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Latitude\AppData\Local\Temp\scp29142\var\www\miau\data\miau\325\"/>
    </mc:Choice>
  </mc:AlternateContent>
  <xr:revisionPtr revIDLastSave="0" documentId="13_ncr:1_{FA3C8C5E-190F-4317-B198-61A233D16B52}" xr6:coauthVersionLast="47" xr6:coauthVersionMax="47" xr10:uidLastSave="{00000000-0000-0000-0000-000000000000}"/>
  <bookViews>
    <workbookView xWindow="-108" yWindow="-108" windowWidth="23256" windowHeight="12456" activeTab="5" xr2:uid="{00000000-000D-0000-FFFF-FFFF00000000}"/>
  </bookViews>
  <sheets>
    <sheet name="Adatmodell" sheetId="1" r:id="rId1"/>
    <sheet name="Folyamatmodell" sheetId="2" r:id="rId2"/>
    <sheet name="Könyv" sheetId="3" r:id="rId3"/>
    <sheet name="Olvasó" sheetId="4" r:id="rId4"/>
    <sheet name="Kölcsönzés" sheetId="5" r:id="rId5"/>
    <sheet name="Szorgalmas olvasók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5" l="1"/>
  <c r="E4" i="5"/>
  <c r="F4" i="5" s="1"/>
  <c r="E5" i="5"/>
  <c r="F5" i="5" s="1"/>
  <c r="E6" i="5"/>
  <c r="F6" i="5" s="1"/>
  <c r="E7" i="5"/>
  <c r="F7" i="5" s="1"/>
  <c r="E8" i="5"/>
  <c r="F8" i="5" s="1"/>
  <c r="E9" i="5"/>
  <c r="F9" i="5" s="1"/>
  <c r="E10" i="5"/>
  <c r="F10" i="5" s="1"/>
  <c r="E11" i="5"/>
  <c r="E12" i="5"/>
  <c r="F12" i="5" s="1"/>
  <c r="E13" i="5"/>
  <c r="F13" i="5" s="1"/>
  <c r="E14" i="5"/>
  <c r="F14" i="5" s="1"/>
  <c r="E15" i="5"/>
  <c r="F15" i="5" s="1"/>
  <c r="E16" i="5"/>
  <c r="F16" i="5" s="1"/>
  <c r="E17" i="5"/>
  <c r="E18" i="5"/>
  <c r="F18" i="5" s="1"/>
  <c r="E19" i="5"/>
  <c r="E20" i="5"/>
  <c r="F20" i="5" s="1"/>
  <c r="E21" i="5"/>
  <c r="E22" i="5"/>
  <c r="F22" i="5" s="1"/>
  <c r="E23" i="5"/>
  <c r="F23" i="5" s="1"/>
  <c r="E24" i="5"/>
  <c r="F24" i="5" s="1"/>
  <c r="E25" i="5"/>
  <c r="F25" i="5" s="1"/>
  <c r="E26" i="5"/>
  <c r="F26" i="5" s="1"/>
  <c r="E27" i="5"/>
  <c r="E28" i="5"/>
  <c r="F28" i="5" s="1"/>
  <c r="E29" i="5"/>
  <c r="F29" i="5" s="1"/>
  <c r="E30" i="5"/>
  <c r="F30" i="5" s="1"/>
  <c r="E31" i="5"/>
  <c r="F31" i="5" s="1"/>
  <c r="E32" i="5"/>
  <c r="F32" i="5" s="1"/>
  <c r="E33" i="5"/>
  <c r="F33" i="5" s="1"/>
  <c r="E34" i="5"/>
  <c r="F34" i="5" s="1"/>
  <c r="E35" i="5"/>
  <c r="E36" i="5"/>
  <c r="F36" i="5" s="1"/>
  <c r="E37" i="5"/>
  <c r="F37" i="5" s="1"/>
  <c r="E38" i="5"/>
  <c r="F38" i="5" s="1"/>
  <c r="E39" i="5"/>
  <c r="F39" i="5" s="1"/>
  <c r="E40" i="5"/>
  <c r="F40" i="5" s="1"/>
  <c r="E41" i="5"/>
  <c r="F41" i="5" s="1"/>
  <c r="E42" i="5"/>
  <c r="F42" i="5" s="1"/>
  <c r="E43" i="5"/>
  <c r="E44" i="5"/>
  <c r="F44" i="5" s="1"/>
  <c r="E45" i="5"/>
  <c r="F45" i="5" s="1"/>
  <c r="E46" i="5"/>
  <c r="F46" i="5" s="1"/>
  <c r="E47" i="5"/>
  <c r="F47" i="5" s="1"/>
  <c r="E48" i="5"/>
  <c r="F48" i="5" s="1"/>
  <c r="E49" i="5"/>
  <c r="F49" i="5" s="1"/>
  <c r="E50" i="5"/>
  <c r="F50" i="5" s="1"/>
  <c r="E51" i="5"/>
  <c r="E52" i="5"/>
  <c r="F52" i="5" s="1"/>
  <c r="E53" i="5"/>
  <c r="F53" i="5" s="1"/>
  <c r="E54" i="5"/>
  <c r="F54" i="5" s="1"/>
  <c r="E55" i="5"/>
  <c r="F55" i="5" s="1"/>
  <c r="E56" i="5"/>
  <c r="F56" i="5" s="1"/>
  <c r="E57" i="5"/>
  <c r="F57" i="5" s="1"/>
  <c r="E58" i="5"/>
  <c r="F58" i="5" s="1"/>
  <c r="E59" i="5"/>
  <c r="E60" i="5"/>
  <c r="F60" i="5" s="1"/>
  <c r="E61" i="5"/>
  <c r="E62" i="5"/>
  <c r="F62" i="5" s="1"/>
  <c r="E63" i="5"/>
  <c r="F63" i="5" s="1"/>
  <c r="E64" i="5"/>
  <c r="F64" i="5" s="1"/>
  <c r="E65" i="5"/>
  <c r="F65" i="5" s="1"/>
  <c r="E66" i="5"/>
  <c r="F66" i="5" s="1"/>
  <c r="E67" i="5"/>
  <c r="E68" i="5"/>
  <c r="F68" i="5" s="1"/>
  <c r="E69" i="5"/>
  <c r="F69" i="5" s="1"/>
  <c r="E70" i="5"/>
  <c r="E71" i="5"/>
  <c r="F71" i="5" s="1"/>
  <c r="E72" i="5"/>
  <c r="F72" i="5" s="1"/>
  <c r="E73" i="5"/>
  <c r="F73" i="5" s="1"/>
  <c r="E74" i="5"/>
  <c r="F74" i="5" s="1"/>
  <c r="E75" i="5"/>
  <c r="E76" i="5"/>
  <c r="F76" i="5" s="1"/>
  <c r="E77" i="5"/>
  <c r="F77" i="5" s="1"/>
  <c r="E78" i="5"/>
  <c r="E79" i="5"/>
  <c r="E80" i="5"/>
  <c r="F80" i="5" s="1"/>
  <c r="E81" i="5"/>
  <c r="F81" i="5" s="1"/>
  <c r="E82" i="5"/>
  <c r="F82" i="5" s="1"/>
  <c r="E83" i="5"/>
  <c r="E84" i="5"/>
  <c r="F84" i="5" s="1"/>
  <c r="E85" i="5"/>
  <c r="F85" i="5" s="1"/>
  <c r="E86" i="5"/>
  <c r="F86" i="5" s="1"/>
  <c r="E87" i="5"/>
  <c r="E88" i="5"/>
  <c r="F88" i="5" s="1"/>
  <c r="E89" i="5"/>
  <c r="F89" i="5" s="1"/>
  <c r="E90" i="5"/>
  <c r="F90" i="5" s="1"/>
  <c r="E91" i="5"/>
  <c r="E92" i="5"/>
  <c r="F92" i="5" s="1"/>
  <c r="E93" i="5"/>
  <c r="F93" i="5" s="1"/>
  <c r="E94" i="5"/>
  <c r="F94" i="5" s="1"/>
  <c r="E95" i="5"/>
  <c r="F95" i="5" s="1"/>
  <c r="E96" i="5"/>
  <c r="F96" i="5" s="1"/>
  <c r="E97" i="5"/>
  <c r="F97" i="5" s="1"/>
  <c r="E98" i="5"/>
  <c r="F98" i="5" s="1"/>
  <c r="E99" i="5"/>
  <c r="E100" i="5"/>
  <c r="F100" i="5" s="1"/>
  <c r="E101" i="5"/>
  <c r="F101" i="5" s="1"/>
  <c r="E102" i="5"/>
  <c r="F102" i="5" s="1"/>
  <c r="E103" i="5"/>
  <c r="F103" i="5" s="1"/>
  <c r="E104" i="5"/>
  <c r="F104" i="5" s="1"/>
  <c r="E105" i="5"/>
  <c r="F105" i="5" s="1"/>
  <c r="E106" i="5"/>
  <c r="F106" i="5" s="1"/>
  <c r="E107" i="5"/>
  <c r="E108" i="5"/>
  <c r="F108" i="5" s="1"/>
  <c r="E109" i="5"/>
  <c r="F109" i="5" s="1"/>
  <c r="E110" i="5"/>
  <c r="F110" i="5" s="1"/>
  <c r="E111" i="5"/>
  <c r="F111" i="5" s="1"/>
  <c r="E112" i="5"/>
  <c r="F112" i="5" s="1"/>
  <c r="E113" i="5"/>
  <c r="F113" i="5" s="1"/>
  <c r="E114" i="5"/>
  <c r="F114" i="5" s="1"/>
  <c r="E115" i="5"/>
  <c r="E116" i="5"/>
  <c r="F116" i="5" s="1"/>
  <c r="E117" i="5"/>
  <c r="F117" i="5" s="1"/>
  <c r="E118" i="5"/>
  <c r="F118" i="5" s="1"/>
  <c r="E119" i="5"/>
  <c r="F119" i="5" s="1"/>
  <c r="E120" i="5"/>
  <c r="F120" i="5" s="1"/>
  <c r="E121" i="5"/>
  <c r="F121" i="5" s="1"/>
  <c r="E122" i="5"/>
  <c r="F122" i="5" s="1"/>
  <c r="E123" i="5"/>
  <c r="E124" i="5"/>
  <c r="F124" i="5" s="1"/>
  <c r="E125" i="5"/>
  <c r="F125" i="5" s="1"/>
  <c r="E126" i="5"/>
  <c r="F126" i="5" s="1"/>
  <c r="E127" i="5"/>
  <c r="F127" i="5" s="1"/>
  <c r="E128" i="5"/>
  <c r="F128" i="5" s="1"/>
  <c r="E129" i="5"/>
  <c r="F129" i="5" s="1"/>
  <c r="E130" i="5"/>
  <c r="F130" i="5" s="1"/>
  <c r="E131" i="5"/>
  <c r="E132" i="5"/>
  <c r="F132" i="5" s="1"/>
  <c r="E133" i="5"/>
  <c r="F133" i="5" s="1"/>
  <c r="E134" i="5"/>
  <c r="E135" i="5"/>
  <c r="F135" i="5" s="1"/>
  <c r="E136" i="5"/>
  <c r="F136" i="5" s="1"/>
  <c r="E137" i="5"/>
  <c r="F137" i="5" s="1"/>
  <c r="E138" i="5"/>
  <c r="F138" i="5" s="1"/>
  <c r="E139" i="5"/>
  <c r="E140" i="5"/>
  <c r="F140" i="5" s="1"/>
  <c r="E141" i="5"/>
  <c r="E142" i="5"/>
  <c r="F142" i="5" s="1"/>
  <c r="E143" i="5"/>
  <c r="E144" i="5"/>
  <c r="F144" i="5" s="1"/>
  <c r="E145" i="5"/>
  <c r="F145" i="5" s="1"/>
  <c r="E146" i="5"/>
  <c r="F146" i="5" s="1"/>
  <c r="E147" i="5"/>
  <c r="E148" i="5"/>
  <c r="F148" i="5" s="1"/>
  <c r="E149" i="5"/>
  <c r="F149" i="5" s="1"/>
  <c r="E150" i="5"/>
  <c r="F150" i="5" s="1"/>
  <c r="E151" i="5"/>
  <c r="E2" i="5"/>
  <c r="F2" i="5" s="1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2" i="5"/>
  <c r="F3" i="5"/>
  <c r="F11" i="5"/>
  <c r="F17" i="5"/>
  <c r="F19" i="5"/>
  <c r="F27" i="5"/>
  <c r="F35" i="5"/>
  <c r="F43" i="5"/>
  <c r="F51" i="5"/>
  <c r="F59" i="5"/>
  <c r="F61" i="5"/>
  <c r="F67" i="5"/>
  <c r="F70" i="5"/>
  <c r="F75" i="5"/>
  <c r="F78" i="5"/>
  <c r="F79" i="5"/>
  <c r="F83" i="5"/>
  <c r="F87" i="5"/>
  <c r="F91" i="5"/>
  <c r="F99" i="5"/>
  <c r="F107" i="5"/>
  <c r="F115" i="5"/>
  <c r="F123" i="5"/>
  <c r="F131" i="5"/>
  <c r="F134" i="5"/>
  <c r="F139" i="5"/>
  <c r="F141" i="5"/>
  <c r="F143" i="5"/>
  <c r="F147" i="5"/>
  <c r="F151" i="5"/>
  <c r="F21" i="5"/>
  <c r="C151" i="5"/>
  <c r="B151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2" i="5"/>
  <c r="C2" i="5"/>
  <c r="C3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50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02" i="5"/>
  <c r="C3" i="6" l="1"/>
  <c r="C98" i="6"/>
  <c r="C90" i="6"/>
  <c r="C82" i="6"/>
  <c r="C74" i="6"/>
  <c r="C66" i="6"/>
  <c r="C58" i="6"/>
  <c r="C50" i="6"/>
  <c r="C42" i="6"/>
  <c r="C34" i="6"/>
  <c r="C26" i="6"/>
  <c r="C18" i="6"/>
  <c r="C10" i="6"/>
  <c r="C97" i="6"/>
  <c r="C89" i="6"/>
  <c r="C81" i="6"/>
  <c r="C73" i="6"/>
  <c r="C65" i="6"/>
  <c r="C57" i="6"/>
  <c r="C49" i="6"/>
  <c r="C41" i="6"/>
  <c r="C33" i="6"/>
  <c r="C25" i="6"/>
  <c r="C17" i="6"/>
  <c r="C9" i="6"/>
  <c r="C96" i="6"/>
  <c r="C88" i="6"/>
  <c r="C80" i="6"/>
  <c r="C72" i="6"/>
  <c r="C64" i="6"/>
  <c r="C56" i="6"/>
  <c r="C48" i="6"/>
  <c r="C40" i="6"/>
  <c r="C32" i="6"/>
  <c r="C24" i="6"/>
  <c r="C16" i="6"/>
  <c r="C8" i="6"/>
  <c r="C95" i="6"/>
  <c r="C87" i="6"/>
  <c r="C79" i="6"/>
  <c r="C71" i="6"/>
  <c r="C63" i="6"/>
  <c r="C55" i="6"/>
  <c r="C47" i="6"/>
  <c r="C39" i="6"/>
  <c r="C31" i="6"/>
  <c r="C23" i="6"/>
  <c r="C15" i="6"/>
  <c r="C7" i="6"/>
  <c r="C94" i="6"/>
  <c r="C86" i="6"/>
  <c r="C78" i="6"/>
  <c r="C70" i="6"/>
  <c r="C62" i="6"/>
  <c r="C54" i="6"/>
  <c r="C46" i="6"/>
  <c r="C38" i="6"/>
  <c r="C30" i="6"/>
  <c r="C22" i="6"/>
  <c r="C14" i="6"/>
  <c r="C6" i="6"/>
  <c r="C101" i="6"/>
  <c r="C93" i="6"/>
  <c r="C85" i="6"/>
  <c r="C77" i="6"/>
  <c r="C69" i="6"/>
  <c r="C61" i="6"/>
  <c r="C53" i="6"/>
  <c r="C45" i="6"/>
  <c r="C37" i="6"/>
  <c r="C29" i="6"/>
  <c r="C21" i="6"/>
  <c r="C13" i="6"/>
  <c r="C5" i="6"/>
  <c r="C100" i="6"/>
  <c r="C92" i="6"/>
  <c r="C84" i="6"/>
  <c r="C76" i="6"/>
  <c r="C68" i="6"/>
  <c r="C60" i="6"/>
  <c r="C52" i="6"/>
  <c r="C44" i="6"/>
  <c r="C36" i="6"/>
  <c r="C28" i="6"/>
  <c r="C20" i="6"/>
  <c r="C12" i="6"/>
  <c r="C4" i="6"/>
  <c r="C99" i="6"/>
  <c r="C91" i="6"/>
  <c r="C83" i="6"/>
  <c r="C75" i="6"/>
  <c r="C67" i="6"/>
  <c r="C59" i="6"/>
  <c r="C51" i="6"/>
  <c r="C43" i="6"/>
  <c r="C35" i="6"/>
  <c r="C27" i="6"/>
  <c r="C19" i="6"/>
  <c r="C11" i="6"/>
  <c r="C2" i="6"/>
  <c r="B7" i="6"/>
  <c r="E7" i="6" s="1" a="1"/>
  <c r="E7" i="6" s="1"/>
  <c r="B100" i="6"/>
  <c r="E100" i="6" s="1" a="1"/>
  <c r="E100" i="6" s="1"/>
  <c r="B92" i="6"/>
  <c r="E92" i="6" s="1" a="1"/>
  <c r="E92" i="6" s="1"/>
  <c r="B84" i="6"/>
  <c r="E84" i="6" s="1" a="1"/>
  <c r="E84" i="6" s="1"/>
  <c r="B76" i="6"/>
  <c r="E76" i="6" s="1" a="1"/>
  <c r="E76" i="6" s="1"/>
  <c r="B68" i="6"/>
  <c r="E68" i="6" s="1" a="1"/>
  <c r="E68" i="6" s="1"/>
  <c r="B60" i="6"/>
  <c r="E60" i="6" s="1" a="1"/>
  <c r="E60" i="6" s="1"/>
  <c r="B52" i="6"/>
  <c r="E52" i="6" s="1" a="1"/>
  <c r="E52" i="6" s="1"/>
  <c r="B44" i="6"/>
  <c r="E44" i="6" s="1" a="1"/>
  <c r="E44" i="6" s="1"/>
  <c r="B36" i="6"/>
  <c r="E36" i="6" s="1" a="1"/>
  <c r="E36" i="6" s="1"/>
  <c r="B28" i="6"/>
  <c r="E28" i="6" s="1" a="1"/>
  <c r="E28" i="6" s="1"/>
  <c r="B20" i="6"/>
  <c r="E20" i="6" s="1" a="1"/>
  <c r="E20" i="6" s="1"/>
  <c r="B12" i="6"/>
  <c r="E12" i="6" s="1" a="1"/>
  <c r="E12" i="6" s="1"/>
  <c r="B99" i="6"/>
  <c r="E99" i="6" s="1" a="1"/>
  <c r="E99" i="6" s="1"/>
  <c r="B91" i="6"/>
  <c r="E91" i="6" s="1" a="1"/>
  <c r="E91" i="6" s="1"/>
  <c r="B83" i="6"/>
  <c r="E83" i="6" s="1" a="1"/>
  <c r="E83" i="6" s="1"/>
  <c r="B75" i="6"/>
  <c r="E75" i="6" s="1" a="1"/>
  <c r="E75" i="6" s="1"/>
  <c r="B67" i="6"/>
  <c r="E67" i="6" s="1" a="1"/>
  <c r="E67" i="6" s="1"/>
  <c r="B59" i="6"/>
  <c r="E59" i="6" s="1" a="1"/>
  <c r="E59" i="6" s="1"/>
  <c r="B51" i="6"/>
  <c r="E51" i="6" s="1" a="1"/>
  <c r="E51" i="6" s="1"/>
  <c r="B43" i="6"/>
  <c r="E43" i="6" s="1" a="1"/>
  <c r="E43" i="6" s="1"/>
  <c r="B35" i="6"/>
  <c r="E35" i="6" s="1" a="1"/>
  <c r="E35" i="6" s="1"/>
  <c r="B27" i="6"/>
  <c r="E27" i="6" s="1" a="1"/>
  <c r="E27" i="6" s="1"/>
  <c r="B19" i="6"/>
  <c r="E19" i="6" s="1" a="1"/>
  <c r="E19" i="6" s="1"/>
  <c r="B11" i="6"/>
  <c r="E11" i="6" s="1" a="1"/>
  <c r="E11" i="6" s="1"/>
  <c r="B98" i="6"/>
  <c r="E98" i="6" s="1" a="1"/>
  <c r="E98" i="6" s="1"/>
  <c r="B90" i="6"/>
  <c r="E90" i="6" s="1" a="1"/>
  <c r="E90" i="6" s="1"/>
  <c r="B82" i="6"/>
  <c r="E82" i="6" s="1" a="1"/>
  <c r="E82" i="6" s="1"/>
  <c r="B74" i="6"/>
  <c r="E74" i="6" s="1" a="1"/>
  <c r="E74" i="6" s="1"/>
  <c r="B66" i="6"/>
  <c r="E66" i="6" s="1" a="1"/>
  <c r="E66" i="6" s="1"/>
  <c r="B58" i="6"/>
  <c r="E58" i="6" s="1" a="1"/>
  <c r="E58" i="6" s="1"/>
  <c r="B50" i="6"/>
  <c r="E50" i="6" s="1" a="1"/>
  <c r="E50" i="6" s="1"/>
  <c r="B42" i="6"/>
  <c r="E42" i="6" s="1" a="1"/>
  <c r="E42" i="6" s="1"/>
  <c r="B34" i="6"/>
  <c r="E34" i="6" s="1" a="1"/>
  <c r="E34" i="6" s="1"/>
  <c r="B26" i="6"/>
  <c r="E26" i="6" s="1" a="1"/>
  <c r="E26" i="6" s="1"/>
  <c r="B18" i="6"/>
  <c r="E18" i="6" s="1" a="1"/>
  <c r="E18" i="6" s="1"/>
  <c r="B10" i="6"/>
  <c r="E10" i="6" s="1" a="1"/>
  <c r="E10" i="6" s="1"/>
  <c r="B97" i="6"/>
  <c r="E97" i="6" s="1" a="1"/>
  <c r="E97" i="6" s="1"/>
  <c r="B89" i="6"/>
  <c r="E89" i="6" s="1" a="1"/>
  <c r="E89" i="6" s="1"/>
  <c r="B81" i="6"/>
  <c r="E81" i="6" s="1" a="1"/>
  <c r="E81" i="6" s="1"/>
  <c r="B73" i="6"/>
  <c r="E73" i="6" s="1" a="1"/>
  <c r="E73" i="6" s="1"/>
  <c r="B65" i="6"/>
  <c r="E65" i="6" s="1" a="1"/>
  <c r="E65" i="6" s="1"/>
  <c r="B57" i="6"/>
  <c r="E57" i="6" s="1" a="1"/>
  <c r="E57" i="6" s="1"/>
  <c r="B49" i="6"/>
  <c r="E49" i="6" s="1" a="1"/>
  <c r="E49" i="6" s="1"/>
  <c r="B41" i="6"/>
  <c r="E41" i="6" s="1" a="1"/>
  <c r="E41" i="6" s="1"/>
  <c r="B33" i="6"/>
  <c r="E33" i="6" s="1" a="1"/>
  <c r="E33" i="6" s="1"/>
  <c r="B25" i="6"/>
  <c r="E25" i="6" s="1" a="1"/>
  <c r="E25" i="6" s="1"/>
  <c r="B17" i="6"/>
  <c r="E17" i="6" s="1" a="1"/>
  <c r="E17" i="6" s="1"/>
  <c r="B9" i="6"/>
  <c r="E9" i="6" s="1" a="1"/>
  <c r="E9" i="6" s="1"/>
  <c r="B96" i="6"/>
  <c r="E96" i="6" s="1" a="1"/>
  <c r="E96" i="6" s="1"/>
  <c r="B88" i="6"/>
  <c r="E88" i="6" s="1" a="1"/>
  <c r="E88" i="6" s="1"/>
  <c r="B80" i="6"/>
  <c r="E80" i="6" s="1" a="1"/>
  <c r="E80" i="6" s="1"/>
  <c r="B72" i="6"/>
  <c r="E72" i="6" s="1" a="1"/>
  <c r="E72" i="6" s="1"/>
  <c r="B64" i="6"/>
  <c r="E64" i="6" s="1" a="1"/>
  <c r="E64" i="6" s="1"/>
  <c r="B56" i="6"/>
  <c r="E56" i="6" s="1" a="1"/>
  <c r="E56" i="6" s="1"/>
  <c r="B48" i="6"/>
  <c r="E48" i="6" s="1" a="1"/>
  <c r="E48" i="6" s="1"/>
  <c r="B40" i="6"/>
  <c r="E40" i="6" s="1" a="1"/>
  <c r="E40" i="6" s="1"/>
  <c r="B32" i="6"/>
  <c r="E32" i="6" s="1" a="1"/>
  <c r="E32" i="6" s="1"/>
  <c r="B24" i="6"/>
  <c r="E24" i="6" s="1" a="1"/>
  <c r="E24" i="6" s="1"/>
  <c r="B16" i="6"/>
  <c r="E16" i="6" s="1" a="1"/>
  <c r="E16" i="6" s="1"/>
  <c r="B8" i="6"/>
  <c r="E8" i="6" s="1" a="1"/>
  <c r="E8" i="6" s="1"/>
  <c r="B95" i="6"/>
  <c r="E95" i="6" s="1" a="1"/>
  <c r="E95" i="6" s="1"/>
  <c r="B87" i="6"/>
  <c r="E87" i="6" s="1" a="1"/>
  <c r="E87" i="6" s="1"/>
  <c r="B79" i="6"/>
  <c r="E79" i="6" s="1" a="1"/>
  <c r="E79" i="6" s="1"/>
  <c r="B71" i="6"/>
  <c r="E71" i="6" s="1" a="1"/>
  <c r="E71" i="6" s="1"/>
  <c r="B63" i="6"/>
  <c r="E63" i="6" s="1" a="1"/>
  <c r="E63" i="6" s="1"/>
  <c r="B55" i="6"/>
  <c r="E55" i="6" s="1" a="1"/>
  <c r="E55" i="6" s="1"/>
  <c r="B47" i="6"/>
  <c r="E47" i="6" s="1" a="1"/>
  <c r="E47" i="6" s="1"/>
  <c r="B39" i="6"/>
  <c r="E39" i="6" s="1" a="1"/>
  <c r="E39" i="6" s="1"/>
  <c r="B31" i="6"/>
  <c r="E31" i="6" s="1" a="1"/>
  <c r="E31" i="6" s="1"/>
  <c r="B23" i="6"/>
  <c r="E23" i="6" s="1" a="1"/>
  <c r="E23" i="6" s="1"/>
  <c r="B15" i="6"/>
  <c r="E15" i="6" s="1" a="1"/>
  <c r="E15" i="6" s="1"/>
  <c r="B4" i="6"/>
  <c r="E4" i="6" s="1" a="1"/>
  <c r="E4" i="6" s="1"/>
  <c r="B94" i="6"/>
  <c r="E94" i="6" s="1" a="1"/>
  <c r="E94" i="6" s="1"/>
  <c r="B86" i="6"/>
  <c r="E86" i="6" s="1" a="1"/>
  <c r="E86" i="6" s="1"/>
  <c r="B78" i="6"/>
  <c r="E78" i="6" s="1" a="1"/>
  <c r="E78" i="6" s="1"/>
  <c r="B70" i="6"/>
  <c r="E70" i="6" s="1" a="1"/>
  <c r="E70" i="6" s="1"/>
  <c r="B62" i="6"/>
  <c r="E62" i="6" s="1" a="1"/>
  <c r="E62" i="6" s="1"/>
  <c r="B54" i="6"/>
  <c r="E54" i="6" s="1" a="1"/>
  <c r="E54" i="6" s="1"/>
  <c r="B46" i="6"/>
  <c r="E46" i="6" s="1" a="1"/>
  <c r="E46" i="6" s="1"/>
  <c r="B38" i="6"/>
  <c r="E38" i="6" s="1" a="1"/>
  <c r="E38" i="6" s="1"/>
  <c r="B30" i="6"/>
  <c r="E30" i="6" s="1" a="1"/>
  <c r="E30" i="6" s="1"/>
  <c r="B22" i="6"/>
  <c r="E22" i="6" s="1" a="1"/>
  <c r="E22" i="6" s="1"/>
  <c r="B14" i="6"/>
  <c r="E14" i="6" s="1" a="1"/>
  <c r="E14" i="6" s="1"/>
  <c r="B6" i="6"/>
  <c r="E6" i="6" s="1" a="1"/>
  <c r="E6" i="6" s="1"/>
  <c r="B101" i="6"/>
  <c r="E101" i="6" s="1" a="1"/>
  <c r="E101" i="6" s="1"/>
  <c r="B93" i="6"/>
  <c r="E93" i="6" s="1" a="1"/>
  <c r="E93" i="6" s="1"/>
  <c r="B85" i="6"/>
  <c r="E85" i="6" s="1" a="1"/>
  <c r="E85" i="6" s="1"/>
  <c r="B77" i="6"/>
  <c r="E77" i="6" s="1" a="1"/>
  <c r="E77" i="6" s="1"/>
  <c r="B69" i="6"/>
  <c r="E69" i="6" s="1" a="1"/>
  <c r="E69" i="6" s="1"/>
  <c r="B61" i="6"/>
  <c r="E61" i="6" s="1" a="1"/>
  <c r="E61" i="6" s="1"/>
  <c r="B53" i="6"/>
  <c r="E53" i="6" s="1" a="1"/>
  <c r="E53" i="6" s="1"/>
  <c r="B45" i="6"/>
  <c r="E45" i="6" s="1" a="1"/>
  <c r="E45" i="6" s="1"/>
  <c r="B37" i="6"/>
  <c r="E37" i="6" s="1" a="1"/>
  <c r="E37" i="6" s="1"/>
  <c r="B29" i="6"/>
  <c r="E29" i="6" s="1" a="1"/>
  <c r="E29" i="6" s="1"/>
  <c r="B21" i="6"/>
  <c r="E21" i="6" s="1" a="1"/>
  <c r="E21" i="6" s="1"/>
  <c r="B13" i="6"/>
  <c r="E13" i="6" s="1" a="1"/>
  <c r="E13" i="6" s="1"/>
  <c r="B5" i="6"/>
  <c r="E5" i="6" s="1" a="1"/>
  <c r="E5" i="6" s="1"/>
  <c r="B3" i="6"/>
  <c r="E3" i="6" s="1" a="1"/>
  <c r="E3" i="6" s="1"/>
  <c r="B2" i="6"/>
  <c r="E2" i="6" s="1" a="1"/>
  <c r="E2" i="6" s="1"/>
  <c r="D49" i="3"/>
  <c r="D97" i="3"/>
  <c r="D81" i="3"/>
  <c r="D96" i="3"/>
  <c r="D88" i="3"/>
  <c r="D80" i="3"/>
  <c r="D72" i="3"/>
  <c r="D64" i="3"/>
  <c r="D56" i="3"/>
  <c r="D40" i="3"/>
  <c r="D32" i="3"/>
  <c r="D24" i="3"/>
  <c r="D16" i="3"/>
  <c r="D8" i="3"/>
  <c r="D98" i="3"/>
  <c r="D90" i="3"/>
  <c r="D82" i="3"/>
  <c r="D74" i="3"/>
  <c r="D66" i="3"/>
  <c r="D58" i="3"/>
  <c r="D50" i="3"/>
  <c r="D42" i="3"/>
  <c r="D34" i="3"/>
  <c r="D26" i="3"/>
  <c r="D18" i="3"/>
  <c r="D10" i="3"/>
  <c r="D48" i="3"/>
  <c r="D57" i="3"/>
  <c r="D87" i="3"/>
  <c r="D7" i="3"/>
  <c r="D89" i="3"/>
  <c r="D65" i="3"/>
  <c r="D33" i="3"/>
  <c r="D17" i="3"/>
  <c r="D95" i="3"/>
  <c r="D79" i="3"/>
  <c r="D71" i="3"/>
  <c r="D63" i="3"/>
  <c r="D55" i="3"/>
  <c r="D47" i="3"/>
  <c r="D39" i="3"/>
  <c r="D31" i="3"/>
  <c r="D23" i="3"/>
  <c r="D15" i="3"/>
  <c r="D101" i="3"/>
  <c r="D93" i="3"/>
  <c r="D85" i="3"/>
  <c r="D77" i="3"/>
  <c r="D69" i="3"/>
  <c r="D61" i="3"/>
  <c r="D53" i="3"/>
  <c r="D45" i="3"/>
  <c r="D37" i="3"/>
  <c r="D29" i="3"/>
  <c r="D21" i="3"/>
  <c r="D13" i="3"/>
  <c r="D5" i="3"/>
  <c r="D100" i="3"/>
  <c r="D92" i="3"/>
  <c r="D84" i="3"/>
  <c r="D76" i="3"/>
  <c r="D68" i="3"/>
  <c r="D60" i="3"/>
  <c r="D52" i="3"/>
  <c r="D44" i="3"/>
  <c r="D36" i="3"/>
  <c r="D28" i="3"/>
  <c r="D20" i="3"/>
  <c r="D12" i="3"/>
  <c r="D4" i="3"/>
  <c r="D73" i="3"/>
  <c r="D41" i="3"/>
  <c r="D25" i="3"/>
  <c r="D9" i="3"/>
  <c r="D94" i="3"/>
  <c r="D86" i="3"/>
  <c r="D78" i="3"/>
  <c r="D70" i="3"/>
  <c r="D62" i="3"/>
  <c r="D54" i="3"/>
  <c r="D46" i="3"/>
  <c r="D38" i="3"/>
  <c r="D30" i="3"/>
  <c r="D22" i="3"/>
  <c r="D14" i="3"/>
  <c r="D6" i="3"/>
  <c r="D99" i="3"/>
  <c r="D91" i="3"/>
  <c r="D83" i="3"/>
  <c r="D75" i="3"/>
  <c r="D67" i="3"/>
  <c r="D59" i="3"/>
  <c r="D51" i="3"/>
  <c r="D43" i="3"/>
  <c r="D35" i="3"/>
  <c r="D27" i="3"/>
  <c r="D19" i="3"/>
  <c r="D11" i="3"/>
  <c r="D3" i="3"/>
  <c r="D2" i="3"/>
  <c r="D33" i="6" l="1"/>
  <c r="D41" i="6"/>
  <c r="D78" i="6"/>
  <c r="D85" i="6"/>
  <c r="D81" i="6"/>
  <c r="D68" i="6"/>
  <c r="D28" i="6"/>
  <c r="D53" i="6"/>
  <c r="D69" i="6"/>
  <c r="D94" i="6"/>
  <c r="D96" i="6"/>
  <c r="D98" i="6"/>
  <c r="D40" i="6"/>
  <c r="D35" i="6"/>
  <c r="D99" i="6"/>
  <c r="D79" i="6"/>
  <c r="D17" i="6"/>
  <c r="D43" i="6"/>
  <c r="D93" i="6"/>
  <c r="D87" i="6"/>
  <c r="D56" i="6"/>
  <c r="D25" i="6"/>
  <c r="D89" i="6"/>
  <c r="D76" i="6"/>
  <c r="D101" i="6"/>
  <c r="D62" i="6"/>
  <c r="D95" i="6"/>
  <c r="D97" i="6"/>
  <c r="D84" i="6"/>
  <c r="D45" i="6"/>
  <c r="D70" i="6"/>
  <c r="D39" i="6"/>
  <c r="D72" i="6"/>
  <c r="D74" i="6"/>
  <c r="D67" i="6"/>
  <c r="D92" i="6"/>
  <c r="D47" i="6"/>
  <c r="D80" i="6"/>
  <c r="D82" i="6"/>
  <c r="D75" i="6"/>
  <c r="D100" i="6"/>
  <c r="D86" i="6"/>
  <c r="D88" i="6"/>
  <c r="D90" i="6"/>
  <c r="D83" i="6"/>
  <c r="D44" i="6"/>
  <c r="D91" i="6"/>
  <c r="D77" i="6"/>
  <c r="D38" i="6"/>
  <c r="D71" i="6"/>
  <c r="D73" i="6"/>
  <c r="D60" i="6"/>
  <c r="D21" i="6"/>
  <c r="D46" i="6"/>
  <c r="D15" i="6"/>
  <c r="D48" i="6"/>
  <c r="D50" i="6"/>
  <c r="D4" i="6"/>
  <c r="D54" i="6"/>
  <c r="D58" i="6"/>
  <c r="D51" i="6"/>
  <c r="D12" i="6"/>
  <c r="D37" i="6"/>
  <c r="D64" i="6"/>
  <c r="D66" i="6"/>
  <c r="D59" i="6"/>
  <c r="D20" i="6"/>
  <c r="D49" i="6"/>
  <c r="D11" i="6"/>
  <c r="D36" i="6"/>
  <c r="D61" i="6"/>
  <c r="D55" i="6"/>
  <c r="D57" i="6"/>
  <c r="D26" i="6"/>
  <c r="D19" i="6"/>
  <c r="D63" i="6"/>
  <c r="D32" i="6"/>
  <c r="D65" i="6"/>
  <c r="D52" i="6"/>
  <c r="D13" i="6"/>
  <c r="D42" i="6"/>
  <c r="D29" i="6"/>
  <c r="D23" i="6"/>
  <c r="D31" i="6"/>
  <c r="D6" i="6"/>
  <c r="D8" i="6"/>
  <c r="D10" i="6"/>
  <c r="D14" i="6"/>
  <c r="D16" i="6"/>
  <c r="D18" i="6"/>
  <c r="D22" i="6"/>
  <c r="D24" i="6"/>
  <c r="D5" i="6"/>
  <c r="D30" i="6"/>
  <c r="D34" i="6"/>
  <c r="D27" i="6"/>
  <c r="D7" i="6"/>
  <c r="D9" i="6"/>
  <c r="D3" i="6"/>
  <c r="D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<sst xmlns="http://schemas.openxmlformats.org/spreadsheetml/2006/main" count="423" uniqueCount="210">
  <si>
    <t>Tábla neve</t>
  </si>
  <si>
    <t>Mező neve</t>
  </si>
  <si>
    <t>Típus</t>
  </si>
  <si>
    <t>Megjegyzés</t>
  </si>
  <si>
    <t>Könyv</t>
  </si>
  <si>
    <t>konyv_id</t>
  </si>
  <si>
    <t>Egész szám</t>
  </si>
  <si>
    <t>Egyedi azonosító</t>
  </si>
  <si>
    <t>cim</t>
  </si>
  <si>
    <t>Szöveg</t>
  </si>
  <si>
    <t>Könyv címe</t>
  </si>
  <si>
    <t>szerzo</t>
  </si>
  <si>
    <t>Könyv szerzője</t>
  </si>
  <si>
    <t>Olvasó</t>
  </si>
  <si>
    <t>olvaso_id</t>
  </si>
  <si>
    <t>nev</t>
  </si>
  <si>
    <t>Olvasó neve</t>
  </si>
  <si>
    <t>Kölcsönzés</t>
  </si>
  <si>
    <t>kolcsonzes_id</t>
  </si>
  <si>
    <t>Kapcsolat a Könyv táblához</t>
  </si>
  <si>
    <t>Kapcsolat az Olvasó táblához</t>
  </si>
  <si>
    <t>Lépés</t>
  </si>
  <si>
    <t>Leírás</t>
  </si>
  <si>
    <t>Szereplő</t>
  </si>
  <si>
    <t>Könyvet keres a katalógusban</t>
  </si>
  <si>
    <t>Kölcsönzési igényt rögzít</t>
  </si>
  <si>
    <t>Rendszer ellenőrzi a könyv elérhetőségét</t>
  </si>
  <si>
    <t>Rendszer</t>
  </si>
  <si>
    <t>Kölcsönzés jóváhagyása és könyv kiadása</t>
  </si>
  <si>
    <t>Könyvtáros</t>
  </si>
  <si>
    <t>Légy jó mindhalálig</t>
  </si>
  <si>
    <t>Bűn és bűnhődés</t>
  </si>
  <si>
    <t>Tüskevár</t>
  </si>
  <si>
    <t>Varga Zoltán</t>
  </si>
  <si>
    <t>A nagy Gatsby</t>
  </si>
  <si>
    <t>Tóth Gábor</t>
  </si>
  <si>
    <t>A Da Vinci-kód</t>
  </si>
  <si>
    <t>Szabó Zoltán</t>
  </si>
  <si>
    <t>A Gyűrűk Ura</t>
  </si>
  <si>
    <t>A kis herceg</t>
  </si>
  <si>
    <t>Kovács Anna</t>
  </si>
  <si>
    <t>Nagy Béla</t>
  </si>
  <si>
    <t>Holt költők társasága</t>
  </si>
  <si>
    <t>Harry Potter és a bölcsek köve</t>
  </si>
  <si>
    <t>Az aranyember</t>
  </si>
  <si>
    <t>Ne bántsátok a feketerigót!</t>
  </si>
  <si>
    <t>Az útvesztő</t>
  </si>
  <si>
    <t>A Pál utcai fiúk</t>
  </si>
  <si>
    <t>Egri csillagok</t>
  </si>
  <si>
    <t>Az éhezők viadala</t>
  </si>
  <si>
    <t>Állatfarm</t>
  </si>
  <si>
    <t>Kovács Gábor</t>
  </si>
  <si>
    <t>Trónok harca</t>
  </si>
  <si>
    <t>A szolgálólány meséje</t>
  </si>
  <si>
    <t>Szabó Eszter</t>
  </si>
  <si>
    <t>Gárdonyi Géza</t>
  </si>
  <si>
    <t>Kiss Éva</t>
  </si>
  <si>
    <t>Molnár Péter</t>
  </si>
  <si>
    <t>Farkas Katalin</t>
  </si>
  <si>
    <t>Horváth László</t>
  </si>
  <si>
    <t>Balogh Andrea</t>
  </si>
  <si>
    <t>Mészáros Tamás</t>
  </si>
  <si>
    <t>Papp Judit</t>
  </si>
  <si>
    <t>Simon István</t>
  </si>
  <si>
    <t>Szalai Krisztina</t>
  </si>
  <si>
    <t>Kocsis Ferenc</t>
  </si>
  <si>
    <t>Fekete Zsófia</t>
  </si>
  <si>
    <t>Török Dávid</t>
  </si>
  <si>
    <t>Barna Gabriella</t>
  </si>
  <si>
    <t>Szűcs Roland</t>
  </si>
  <si>
    <t>Rácz Ildikó</t>
  </si>
  <si>
    <t>Gábor Dániel</t>
  </si>
  <si>
    <t>Vass Klára</t>
  </si>
  <si>
    <t>Juhász Márton</t>
  </si>
  <si>
    <t>Kiss Noémi</t>
  </si>
  <si>
    <t>Molnár Ádám</t>
  </si>
  <si>
    <t>Lakatos Júlia</t>
  </si>
  <si>
    <t>Kovács Péter</t>
  </si>
  <si>
    <t>Németh Éva</t>
  </si>
  <si>
    <t>Szabó László</t>
  </si>
  <si>
    <t>Tóth Andrea</t>
  </si>
  <si>
    <t>Varga Attila</t>
  </si>
  <si>
    <t>Kiss Eszter</t>
  </si>
  <si>
    <t>Farkas Balázs</t>
  </si>
  <si>
    <t>Horváth Erika</t>
  </si>
  <si>
    <t>Balogh Gábor</t>
  </si>
  <si>
    <t>Mészáros Zoltán</t>
  </si>
  <si>
    <t>Papp Ágnes</t>
  </si>
  <si>
    <t>Simon Zoltán</t>
  </si>
  <si>
    <t>Szalai Péter</t>
  </si>
  <si>
    <t>Kocsis Emese</t>
  </si>
  <si>
    <t>Fekete Gergely</t>
  </si>
  <si>
    <t>Török Anikó</t>
  </si>
  <si>
    <t>Barna Lajos</t>
  </si>
  <si>
    <t>Szűcs Katalin</t>
  </si>
  <si>
    <t>Rácz Mária</t>
  </si>
  <si>
    <t>Gábor Péter</t>
  </si>
  <si>
    <t>Vass Zsolt</t>
  </si>
  <si>
    <t>Juhász Zsuzsanna</t>
  </si>
  <si>
    <t>Kiss Sándor</t>
  </si>
  <si>
    <t>Molnár Erika</t>
  </si>
  <si>
    <t>Lakatos Attila</t>
  </si>
  <si>
    <t>Kovács Judit</t>
  </si>
  <si>
    <t>Németh Márk</t>
  </si>
  <si>
    <t>Tóth Klára</t>
  </si>
  <si>
    <t>Varga Dóra</t>
  </si>
  <si>
    <t>Kiss Gábor</t>
  </si>
  <si>
    <t>Farkas Judit</t>
  </si>
  <si>
    <t>Horváth Máté</t>
  </si>
  <si>
    <t>Balogh Krisztina</t>
  </si>
  <si>
    <t>Mészáros András</t>
  </si>
  <si>
    <t>Papp Tamás</t>
  </si>
  <si>
    <t>Simon Andrea</t>
  </si>
  <si>
    <t>Szalai Gergely</t>
  </si>
  <si>
    <t>Kocsis László</t>
  </si>
  <si>
    <t>Fekete Ágota</t>
  </si>
  <si>
    <t>Török Péter</t>
  </si>
  <si>
    <t>Barna Orsolya</t>
  </si>
  <si>
    <t>Szűcs András</t>
  </si>
  <si>
    <t>Rácz László</t>
  </si>
  <si>
    <t>Gábor Krisztina</t>
  </si>
  <si>
    <t>Vass Ádám</t>
  </si>
  <si>
    <t>Juhász Zoltán</t>
  </si>
  <si>
    <t>Kiss Mária</t>
  </si>
  <si>
    <t>Molnár Balázs</t>
  </si>
  <si>
    <t>Lakatos Emese</t>
  </si>
  <si>
    <t>Németh Zsuzsanna</t>
  </si>
  <si>
    <t>Szabó Attila</t>
  </si>
  <si>
    <t>Tóth Judit</t>
  </si>
  <si>
    <t>Varga László</t>
  </si>
  <si>
    <t>Kiss Anikó</t>
  </si>
  <si>
    <t>Farkas Péter</t>
  </si>
  <si>
    <t>Horváth Krisztina</t>
  </si>
  <si>
    <t>Balogh Zsolt</t>
  </si>
  <si>
    <t>Mészáros Sándor</t>
  </si>
  <si>
    <t>Papp Máté</t>
  </si>
  <si>
    <t>Simon Ágnes</t>
  </si>
  <si>
    <t>Szalai Tamás</t>
  </si>
  <si>
    <t>Kocsis Dóra</t>
  </si>
  <si>
    <t>Fekete Márton</t>
  </si>
  <si>
    <t>Török Klára</t>
  </si>
  <si>
    <t>Barna István</t>
  </si>
  <si>
    <t>Szűcs Péter</t>
  </si>
  <si>
    <t>Rácz Judit</t>
  </si>
  <si>
    <t>Gábor László</t>
  </si>
  <si>
    <t>Vass Mária</t>
  </si>
  <si>
    <t>Juhász Balázs</t>
  </si>
  <si>
    <t>Kiss Tamás</t>
  </si>
  <si>
    <t>Molnár Andrea</t>
  </si>
  <si>
    <t>Molnár Ferenc</t>
  </si>
  <si>
    <t>J. R. R. Tolkien</t>
  </si>
  <si>
    <t>J. K. Rowling</t>
  </si>
  <si>
    <t>Jókai Mór</t>
  </si>
  <si>
    <t>Móricz Zsigmond</t>
  </si>
  <si>
    <t>Fjodor Mihajlovics Dosztojevszkij</t>
  </si>
  <si>
    <t>F. Scott Fitzgerald</t>
  </si>
  <si>
    <t>George Orwell</t>
  </si>
  <si>
    <t>Az alkimista</t>
  </si>
  <si>
    <t>Paulo Coelho</t>
  </si>
  <si>
    <t>Antoine de Saint-Exupéry</t>
  </si>
  <si>
    <t>Margaret Atwood</t>
  </si>
  <si>
    <t>N. H. Kleinbaum</t>
  </si>
  <si>
    <t>James Dashner</t>
  </si>
  <si>
    <t>George R. R. Martin</t>
  </si>
  <si>
    <t>Harper Lee</t>
  </si>
  <si>
    <t>Dan Brown</t>
  </si>
  <si>
    <t>Suzanne Collins</t>
  </si>
  <si>
    <t>Fekete István</t>
  </si>
  <si>
    <t>kezdet</t>
  </si>
  <si>
    <t>vége</t>
  </si>
  <si>
    <t>visszahozta</t>
  </si>
  <si>
    <t>Kölcsönzés kezdete</t>
  </si>
  <si>
    <t>Kölcsönzés vége</t>
  </si>
  <si>
    <t>Olvasó visszaadja a könyvet</t>
  </si>
  <si>
    <t>Könyv visszavételének dokumentálása</t>
  </si>
  <si>
    <t>vege</t>
  </si>
  <si>
    <t>elerheto</t>
  </si>
  <si>
    <t>Logikai</t>
  </si>
  <si>
    <t>Elérhetőségjelző</t>
  </si>
  <si>
    <t xml:space="preserve">Visszahozatal tényét jelző </t>
  </si>
  <si>
    <t xml:space="preserve">Logikai </t>
  </si>
  <si>
    <t>Dátum</t>
  </si>
  <si>
    <t>elérheto</t>
  </si>
  <si>
    <t xml:space="preserve"> kolcsonzesek szama </t>
  </si>
  <si>
    <t xml:space="preserve"> megbizhatosag </t>
  </si>
  <si>
    <t xml:space="preserve"> szorgalom-index</t>
  </si>
  <si>
    <t>Szorgalmas olvasók</t>
  </si>
  <si>
    <t xml:space="preserve"> visszahozta</t>
  </si>
  <si>
    <t>Szám</t>
  </si>
  <si>
    <t>Kölcsönzések száma</t>
  </si>
  <si>
    <t>Visszahozatalok száma</t>
  </si>
  <si>
    <t>Visszahozott/ kölcsönzött könyvek aránya</t>
  </si>
  <si>
    <t>kölcsönzött napok száma a kölcsönzések számával osztva</t>
  </si>
  <si>
    <t>Ha elérhető → megnézi az előjegyzőket.</t>
  </si>
  <si>
    <t>Minden előjegyzőhöz kiszámítja a megbízhatósági pontszámot.</t>
  </si>
  <si>
    <t>4 'a'</t>
  </si>
  <si>
    <t>4 'b'</t>
  </si>
  <si>
    <t>11'a'</t>
  </si>
  <si>
    <t>Előjegyzés ellenőrzése</t>
  </si>
  <si>
    <t>Ha van előjegyző → 4 'a'</t>
  </si>
  <si>
    <t>Ha nincs előjegyző → Könyv elérhető státuszba állítása</t>
  </si>
  <si>
    <t>Ha nem elérhető → előjegyzi, end of process</t>
  </si>
  <si>
    <t>11'b'</t>
  </si>
  <si>
    <t>Könyvet annak adja ki, akinek magasabb a megbízhatósági indexe, egyezés esetén a szorgalom indexe</t>
  </si>
  <si>
    <t>lehet-e minden olvasó másként egyformán megbízható?</t>
  </si>
  <si>
    <t>további attribútumok:</t>
  </si>
  <si>
    <t>sérült volt-e a visszahozott mű?</t>
  </si>
  <si>
    <t>mennyi volt a késés? (max, min, átlag, stb.)</t>
  </si>
  <si>
    <t>visszahozva mennyivel a határidő előtt? (max, min, átlag, stb.)</t>
  </si>
  <si>
    <t>További motiváló kérdések:
- mit tesz egy robotkönyvtáros, ha
-- ugyanazon művet többen is előjegyzik, de a potenciális érdeklődők
megbízhatósága eltérő a visszahozás/gyorsolvasás kapcsán, vagyis szeretné a
robot annak adni a könyvet, akitől a legnagyobb eséllyel kapja vissza...
-- azt kellene "megtippelnie" a robotnak, kinek mit ajánljon annak
reményében, hogy el is olvassa az ajánlott művet?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</si>
</sst>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top"/>
    </xf>
    <xf numFmtId="49" fontId="0" fillId="0" borderId="0" xfId="0" applyNumberFormat="1"/>
    <xf numFmtId="14" fontId="0" fillId="0" borderId="0" xfId="0" applyNumberFormat="1"/>
    <xf numFmtId="2" fontId="0" fillId="0" borderId="0" xfId="0" applyNumberFormat="1"/>
    <xf numFmtId="0" fontId="0" fillId="0" borderId="0" xfId="0" applyAlignment="1">
      <alignment horizontal="right"/>
    </xf>
    <xf numFmtId="18" fontId="0" fillId="0" borderId="0" xfId="0" applyNumberFormat="1" applyAlignment="1">
      <alignment horizontal="right"/>
    </xf>
    <xf numFmtId="0" fontId="0" fillId="0" borderId="0" xfId="0" applyAlignment="1">
      <alignment horizontal="left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workbookViewId="0">
      <selection sqref="A1:XFD1048576"/>
    </sheetView>
  </sheetViews>
  <sheetFormatPr defaultColWidth="8.77734375" defaultRowHeight="14.4" x14ac:dyDescent="0.3"/>
  <cols>
    <col min="1" max="1" width="16.88671875" bestFit="1" customWidth="1"/>
    <col min="2" max="2" width="18.33203125" bestFit="1" customWidth="1"/>
    <col min="3" max="3" width="10" bestFit="1" customWidth="1"/>
    <col min="4" max="4" width="48.5546875" bestFit="1" customWidth="1"/>
  </cols>
  <sheetData>
    <row r="1" spans="1:4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3">
      <c r="A2" t="s">
        <v>4</v>
      </c>
      <c r="B2" t="s">
        <v>5</v>
      </c>
      <c r="C2" t="s">
        <v>6</v>
      </c>
      <c r="D2" t="s">
        <v>7</v>
      </c>
    </row>
    <row r="3" spans="1:4" x14ac:dyDescent="0.3">
      <c r="A3" t="s">
        <v>4</v>
      </c>
      <c r="B3" t="s">
        <v>8</v>
      </c>
      <c r="C3" t="s">
        <v>9</v>
      </c>
      <c r="D3" t="s">
        <v>10</v>
      </c>
    </row>
    <row r="4" spans="1:4" x14ac:dyDescent="0.3">
      <c r="A4" t="s">
        <v>4</v>
      </c>
      <c r="B4" t="s">
        <v>11</v>
      </c>
      <c r="C4" t="s">
        <v>9</v>
      </c>
      <c r="D4" t="s">
        <v>12</v>
      </c>
    </row>
    <row r="5" spans="1:4" x14ac:dyDescent="0.3">
      <c r="A5" t="s">
        <v>4</v>
      </c>
      <c r="B5" t="s">
        <v>176</v>
      </c>
      <c r="C5" t="s">
        <v>177</v>
      </c>
      <c r="D5" t="s">
        <v>178</v>
      </c>
    </row>
    <row r="6" spans="1:4" x14ac:dyDescent="0.3">
      <c r="A6" t="s">
        <v>13</v>
      </c>
      <c r="B6" t="s">
        <v>14</v>
      </c>
      <c r="C6" t="s">
        <v>6</v>
      </c>
      <c r="D6" t="s">
        <v>7</v>
      </c>
    </row>
    <row r="7" spans="1:4" x14ac:dyDescent="0.3">
      <c r="A7" t="s">
        <v>13</v>
      </c>
      <c r="B7" t="s">
        <v>15</v>
      </c>
      <c r="C7" t="s">
        <v>9</v>
      </c>
      <c r="D7" t="s">
        <v>16</v>
      </c>
    </row>
    <row r="8" spans="1:4" x14ac:dyDescent="0.3">
      <c r="A8" t="s">
        <v>17</v>
      </c>
      <c r="B8" t="s">
        <v>18</v>
      </c>
      <c r="C8" t="s">
        <v>6</v>
      </c>
      <c r="D8" t="s">
        <v>7</v>
      </c>
    </row>
    <row r="9" spans="1:4" x14ac:dyDescent="0.3">
      <c r="A9" t="s">
        <v>17</v>
      </c>
      <c r="B9" t="s">
        <v>5</v>
      </c>
      <c r="C9" t="s">
        <v>6</v>
      </c>
      <c r="D9" t="s">
        <v>19</v>
      </c>
    </row>
    <row r="10" spans="1:4" x14ac:dyDescent="0.3">
      <c r="A10" t="s">
        <v>17</v>
      </c>
      <c r="B10" t="s">
        <v>14</v>
      </c>
      <c r="C10" t="s">
        <v>6</v>
      </c>
      <c r="D10" t="s">
        <v>20</v>
      </c>
    </row>
    <row r="11" spans="1:4" x14ac:dyDescent="0.3">
      <c r="A11" t="s">
        <v>17</v>
      </c>
      <c r="B11" t="s">
        <v>168</v>
      </c>
      <c r="C11" t="s">
        <v>181</v>
      </c>
      <c r="D11" t="s">
        <v>171</v>
      </c>
    </row>
    <row r="12" spans="1:4" x14ac:dyDescent="0.3">
      <c r="A12" t="s">
        <v>17</v>
      </c>
      <c r="B12" t="s">
        <v>175</v>
      </c>
      <c r="C12" t="s">
        <v>181</v>
      </c>
      <c r="D12" t="s">
        <v>172</v>
      </c>
    </row>
    <row r="13" spans="1:4" x14ac:dyDescent="0.3">
      <c r="A13" t="s">
        <v>17</v>
      </c>
      <c r="B13" t="s">
        <v>170</v>
      </c>
      <c r="C13" t="s">
        <v>180</v>
      </c>
      <c r="D13" t="s">
        <v>179</v>
      </c>
    </row>
    <row r="14" spans="1:4" x14ac:dyDescent="0.3">
      <c r="A14" t="s">
        <v>186</v>
      </c>
      <c r="B14" t="s">
        <v>14</v>
      </c>
      <c r="C14" t="s">
        <v>6</v>
      </c>
      <c r="D14" t="s">
        <v>7</v>
      </c>
    </row>
    <row r="15" spans="1:4" x14ac:dyDescent="0.3">
      <c r="A15" t="s">
        <v>186</v>
      </c>
      <c r="B15" t="s">
        <v>183</v>
      </c>
      <c r="C15" t="s">
        <v>6</v>
      </c>
      <c r="D15" t="s">
        <v>189</v>
      </c>
    </row>
    <row r="16" spans="1:4" x14ac:dyDescent="0.3">
      <c r="A16" t="s">
        <v>186</v>
      </c>
      <c r="B16" t="s">
        <v>187</v>
      </c>
      <c r="C16" t="s">
        <v>6</v>
      </c>
      <c r="D16" t="s">
        <v>190</v>
      </c>
    </row>
    <row r="17" spans="1:4" x14ac:dyDescent="0.3">
      <c r="A17" t="s">
        <v>186</v>
      </c>
      <c r="B17" t="s">
        <v>184</v>
      </c>
      <c r="C17" t="s">
        <v>188</v>
      </c>
      <c r="D17" t="s">
        <v>191</v>
      </c>
    </row>
    <row r="18" spans="1:4" x14ac:dyDescent="0.3">
      <c r="A18" t="s">
        <v>186</v>
      </c>
      <c r="B18" t="s">
        <v>185</v>
      </c>
      <c r="C18" t="s">
        <v>188</v>
      </c>
      <c r="D18" t="s">
        <v>192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workbookViewId="0">
      <selection sqref="A1:XFD1048576"/>
    </sheetView>
  </sheetViews>
  <sheetFormatPr defaultColWidth="8.77734375" defaultRowHeight="14.4" x14ac:dyDescent="0.3"/>
  <cols>
    <col min="1" max="1" width="5.77734375" bestFit="1" customWidth="1"/>
    <col min="2" max="2" width="84.6640625" bestFit="1" customWidth="1"/>
    <col min="3" max="3" width="10.109375" bestFit="1" customWidth="1"/>
  </cols>
  <sheetData>
    <row r="1" spans="1:3" x14ac:dyDescent="0.3">
      <c r="A1" s="1" t="s">
        <v>21</v>
      </c>
      <c r="B1" s="1" t="s">
        <v>22</v>
      </c>
      <c r="C1" s="1" t="s">
        <v>23</v>
      </c>
    </row>
    <row r="2" spans="1:3" x14ac:dyDescent="0.3">
      <c r="A2" s="5">
        <v>1</v>
      </c>
      <c r="B2" t="s">
        <v>24</v>
      </c>
      <c r="C2" t="s">
        <v>13</v>
      </c>
    </row>
    <row r="3" spans="1:3" x14ac:dyDescent="0.3">
      <c r="A3" s="5">
        <v>2</v>
      </c>
      <c r="B3" t="s">
        <v>25</v>
      </c>
      <c r="C3" t="s">
        <v>13</v>
      </c>
    </row>
    <row r="4" spans="1:3" x14ac:dyDescent="0.3">
      <c r="A4" s="5">
        <v>3</v>
      </c>
      <c r="B4" t="s">
        <v>26</v>
      </c>
      <c r="C4" t="s">
        <v>27</v>
      </c>
    </row>
    <row r="5" spans="1:3" x14ac:dyDescent="0.3">
      <c r="A5" s="6" t="s">
        <v>195</v>
      </c>
      <c r="B5" t="s">
        <v>193</v>
      </c>
      <c r="C5" t="s">
        <v>27</v>
      </c>
    </row>
    <row r="6" spans="1:3" x14ac:dyDescent="0.3">
      <c r="A6" s="5" t="s">
        <v>196</v>
      </c>
      <c r="B6" t="s">
        <v>201</v>
      </c>
      <c r="C6" t="s">
        <v>27</v>
      </c>
    </row>
    <row r="7" spans="1:3" x14ac:dyDescent="0.3">
      <c r="A7" s="5">
        <v>5</v>
      </c>
      <c r="B7" t="s">
        <v>194</v>
      </c>
      <c r="C7" t="s">
        <v>27</v>
      </c>
    </row>
    <row r="8" spans="1:3" x14ac:dyDescent="0.3">
      <c r="A8" s="5">
        <v>6</v>
      </c>
      <c r="B8" t="s">
        <v>203</v>
      </c>
      <c r="C8" t="s">
        <v>27</v>
      </c>
    </row>
    <row r="9" spans="1:3" x14ac:dyDescent="0.3">
      <c r="A9" s="5">
        <v>7</v>
      </c>
      <c r="B9" t="s">
        <v>28</v>
      </c>
      <c r="C9" t="s">
        <v>29</v>
      </c>
    </row>
    <row r="10" spans="1:3" x14ac:dyDescent="0.3">
      <c r="A10" s="5">
        <v>8</v>
      </c>
      <c r="B10" t="s">
        <v>173</v>
      </c>
      <c r="C10" t="s">
        <v>13</v>
      </c>
    </row>
    <row r="11" spans="1:3" x14ac:dyDescent="0.3">
      <c r="A11" s="5">
        <v>9</v>
      </c>
      <c r="B11" t="s">
        <v>174</v>
      </c>
      <c r="C11" t="s">
        <v>29</v>
      </c>
    </row>
    <row r="12" spans="1:3" x14ac:dyDescent="0.3">
      <c r="A12" s="5">
        <v>10</v>
      </c>
      <c r="B12" t="s">
        <v>198</v>
      </c>
      <c r="C12" t="s">
        <v>27</v>
      </c>
    </row>
    <row r="13" spans="1:3" x14ac:dyDescent="0.3">
      <c r="A13" s="5" t="s">
        <v>197</v>
      </c>
      <c r="B13" t="s">
        <v>199</v>
      </c>
      <c r="C13" t="s">
        <v>27</v>
      </c>
    </row>
    <row r="14" spans="1:3" x14ac:dyDescent="0.3">
      <c r="A14" s="5" t="s">
        <v>202</v>
      </c>
      <c r="B14" t="s">
        <v>200</v>
      </c>
      <c r="C14" t="s">
        <v>27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01"/>
  <sheetViews>
    <sheetView workbookViewId="0">
      <selection sqref="A1:XFD1048576"/>
    </sheetView>
  </sheetViews>
  <sheetFormatPr defaultColWidth="8.77734375" defaultRowHeight="14.4" x14ac:dyDescent="0.3"/>
  <cols>
    <col min="1" max="1" width="8.77734375" bestFit="1" customWidth="1"/>
    <col min="2" max="2" width="26" bestFit="1" customWidth="1"/>
    <col min="3" max="3" width="28" bestFit="1" customWidth="1"/>
    <col min="4" max="4" width="8" bestFit="1" customWidth="1"/>
  </cols>
  <sheetData>
    <row r="1" spans="1:4" x14ac:dyDescent="0.3">
      <c r="A1" s="1" t="s">
        <v>5</v>
      </c>
      <c r="B1" s="1" t="s">
        <v>8</v>
      </c>
      <c r="C1" s="1" t="s">
        <v>11</v>
      </c>
      <c r="D1" s="1" t="s">
        <v>182</v>
      </c>
    </row>
    <row r="2" spans="1:4" x14ac:dyDescent="0.3">
      <c r="A2">
        <v>12</v>
      </c>
      <c r="B2" t="s">
        <v>39</v>
      </c>
      <c r="C2" t="s">
        <v>159</v>
      </c>
      <c r="D2" t="str">
        <f ca="1">IF(OR(_xlfn.MAXIFS(Kölcsönzés!E2:E151,Kölcsönzés!B2:B151,A2)&lt;TODAY(),_xlfn.MAXIFS(Kölcsönzés!E2:E151,Kölcsönzés!B2:B151,A2)=0),"igen","nem")</f>
        <v>igen</v>
      </c>
    </row>
    <row r="3" spans="1:4" x14ac:dyDescent="0.3">
      <c r="A3">
        <v>32</v>
      </c>
      <c r="B3" t="s">
        <v>39</v>
      </c>
      <c r="C3" t="s">
        <v>159</v>
      </c>
      <c r="D3" t="str">
        <f ca="1">IF(OR(_xlfn.MAXIFS(Kölcsönzés!E3:E152,Kölcsönzés!B3:B152,A3)&lt;TODAY(),_xlfn.MAXIFS(Kölcsönzés!E3:E152,Kölcsönzés!B3:B152,A3)=0),"igen","nem")</f>
        <v>igen</v>
      </c>
    </row>
    <row r="4" spans="1:4" x14ac:dyDescent="0.3">
      <c r="A4">
        <v>52</v>
      </c>
      <c r="B4" t="s">
        <v>39</v>
      </c>
      <c r="C4" t="s">
        <v>159</v>
      </c>
      <c r="D4" t="str">
        <f ca="1">IF(OR(_xlfn.MAXIFS(Kölcsönzés!E4:E153,Kölcsönzés!B4:B153,A4)&lt;TODAY(),_xlfn.MAXIFS(Kölcsönzés!E4:E153,Kölcsönzés!B4:B153,A4)=0),"igen","nem")</f>
        <v>igen</v>
      </c>
    </row>
    <row r="5" spans="1:4" x14ac:dyDescent="0.3">
      <c r="A5">
        <v>72</v>
      </c>
      <c r="B5" t="s">
        <v>39</v>
      </c>
      <c r="C5" t="s">
        <v>159</v>
      </c>
      <c r="D5" t="str">
        <f ca="1">IF(OR(_xlfn.MAXIFS(Kölcsönzés!E5:E154,Kölcsönzés!B5:B154,A5)&lt;TODAY(),_xlfn.MAXIFS(Kölcsönzés!E5:E154,Kölcsönzés!B5:B154,A5)=0),"igen","nem")</f>
        <v>nem</v>
      </c>
    </row>
    <row r="6" spans="1:4" x14ac:dyDescent="0.3">
      <c r="A6">
        <v>92</v>
      </c>
      <c r="B6" t="s">
        <v>39</v>
      </c>
      <c r="C6" t="s">
        <v>159</v>
      </c>
      <c r="D6" t="str">
        <f ca="1">IF(OR(_xlfn.MAXIFS(Kölcsönzés!E6:E155,Kölcsönzés!B6:B155,A6)&lt;TODAY(),_xlfn.MAXIFS(Kölcsönzés!E6:E155,Kölcsönzés!B6:B155,A6)=0),"igen","nem")</f>
        <v>igen</v>
      </c>
    </row>
    <row r="7" spans="1:4" x14ac:dyDescent="0.3">
      <c r="A7">
        <v>18</v>
      </c>
      <c r="B7" t="s">
        <v>36</v>
      </c>
      <c r="C7" t="s">
        <v>165</v>
      </c>
      <c r="D7" t="str">
        <f ca="1">IF(OR(_xlfn.MAXIFS(Kölcsönzés!E7:E156,Kölcsönzés!B7:B156,A7)&lt;TODAY(),_xlfn.MAXIFS(Kölcsönzés!E7:E156,Kölcsönzés!B7:B156,A7)=0),"igen","nem")</f>
        <v>nem</v>
      </c>
    </row>
    <row r="8" spans="1:4" x14ac:dyDescent="0.3">
      <c r="A8">
        <v>38</v>
      </c>
      <c r="B8" t="s">
        <v>36</v>
      </c>
      <c r="C8" t="s">
        <v>165</v>
      </c>
      <c r="D8" t="str">
        <f ca="1">IF(OR(_xlfn.MAXIFS(Kölcsönzés!E8:E157,Kölcsönzés!B8:B157,A8)&lt;TODAY(),_xlfn.MAXIFS(Kölcsönzés!E8:E157,Kölcsönzés!B8:B157,A8)=0),"igen","nem")</f>
        <v>igen</v>
      </c>
    </row>
    <row r="9" spans="1:4" x14ac:dyDescent="0.3">
      <c r="A9">
        <v>58</v>
      </c>
      <c r="B9" t="s">
        <v>36</v>
      </c>
      <c r="C9" t="s">
        <v>165</v>
      </c>
      <c r="D9" t="str">
        <f ca="1">IF(OR(_xlfn.MAXIFS(Kölcsönzés!E9:E158,Kölcsönzés!B9:B158,A9)&lt;TODAY(),_xlfn.MAXIFS(Kölcsönzés!E9:E158,Kölcsönzés!B9:B158,A9)=0),"igen","nem")</f>
        <v>igen</v>
      </c>
    </row>
    <row r="10" spans="1:4" x14ac:dyDescent="0.3">
      <c r="A10">
        <v>78</v>
      </c>
      <c r="B10" t="s">
        <v>36</v>
      </c>
      <c r="C10" t="s">
        <v>165</v>
      </c>
      <c r="D10" t="str">
        <f ca="1">IF(OR(_xlfn.MAXIFS(Kölcsönzés!E10:E159,Kölcsönzés!B10:B159,A10)&lt;TODAY(),_xlfn.MAXIFS(Kölcsönzés!E10:E159,Kölcsönzés!B10:B159,A10)=0),"igen","nem")</f>
        <v>igen</v>
      </c>
    </row>
    <row r="11" spans="1:4" x14ac:dyDescent="0.3">
      <c r="A11">
        <v>98</v>
      </c>
      <c r="B11" t="s">
        <v>36</v>
      </c>
      <c r="C11" t="s">
        <v>165</v>
      </c>
      <c r="D11" t="str">
        <f ca="1">IF(OR(_xlfn.MAXIFS(Kölcsönzés!E11:E160,Kölcsönzés!B11:B160,A11)&lt;TODAY(),_xlfn.MAXIFS(Kölcsönzés!E11:E160,Kölcsönzés!B11:B160,A11)=0),"igen","nem")</f>
        <v>igen</v>
      </c>
    </row>
    <row r="12" spans="1:4" x14ac:dyDescent="0.3">
      <c r="A12">
        <v>8</v>
      </c>
      <c r="B12" t="s">
        <v>34</v>
      </c>
      <c r="C12" t="s">
        <v>155</v>
      </c>
      <c r="D12" t="str">
        <f ca="1">IF(OR(_xlfn.MAXIFS(Kölcsönzés!E12:E161,Kölcsönzés!B12:B161,A12)&lt;TODAY(),_xlfn.MAXIFS(Kölcsönzés!E12:E161,Kölcsönzés!B12:B161,A12)=0),"igen","nem")</f>
        <v>igen</v>
      </c>
    </row>
    <row r="13" spans="1:4" x14ac:dyDescent="0.3">
      <c r="A13">
        <v>28</v>
      </c>
      <c r="B13" t="s">
        <v>34</v>
      </c>
      <c r="C13" t="s">
        <v>155</v>
      </c>
      <c r="D13" t="str">
        <f ca="1">IF(OR(_xlfn.MAXIFS(Kölcsönzés!E13:E162,Kölcsönzés!B13:B162,A13)&lt;TODAY(),_xlfn.MAXIFS(Kölcsönzés!E13:E162,Kölcsönzés!B13:B162,A13)=0),"igen","nem")</f>
        <v>igen</v>
      </c>
    </row>
    <row r="14" spans="1:4" x14ac:dyDescent="0.3">
      <c r="A14">
        <v>48</v>
      </c>
      <c r="B14" t="s">
        <v>34</v>
      </c>
      <c r="C14" t="s">
        <v>155</v>
      </c>
      <c r="D14" t="str">
        <f ca="1">IF(OR(_xlfn.MAXIFS(Kölcsönzés!E14:E163,Kölcsönzés!B14:B163,A14)&lt;TODAY(),_xlfn.MAXIFS(Kölcsönzés!E14:E163,Kölcsönzés!B14:B163,A14)=0),"igen","nem")</f>
        <v>nem</v>
      </c>
    </row>
    <row r="15" spans="1:4" x14ac:dyDescent="0.3">
      <c r="A15">
        <v>68</v>
      </c>
      <c r="B15" t="s">
        <v>34</v>
      </c>
      <c r="C15" t="s">
        <v>155</v>
      </c>
      <c r="D15" t="str">
        <f ca="1">IF(OR(_xlfn.MAXIFS(Kölcsönzés!E15:E164,Kölcsönzés!B15:B164,A15)&lt;TODAY(),_xlfn.MAXIFS(Kölcsönzés!E15:E164,Kölcsönzés!B15:B164,A15)=0),"igen","nem")</f>
        <v>igen</v>
      </c>
    </row>
    <row r="16" spans="1:4" x14ac:dyDescent="0.3">
      <c r="A16">
        <v>88</v>
      </c>
      <c r="B16" t="s">
        <v>34</v>
      </c>
      <c r="C16" t="s">
        <v>155</v>
      </c>
      <c r="D16" t="str">
        <f ca="1">IF(OR(_xlfn.MAXIFS(Kölcsönzés!E16:E165,Kölcsönzés!B16:B165,A16)&lt;TODAY(),_xlfn.MAXIFS(Kölcsönzés!E16:E165,Kölcsönzés!B16:B165,A16)=0),"igen","nem")</f>
        <v>igen</v>
      </c>
    </row>
    <row r="17" spans="1:4" x14ac:dyDescent="0.3">
      <c r="A17">
        <v>20</v>
      </c>
      <c r="B17" t="s">
        <v>32</v>
      </c>
      <c r="C17" t="s">
        <v>167</v>
      </c>
      <c r="D17" t="str">
        <f ca="1">IF(OR(_xlfn.MAXIFS(Kölcsönzés!E17:E166,Kölcsönzés!B17:B166,A17)&lt;TODAY(),_xlfn.MAXIFS(Kölcsönzés!E17:E166,Kölcsönzés!B17:B166,A17)=0),"igen","nem")</f>
        <v>igen</v>
      </c>
    </row>
    <row r="18" spans="1:4" x14ac:dyDescent="0.3">
      <c r="A18">
        <v>40</v>
      </c>
      <c r="B18" t="s">
        <v>32</v>
      </c>
      <c r="C18" t="s">
        <v>167</v>
      </c>
      <c r="D18" t="str">
        <f ca="1">IF(OR(_xlfn.MAXIFS(Kölcsönzés!E18:E167,Kölcsönzés!B18:B167,A18)&lt;TODAY(),_xlfn.MAXIFS(Kölcsönzés!E18:E167,Kölcsönzés!B18:B167,A18)=0),"igen","nem")</f>
        <v>igen</v>
      </c>
    </row>
    <row r="19" spans="1:4" x14ac:dyDescent="0.3">
      <c r="A19">
        <v>60</v>
      </c>
      <c r="B19" t="s">
        <v>32</v>
      </c>
      <c r="C19" t="s">
        <v>167</v>
      </c>
      <c r="D19" t="str">
        <f ca="1">IF(OR(_xlfn.MAXIFS(Kölcsönzés!E19:E168,Kölcsönzés!B19:B168,A19)&lt;TODAY(),_xlfn.MAXIFS(Kölcsönzés!E19:E168,Kölcsönzés!B19:B168,A19)=0),"igen","nem")</f>
        <v>igen</v>
      </c>
    </row>
    <row r="20" spans="1:4" x14ac:dyDescent="0.3">
      <c r="A20">
        <v>80</v>
      </c>
      <c r="B20" t="s">
        <v>32</v>
      </c>
      <c r="C20" t="s">
        <v>167</v>
      </c>
      <c r="D20" t="str">
        <f ca="1">IF(OR(_xlfn.MAXIFS(Kölcsönzés!E20:E169,Kölcsönzés!B20:B169,A20)&lt;TODAY(),_xlfn.MAXIFS(Kölcsönzés!E20:E169,Kölcsönzés!B20:B169,A20)=0),"igen","nem")</f>
        <v>igen</v>
      </c>
    </row>
    <row r="21" spans="1:4" x14ac:dyDescent="0.3">
      <c r="A21">
        <v>100</v>
      </c>
      <c r="B21" t="s">
        <v>32</v>
      </c>
      <c r="C21" t="s">
        <v>167</v>
      </c>
      <c r="D21" t="str">
        <f ca="1">IF(OR(_xlfn.MAXIFS(Kölcsönzés!E21:E170,Kölcsönzés!B21:B170,A21)&lt;TODAY(),_xlfn.MAXIFS(Kölcsönzés!E21:E170,Kölcsönzés!B21:B170,A21)=0),"igen","nem")</f>
        <v>igen</v>
      </c>
    </row>
    <row r="22" spans="1:4" x14ac:dyDescent="0.3">
      <c r="A22">
        <v>7</v>
      </c>
      <c r="B22" t="s">
        <v>31</v>
      </c>
      <c r="C22" t="s">
        <v>154</v>
      </c>
      <c r="D22" t="str">
        <f ca="1">IF(OR(_xlfn.MAXIFS(Kölcsönzés!E22:E171,Kölcsönzés!B22:B171,A22)&lt;TODAY(),_xlfn.MAXIFS(Kölcsönzés!E22:E171,Kölcsönzés!B22:B171,A22)=0),"igen","nem")</f>
        <v>igen</v>
      </c>
    </row>
    <row r="23" spans="1:4" x14ac:dyDescent="0.3">
      <c r="A23">
        <v>27</v>
      </c>
      <c r="B23" t="s">
        <v>31</v>
      </c>
      <c r="C23" t="s">
        <v>154</v>
      </c>
      <c r="D23" t="str">
        <f ca="1">IF(OR(_xlfn.MAXIFS(Kölcsönzés!E23:E172,Kölcsönzés!B23:B172,A23)&lt;TODAY(),_xlfn.MAXIFS(Kölcsönzés!E23:E172,Kölcsönzés!B23:B172,A23)=0),"igen","nem")</f>
        <v>nem</v>
      </c>
    </row>
    <row r="24" spans="1:4" x14ac:dyDescent="0.3">
      <c r="A24">
        <v>47</v>
      </c>
      <c r="B24" t="s">
        <v>31</v>
      </c>
      <c r="C24" t="s">
        <v>154</v>
      </c>
      <c r="D24" t="str">
        <f ca="1">IF(OR(_xlfn.MAXIFS(Kölcsönzés!E24:E173,Kölcsönzés!B24:B173,A24)&lt;TODAY(),_xlfn.MAXIFS(Kölcsönzés!E24:E173,Kölcsönzés!B24:B173,A24)=0),"igen","nem")</f>
        <v>nem</v>
      </c>
    </row>
    <row r="25" spans="1:4" x14ac:dyDescent="0.3">
      <c r="A25">
        <v>67</v>
      </c>
      <c r="B25" t="s">
        <v>31</v>
      </c>
      <c r="C25" t="s">
        <v>154</v>
      </c>
      <c r="D25" t="str">
        <f ca="1">IF(OR(_xlfn.MAXIFS(Kölcsönzés!E25:E174,Kölcsönzés!B25:B174,A25)&lt;TODAY(),_xlfn.MAXIFS(Kölcsönzés!E25:E174,Kölcsönzés!B25:B174,A25)=0),"igen","nem")</f>
        <v>igen</v>
      </c>
    </row>
    <row r="26" spans="1:4" x14ac:dyDescent="0.3">
      <c r="A26">
        <v>87</v>
      </c>
      <c r="B26" t="s">
        <v>31</v>
      </c>
      <c r="C26" t="s">
        <v>154</v>
      </c>
      <c r="D26" t="str">
        <f ca="1">IF(OR(_xlfn.MAXIFS(Kölcsönzés!E26:E175,Kölcsönzés!B26:B175,A26)&lt;TODAY(),_xlfn.MAXIFS(Kölcsönzés!E26:E175,Kölcsönzés!B26:B175,A26)=0),"igen","nem")</f>
        <v>igen</v>
      </c>
    </row>
    <row r="27" spans="1:4" x14ac:dyDescent="0.3">
      <c r="A27">
        <v>1</v>
      </c>
      <c r="B27" t="s">
        <v>48</v>
      </c>
      <c r="C27" t="s">
        <v>55</v>
      </c>
      <c r="D27" t="str">
        <f ca="1">IF(OR(_xlfn.MAXIFS(Kölcsönzés!E27:E176,Kölcsönzés!B27:B176,A27)&lt;TODAY(),_xlfn.MAXIFS(Kölcsönzés!E27:E176,Kölcsönzés!B27:B176,A27)=0),"igen","nem")</f>
        <v>igen</v>
      </c>
    </row>
    <row r="28" spans="1:4" x14ac:dyDescent="0.3">
      <c r="A28">
        <v>21</v>
      </c>
      <c r="B28" t="s">
        <v>48</v>
      </c>
      <c r="C28" t="s">
        <v>55</v>
      </c>
      <c r="D28" t="str">
        <f ca="1">IF(OR(_xlfn.MAXIFS(Kölcsönzés!E28:E177,Kölcsönzés!B28:B177,A28)&lt;TODAY(),_xlfn.MAXIFS(Kölcsönzés!E28:E177,Kölcsönzés!B28:B177,A28)=0),"igen","nem")</f>
        <v>igen</v>
      </c>
    </row>
    <row r="29" spans="1:4" x14ac:dyDescent="0.3">
      <c r="A29">
        <v>41</v>
      </c>
      <c r="B29" t="s">
        <v>48</v>
      </c>
      <c r="C29" t="s">
        <v>55</v>
      </c>
      <c r="D29" t="str">
        <f ca="1">IF(OR(_xlfn.MAXIFS(Kölcsönzés!E29:E178,Kölcsönzés!B29:B178,A29)&lt;TODAY(),_xlfn.MAXIFS(Kölcsönzés!E29:E178,Kölcsönzés!B29:B178,A29)=0),"igen","nem")</f>
        <v>igen</v>
      </c>
    </row>
    <row r="30" spans="1:4" x14ac:dyDescent="0.3">
      <c r="A30">
        <v>61</v>
      </c>
      <c r="B30" t="s">
        <v>48</v>
      </c>
      <c r="C30" t="s">
        <v>55</v>
      </c>
      <c r="D30" t="str">
        <f ca="1">IF(OR(_xlfn.MAXIFS(Kölcsönzés!E30:E179,Kölcsönzés!B30:B179,A30)&lt;TODAY(),_xlfn.MAXIFS(Kölcsönzés!E30:E179,Kölcsönzés!B30:B179,A30)=0),"igen","nem")</f>
        <v>nem</v>
      </c>
    </row>
    <row r="31" spans="1:4" x14ac:dyDescent="0.3">
      <c r="A31">
        <v>81</v>
      </c>
      <c r="B31" t="s">
        <v>48</v>
      </c>
      <c r="C31" t="s">
        <v>55</v>
      </c>
      <c r="D31" t="str">
        <f ca="1">IF(OR(_xlfn.MAXIFS(Kölcsönzés!E31:E180,Kölcsönzés!B31:B180,A31)&lt;TODAY(),_xlfn.MAXIFS(Kölcsönzés!E31:E180,Kölcsönzés!B31:B180,A31)=0),"igen","nem")</f>
        <v>nem</v>
      </c>
    </row>
    <row r="32" spans="1:4" x14ac:dyDescent="0.3">
      <c r="A32">
        <v>9</v>
      </c>
      <c r="B32" s="2">
        <v>1984</v>
      </c>
      <c r="C32" t="s">
        <v>156</v>
      </c>
      <c r="D32" t="str">
        <f ca="1">IF(OR(_xlfn.MAXIFS(Kölcsönzés!E32:E181,Kölcsönzés!B32:B181,A32)&lt;TODAY(),_xlfn.MAXIFS(Kölcsönzés!E32:E181,Kölcsönzés!B32:B181,A32)=0),"igen","nem")</f>
        <v>igen</v>
      </c>
    </row>
    <row r="33" spans="1:4" x14ac:dyDescent="0.3">
      <c r="A33">
        <v>10</v>
      </c>
      <c r="B33" s="2">
        <v>1984</v>
      </c>
      <c r="C33" t="s">
        <v>156</v>
      </c>
      <c r="D33" t="str">
        <f ca="1">IF(OR(_xlfn.MAXIFS(Kölcsönzés!E33:E182,Kölcsönzés!B33:B182,A33)&lt;TODAY(),_xlfn.MAXIFS(Kölcsönzés!E33:E182,Kölcsönzés!B33:B182,A33)=0),"igen","nem")</f>
        <v>igen</v>
      </c>
    </row>
    <row r="34" spans="1:4" x14ac:dyDescent="0.3">
      <c r="A34">
        <v>29</v>
      </c>
      <c r="B34" s="2">
        <v>1984</v>
      </c>
      <c r="C34" t="s">
        <v>156</v>
      </c>
      <c r="D34" t="str">
        <f ca="1">IF(OR(_xlfn.MAXIFS(Kölcsönzés!E34:E183,Kölcsönzés!B34:B183,A34)&lt;TODAY(),_xlfn.MAXIFS(Kölcsönzés!E34:E183,Kölcsönzés!B34:B183,A34)=0),"igen","nem")</f>
        <v>igen</v>
      </c>
    </row>
    <row r="35" spans="1:4" x14ac:dyDescent="0.3">
      <c r="A35">
        <v>30</v>
      </c>
      <c r="B35" s="2">
        <v>1984</v>
      </c>
      <c r="C35" t="s">
        <v>156</v>
      </c>
      <c r="D35" t="str">
        <f ca="1">IF(OR(_xlfn.MAXIFS(Kölcsönzés!E35:E184,Kölcsönzés!B35:B184,A35)&lt;TODAY(),_xlfn.MAXIFS(Kölcsönzés!E35:E184,Kölcsönzés!B35:B184,A35)=0),"igen","nem")</f>
        <v>igen</v>
      </c>
    </row>
    <row r="36" spans="1:4" x14ac:dyDescent="0.3">
      <c r="A36">
        <v>49</v>
      </c>
      <c r="B36" s="2">
        <v>1984</v>
      </c>
      <c r="C36" t="s">
        <v>156</v>
      </c>
      <c r="D36" t="str">
        <f ca="1">IF(OR(_xlfn.MAXIFS(Kölcsönzés!E36:E185,Kölcsönzés!B36:B185,A36)&lt;TODAY(),_xlfn.MAXIFS(Kölcsönzés!E36:E185,Kölcsönzés!B36:B185,A36)=0),"igen","nem")</f>
        <v>igen</v>
      </c>
    </row>
    <row r="37" spans="1:4" x14ac:dyDescent="0.3">
      <c r="A37">
        <v>50</v>
      </c>
      <c r="B37" s="2" t="s">
        <v>50</v>
      </c>
      <c r="C37" t="s">
        <v>156</v>
      </c>
      <c r="D37" t="str">
        <f ca="1">IF(OR(_xlfn.MAXIFS(Kölcsönzés!E37:E186,Kölcsönzés!B37:B186,A37)&lt;TODAY(),_xlfn.MAXIFS(Kölcsönzés!E37:E186,Kölcsönzés!B37:B186,A37)=0),"igen","nem")</f>
        <v>nem</v>
      </c>
    </row>
    <row r="38" spans="1:4" x14ac:dyDescent="0.3">
      <c r="A38">
        <v>69</v>
      </c>
      <c r="B38" s="2" t="s">
        <v>50</v>
      </c>
      <c r="C38" t="s">
        <v>156</v>
      </c>
      <c r="D38" t="str">
        <f ca="1">IF(OR(_xlfn.MAXIFS(Kölcsönzés!E38:E187,Kölcsönzés!B38:B187,A38)&lt;TODAY(),_xlfn.MAXIFS(Kölcsönzés!E38:E187,Kölcsönzés!B38:B187,A38)=0),"igen","nem")</f>
        <v>igen</v>
      </c>
    </row>
    <row r="39" spans="1:4" x14ac:dyDescent="0.3">
      <c r="A39">
        <v>70</v>
      </c>
      <c r="B39" s="2" t="s">
        <v>50</v>
      </c>
      <c r="C39" t="s">
        <v>156</v>
      </c>
      <c r="D39" t="str">
        <f ca="1">IF(OR(_xlfn.MAXIFS(Kölcsönzés!E39:E188,Kölcsönzés!B39:B188,A39)&lt;TODAY(),_xlfn.MAXIFS(Kölcsönzés!E39:E188,Kölcsönzés!B39:B188,A39)=0),"igen","nem")</f>
        <v>nem</v>
      </c>
    </row>
    <row r="40" spans="1:4" x14ac:dyDescent="0.3">
      <c r="A40">
        <v>89</v>
      </c>
      <c r="B40" s="2" t="s">
        <v>50</v>
      </c>
      <c r="C40" t="s">
        <v>156</v>
      </c>
      <c r="D40" t="str">
        <f ca="1">IF(OR(_xlfn.MAXIFS(Kölcsönzés!E40:E189,Kölcsönzés!B40:B189,A40)&lt;TODAY(),_xlfn.MAXIFS(Kölcsönzés!E40:E189,Kölcsönzés!B40:B189,A40)=0),"igen","nem")</f>
        <v>igen</v>
      </c>
    </row>
    <row r="41" spans="1:4" x14ac:dyDescent="0.3">
      <c r="A41">
        <v>90</v>
      </c>
      <c r="B41" t="s">
        <v>50</v>
      </c>
      <c r="C41" t="s">
        <v>156</v>
      </c>
      <c r="D41" t="str">
        <f ca="1">IF(OR(_xlfn.MAXIFS(Kölcsönzés!E41:E190,Kölcsönzés!B41:B190,A41)&lt;TODAY(),_xlfn.MAXIFS(Kölcsönzés!E41:E190,Kölcsönzés!B41:B190,A41)=0),"igen","nem")</f>
        <v>igen</v>
      </c>
    </row>
    <row r="42" spans="1:4" x14ac:dyDescent="0.3">
      <c r="A42">
        <v>16</v>
      </c>
      <c r="B42" t="s">
        <v>52</v>
      </c>
      <c r="C42" t="s">
        <v>163</v>
      </c>
      <c r="D42" t="str">
        <f ca="1">IF(OR(_xlfn.MAXIFS(Kölcsönzés!E42:E191,Kölcsönzés!B42:B191,A42)&lt;TODAY(),_xlfn.MAXIFS(Kölcsönzés!E42:E191,Kölcsönzés!B42:B191,A42)=0),"igen","nem")</f>
        <v>igen</v>
      </c>
    </row>
    <row r="43" spans="1:4" x14ac:dyDescent="0.3">
      <c r="A43">
        <v>36</v>
      </c>
      <c r="B43" t="s">
        <v>52</v>
      </c>
      <c r="C43" t="s">
        <v>163</v>
      </c>
      <c r="D43" t="str">
        <f ca="1">IF(OR(_xlfn.MAXIFS(Kölcsönzés!E43:E192,Kölcsönzés!B43:B192,A43)&lt;TODAY(),_xlfn.MAXIFS(Kölcsönzés!E43:E192,Kölcsönzés!B43:B192,A43)=0),"igen","nem")</f>
        <v>igen</v>
      </c>
    </row>
    <row r="44" spans="1:4" x14ac:dyDescent="0.3">
      <c r="A44">
        <v>56</v>
      </c>
      <c r="B44" t="s">
        <v>52</v>
      </c>
      <c r="C44" t="s">
        <v>163</v>
      </c>
      <c r="D44" t="str">
        <f ca="1">IF(OR(_xlfn.MAXIFS(Kölcsönzés!E44:E193,Kölcsönzés!B44:B193,A44)&lt;TODAY(),_xlfn.MAXIFS(Kölcsönzés!E44:E193,Kölcsönzés!B44:B193,A44)=0),"igen","nem")</f>
        <v>igen</v>
      </c>
    </row>
    <row r="45" spans="1:4" x14ac:dyDescent="0.3">
      <c r="A45">
        <v>76</v>
      </c>
      <c r="B45" t="s">
        <v>52</v>
      </c>
      <c r="C45" t="s">
        <v>163</v>
      </c>
      <c r="D45" t="str">
        <f ca="1">IF(OR(_xlfn.MAXIFS(Kölcsönzés!E45:E194,Kölcsönzés!B45:B194,A45)&lt;TODAY(),_xlfn.MAXIFS(Kölcsönzés!E45:E194,Kölcsönzés!B45:B194,A45)=0),"igen","nem")</f>
        <v>igen</v>
      </c>
    </row>
    <row r="46" spans="1:4" x14ac:dyDescent="0.3">
      <c r="A46">
        <v>96</v>
      </c>
      <c r="B46" t="s">
        <v>52</v>
      </c>
      <c r="C46" t="s">
        <v>163</v>
      </c>
      <c r="D46" t="str">
        <f ca="1">IF(OR(_xlfn.MAXIFS(Kölcsönzés!E46:E195,Kölcsönzés!B46:B195,A46)&lt;TODAY(),_xlfn.MAXIFS(Kölcsönzés!E46:E195,Kölcsönzés!B46:B195,A46)=0),"igen","nem")</f>
        <v>nem</v>
      </c>
    </row>
    <row r="47" spans="1:4" x14ac:dyDescent="0.3">
      <c r="A47">
        <v>17</v>
      </c>
      <c r="B47" t="s">
        <v>45</v>
      </c>
      <c r="C47" t="s">
        <v>164</v>
      </c>
      <c r="D47" t="str">
        <f ca="1">IF(OR(_xlfn.MAXIFS(Kölcsönzés!E47:E196,Kölcsönzés!B47:B196,A47)&lt;TODAY(),_xlfn.MAXIFS(Kölcsönzés!E47:E196,Kölcsönzés!B47:B196,A47)=0),"igen","nem")</f>
        <v>igen</v>
      </c>
    </row>
    <row r="48" spans="1:4" x14ac:dyDescent="0.3">
      <c r="A48">
        <v>37</v>
      </c>
      <c r="B48" t="s">
        <v>45</v>
      </c>
      <c r="C48" t="s">
        <v>164</v>
      </c>
      <c r="D48" t="str">
        <f ca="1">IF(OR(_xlfn.MAXIFS(Kölcsönzés!E48:E197,Kölcsönzés!B48:B197,A48)&lt;TODAY(),_xlfn.MAXIFS(Kölcsönzés!E48:E197,Kölcsönzés!B48:B197,A48)=0),"igen","nem")</f>
        <v>igen</v>
      </c>
    </row>
    <row r="49" spans="1:4" x14ac:dyDescent="0.3">
      <c r="A49">
        <v>57</v>
      </c>
      <c r="B49" t="s">
        <v>45</v>
      </c>
      <c r="C49" t="s">
        <v>164</v>
      </c>
      <c r="D49" t="str">
        <f ca="1">IF(OR(_xlfn.MAXIFS(Kölcsönzés!E49:E198,Kölcsönzés!B49:B198,A49)&lt;TODAY(),_xlfn.MAXIFS(Kölcsönzés!E49:E198,Kölcsönzés!B49:B198,A49)=0),"igen","nem")</f>
        <v>igen</v>
      </c>
    </row>
    <row r="50" spans="1:4" x14ac:dyDescent="0.3">
      <c r="A50">
        <v>77</v>
      </c>
      <c r="B50" t="s">
        <v>45</v>
      </c>
      <c r="C50" t="s">
        <v>164</v>
      </c>
      <c r="D50" t="str">
        <f ca="1">IF(OR(_xlfn.MAXIFS(Kölcsönzés!E50:E199,Kölcsönzés!B50:B199,A50)&lt;TODAY(),_xlfn.MAXIFS(Kölcsönzés!E50:E199,Kölcsönzés!B50:B199,A50)=0),"igen","nem")</f>
        <v>igen</v>
      </c>
    </row>
    <row r="51" spans="1:4" x14ac:dyDescent="0.3">
      <c r="A51">
        <v>97</v>
      </c>
      <c r="B51" t="s">
        <v>45</v>
      </c>
      <c r="C51" t="s">
        <v>164</v>
      </c>
      <c r="D51" t="str">
        <f ca="1">IF(OR(_xlfn.MAXIFS(Kölcsönzés!E51:E200,Kölcsönzés!B51:B200,A51)&lt;TODAY(),_xlfn.MAXIFS(Kölcsönzés!E51:E200,Kölcsönzés!B51:B200,A51)=0),"igen","nem")</f>
        <v>igen</v>
      </c>
    </row>
    <row r="52" spans="1:4" x14ac:dyDescent="0.3">
      <c r="A52">
        <v>4</v>
      </c>
      <c r="B52" t="s">
        <v>43</v>
      </c>
      <c r="C52" t="s">
        <v>151</v>
      </c>
      <c r="D52" t="str">
        <f ca="1">IF(OR(_xlfn.MAXIFS(Kölcsönzés!E52:E201,Kölcsönzés!B52:B201,A52)&lt;TODAY(),_xlfn.MAXIFS(Kölcsönzés!E52:E201,Kölcsönzés!B52:B201,A52)=0),"igen","nem")</f>
        <v>igen</v>
      </c>
    </row>
    <row r="53" spans="1:4" x14ac:dyDescent="0.3">
      <c r="A53">
        <v>24</v>
      </c>
      <c r="B53" t="s">
        <v>43</v>
      </c>
      <c r="C53" t="s">
        <v>151</v>
      </c>
      <c r="D53" t="str">
        <f ca="1">IF(OR(_xlfn.MAXIFS(Kölcsönzés!E53:E202,Kölcsönzés!B53:B202,A53)&lt;TODAY(),_xlfn.MAXIFS(Kölcsönzés!E53:E202,Kölcsönzés!B53:B202,A53)=0),"igen","nem")</f>
        <v>nem</v>
      </c>
    </row>
    <row r="54" spans="1:4" x14ac:dyDescent="0.3">
      <c r="A54">
        <v>44</v>
      </c>
      <c r="B54" t="s">
        <v>43</v>
      </c>
      <c r="C54" t="s">
        <v>151</v>
      </c>
      <c r="D54" t="str">
        <f ca="1">IF(OR(_xlfn.MAXIFS(Kölcsönzés!E54:E203,Kölcsönzés!B54:B203,A54)&lt;TODAY(),_xlfn.MAXIFS(Kölcsönzés!E54:E203,Kölcsönzés!B54:B203,A54)=0),"igen","nem")</f>
        <v>igen</v>
      </c>
    </row>
    <row r="55" spans="1:4" x14ac:dyDescent="0.3">
      <c r="A55">
        <v>64</v>
      </c>
      <c r="B55" t="s">
        <v>43</v>
      </c>
      <c r="C55" t="s">
        <v>151</v>
      </c>
      <c r="D55" t="str">
        <f ca="1">IF(OR(_xlfn.MAXIFS(Kölcsönzés!E55:E204,Kölcsönzés!B55:B204,A55)&lt;TODAY(),_xlfn.MAXIFS(Kölcsönzés!E55:E204,Kölcsönzés!B55:B204,A55)=0),"igen","nem")</f>
        <v>nem</v>
      </c>
    </row>
    <row r="56" spans="1:4" x14ac:dyDescent="0.3">
      <c r="A56">
        <v>84</v>
      </c>
      <c r="B56" t="s">
        <v>43</v>
      </c>
      <c r="C56" t="s">
        <v>151</v>
      </c>
      <c r="D56" t="str">
        <f ca="1">IF(OR(_xlfn.MAXIFS(Kölcsönzés!E56:E205,Kölcsönzés!B56:B205,A56)&lt;TODAY(),_xlfn.MAXIFS(Kölcsönzés!E56:E205,Kölcsönzés!B56:B205,A56)=0),"igen","nem")</f>
        <v>igen</v>
      </c>
    </row>
    <row r="57" spans="1:4" x14ac:dyDescent="0.3">
      <c r="A57">
        <v>3</v>
      </c>
      <c r="B57" t="s">
        <v>38</v>
      </c>
      <c r="C57" t="s">
        <v>150</v>
      </c>
      <c r="D57" t="str">
        <f ca="1">IF(OR(_xlfn.MAXIFS(Kölcsönzés!E57:E206,Kölcsönzés!B57:B206,A57)&lt;TODAY(),_xlfn.MAXIFS(Kölcsönzés!E57:E206,Kölcsönzés!B57:B206,A57)=0),"igen","nem")</f>
        <v>igen</v>
      </c>
    </row>
    <row r="58" spans="1:4" x14ac:dyDescent="0.3">
      <c r="A58">
        <v>23</v>
      </c>
      <c r="B58" t="s">
        <v>38</v>
      </c>
      <c r="C58" t="s">
        <v>150</v>
      </c>
      <c r="D58" t="str">
        <f ca="1">IF(OR(_xlfn.MAXIFS(Kölcsönzés!E58:E207,Kölcsönzés!B58:B207,A58)&lt;TODAY(),_xlfn.MAXIFS(Kölcsönzés!E58:E207,Kölcsönzés!B58:B207,A58)=0),"igen","nem")</f>
        <v>igen</v>
      </c>
    </row>
    <row r="59" spans="1:4" x14ac:dyDescent="0.3">
      <c r="A59">
        <v>43</v>
      </c>
      <c r="B59" t="s">
        <v>38</v>
      </c>
      <c r="C59" t="s">
        <v>150</v>
      </c>
      <c r="D59" t="str">
        <f ca="1">IF(OR(_xlfn.MAXIFS(Kölcsönzés!E59:E208,Kölcsönzés!B59:B208,A59)&lt;TODAY(),_xlfn.MAXIFS(Kölcsönzés!E59:E208,Kölcsönzés!B59:B208,A59)=0),"igen","nem")</f>
        <v>igen</v>
      </c>
    </row>
    <row r="60" spans="1:4" x14ac:dyDescent="0.3">
      <c r="A60">
        <v>63</v>
      </c>
      <c r="B60" t="s">
        <v>38</v>
      </c>
      <c r="C60" t="s">
        <v>150</v>
      </c>
      <c r="D60" t="str">
        <f ca="1">IF(OR(_xlfn.MAXIFS(Kölcsönzés!E60:E209,Kölcsönzés!B60:B209,A60)&lt;TODAY(),_xlfn.MAXIFS(Kölcsönzés!E60:E209,Kölcsönzés!B60:B209,A60)=0),"igen","nem")</f>
        <v>igen</v>
      </c>
    </row>
    <row r="61" spans="1:4" x14ac:dyDescent="0.3">
      <c r="A61">
        <v>83</v>
      </c>
      <c r="B61" t="s">
        <v>38</v>
      </c>
      <c r="C61" t="s">
        <v>150</v>
      </c>
      <c r="D61" t="str">
        <f ca="1">IF(OR(_xlfn.MAXIFS(Kölcsönzés!E61:E210,Kölcsönzés!B61:B210,A61)&lt;TODAY(),_xlfn.MAXIFS(Kölcsönzés!E61:E210,Kölcsönzés!B61:B210,A61)=0),"igen","nem")</f>
        <v>igen</v>
      </c>
    </row>
    <row r="62" spans="1:4" x14ac:dyDescent="0.3">
      <c r="A62">
        <v>15</v>
      </c>
      <c r="B62" t="s">
        <v>46</v>
      </c>
      <c r="C62" t="s">
        <v>162</v>
      </c>
      <c r="D62" t="str">
        <f ca="1">IF(OR(_xlfn.MAXIFS(Kölcsönzés!E62:E211,Kölcsönzés!B62:B211,A62)&lt;TODAY(),_xlfn.MAXIFS(Kölcsönzés!E62:E211,Kölcsönzés!B62:B211,A62)=0),"igen","nem")</f>
        <v>igen</v>
      </c>
    </row>
    <row r="63" spans="1:4" x14ac:dyDescent="0.3">
      <c r="A63">
        <v>35</v>
      </c>
      <c r="B63" t="s">
        <v>46</v>
      </c>
      <c r="C63" t="s">
        <v>162</v>
      </c>
      <c r="D63" t="str">
        <f ca="1">IF(OR(_xlfn.MAXIFS(Kölcsönzés!E63:E212,Kölcsönzés!B63:B212,A63)&lt;TODAY(),_xlfn.MAXIFS(Kölcsönzés!E63:E212,Kölcsönzés!B63:B212,A63)=0),"igen","nem")</f>
        <v>igen</v>
      </c>
    </row>
    <row r="64" spans="1:4" x14ac:dyDescent="0.3">
      <c r="A64">
        <v>55</v>
      </c>
      <c r="B64" t="s">
        <v>46</v>
      </c>
      <c r="C64" t="s">
        <v>162</v>
      </c>
      <c r="D64" t="str">
        <f ca="1">IF(OR(_xlfn.MAXIFS(Kölcsönzés!E64:E213,Kölcsönzés!B64:B213,A64)&lt;TODAY(),_xlfn.MAXIFS(Kölcsönzés!E64:E213,Kölcsönzés!B64:B213,A64)=0),"igen","nem")</f>
        <v>nem</v>
      </c>
    </row>
    <row r="65" spans="1:4" x14ac:dyDescent="0.3">
      <c r="A65">
        <v>75</v>
      </c>
      <c r="B65" t="s">
        <v>46</v>
      </c>
      <c r="C65" t="s">
        <v>162</v>
      </c>
      <c r="D65" t="str">
        <f ca="1">IF(OR(_xlfn.MAXIFS(Kölcsönzés!E65:E214,Kölcsönzés!B65:B214,A65)&lt;TODAY(),_xlfn.MAXIFS(Kölcsönzés!E65:E214,Kölcsönzés!B65:B214,A65)=0),"igen","nem")</f>
        <v>igen</v>
      </c>
    </row>
    <row r="66" spans="1:4" x14ac:dyDescent="0.3">
      <c r="A66">
        <v>95</v>
      </c>
      <c r="B66" t="s">
        <v>46</v>
      </c>
      <c r="C66" t="s">
        <v>162</v>
      </c>
      <c r="D66" t="str">
        <f ca="1">IF(OR(_xlfn.MAXIFS(Kölcsönzés!E66:E215,Kölcsönzés!B66:B215,A66)&lt;TODAY(),_xlfn.MAXIFS(Kölcsönzés!E66:E215,Kölcsönzés!B66:B215,A66)=0),"igen","nem")</f>
        <v>igen</v>
      </c>
    </row>
    <row r="67" spans="1:4" x14ac:dyDescent="0.3">
      <c r="A67">
        <v>5</v>
      </c>
      <c r="B67" t="s">
        <v>44</v>
      </c>
      <c r="C67" t="s">
        <v>152</v>
      </c>
      <c r="D67" t="str">
        <f ca="1">IF(OR(_xlfn.MAXIFS(Kölcsönzés!E67:E216,Kölcsönzés!B67:B216,A67)&lt;TODAY(),_xlfn.MAXIFS(Kölcsönzés!E67:E216,Kölcsönzés!B67:B216,A67)=0),"igen","nem")</f>
        <v>nem</v>
      </c>
    </row>
    <row r="68" spans="1:4" x14ac:dyDescent="0.3">
      <c r="A68">
        <v>25</v>
      </c>
      <c r="B68" t="s">
        <v>44</v>
      </c>
      <c r="C68" t="s">
        <v>152</v>
      </c>
      <c r="D68" t="str">
        <f ca="1">IF(OR(_xlfn.MAXIFS(Kölcsönzés!E68:E217,Kölcsönzés!B68:B217,A68)&lt;TODAY(),_xlfn.MAXIFS(Kölcsönzés!E68:E217,Kölcsönzés!B68:B217,A68)=0),"igen","nem")</f>
        <v>igen</v>
      </c>
    </row>
    <row r="69" spans="1:4" x14ac:dyDescent="0.3">
      <c r="A69">
        <v>45</v>
      </c>
      <c r="B69" t="s">
        <v>44</v>
      </c>
      <c r="C69" t="s">
        <v>152</v>
      </c>
      <c r="D69" t="str">
        <f ca="1">IF(OR(_xlfn.MAXIFS(Kölcsönzés!E69:E218,Kölcsönzés!B69:B218,A69)&lt;TODAY(),_xlfn.MAXIFS(Kölcsönzés!E69:E218,Kölcsönzés!B69:B218,A69)=0),"igen","nem")</f>
        <v>nem</v>
      </c>
    </row>
    <row r="70" spans="1:4" x14ac:dyDescent="0.3">
      <c r="A70">
        <v>65</v>
      </c>
      <c r="B70" t="s">
        <v>44</v>
      </c>
      <c r="C70" t="s">
        <v>152</v>
      </c>
      <c r="D70" t="str">
        <f ca="1">IF(OR(_xlfn.MAXIFS(Kölcsönzés!E70:E219,Kölcsönzés!B70:B219,A70)&lt;TODAY(),_xlfn.MAXIFS(Kölcsönzés!E70:E219,Kölcsönzés!B70:B219,A70)=0),"igen","nem")</f>
        <v>igen</v>
      </c>
    </row>
    <row r="71" spans="1:4" x14ac:dyDescent="0.3">
      <c r="A71">
        <v>85</v>
      </c>
      <c r="B71" t="s">
        <v>44</v>
      </c>
      <c r="C71" t="s">
        <v>152</v>
      </c>
      <c r="D71" t="str">
        <f ca="1">IF(OR(_xlfn.MAXIFS(Kölcsönzés!E71:E220,Kölcsönzés!B71:B220,A71)&lt;TODAY(),_xlfn.MAXIFS(Kölcsönzés!E71:E220,Kölcsönzés!B71:B220,A71)=0),"igen","nem")</f>
        <v>igen</v>
      </c>
    </row>
    <row r="72" spans="1:4" x14ac:dyDescent="0.3">
      <c r="A72">
        <v>13</v>
      </c>
      <c r="B72" t="s">
        <v>53</v>
      </c>
      <c r="C72" t="s">
        <v>160</v>
      </c>
      <c r="D72" t="str">
        <f ca="1">IF(OR(_xlfn.MAXIFS(Kölcsönzés!E72:E221,Kölcsönzés!B72:B221,A72)&lt;TODAY(),_xlfn.MAXIFS(Kölcsönzés!E72:E221,Kölcsönzés!B72:B221,A72)=0),"igen","nem")</f>
        <v>nem</v>
      </c>
    </row>
    <row r="73" spans="1:4" x14ac:dyDescent="0.3">
      <c r="A73">
        <v>33</v>
      </c>
      <c r="B73" t="s">
        <v>53</v>
      </c>
      <c r="C73" t="s">
        <v>160</v>
      </c>
      <c r="D73" t="str">
        <f ca="1">IF(OR(_xlfn.MAXIFS(Kölcsönzés!E73:E222,Kölcsönzés!B73:B222,A73)&lt;TODAY(),_xlfn.MAXIFS(Kölcsönzés!E73:E222,Kölcsönzés!B73:B222,A73)=0),"igen","nem")</f>
        <v>igen</v>
      </c>
    </row>
    <row r="74" spans="1:4" x14ac:dyDescent="0.3">
      <c r="A74">
        <v>53</v>
      </c>
      <c r="B74" t="s">
        <v>53</v>
      </c>
      <c r="C74" t="s">
        <v>160</v>
      </c>
      <c r="D74" t="str">
        <f ca="1">IF(OR(_xlfn.MAXIFS(Kölcsönzés!E74:E223,Kölcsönzés!B74:B223,A74)&lt;TODAY(),_xlfn.MAXIFS(Kölcsönzés!E74:E223,Kölcsönzés!B74:B223,A74)=0),"igen","nem")</f>
        <v>igen</v>
      </c>
    </row>
    <row r="75" spans="1:4" x14ac:dyDescent="0.3">
      <c r="A75">
        <v>73</v>
      </c>
      <c r="B75" t="s">
        <v>53</v>
      </c>
      <c r="C75" t="s">
        <v>160</v>
      </c>
      <c r="D75" t="str">
        <f ca="1">IF(OR(_xlfn.MAXIFS(Kölcsönzés!E75:E224,Kölcsönzés!B75:B224,A75)&lt;TODAY(),_xlfn.MAXIFS(Kölcsönzés!E75:E224,Kölcsönzés!B75:B224,A75)=0),"igen","nem")</f>
        <v>igen</v>
      </c>
    </row>
    <row r="76" spans="1:4" x14ac:dyDescent="0.3">
      <c r="A76">
        <v>93</v>
      </c>
      <c r="B76" t="s">
        <v>53</v>
      </c>
      <c r="C76" t="s">
        <v>160</v>
      </c>
      <c r="D76" t="str">
        <f ca="1">IF(OR(_xlfn.MAXIFS(Kölcsönzés!E76:E225,Kölcsönzés!B76:B225,A76)&lt;TODAY(),_xlfn.MAXIFS(Kölcsönzés!E76:E225,Kölcsönzés!B76:B225,A76)=0),"igen","nem")</f>
        <v>igen</v>
      </c>
    </row>
    <row r="77" spans="1:4" x14ac:dyDescent="0.3">
      <c r="A77">
        <v>2</v>
      </c>
      <c r="B77" t="s">
        <v>47</v>
      </c>
      <c r="C77" t="s">
        <v>149</v>
      </c>
      <c r="D77" t="str">
        <f ca="1">IF(OR(_xlfn.MAXIFS(Kölcsönzés!E77:E226,Kölcsönzés!B77:B226,A77)&lt;TODAY(),_xlfn.MAXIFS(Kölcsönzés!E77:E226,Kölcsönzés!B77:B226,A77)=0),"igen","nem")</f>
        <v>igen</v>
      </c>
    </row>
    <row r="78" spans="1:4" x14ac:dyDescent="0.3">
      <c r="A78">
        <v>22</v>
      </c>
      <c r="B78" t="s">
        <v>47</v>
      </c>
      <c r="C78" t="s">
        <v>149</v>
      </c>
      <c r="D78" t="str">
        <f ca="1">IF(OR(_xlfn.MAXIFS(Kölcsönzés!E78:E227,Kölcsönzés!B78:B227,A78)&lt;TODAY(),_xlfn.MAXIFS(Kölcsönzés!E78:E227,Kölcsönzés!B78:B227,A78)=0),"igen","nem")</f>
        <v>igen</v>
      </c>
    </row>
    <row r="79" spans="1:4" x14ac:dyDescent="0.3">
      <c r="A79">
        <v>42</v>
      </c>
      <c r="B79" t="s">
        <v>47</v>
      </c>
      <c r="C79" t="s">
        <v>149</v>
      </c>
      <c r="D79" t="str">
        <f ca="1">IF(OR(_xlfn.MAXIFS(Kölcsönzés!E79:E228,Kölcsönzés!B79:B228,A79)&lt;TODAY(),_xlfn.MAXIFS(Kölcsönzés!E79:E228,Kölcsönzés!B79:B228,A79)=0),"igen","nem")</f>
        <v>igen</v>
      </c>
    </row>
    <row r="80" spans="1:4" x14ac:dyDescent="0.3">
      <c r="A80">
        <v>62</v>
      </c>
      <c r="B80" t="s">
        <v>47</v>
      </c>
      <c r="C80" t="s">
        <v>149</v>
      </c>
      <c r="D80" t="str">
        <f ca="1">IF(OR(_xlfn.MAXIFS(Kölcsönzés!E80:E229,Kölcsönzés!B80:B229,A80)&lt;TODAY(),_xlfn.MAXIFS(Kölcsönzés!E80:E229,Kölcsönzés!B80:B229,A80)=0),"igen","nem")</f>
        <v>igen</v>
      </c>
    </row>
    <row r="81" spans="1:4" x14ac:dyDescent="0.3">
      <c r="A81">
        <v>82</v>
      </c>
      <c r="B81" t="s">
        <v>47</v>
      </c>
      <c r="C81" t="s">
        <v>149</v>
      </c>
      <c r="D81" t="str">
        <f ca="1">IF(OR(_xlfn.MAXIFS(Kölcsönzés!E81:E230,Kölcsönzés!B81:B230,A81)&lt;TODAY(),_xlfn.MAXIFS(Kölcsönzés!E81:E230,Kölcsönzés!B81:B230,A81)=0),"igen","nem")</f>
        <v>igen</v>
      </c>
    </row>
    <row r="82" spans="1:4" x14ac:dyDescent="0.3">
      <c r="A82">
        <v>6</v>
      </c>
      <c r="B82" t="s">
        <v>30</v>
      </c>
      <c r="C82" t="s">
        <v>153</v>
      </c>
      <c r="D82" t="str">
        <f ca="1">IF(OR(_xlfn.MAXIFS(Kölcsönzés!E82:E231,Kölcsönzés!B82:B231,A82)&lt;TODAY(),_xlfn.MAXIFS(Kölcsönzés!E82:E231,Kölcsönzés!B82:B231,A82)=0),"igen","nem")</f>
        <v>igen</v>
      </c>
    </row>
    <row r="83" spans="1:4" x14ac:dyDescent="0.3">
      <c r="A83">
        <v>26</v>
      </c>
      <c r="B83" t="s">
        <v>30</v>
      </c>
      <c r="C83" t="s">
        <v>153</v>
      </c>
      <c r="D83" t="str">
        <f ca="1">IF(OR(_xlfn.MAXIFS(Kölcsönzés!E83:E232,Kölcsönzés!B83:B232,A83)&lt;TODAY(),_xlfn.MAXIFS(Kölcsönzés!E83:E232,Kölcsönzés!B83:B232,A83)=0),"igen","nem")</f>
        <v>nem</v>
      </c>
    </row>
    <row r="84" spans="1:4" x14ac:dyDescent="0.3">
      <c r="A84">
        <v>46</v>
      </c>
      <c r="B84" t="s">
        <v>30</v>
      </c>
      <c r="C84" t="s">
        <v>153</v>
      </c>
      <c r="D84" t="str">
        <f ca="1">IF(OR(_xlfn.MAXIFS(Kölcsönzés!E84:E233,Kölcsönzés!B84:B233,A84)&lt;TODAY(),_xlfn.MAXIFS(Kölcsönzés!E84:E233,Kölcsönzés!B84:B233,A84)=0),"igen","nem")</f>
        <v>igen</v>
      </c>
    </row>
    <row r="85" spans="1:4" x14ac:dyDescent="0.3">
      <c r="A85">
        <v>66</v>
      </c>
      <c r="B85" t="s">
        <v>30</v>
      </c>
      <c r="C85" t="s">
        <v>153</v>
      </c>
      <c r="D85" t="str">
        <f ca="1">IF(OR(_xlfn.MAXIFS(Kölcsönzés!E85:E234,Kölcsönzés!B85:B234,A85)&lt;TODAY(),_xlfn.MAXIFS(Kölcsönzés!E85:E234,Kölcsönzés!B85:B234,A85)=0),"igen","nem")</f>
        <v>igen</v>
      </c>
    </row>
    <row r="86" spans="1:4" x14ac:dyDescent="0.3">
      <c r="A86">
        <v>86</v>
      </c>
      <c r="B86" t="s">
        <v>30</v>
      </c>
      <c r="C86" t="s">
        <v>153</v>
      </c>
      <c r="D86" t="str">
        <f ca="1">IF(OR(_xlfn.MAXIFS(Kölcsönzés!E86:E235,Kölcsönzés!B86:B235,A86)&lt;TODAY(),_xlfn.MAXIFS(Kölcsönzés!E86:E235,Kölcsönzés!B86:B235,A86)=0),"igen","nem")</f>
        <v>igen</v>
      </c>
    </row>
    <row r="87" spans="1:4" x14ac:dyDescent="0.3">
      <c r="A87">
        <v>14</v>
      </c>
      <c r="B87" t="s">
        <v>42</v>
      </c>
      <c r="C87" t="s">
        <v>161</v>
      </c>
      <c r="D87" t="str">
        <f ca="1">IF(OR(_xlfn.MAXIFS(Kölcsönzés!E87:E236,Kölcsönzés!B87:B236,A87)&lt;TODAY(),_xlfn.MAXIFS(Kölcsönzés!E87:E236,Kölcsönzés!B87:B236,A87)=0),"igen","nem")</f>
        <v>igen</v>
      </c>
    </row>
    <row r="88" spans="1:4" x14ac:dyDescent="0.3">
      <c r="A88">
        <v>34</v>
      </c>
      <c r="B88" t="s">
        <v>42</v>
      </c>
      <c r="C88" t="s">
        <v>161</v>
      </c>
      <c r="D88" t="str">
        <f ca="1">IF(OR(_xlfn.MAXIFS(Kölcsönzés!E88:E237,Kölcsönzés!B88:B237,A88)&lt;TODAY(),_xlfn.MAXIFS(Kölcsönzés!E88:E237,Kölcsönzés!B88:B237,A88)=0),"igen","nem")</f>
        <v>igen</v>
      </c>
    </row>
    <row r="89" spans="1:4" x14ac:dyDescent="0.3">
      <c r="A89">
        <v>54</v>
      </c>
      <c r="B89" t="s">
        <v>42</v>
      </c>
      <c r="C89" t="s">
        <v>161</v>
      </c>
      <c r="D89" t="str">
        <f ca="1">IF(OR(_xlfn.MAXIFS(Kölcsönzés!E89:E238,Kölcsönzés!B89:B238,A89)&lt;TODAY(),_xlfn.MAXIFS(Kölcsönzés!E89:E238,Kölcsönzés!B89:B238,A89)=0),"igen","nem")</f>
        <v>igen</v>
      </c>
    </row>
    <row r="90" spans="1:4" x14ac:dyDescent="0.3">
      <c r="A90">
        <v>74</v>
      </c>
      <c r="B90" t="s">
        <v>42</v>
      </c>
      <c r="C90" t="s">
        <v>161</v>
      </c>
      <c r="D90" t="str">
        <f ca="1">IF(OR(_xlfn.MAXIFS(Kölcsönzés!E90:E239,Kölcsönzés!B90:B239,A90)&lt;TODAY(),_xlfn.MAXIFS(Kölcsönzés!E90:E239,Kölcsönzés!B90:B239,A90)=0),"igen","nem")</f>
        <v>igen</v>
      </c>
    </row>
    <row r="91" spans="1:4" x14ac:dyDescent="0.3">
      <c r="A91">
        <v>94</v>
      </c>
      <c r="B91" t="s">
        <v>42</v>
      </c>
      <c r="C91" t="s">
        <v>161</v>
      </c>
      <c r="D91" t="str">
        <f ca="1">IF(OR(_xlfn.MAXIFS(Kölcsönzés!E91:E240,Kölcsönzés!B91:B240,A91)&lt;TODAY(),_xlfn.MAXIFS(Kölcsönzés!E91:E240,Kölcsönzés!B91:B240,A91)=0),"igen","nem")</f>
        <v>igen</v>
      </c>
    </row>
    <row r="92" spans="1:4" x14ac:dyDescent="0.3">
      <c r="A92">
        <v>11</v>
      </c>
      <c r="B92" t="s">
        <v>157</v>
      </c>
      <c r="C92" t="s">
        <v>158</v>
      </c>
      <c r="D92" t="str">
        <f ca="1">IF(OR(_xlfn.MAXIFS(Kölcsönzés!E92:E241,Kölcsönzés!B92:B241,A92)&lt;TODAY(),_xlfn.MAXIFS(Kölcsönzés!E92:E241,Kölcsönzés!B92:B241,A92)=0),"igen","nem")</f>
        <v>igen</v>
      </c>
    </row>
    <row r="93" spans="1:4" x14ac:dyDescent="0.3">
      <c r="A93">
        <v>31</v>
      </c>
      <c r="B93" t="s">
        <v>157</v>
      </c>
      <c r="C93" t="s">
        <v>158</v>
      </c>
      <c r="D93" t="str">
        <f ca="1">IF(OR(_xlfn.MAXIFS(Kölcsönzés!E93:E242,Kölcsönzés!B93:B242,A93)&lt;TODAY(),_xlfn.MAXIFS(Kölcsönzés!E93:E242,Kölcsönzés!B93:B242,A93)=0),"igen","nem")</f>
        <v>igen</v>
      </c>
    </row>
    <row r="94" spans="1:4" x14ac:dyDescent="0.3">
      <c r="A94">
        <v>51</v>
      </c>
      <c r="B94" t="s">
        <v>157</v>
      </c>
      <c r="C94" t="s">
        <v>158</v>
      </c>
      <c r="D94" t="str">
        <f ca="1">IF(OR(_xlfn.MAXIFS(Kölcsönzés!E94:E243,Kölcsönzés!B94:B243,A94)&lt;TODAY(),_xlfn.MAXIFS(Kölcsönzés!E94:E243,Kölcsönzés!B94:B243,A94)=0),"igen","nem")</f>
        <v>igen</v>
      </c>
    </row>
    <row r="95" spans="1:4" x14ac:dyDescent="0.3">
      <c r="A95">
        <v>71</v>
      </c>
      <c r="B95" t="s">
        <v>157</v>
      </c>
      <c r="C95" t="s">
        <v>158</v>
      </c>
      <c r="D95" t="str">
        <f ca="1">IF(OR(_xlfn.MAXIFS(Kölcsönzés!E95:E244,Kölcsönzés!B95:B244,A95)&lt;TODAY(),_xlfn.MAXIFS(Kölcsönzés!E95:E244,Kölcsönzés!B95:B244,A95)=0),"igen","nem")</f>
        <v>nem</v>
      </c>
    </row>
    <row r="96" spans="1:4" x14ac:dyDescent="0.3">
      <c r="A96">
        <v>91</v>
      </c>
      <c r="B96" t="s">
        <v>157</v>
      </c>
      <c r="C96" t="s">
        <v>158</v>
      </c>
      <c r="D96" t="str">
        <f ca="1">IF(OR(_xlfn.MAXIFS(Kölcsönzés!E96:E245,Kölcsönzés!B96:B245,A96)&lt;TODAY(),_xlfn.MAXIFS(Kölcsönzés!E96:E245,Kölcsönzés!B96:B245,A96)=0),"igen","nem")</f>
        <v>igen</v>
      </c>
    </row>
    <row r="97" spans="1:4" x14ac:dyDescent="0.3">
      <c r="A97">
        <v>19</v>
      </c>
      <c r="B97" t="s">
        <v>49</v>
      </c>
      <c r="C97" t="s">
        <v>166</v>
      </c>
      <c r="D97" t="str">
        <f ca="1">IF(OR(_xlfn.MAXIFS(Kölcsönzés!E97:E246,Kölcsönzés!B97:B246,A97)&lt;TODAY(),_xlfn.MAXIFS(Kölcsönzés!E97:E246,Kölcsönzés!B97:B246,A97)=0),"igen","nem")</f>
        <v>igen</v>
      </c>
    </row>
    <row r="98" spans="1:4" x14ac:dyDescent="0.3">
      <c r="A98">
        <v>39</v>
      </c>
      <c r="B98" t="s">
        <v>49</v>
      </c>
      <c r="C98" t="s">
        <v>166</v>
      </c>
      <c r="D98" t="str">
        <f ca="1">IF(OR(_xlfn.MAXIFS(Kölcsönzés!E98:E247,Kölcsönzés!B98:B247,A98)&lt;TODAY(),_xlfn.MAXIFS(Kölcsönzés!E98:E247,Kölcsönzés!B98:B247,A98)=0),"igen","nem")</f>
        <v>igen</v>
      </c>
    </row>
    <row r="99" spans="1:4" x14ac:dyDescent="0.3">
      <c r="A99">
        <v>59</v>
      </c>
      <c r="B99" t="s">
        <v>49</v>
      </c>
      <c r="C99" t="s">
        <v>166</v>
      </c>
      <c r="D99" t="str">
        <f ca="1">IF(OR(_xlfn.MAXIFS(Kölcsönzés!E99:E248,Kölcsönzés!B99:B248,A99)&lt;TODAY(),_xlfn.MAXIFS(Kölcsönzés!E99:E248,Kölcsönzés!B99:B248,A99)=0),"igen","nem")</f>
        <v>igen</v>
      </c>
    </row>
    <row r="100" spans="1:4" x14ac:dyDescent="0.3">
      <c r="A100">
        <v>79</v>
      </c>
      <c r="B100" t="s">
        <v>49</v>
      </c>
      <c r="C100" t="s">
        <v>166</v>
      </c>
      <c r="D100" t="str">
        <f ca="1">IF(OR(_xlfn.MAXIFS(Kölcsönzés!E100:E249,Kölcsönzés!B100:B249,A100)&lt;TODAY(),_xlfn.MAXIFS(Kölcsönzés!E100:E249,Kölcsönzés!B100:B249,A100)=0),"igen","nem")</f>
        <v>nem</v>
      </c>
    </row>
    <row r="101" spans="1:4" x14ac:dyDescent="0.3">
      <c r="A101">
        <v>99</v>
      </c>
      <c r="B101" t="s">
        <v>49</v>
      </c>
      <c r="C101" t="s">
        <v>166</v>
      </c>
      <c r="D101" t="str">
        <f ca="1">IF(OR(_xlfn.MAXIFS(Kölcsönzés!E101:E250,Kölcsönzés!B101:B250,A101)&lt;TODAY(),_xlfn.MAXIFS(Kölcsönzés!E101:E250,Kölcsönzés!B101:B250,A101)=0),"igen","nem")</f>
        <v>igen</v>
      </c>
    </row>
  </sheetData>
  <sortState xmlns:xlrd2="http://schemas.microsoft.com/office/spreadsheetml/2017/richdata2" ref="B2:C101">
    <sortCondition ref="C2:C101"/>
    <sortCondition ref="B2:B101"/>
  </sortState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01"/>
  <sheetViews>
    <sheetView workbookViewId="0">
      <selection sqref="A1:XFD1048576"/>
    </sheetView>
  </sheetViews>
  <sheetFormatPr defaultColWidth="8.77734375" defaultRowHeight="14.4" x14ac:dyDescent="0.3"/>
  <cols>
    <col min="1" max="1" width="9" bestFit="1" customWidth="1"/>
    <col min="2" max="2" width="16.33203125" bestFit="1" customWidth="1"/>
  </cols>
  <sheetData>
    <row r="1" spans="1:2" x14ac:dyDescent="0.3">
      <c r="A1" s="1" t="s">
        <v>14</v>
      </c>
      <c r="B1" s="1" t="s">
        <v>15</v>
      </c>
    </row>
    <row r="2" spans="1:2" x14ac:dyDescent="0.3">
      <c r="A2">
        <v>10</v>
      </c>
      <c r="B2" t="s">
        <v>60</v>
      </c>
    </row>
    <row r="3" spans="1:2" x14ac:dyDescent="0.3">
      <c r="A3">
        <v>35</v>
      </c>
      <c r="B3" t="s">
        <v>85</v>
      </c>
    </row>
    <row r="4" spans="1:2" x14ac:dyDescent="0.3">
      <c r="A4">
        <v>60</v>
      </c>
      <c r="B4" t="s">
        <v>109</v>
      </c>
    </row>
    <row r="5" spans="1:2" x14ac:dyDescent="0.3">
      <c r="A5">
        <v>86</v>
      </c>
      <c r="B5" t="s">
        <v>133</v>
      </c>
    </row>
    <row r="6" spans="1:2" x14ac:dyDescent="0.3">
      <c r="A6">
        <v>18</v>
      </c>
      <c r="B6" t="s">
        <v>68</v>
      </c>
    </row>
    <row r="7" spans="1:2" x14ac:dyDescent="0.3">
      <c r="A7">
        <v>94</v>
      </c>
      <c r="B7" t="s">
        <v>141</v>
      </c>
    </row>
    <row r="8" spans="1:2" x14ac:dyDescent="0.3">
      <c r="A8">
        <v>43</v>
      </c>
      <c r="B8" t="s">
        <v>93</v>
      </c>
    </row>
    <row r="9" spans="1:2" x14ac:dyDescent="0.3">
      <c r="A9">
        <v>69</v>
      </c>
      <c r="B9" t="s">
        <v>117</v>
      </c>
    </row>
    <row r="10" spans="1:2" x14ac:dyDescent="0.3">
      <c r="A10">
        <v>33</v>
      </c>
      <c r="B10" t="s">
        <v>83</v>
      </c>
    </row>
    <row r="11" spans="1:2" x14ac:dyDescent="0.3">
      <c r="A11">
        <v>58</v>
      </c>
      <c r="B11" t="s">
        <v>107</v>
      </c>
    </row>
    <row r="12" spans="1:2" x14ac:dyDescent="0.3">
      <c r="A12">
        <v>8</v>
      </c>
      <c r="B12" t="s">
        <v>58</v>
      </c>
    </row>
    <row r="13" spans="1:2" x14ac:dyDescent="0.3">
      <c r="A13">
        <v>84</v>
      </c>
      <c r="B13" t="s">
        <v>131</v>
      </c>
    </row>
    <row r="14" spans="1:2" x14ac:dyDescent="0.3">
      <c r="A14">
        <v>67</v>
      </c>
      <c r="B14" t="s">
        <v>115</v>
      </c>
    </row>
    <row r="15" spans="1:2" x14ac:dyDescent="0.3">
      <c r="A15">
        <v>41</v>
      </c>
      <c r="B15" t="s">
        <v>91</v>
      </c>
    </row>
    <row r="16" spans="1:2" x14ac:dyDescent="0.3">
      <c r="A16">
        <v>92</v>
      </c>
      <c r="B16" t="s">
        <v>139</v>
      </c>
    </row>
    <row r="17" spans="1:2" x14ac:dyDescent="0.3">
      <c r="A17">
        <v>16</v>
      </c>
      <c r="B17" t="s">
        <v>66</v>
      </c>
    </row>
    <row r="18" spans="1:2" x14ac:dyDescent="0.3">
      <c r="A18">
        <v>21</v>
      </c>
      <c r="B18" t="s">
        <v>71</v>
      </c>
    </row>
    <row r="19" spans="1:2" x14ac:dyDescent="0.3">
      <c r="A19">
        <v>72</v>
      </c>
      <c r="B19" t="s">
        <v>120</v>
      </c>
    </row>
    <row r="20" spans="1:2" x14ac:dyDescent="0.3">
      <c r="A20">
        <v>97</v>
      </c>
      <c r="B20" t="s">
        <v>144</v>
      </c>
    </row>
    <row r="21" spans="1:2" x14ac:dyDescent="0.3">
      <c r="A21">
        <v>46</v>
      </c>
      <c r="B21" t="s">
        <v>96</v>
      </c>
    </row>
    <row r="22" spans="1:2" x14ac:dyDescent="0.3">
      <c r="A22">
        <v>34</v>
      </c>
      <c r="B22" t="s">
        <v>84</v>
      </c>
    </row>
    <row r="23" spans="1:2" x14ac:dyDescent="0.3">
      <c r="A23">
        <v>85</v>
      </c>
      <c r="B23" t="s">
        <v>132</v>
      </c>
    </row>
    <row r="24" spans="1:2" x14ac:dyDescent="0.3">
      <c r="A24">
        <v>9</v>
      </c>
      <c r="B24" t="s">
        <v>59</v>
      </c>
    </row>
    <row r="25" spans="1:2" x14ac:dyDescent="0.3">
      <c r="A25">
        <v>59</v>
      </c>
      <c r="B25" t="s">
        <v>108</v>
      </c>
    </row>
    <row r="26" spans="1:2" x14ac:dyDescent="0.3">
      <c r="A26">
        <v>99</v>
      </c>
      <c r="B26" t="s">
        <v>146</v>
      </c>
    </row>
    <row r="27" spans="1:2" x14ac:dyDescent="0.3">
      <c r="A27">
        <v>23</v>
      </c>
      <c r="B27" t="s">
        <v>73</v>
      </c>
    </row>
    <row r="28" spans="1:2" x14ac:dyDescent="0.3">
      <c r="A28">
        <v>74</v>
      </c>
      <c r="B28" t="s">
        <v>122</v>
      </c>
    </row>
    <row r="29" spans="1:2" x14ac:dyDescent="0.3">
      <c r="A29">
        <v>48</v>
      </c>
      <c r="B29" t="s">
        <v>98</v>
      </c>
    </row>
    <row r="30" spans="1:2" x14ac:dyDescent="0.3">
      <c r="A30">
        <v>83</v>
      </c>
      <c r="B30" t="s">
        <v>130</v>
      </c>
    </row>
    <row r="31" spans="1:2" x14ac:dyDescent="0.3">
      <c r="A31">
        <v>32</v>
      </c>
      <c r="B31" t="s">
        <v>82</v>
      </c>
    </row>
    <row r="32" spans="1:2" x14ac:dyDescent="0.3">
      <c r="A32">
        <v>6</v>
      </c>
      <c r="B32" t="s">
        <v>56</v>
      </c>
    </row>
    <row r="33" spans="1:2" x14ac:dyDescent="0.3">
      <c r="A33">
        <v>57</v>
      </c>
      <c r="B33" t="s">
        <v>106</v>
      </c>
    </row>
    <row r="34" spans="1:2" x14ac:dyDescent="0.3">
      <c r="A34">
        <v>75</v>
      </c>
      <c r="B34" t="s">
        <v>123</v>
      </c>
    </row>
    <row r="35" spans="1:2" x14ac:dyDescent="0.3">
      <c r="A35">
        <v>24</v>
      </c>
      <c r="B35" t="s">
        <v>74</v>
      </c>
    </row>
    <row r="36" spans="1:2" x14ac:dyDescent="0.3">
      <c r="A36">
        <v>49</v>
      </c>
      <c r="B36" t="s">
        <v>99</v>
      </c>
    </row>
    <row r="37" spans="1:2" x14ac:dyDescent="0.3">
      <c r="A37">
        <v>100</v>
      </c>
      <c r="B37" t="s">
        <v>147</v>
      </c>
    </row>
    <row r="38" spans="1:2" x14ac:dyDescent="0.3">
      <c r="A38">
        <v>91</v>
      </c>
      <c r="B38" t="s">
        <v>138</v>
      </c>
    </row>
    <row r="39" spans="1:2" x14ac:dyDescent="0.3">
      <c r="A39">
        <v>40</v>
      </c>
      <c r="B39" t="s">
        <v>90</v>
      </c>
    </row>
    <row r="40" spans="1:2" x14ac:dyDescent="0.3">
      <c r="A40">
        <v>15</v>
      </c>
      <c r="B40" t="s">
        <v>65</v>
      </c>
    </row>
    <row r="41" spans="1:2" x14ac:dyDescent="0.3">
      <c r="A41">
        <v>66</v>
      </c>
      <c r="B41" t="s">
        <v>114</v>
      </c>
    </row>
    <row r="42" spans="1:2" x14ac:dyDescent="0.3">
      <c r="A42">
        <v>1</v>
      </c>
      <c r="B42" t="s">
        <v>40</v>
      </c>
    </row>
    <row r="43" spans="1:2" x14ac:dyDescent="0.3">
      <c r="A43">
        <v>78</v>
      </c>
      <c r="B43" t="s">
        <v>51</v>
      </c>
    </row>
    <row r="44" spans="1:2" x14ac:dyDescent="0.3">
      <c r="A44">
        <v>52</v>
      </c>
      <c r="B44" t="s">
        <v>102</v>
      </c>
    </row>
    <row r="45" spans="1:2" x14ac:dyDescent="0.3">
      <c r="A45">
        <v>27</v>
      </c>
      <c r="B45" t="s">
        <v>77</v>
      </c>
    </row>
    <row r="46" spans="1:2" x14ac:dyDescent="0.3">
      <c r="A46">
        <v>51</v>
      </c>
      <c r="B46" t="s">
        <v>101</v>
      </c>
    </row>
    <row r="47" spans="1:2" x14ac:dyDescent="0.3">
      <c r="A47">
        <v>77</v>
      </c>
      <c r="B47" t="s">
        <v>125</v>
      </c>
    </row>
    <row r="48" spans="1:2" x14ac:dyDescent="0.3">
      <c r="A48">
        <v>26</v>
      </c>
      <c r="B48" t="s">
        <v>76</v>
      </c>
    </row>
    <row r="49" spans="1:2" x14ac:dyDescent="0.3">
      <c r="A49">
        <v>61</v>
      </c>
      <c r="B49" t="s">
        <v>110</v>
      </c>
    </row>
    <row r="50" spans="1:2" x14ac:dyDescent="0.3">
      <c r="A50">
        <v>87</v>
      </c>
      <c r="B50" t="s">
        <v>134</v>
      </c>
    </row>
    <row r="51" spans="1:2" x14ac:dyDescent="0.3">
      <c r="A51">
        <v>11</v>
      </c>
      <c r="B51" t="s">
        <v>61</v>
      </c>
    </row>
    <row r="52" spans="1:2" x14ac:dyDescent="0.3">
      <c r="A52">
        <v>36</v>
      </c>
      <c r="B52" t="s">
        <v>86</v>
      </c>
    </row>
    <row r="53" spans="1:2" x14ac:dyDescent="0.3">
      <c r="A53">
        <v>25</v>
      </c>
      <c r="B53" t="s">
        <v>75</v>
      </c>
    </row>
    <row r="54" spans="1:2" x14ac:dyDescent="0.3">
      <c r="A54">
        <v>64</v>
      </c>
      <c r="B54" t="s">
        <v>148</v>
      </c>
    </row>
    <row r="55" spans="1:2" x14ac:dyDescent="0.3">
      <c r="A55">
        <v>76</v>
      </c>
      <c r="B55" t="s">
        <v>124</v>
      </c>
    </row>
    <row r="56" spans="1:2" x14ac:dyDescent="0.3">
      <c r="A56">
        <v>50</v>
      </c>
      <c r="B56" t="s">
        <v>100</v>
      </c>
    </row>
    <row r="57" spans="1:2" x14ac:dyDescent="0.3">
      <c r="A57">
        <v>7</v>
      </c>
      <c r="B57" t="s">
        <v>57</v>
      </c>
    </row>
    <row r="58" spans="1:2" x14ac:dyDescent="0.3">
      <c r="A58">
        <v>2</v>
      </c>
      <c r="B58" t="s">
        <v>41</v>
      </c>
    </row>
    <row r="59" spans="1:2" x14ac:dyDescent="0.3">
      <c r="A59">
        <v>28</v>
      </c>
      <c r="B59" t="s">
        <v>78</v>
      </c>
    </row>
    <row r="60" spans="1:2" x14ac:dyDescent="0.3">
      <c r="A60">
        <v>53</v>
      </c>
      <c r="B60" t="s">
        <v>103</v>
      </c>
    </row>
    <row r="61" spans="1:2" x14ac:dyDescent="0.3">
      <c r="A61">
        <v>79</v>
      </c>
      <c r="B61" t="s">
        <v>126</v>
      </c>
    </row>
    <row r="62" spans="1:2" x14ac:dyDescent="0.3">
      <c r="A62">
        <v>37</v>
      </c>
      <c r="B62" t="s">
        <v>87</v>
      </c>
    </row>
    <row r="63" spans="1:2" x14ac:dyDescent="0.3">
      <c r="A63">
        <v>12</v>
      </c>
      <c r="B63" t="s">
        <v>62</v>
      </c>
    </row>
    <row r="64" spans="1:2" x14ac:dyDescent="0.3">
      <c r="A64">
        <v>88</v>
      </c>
      <c r="B64" t="s">
        <v>135</v>
      </c>
    </row>
    <row r="65" spans="1:2" x14ac:dyDescent="0.3">
      <c r="A65">
        <v>62</v>
      </c>
      <c r="B65" t="s">
        <v>111</v>
      </c>
    </row>
    <row r="66" spans="1:2" x14ac:dyDescent="0.3">
      <c r="A66">
        <v>20</v>
      </c>
      <c r="B66" t="s">
        <v>70</v>
      </c>
    </row>
    <row r="67" spans="1:2" x14ac:dyDescent="0.3">
      <c r="A67">
        <v>96</v>
      </c>
      <c r="B67" t="s">
        <v>143</v>
      </c>
    </row>
    <row r="68" spans="1:2" x14ac:dyDescent="0.3">
      <c r="A68">
        <v>71</v>
      </c>
      <c r="B68" t="s">
        <v>119</v>
      </c>
    </row>
    <row r="69" spans="1:2" x14ac:dyDescent="0.3">
      <c r="A69">
        <v>45</v>
      </c>
      <c r="B69" t="s">
        <v>95</v>
      </c>
    </row>
    <row r="70" spans="1:2" x14ac:dyDescent="0.3">
      <c r="A70">
        <v>89</v>
      </c>
      <c r="B70" t="s">
        <v>136</v>
      </c>
    </row>
    <row r="71" spans="1:2" x14ac:dyDescent="0.3">
      <c r="A71">
        <v>63</v>
      </c>
      <c r="B71" t="s">
        <v>112</v>
      </c>
    </row>
    <row r="72" spans="1:2" x14ac:dyDescent="0.3">
      <c r="A72">
        <v>13</v>
      </c>
      <c r="B72" t="s">
        <v>63</v>
      </c>
    </row>
    <row r="73" spans="1:2" x14ac:dyDescent="0.3">
      <c r="A73">
        <v>38</v>
      </c>
      <c r="B73" t="s">
        <v>88</v>
      </c>
    </row>
    <row r="74" spans="1:2" x14ac:dyDescent="0.3">
      <c r="A74">
        <v>80</v>
      </c>
      <c r="B74" t="s">
        <v>127</v>
      </c>
    </row>
    <row r="75" spans="1:2" x14ac:dyDescent="0.3">
      <c r="A75">
        <v>3</v>
      </c>
      <c r="B75" t="s">
        <v>54</v>
      </c>
    </row>
    <row r="76" spans="1:2" x14ac:dyDescent="0.3">
      <c r="A76">
        <v>29</v>
      </c>
      <c r="B76" t="s">
        <v>79</v>
      </c>
    </row>
    <row r="77" spans="1:2" x14ac:dyDescent="0.3">
      <c r="A77">
        <v>54</v>
      </c>
      <c r="B77" t="s">
        <v>37</v>
      </c>
    </row>
    <row r="78" spans="1:2" x14ac:dyDescent="0.3">
      <c r="A78">
        <v>65</v>
      </c>
      <c r="B78" t="s">
        <v>113</v>
      </c>
    </row>
    <row r="79" spans="1:2" x14ac:dyDescent="0.3">
      <c r="A79">
        <v>14</v>
      </c>
      <c r="B79" t="s">
        <v>64</v>
      </c>
    </row>
    <row r="80" spans="1:2" x14ac:dyDescent="0.3">
      <c r="A80">
        <v>39</v>
      </c>
      <c r="B80" t="s">
        <v>89</v>
      </c>
    </row>
    <row r="81" spans="1:2" x14ac:dyDescent="0.3">
      <c r="A81">
        <v>90</v>
      </c>
      <c r="B81" t="s">
        <v>137</v>
      </c>
    </row>
    <row r="82" spans="1:2" x14ac:dyDescent="0.3">
      <c r="A82">
        <v>70</v>
      </c>
      <c r="B82" t="s">
        <v>118</v>
      </c>
    </row>
    <row r="83" spans="1:2" x14ac:dyDescent="0.3">
      <c r="A83">
        <v>44</v>
      </c>
      <c r="B83" t="s">
        <v>94</v>
      </c>
    </row>
    <row r="84" spans="1:2" x14ac:dyDescent="0.3">
      <c r="A84">
        <v>95</v>
      </c>
      <c r="B84" t="s">
        <v>142</v>
      </c>
    </row>
    <row r="85" spans="1:2" x14ac:dyDescent="0.3">
      <c r="A85">
        <v>19</v>
      </c>
      <c r="B85" t="s">
        <v>69</v>
      </c>
    </row>
    <row r="86" spans="1:2" x14ac:dyDescent="0.3">
      <c r="A86">
        <v>42</v>
      </c>
      <c r="B86" t="s">
        <v>92</v>
      </c>
    </row>
    <row r="87" spans="1:2" x14ac:dyDescent="0.3">
      <c r="A87">
        <v>17</v>
      </c>
      <c r="B87" t="s">
        <v>67</v>
      </c>
    </row>
    <row r="88" spans="1:2" x14ac:dyDescent="0.3">
      <c r="A88">
        <v>93</v>
      </c>
      <c r="B88" t="s">
        <v>140</v>
      </c>
    </row>
    <row r="89" spans="1:2" x14ac:dyDescent="0.3">
      <c r="A89">
        <v>68</v>
      </c>
      <c r="B89" t="s">
        <v>116</v>
      </c>
    </row>
    <row r="90" spans="1:2" x14ac:dyDescent="0.3">
      <c r="A90">
        <v>30</v>
      </c>
      <c r="B90" t="s">
        <v>80</v>
      </c>
    </row>
    <row r="91" spans="1:2" x14ac:dyDescent="0.3">
      <c r="A91">
        <v>4</v>
      </c>
      <c r="B91" t="s">
        <v>35</v>
      </c>
    </row>
    <row r="92" spans="1:2" x14ac:dyDescent="0.3">
      <c r="A92">
        <v>81</v>
      </c>
      <c r="B92" t="s">
        <v>128</v>
      </c>
    </row>
    <row r="93" spans="1:2" x14ac:dyDescent="0.3">
      <c r="A93">
        <v>55</v>
      </c>
      <c r="B93" t="s">
        <v>104</v>
      </c>
    </row>
    <row r="94" spans="1:2" x14ac:dyDescent="0.3">
      <c r="A94">
        <v>31</v>
      </c>
      <c r="B94" t="s">
        <v>81</v>
      </c>
    </row>
    <row r="95" spans="1:2" x14ac:dyDescent="0.3">
      <c r="A95">
        <v>56</v>
      </c>
      <c r="B95" t="s">
        <v>105</v>
      </c>
    </row>
    <row r="96" spans="1:2" x14ac:dyDescent="0.3">
      <c r="A96">
        <v>82</v>
      </c>
      <c r="B96" t="s">
        <v>129</v>
      </c>
    </row>
    <row r="97" spans="1:2" x14ac:dyDescent="0.3">
      <c r="A97">
        <v>5</v>
      </c>
      <c r="B97" t="s">
        <v>33</v>
      </c>
    </row>
    <row r="98" spans="1:2" x14ac:dyDescent="0.3">
      <c r="A98">
        <v>73</v>
      </c>
      <c r="B98" t="s">
        <v>121</v>
      </c>
    </row>
    <row r="99" spans="1:2" x14ac:dyDescent="0.3">
      <c r="A99">
        <v>22</v>
      </c>
      <c r="B99" t="s">
        <v>72</v>
      </c>
    </row>
    <row r="100" spans="1:2" x14ac:dyDescent="0.3">
      <c r="A100">
        <v>98</v>
      </c>
      <c r="B100" t="s">
        <v>145</v>
      </c>
    </row>
    <row r="101" spans="1:2" x14ac:dyDescent="0.3">
      <c r="A101">
        <v>47</v>
      </c>
      <c r="B101" t="s">
        <v>97</v>
      </c>
    </row>
  </sheetData>
  <sortState xmlns:xlrd2="http://schemas.microsoft.com/office/spreadsheetml/2017/richdata2" ref="A2:B101">
    <sortCondition ref="B2:B101"/>
  </sortState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51"/>
  <sheetViews>
    <sheetView workbookViewId="0">
      <selection sqref="A1:XFD1048576"/>
    </sheetView>
  </sheetViews>
  <sheetFormatPr defaultColWidth="8.77734375" defaultRowHeight="14.4" x14ac:dyDescent="0.3"/>
  <cols>
    <col min="1" max="1" width="12.5546875" bestFit="1" customWidth="1"/>
    <col min="2" max="2" width="8.77734375" bestFit="1" customWidth="1"/>
    <col min="3" max="3" width="9" bestFit="1" customWidth="1"/>
    <col min="4" max="5" width="10.109375" bestFit="1" customWidth="1"/>
    <col min="6" max="6" width="10.44140625" bestFit="1" customWidth="1"/>
  </cols>
  <sheetData>
    <row r="1" spans="1:6" x14ac:dyDescent="0.3">
      <c r="A1" s="1" t="s">
        <v>18</v>
      </c>
      <c r="B1" s="1" t="s">
        <v>5</v>
      </c>
      <c r="C1" s="1" t="s">
        <v>14</v>
      </c>
      <c r="D1" s="1" t="s">
        <v>168</v>
      </c>
      <c r="E1" s="1" t="s">
        <v>169</v>
      </c>
      <c r="F1" s="1" t="s">
        <v>170</v>
      </c>
    </row>
    <row r="2" spans="1:6" x14ac:dyDescent="0.3">
      <c r="A2">
        <v>1</v>
      </c>
      <c r="B2">
        <f ca="1">RANDBETWEEN(0,100)</f>
        <v>30</v>
      </c>
      <c r="C2">
        <f t="shared" ref="C2:C65" ca="1" si="0">RANDBETWEEN(0,100)</f>
        <v>27</v>
      </c>
      <c r="D2" s="3">
        <f ca="1">RANDBETWEEN(DATE(2024,1,1), DATE(2024,9,30))</f>
        <v>45528</v>
      </c>
      <c r="E2" s="3">
        <f ca="1">RANDBETWEEN(DATE(2024,9,30), DATE(2025,12,31))</f>
        <v>45655</v>
      </c>
      <c r="F2" t="str">
        <f ca="1">IF((E2 &lt; TODAY()), "igen", "nem")</f>
        <v>igen</v>
      </c>
    </row>
    <row r="3" spans="1:6" x14ac:dyDescent="0.3">
      <c r="A3">
        <v>2</v>
      </c>
      <c r="B3">
        <f t="shared" ref="B3:B66" ca="1" si="1">RANDBETWEEN(0,100)</f>
        <v>53</v>
      </c>
      <c r="C3">
        <f t="shared" ca="1" si="0"/>
        <v>90</v>
      </c>
      <c r="D3" s="3">
        <f t="shared" ref="D3:D66" ca="1" si="2">RANDBETWEEN(DATE(2024,1,1), DATE(2024,9,30))</f>
        <v>45385</v>
      </c>
      <c r="E3" s="3">
        <f t="shared" ref="E3:E66" ca="1" si="3">RANDBETWEEN(DATE(2024,9,30), DATE(2025,12,31))</f>
        <v>45805</v>
      </c>
      <c r="F3" t="str">
        <f t="shared" ref="F3:F66" ca="1" si="4">IF((E3 &lt; TODAY()), "igen", "nem")</f>
        <v>igen</v>
      </c>
    </row>
    <row r="4" spans="1:6" x14ac:dyDescent="0.3">
      <c r="A4">
        <v>3</v>
      </c>
      <c r="B4">
        <f t="shared" ca="1" si="1"/>
        <v>69</v>
      </c>
      <c r="C4">
        <f t="shared" ca="1" si="0"/>
        <v>45</v>
      </c>
      <c r="D4" s="3">
        <f t="shared" ca="1" si="2"/>
        <v>45526</v>
      </c>
      <c r="E4" s="3">
        <f t="shared" ca="1" si="3"/>
        <v>45807</v>
      </c>
      <c r="F4" t="str">
        <f t="shared" ca="1" si="4"/>
        <v>igen</v>
      </c>
    </row>
    <row r="5" spans="1:6" x14ac:dyDescent="0.3">
      <c r="A5">
        <v>4</v>
      </c>
      <c r="B5">
        <f t="shared" ca="1" si="1"/>
        <v>58</v>
      </c>
      <c r="C5">
        <f t="shared" ca="1" si="0"/>
        <v>0</v>
      </c>
      <c r="D5" s="3">
        <f t="shared" ca="1" si="2"/>
        <v>45519</v>
      </c>
      <c r="E5" s="3">
        <f t="shared" ca="1" si="3"/>
        <v>45681</v>
      </c>
      <c r="F5" t="str">
        <f t="shared" ca="1" si="4"/>
        <v>igen</v>
      </c>
    </row>
    <row r="6" spans="1:6" x14ac:dyDescent="0.3">
      <c r="A6">
        <v>5</v>
      </c>
      <c r="B6">
        <f t="shared" ca="1" si="1"/>
        <v>1</v>
      </c>
      <c r="C6">
        <f t="shared" ca="1" si="0"/>
        <v>64</v>
      </c>
      <c r="D6" s="3">
        <f t="shared" ca="1" si="2"/>
        <v>45316</v>
      </c>
      <c r="E6" s="3">
        <f t="shared" ca="1" si="3"/>
        <v>45711</v>
      </c>
      <c r="F6" t="str">
        <f t="shared" ca="1" si="4"/>
        <v>igen</v>
      </c>
    </row>
    <row r="7" spans="1:6" x14ac:dyDescent="0.3">
      <c r="A7">
        <v>6</v>
      </c>
      <c r="B7">
        <f t="shared" ca="1" si="1"/>
        <v>96</v>
      </c>
      <c r="C7">
        <f t="shared" ca="1" si="0"/>
        <v>97</v>
      </c>
      <c r="D7" s="3">
        <f t="shared" ca="1" si="2"/>
        <v>45396</v>
      </c>
      <c r="E7" s="3">
        <f t="shared" ca="1" si="3"/>
        <v>45984</v>
      </c>
      <c r="F7" t="str">
        <f t="shared" ca="1" si="4"/>
        <v>nem</v>
      </c>
    </row>
    <row r="8" spans="1:6" x14ac:dyDescent="0.3">
      <c r="A8">
        <v>7</v>
      </c>
      <c r="B8">
        <f t="shared" ca="1" si="1"/>
        <v>45</v>
      </c>
      <c r="C8">
        <f t="shared" ca="1" si="0"/>
        <v>70</v>
      </c>
      <c r="D8" s="3">
        <f t="shared" ca="1" si="2"/>
        <v>45465</v>
      </c>
      <c r="E8" s="3">
        <f t="shared" ca="1" si="3"/>
        <v>45612</v>
      </c>
      <c r="F8" t="str">
        <f t="shared" ca="1" si="4"/>
        <v>igen</v>
      </c>
    </row>
    <row r="9" spans="1:6" x14ac:dyDescent="0.3">
      <c r="A9">
        <v>8</v>
      </c>
      <c r="B9">
        <f t="shared" ca="1" si="1"/>
        <v>1</v>
      </c>
      <c r="C9">
        <f t="shared" ca="1" si="0"/>
        <v>49</v>
      </c>
      <c r="D9" s="3">
        <f t="shared" ca="1" si="2"/>
        <v>45350</v>
      </c>
      <c r="E9" s="3">
        <f t="shared" ca="1" si="3"/>
        <v>45728</v>
      </c>
      <c r="F9" t="str">
        <f t="shared" ca="1" si="4"/>
        <v>igen</v>
      </c>
    </row>
    <row r="10" spans="1:6" x14ac:dyDescent="0.3">
      <c r="A10">
        <v>9</v>
      </c>
      <c r="B10">
        <f t="shared" ca="1" si="1"/>
        <v>97</v>
      </c>
      <c r="C10">
        <f t="shared" ca="1" si="0"/>
        <v>16</v>
      </c>
      <c r="D10" s="3">
        <f t="shared" ca="1" si="2"/>
        <v>45486</v>
      </c>
      <c r="E10" s="3">
        <f t="shared" ca="1" si="3"/>
        <v>45674</v>
      </c>
      <c r="F10" t="str">
        <f t="shared" ca="1" si="4"/>
        <v>igen</v>
      </c>
    </row>
    <row r="11" spans="1:6" x14ac:dyDescent="0.3">
      <c r="A11">
        <v>10</v>
      </c>
      <c r="B11">
        <f t="shared" ca="1" si="1"/>
        <v>13</v>
      </c>
      <c r="C11">
        <f t="shared" ca="1" si="0"/>
        <v>54</v>
      </c>
      <c r="D11" s="3">
        <f t="shared" ca="1" si="2"/>
        <v>45429</v>
      </c>
      <c r="E11" s="3">
        <f t="shared" ca="1" si="3"/>
        <v>45712</v>
      </c>
      <c r="F11" t="str">
        <f t="shared" ca="1" si="4"/>
        <v>igen</v>
      </c>
    </row>
    <row r="12" spans="1:6" x14ac:dyDescent="0.3">
      <c r="A12">
        <v>11</v>
      </c>
      <c r="B12">
        <f t="shared" ca="1" si="1"/>
        <v>54</v>
      </c>
      <c r="C12">
        <f t="shared" ca="1" si="0"/>
        <v>10</v>
      </c>
      <c r="D12" s="3">
        <f t="shared" ca="1" si="2"/>
        <v>45330</v>
      </c>
      <c r="E12" s="3">
        <f t="shared" ca="1" si="3"/>
        <v>45575</v>
      </c>
      <c r="F12" t="str">
        <f t="shared" ca="1" si="4"/>
        <v>igen</v>
      </c>
    </row>
    <row r="13" spans="1:6" x14ac:dyDescent="0.3">
      <c r="A13">
        <v>12</v>
      </c>
      <c r="B13">
        <f t="shared" ca="1" si="1"/>
        <v>91</v>
      </c>
      <c r="C13">
        <f t="shared" ca="1" si="0"/>
        <v>26</v>
      </c>
      <c r="D13" s="3">
        <f t="shared" ca="1" si="2"/>
        <v>45541</v>
      </c>
      <c r="E13" s="3">
        <f t="shared" ca="1" si="3"/>
        <v>45669</v>
      </c>
      <c r="F13" t="str">
        <f t="shared" ca="1" si="4"/>
        <v>igen</v>
      </c>
    </row>
    <row r="14" spans="1:6" x14ac:dyDescent="0.3">
      <c r="A14">
        <v>13</v>
      </c>
      <c r="B14">
        <f t="shared" ca="1" si="1"/>
        <v>65</v>
      </c>
      <c r="C14">
        <f t="shared" ca="1" si="0"/>
        <v>37</v>
      </c>
      <c r="D14" s="3">
        <f t="shared" ca="1" si="2"/>
        <v>45466</v>
      </c>
      <c r="E14" s="3">
        <f t="shared" ca="1" si="3"/>
        <v>45810</v>
      </c>
      <c r="F14" t="str">
        <f t="shared" ca="1" si="4"/>
        <v>igen</v>
      </c>
    </row>
    <row r="15" spans="1:6" x14ac:dyDescent="0.3">
      <c r="A15">
        <v>14</v>
      </c>
      <c r="B15">
        <f t="shared" ca="1" si="1"/>
        <v>71</v>
      </c>
      <c r="C15">
        <f t="shared" ca="1" si="0"/>
        <v>38</v>
      </c>
      <c r="D15" s="3">
        <f t="shared" ca="1" si="2"/>
        <v>45515</v>
      </c>
      <c r="E15" s="3">
        <f t="shared" ca="1" si="3"/>
        <v>45656</v>
      </c>
      <c r="F15" t="str">
        <f t="shared" ca="1" si="4"/>
        <v>igen</v>
      </c>
    </row>
    <row r="16" spans="1:6" x14ac:dyDescent="0.3">
      <c r="A16">
        <v>15</v>
      </c>
      <c r="B16">
        <f t="shared" ca="1" si="1"/>
        <v>94</v>
      </c>
      <c r="C16">
        <f t="shared" ca="1" si="0"/>
        <v>2</v>
      </c>
      <c r="D16" s="3">
        <f t="shared" ca="1" si="2"/>
        <v>45365</v>
      </c>
      <c r="E16" s="3">
        <f t="shared" ca="1" si="3"/>
        <v>45837</v>
      </c>
      <c r="F16" t="str">
        <f t="shared" ca="1" si="4"/>
        <v>igen</v>
      </c>
    </row>
    <row r="17" spans="1:6" x14ac:dyDescent="0.3">
      <c r="A17">
        <v>16</v>
      </c>
      <c r="B17">
        <f t="shared" ca="1" si="1"/>
        <v>59</v>
      </c>
      <c r="C17">
        <f t="shared" ca="1" si="0"/>
        <v>66</v>
      </c>
      <c r="D17" s="3">
        <f t="shared" ca="1" si="2"/>
        <v>45308</v>
      </c>
      <c r="E17" s="3">
        <f t="shared" ca="1" si="3"/>
        <v>45885</v>
      </c>
      <c r="F17" t="str">
        <f t="shared" ca="1" si="4"/>
        <v>igen</v>
      </c>
    </row>
    <row r="18" spans="1:6" x14ac:dyDescent="0.3">
      <c r="A18">
        <v>17</v>
      </c>
      <c r="B18">
        <f t="shared" ca="1" si="1"/>
        <v>17</v>
      </c>
      <c r="C18">
        <f t="shared" ca="1" si="0"/>
        <v>35</v>
      </c>
      <c r="D18" s="3">
        <f t="shared" ca="1" si="2"/>
        <v>45419</v>
      </c>
      <c r="E18" s="3">
        <f t="shared" ca="1" si="3"/>
        <v>45836</v>
      </c>
      <c r="F18" t="str">
        <f t="shared" ca="1" si="4"/>
        <v>igen</v>
      </c>
    </row>
    <row r="19" spans="1:6" x14ac:dyDescent="0.3">
      <c r="A19">
        <v>18</v>
      </c>
      <c r="B19">
        <f t="shared" ca="1" si="1"/>
        <v>80</v>
      </c>
      <c r="C19">
        <f t="shared" ca="1" si="0"/>
        <v>85</v>
      </c>
      <c r="D19" s="3">
        <f t="shared" ca="1" si="2"/>
        <v>45418</v>
      </c>
      <c r="E19" s="3">
        <f t="shared" ca="1" si="3"/>
        <v>46009</v>
      </c>
      <c r="F19" t="str">
        <f t="shared" ca="1" si="4"/>
        <v>nem</v>
      </c>
    </row>
    <row r="20" spans="1:6" x14ac:dyDescent="0.3">
      <c r="A20">
        <v>19</v>
      </c>
      <c r="B20">
        <f t="shared" ca="1" si="1"/>
        <v>4</v>
      </c>
      <c r="C20">
        <f t="shared" ca="1" si="0"/>
        <v>90</v>
      </c>
      <c r="D20" s="3">
        <f t="shared" ca="1" si="2"/>
        <v>45403</v>
      </c>
      <c r="E20" s="3">
        <f t="shared" ca="1" si="3"/>
        <v>45783</v>
      </c>
      <c r="F20" t="str">
        <f t="shared" ca="1" si="4"/>
        <v>igen</v>
      </c>
    </row>
    <row r="21" spans="1:6" x14ac:dyDescent="0.3">
      <c r="A21">
        <v>20</v>
      </c>
      <c r="B21">
        <f t="shared" ca="1" si="1"/>
        <v>98</v>
      </c>
      <c r="C21">
        <f t="shared" ca="1" si="0"/>
        <v>79</v>
      </c>
      <c r="D21" s="3">
        <f t="shared" ca="1" si="2"/>
        <v>45489</v>
      </c>
      <c r="E21" s="3">
        <f t="shared" ca="1" si="3"/>
        <v>45743</v>
      </c>
      <c r="F21" t="str">
        <f t="shared" ca="1" si="4"/>
        <v>igen</v>
      </c>
    </row>
    <row r="22" spans="1:6" x14ac:dyDescent="0.3">
      <c r="A22">
        <v>21</v>
      </c>
      <c r="B22">
        <f t="shared" ca="1" si="1"/>
        <v>50</v>
      </c>
      <c r="C22">
        <f t="shared" ca="1" si="0"/>
        <v>72</v>
      </c>
      <c r="D22" s="3">
        <f t="shared" ca="1" si="2"/>
        <v>45462</v>
      </c>
      <c r="E22" s="3">
        <f t="shared" ca="1" si="3"/>
        <v>45885</v>
      </c>
      <c r="F22" t="str">
        <f t="shared" ca="1" si="4"/>
        <v>igen</v>
      </c>
    </row>
    <row r="23" spans="1:6" x14ac:dyDescent="0.3">
      <c r="A23">
        <v>22</v>
      </c>
      <c r="B23">
        <f t="shared" ca="1" si="1"/>
        <v>30</v>
      </c>
      <c r="C23">
        <f t="shared" ca="1" si="0"/>
        <v>69</v>
      </c>
      <c r="D23" s="3">
        <f t="shared" ca="1" si="2"/>
        <v>45564</v>
      </c>
      <c r="E23" s="3">
        <f t="shared" ca="1" si="3"/>
        <v>45883</v>
      </c>
      <c r="F23" t="str">
        <f t="shared" ca="1" si="4"/>
        <v>igen</v>
      </c>
    </row>
    <row r="24" spans="1:6" x14ac:dyDescent="0.3">
      <c r="A24">
        <v>23</v>
      </c>
      <c r="B24">
        <f t="shared" ca="1" si="1"/>
        <v>67</v>
      </c>
      <c r="C24">
        <f t="shared" ca="1" si="0"/>
        <v>6</v>
      </c>
      <c r="D24" s="3">
        <f t="shared" ca="1" si="2"/>
        <v>45424</v>
      </c>
      <c r="E24" s="3">
        <f t="shared" ca="1" si="3"/>
        <v>45873</v>
      </c>
      <c r="F24" t="str">
        <f t="shared" ca="1" si="4"/>
        <v>igen</v>
      </c>
    </row>
    <row r="25" spans="1:6" x14ac:dyDescent="0.3">
      <c r="A25">
        <v>24</v>
      </c>
      <c r="B25">
        <f t="shared" ca="1" si="1"/>
        <v>85</v>
      </c>
      <c r="C25">
        <f t="shared" ca="1" si="0"/>
        <v>37</v>
      </c>
      <c r="D25" s="3">
        <f t="shared" ca="1" si="2"/>
        <v>45479</v>
      </c>
      <c r="E25" s="3">
        <f t="shared" ca="1" si="3"/>
        <v>45605</v>
      </c>
      <c r="F25" t="str">
        <f t="shared" ca="1" si="4"/>
        <v>igen</v>
      </c>
    </row>
    <row r="26" spans="1:6" x14ac:dyDescent="0.3">
      <c r="A26">
        <v>25</v>
      </c>
      <c r="B26">
        <f t="shared" ca="1" si="1"/>
        <v>62</v>
      </c>
      <c r="C26">
        <f t="shared" ca="1" si="0"/>
        <v>23</v>
      </c>
      <c r="D26" s="3">
        <f t="shared" ca="1" si="2"/>
        <v>45325</v>
      </c>
      <c r="E26" s="3">
        <f t="shared" ca="1" si="3"/>
        <v>45861</v>
      </c>
      <c r="F26" t="str">
        <f t="shared" ca="1" si="4"/>
        <v>igen</v>
      </c>
    </row>
    <row r="27" spans="1:6" x14ac:dyDescent="0.3">
      <c r="A27">
        <v>26</v>
      </c>
      <c r="B27">
        <f t="shared" ca="1" si="1"/>
        <v>8</v>
      </c>
      <c r="C27">
        <f t="shared" ca="1" si="0"/>
        <v>5</v>
      </c>
      <c r="D27" s="3">
        <f t="shared" ca="1" si="2"/>
        <v>45358</v>
      </c>
      <c r="E27" s="3">
        <f t="shared" ca="1" si="3"/>
        <v>45781</v>
      </c>
      <c r="F27" t="str">
        <f t="shared" ca="1" si="4"/>
        <v>igen</v>
      </c>
    </row>
    <row r="28" spans="1:6" x14ac:dyDescent="0.3">
      <c r="A28">
        <v>27</v>
      </c>
      <c r="B28">
        <f t="shared" ca="1" si="1"/>
        <v>61</v>
      </c>
      <c r="C28">
        <f t="shared" ca="1" si="0"/>
        <v>4</v>
      </c>
      <c r="D28" s="3">
        <f t="shared" ca="1" si="2"/>
        <v>45465</v>
      </c>
      <c r="E28" s="3">
        <f t="shared" ca="1" si="3"/>
        <v>45910</v>
      </c>
      <c r="F28" t="str">
        <f t="shared" ca="1" si="4"/>
        <v>igen</v>
      </c>
    </row>
    <row r="29" spans="1:6" x14ac:dyDescent="0.3">
      <c r="A29">
        <v>28</v>
      </c>
      <c r="B29">
        <f t="shared" ca="1" si="1"/>
        <v>96</v>
      </c>
      <c r="C29">
        <f t="shared" ca="1" si="0"/>
        <v>90</v>
      </c>
      <c r="D29" s="3">
        <f t="shared" ca="1" si="2"/>
        <v>45553</v>
      </c>
      <c r="E29" s="3">
        <f t="shared" ca="1" si="3"/>
        <v>45746</v>
      </c>
      <c r="F29" t="str">
        <f t="shared" ca="1" si="4"/>
        <v>igen</v>
      </c>
    </row>
    <row r="30" spans="1:6" x14ac:dyDescent="0.3">
      <c r="A30">
        <v>29</v>
      </c>
      <c r="B30">
        <f t="shared" ca="1" si="1"/>
        <v>32</v>
      </c>
      <c r="C30">
        <f t="shared" ca="1" si="0"/>
        <v>75</v>
      </c>
      <c r="D30" s="3">
        <f t="shared" ca="1" si="2"/>
        <v>45538</v>
      </c>
      <c r="E30" s="3">
        <f t="shared" ca="1" si="3"/>
        <v>45927</v>
      </c>
      <c r="F30" t="str">
        <f t="shared" ca="1" si="4"/>
        <v>igen</v>
      </c>
    </row>
    <row r="31" spans="1:6" x14ac:dyDescent="0.3">
      <c r="A31">
        <v>30</v>
      </c>
      <c r="B31">
        <f t="shared" ca="1" si="1"/>
        <v>95</v>
      </c>
      <c r="C31">
        <f t="shared" ca="1" si="0"/>
        <v>47</v>
      </c>
      <c r="D31" s="3">
        <f t="shared" ca="1" si="2"/>
        <v>45527</v>
      </c>
      <c r="E31" s="3">
        <f t="shared" ca="1" si="3"/>
        <v>45946</v>
      </c>
      <c r="F31" t="str">
        <f t="shared" ca="1" si="4"/>
        <v>nem</v>
      </c>
    </row>
    <row r="32" spans="1:6" x14ac:dyDescent="0.3">
      <c r="A32">
        <v>31</v>
      </c>
      <c r="B32">
        <f t="shared" ca="1" si="1"/>
        <v>24</v>
      </c>
      <c r="C32">
        <f t="shared" ca="1" si="0"/>
        <v>67</v>
      </c>
      <c r="D32" s="3">
        <f t="shared" ca="1" si="2"/>
        <v>45472</v>
      </c>
      <c r="E32" s="3">
        <f t="shared" ca="1" si="3"/>
        <v>45925</v>
      </c>
      <c r="F32" t="str">
        <f t="shared" ca="1" si="4"/>
        <v>igen</v>
      </c>
    </row>
    <row r="33" spans="1:6" x14ac:dyDescent="0.3">
      <c r="A33">
        <v>32</v>
      </c>
      <c r="B33">
        <f t="shared" ca="1" si="1"/>
        <v>42</v>
      </c>
      <c r="C33">
        <f t="shared" ca="1" si="0"/>
        <v>93</v>
      </c>
      <c r="D33" s="3">
        <f t="shared" ca="1" si="2"/>
        <v>45545</v>
      </c>
      <c r="E33" s="3">
        <f t="shared" ca="1" si="3"/>
        <v>45707</v>
      </c>
      <c r="F33" t="str">
        <f t="shared" ca="1" si="4"/>
        <v>igen</v>
      </c>
    </row>
    <row r="34" spans="1:6" x14ac:dyDescent="0.3">
      <c r="A34">
        <v>33</v>
      </c>
      <c r="B34">
        <f t="shared" ca="1" si="1"/>
        <v>69</v>
      </c>
      <c r="C34">
        <f t="shared" ca="1" si="0"/>
        <v>80</v>
      </c>
      <c r="D34" s="3">
        <f t="shared" ca="1" si="2"/>
        <v>45340</v>
      </c>
      <c r="E34" s="3">
        <f t="shared" ca="1" si="3"/>
        <v>45911</v>
      </c>
      <c r="F34" t="str">
        <f t="shared" ca="1" si="4"/>
        <v>igen</v>
      </c>
    </row>
    <row r="35" spans="1:6" x14ac:dyDescent="0.3">
      <c r="A35">
        <v>34</v>
      </c>
      <c r="B35">
        <f t="shared" ca="1" si="1"/>
        <v>84</v>
      </c>
      <c r="C35">
        <f t="shared" ca="1" si="0"/>
        <v>55</v>
      </c>
      <c r="D35" s="3">
        <f t="shared" ca="1" si="2"/>
        <v>45560</v>
      </c>
      <c r="E35" s="3">
        <f t="shared" ca="1" si="3"/>
        <v>45877</v>
      </c>
      <c r="F35" t="str">
        <f t="shared" ca="1" si="4"/>
        <v>igen</v>
      </c>
    </row>
    <row r="36" spans="1:6" x14ac:dyDescent="0.3">
      <c r="A36">
        <v>35</v>
      </c>
      <c r="B36">
        <f t="shared" ca="1" si="1"/>
        <v>76</v>
      </c>
      <c r="C36">
        <f t="shared" ca="1" si="0"/>
        <v>66</v>
      </c>
      <c r="D36" s="3">
        <f t="shared" ca="1" si="2"/>
        <v>45401</v>
      </c>
      <c r="E36" s="3">
        <f t="shared" ca="1" si="3"/>
        <v>45983</v>
      </c>
      <c r="F36" t="str">
        <f t="shared" ca="1" si="4"/>
        <v>nem</v>
      </c>
    </row>
    <row r="37" spans="1:6" x14ac:dyDescent="0.3">
      <c r="A37">
        <v>36</v>
      </c>
      <c r="B37">
        <f t="shared" ca="1" si="1"/>
        <v>9</v>
      </c>
      <c r="C37">
        <f t="shared" ca="1" si="0"/>
        <v>5</v>
      </c>
      <c r="D37" s="3">
        <f t="shared" ca="1" si="2"/>
        <v>45457</v>
      </c>
      <c r="E37" s="3">
        <f t="shared" ca="1" si="3"/>
        <v>45845</v>
      </c>
      <c r="F37" t="str">
        <f t="shared" ca="1" si="4"/>
        <v>igen</v>
      </c>
    </row>
    <row r="38" spans="1:6" x14ac:dyDescent="0.3">
      <c r="A38">
        <v>37</v>
      </c>
      <c r="B38">
        <f t="shared" ca="1" si="1"/>
        <v>34</v>
      </c>
      <c r="C38">
        <f t="shared" ca="1" si="0"/>
        <v>54</v>
      </c>
      <c r="D38" s="3">
        <f t="shared" ca="1" si="2"/>
        <v>45491</v>
      </c>
      <c r="E38" s="3">
        <f t="shared" ca="1" si="3"/>
        <v>45602</v>
      </c>
      <c r="F38" t="str">
        <f t="shared" ca="1" si="4"/>
        <v>igen</v>
      </c>
    </row>
    <row r="39" spans="1:6" x14ac:dyDescent="0.3">
      <c r="A39">
        <v>38</v>
      </c>
      <c r="B39">
        <f t="shared" ca="1" si="1"/>
        <v>43</v>
      </c>
      <c r="C39">
        <f t="shared" ca="1" si="0"/>
        <v>68</v>
      </c>
      <c r="D39" s="3">
        <f t="shared" ca="1" si="2"/>
        <v>45438</v>
      </c>
      <c r="E39" s="3">
        <f t="shared" ca="1" si="3"/>
        <v>45642</v>
      </c>
      <c r="F39" t="str">
        <f t="shared" ca="1" si="4"/>
        <v>igen</v>
      </c>
    </row>
    <row r="40" spans="1:6" x14ac:dyDescent="0.3">
      <c r="A40">
        <v>39</v>
      </c>
      <c r="B40">
        <f t="shared" ca="1" si="1"/>
        <v>96</v>
      </c>
      <c r="C40">
        <f t="shared" ca="1" si="0"/>
        <v>44</v>
      </c>
      <c r="D40" s="3">
        <f t="shared" ca="1" si="2"/>
        <v>45519</v>
      </c>
      <c r="E40" s="3">
        <f t="shared" ca="1" si="3"/>
        <v>45957</v>
      </c>
      <c r="F40" t="str">
        <f t="shared" ca="1" si="4"/>
        <v>nem</v>
      </c>
    </row>
    <row r="41" spans="1:6" x14ac:dyDescent="0.3">
      <c r="A41">
        <v>40</v>
      </c>
      <c r="B41">
        <f t="shared" ca="1" si="1"/>
        <v>33</v>
      </c>
      <c r="C41">
        <f t="shared" ca="1" si="0"/>
        <v>70</v>
      </c>
      <c r="D41" s="3">
        <f t="shared" ca="1" si="2"/>
        <v>45411</v>
      </c>
      <c r="E41" s="3">
        <f t="shared" ca="1" si="3"/>
        <v>45856</v>
      </c>
      <c r="F41" t="str">
        <f t="shared" ca="1" si="4"/>
        <v>igen</v>
      </c>
    </row>
    <row r="42" spans="1:6" x14ac:dyDescent="0.3">
      <c r="A42">
        <v>41</v>
      </c>
      <c r="B42">
        <f t="shared" ca="1" si="1"/>
        <v>97</v>
      </c>
      <c r="C42">
        <f t="shared" ca="1" si="0"/>
        <v>61</v>
      </c>
      <c r="D42" s="3">
        <f t="shared" ca="1" si="2"/>
        <v>45439</v>
      </c>
      <c r="E42" s="3">
        <f t="shared" ca="1" si="3"/>
        <v>45934</v>
      </c>
      <c r="F42" t="str">
        <f t="shared" ca="1" si="4"/>
        <v>nem</v>
      </c>
    </row>
    <row r="43" spans="1:6" x14ac:dyDescent="0.3">
      <c r="A43">
        <v>42</v>
      </c>
      <c r="B43">
        <f t="shared" ca="1" si="1"/>
        <v>45</v>
      </c>
      <c r="C43">
        <f t="shared" ca="1" si="0"/>
        <v>85</v>
      </c>
      <c r="D43" s="3">
        <f t="shared" ca="1" si="2"/>
        <v>45518</v>
      </c>
      <c r="E43" s="3">
        <f t="shared" ca="1" si="3"/>
        <v>45566</v>
      </c>
      <c r="F43" t="str">
        <f t="shared" ca="1" si="4"/>
        <v>igen</v>
      </c>
    </row>
    <row r="44" spans="1:6" x14ac:dyDescent="0.3">
      <c r="A44">
        <v>43</v>
      </c>
      <c r="B44">
        <f t="shared" ca="1" si="1"/>
        <v>66</v>
      </c>
      <c r="C44">
        <f t="shared" ca="1" si="0"/>
        <v>94</v>
      </c>
      <c r="D44" s="3">
        <f t="shared" ca="1" si="2"/>
        <v>45428</v>
      </c>
      <c r="E44" s="3">
        <f t="shared" ca="1" si="3"/>
        <v>45865</v>
      </c>
      <c r="F44" t="str">
        <f t="shared" ca="1" si="4"/>
        <v>igen</v>
      </c>
    </row>
    <row r="45" spans="1:6" x14ac:dyDescent="0.3">
      <c r="A45">
        <v>44</v>
      </c>
      <c r="B45">
        <f t="shared" ca="1" si="1"/>
        <v>28</v>
      </c>
      <c r="C45">
        <f t="shared" ca="1" si="0"/>
        <v>6</v>
      </c>
      <c r="D45" s="3">
        <f t="shared" ca="1" si="2"/>
        <v>45519</v>
      </c>
      <c r="E45" s="3">
        <f t="shared" ca="1" si="3"/>
        <v>45610</v>
      </c>
      <c r="F45" t="str">
        <f t="shared" ca="1" si="4"/>
        <v>igen</v>
      </c>
    </row>
    <row r="46" spans="1:6" x14ac:dyDescent="0.3">
      <c r="A46">
        <v>45</v>
      </c>
      <c r="B46">
        <f t="shared" ca="1" si="1"/>
        <v>35</v>
      </c>
      <c r="C46">
        <f t="shared" ca="1" si="0"/>
        <v>42</v>
      </c>
      <c r="D46" s="3">
        <f t="shared" ca="1" si="2"/>
        <v>45306</v>
      </c>
      <c r="E46" s="3">
        <f t="shared" ca="1" si="3"/>
        <v>45578</v>
      </c>
      <c r="F46" t="str">
        <f t="shared" ca="1" si="4"/>
        <v>igen</v>
      </c>
    </row>
    <row r="47" spans="1:6" x14ac:dyDescent="0.3">
      <c r="A47">
        <v>46</v>
      </c>
      <c r="B47">
        <f t="shared" ca="1" si="1"/>
        <v>75</v>
      </c>
      <c r="C47">
        <f t="shared" ca="1" si="0"/>
        <v>10</v>
      </c>
      <c r="D47" s="3">
        <f t="shared" ca="1" si="2"/>
        <v>45346</v>
      </c>
      <c r="E47" s="3">
        <f t="shared" ca="1" si="3"/>
        <v>45862</v>
      </c>
      <c r="F47" t="str">
        <f t="shared" ca="1" si="4"/>
        <v>igen</v>
      </c>
    </row>
    <row r="48" spans="1:6" x14ac:dyDescent="0.3">
      <c r="A48">
        <v>47</v>
      </c>
      <c r="B48">
        <f t="shared" ca="1" si="1"/>
        <v>12</v>
      </c>
      <c r="C48">
        <f t="shared" ca="1" si="0"/>
        <v>82</v>
      </c>
      <c r="D48" s="3">
        <f t="shared" ca="1" si="2"/>
        <v>45504</v>
      </c>
      <c r="E48" s="3">
        <f t="shared" ca="1" si="3"/>
        <v>45842</v>
      </c>
      <c r="F48" t="str">
        <f t="shared" ca="1" si="4"/>
        <v>igen</v>
      </c>
    </row>
    <row r="49" spans="1:6" x14ac:dyDescent="0.3">
      <c r="A49">
        <v>48</v>
      </c>
      <c r="B49">
        <f t="shared" ca="1" si="1"/>
        <v>79</v>
      </c>
      <c r="C49">
        <f t="shared" ca="1" si="0"/>
        <v>99</v>
      </c>
      <c r="D49" s="3">
        <f t="shared" ca="1" si="2"/>
        <v>45399</v>
      </c>
      <c r="E49" s="3">
        <f t="shared" ca="1" si="3"/>
        <v>45592</v>
      </c>
      <c r="F49" t="str">
        <f t="shared" ca="1" si="4"/>
        <v>igen</v>
      </c>
    </row>
    <row r="50" spans="1:6" x14ac:dyDescent="0.3">
      <c r="A50">
        <v>49</v>
      </c>
      <c r="B50">
        <f t="shared" ca="1" si="1"/>
        <v>26</v>
      </c>
      <c r="C50">
        <f t="shared" ca="1" si="0"/>
        <v>7</v>
      </c>
      <c r="D50" s="3">
        <f t="shared" ca="1" si="2"/>
        <v>45467</v>
      </c>
      <c r="E50" s="3">
        <f t="shared" ca="1" si="3"/>
        <v>45635</v>
      </c>
      <c r="F50" t="str">
        <f t="shared" ca="1" si="4"/>
        <v>igen</v>
      </c>
    </row>
    <row r="51" spans="1:6" x14ac:dyDescent="0.3">
      <c r="A51">
        <v>50</v>
      </c>
      <c r="B51">
        <f t="shared" ca="1" si="1"/>
        <v>88</v>
      </c>
      <c r="C51">
        <f t="shared" ca="1" si="0"/>
        <v>45</v>
      </c>
      <c r="D51" s="3">
        <f t="shared" ca="1" si="2"/>
        <v>45455</v>
      </c>
      <c r="E51" s="3">
        <f t="shared" ca="1" si="3"/>
        <v>45917</v>
      </c>
      <c r="F51" t="str">
        <f t="shared" ca="1" si="4"/>
        <v>igen</v>
      </c>
    </row>
    <row r="52" spans="1:6" x14ac:dyDescent="0.3">
      <c r="A52">
        <v>51</v>
      </c>
      <c r="B52">
        <f t="shared" ca="1" si="1"/>
        <v>87</v>
      </c>
      <c r="C52">
        <f t="shared" ca="1" si="0"/>
        <v>43</v>
      </c>
      <c r="D52" s="3">
        <f t="shared" ca="1" si="2"/>
        <v>45397</v>
      </c>
      <c r="E52" s="3">
        <f t="shared" ca="1" si="3"/>
        <v>45594</v>
      </c>
      <c r="F52" t="str">
        <f t="shared" ca="1" si="4"/>
        <v>igen</v>
      </c>
    </row>
    <row r="53" spans="1:6" x14ac:dyDescent="0.3">
      <c r="A53">
        <v>52</v>
      </c>
      <c r="B53">
        <f t="shared" ca="1" si="1"/>
        <v>30</v>
      </c>
      <c r="C53">
        <f t="shared" ca="1" si="0"/>
        <v>55</v>
      </c>
      <c r="D53" s="3">
        <f t="shared" ca="1" si="2"/>
        <v>45381</v>
      </c>
      <c r="E53" s="3">
        <f t="shared" ca="1" si="3"/>
        <v>45648</v>
      </c>
      <c r="F53" t="str">
        <f t="shared" ca="1" si="4"/>
        <v>igen</v>
      </c>
    </row>
    <row r="54" spans="1:6" x14ac:dyDescent="0.3">
      <c r="A54">
        <v>53</v>
      </c>
      <c r="B54">
        <f t="shared" ca="1" si="1"/>
        <v>96</v>
      </c>
      <c r="C54">
        <f t="shared" ca="1" si="0"/>
        <v>93</v>
      </c>
      <c r="D54" s="3">
        <f t="shared" ca="1" si="2"/>
        <v>45531</v>
      </c>
      <c r="E54" s="3">
        <f t="shared" ca="1" si="3"/>
        <v>45646</v>
      </c>
      <c r="F54" t="str">
        <f t="shared" ca="1" si="4"/>
        <v>igen</v>
      </c>
    </row>
    <row r="55" spans="1:6" x14ac:dyDescent="0.3">
      <c r="A55">
        <v>54</v>
      </c>
      <c r="B55">
        <f t="shared" ca="1" si="1"/>
        <v>28</v>
      </c>
      <c r="C55">
        <f t="shared" ca="1" si="0"/>
        <v>62</v>
      </c>
      <c r="D55" s="3">
        <f t="shared" ca="1" si="2"/>
        <v>45410</v>
      </c>
      <c r="E55" s="3">
        <f t="shared" ca="1" si="3"/>
        <v>45675</v>
      </c>
      <c r="F55" t="str">
        <f t="shared" ca="1" si="4"/>
        <v>igen</v>
      </c>
    </row>
    <row r="56" spans="1:6" x14ac:dyDescent="0.3">
      <c r="A56">
        <v>55</v>
      </c>
      <c r="B56">
        <f t="shared" ca="1" si="1"/>
        <v>13</v>
      </c>
      <c r="C56">
        <f t="shared" ca="1" si="0"/>
        <v>96</v>
      </c>
      <c r="D56" s="3">
        <f t="shared" ca="1" si="2"/>
        <v>45445</v>
      </c>
      <c r="E56" s="3">
        <f t="shared" ca="1" si="3"/>
        <v>45818</v>
      </c>
      <c r="F56" t="str">
        <f t="shared" ca="1" si="4"/>
        <v>igen</v>
      </c>
    </row>
    <row r="57" spans="1:6" x14ac:dyDescent="0.3">
      <c r="A57">
        <v>56</v>
      </c>
      <c r="B57">
        <f t="shared" ca="1" si="1"/>
        <v>18</v>
      </c>
      <c r="C57">
        <f t="shared" ca="1" si="0"/>
        <v>37</v>
      </c>
      <c r="D57" s="3">
        <f t="shared" ca="1" si="2"/>
        <v>45314</v>
      </c>
      <c r="E57" s="3">
        <f t="shared" ca="1" si="3"/>
        <v>45685</v>
      </c>
      <c r="F57" t="str">
        <f t="shared" ca="1" si="4"/>
        <v>igen</v>
      </c>
    </row>
    <row r="58" spans="1:6" x14ac:dyDescent="0.3">
      <c r="A58">
        <v>57</v>
      </c>
      <c r="B58">
        <f t="shared" ca="1" si="1"/>
        <v>96</v>
      </c>
      <c r="C58">
        <f t="shared" ca="1" si="0"/>
        <v>94</v>
      </c>
      <c r="D58" s="3">
        <f t="shared" ca="1" si="2"/>
        <v>45461</v>
      </c>
      <c r="E58" s="3">
        <f t="shared" ca="1" si="3"/>
        <v>45803</v>
      </c>
      <c r="F58" t="str">
        <f t="shared" ca="1" si="4"/>
        <v>igen</v>
      </c>
    </row>
    <row r="59" spans="1:6" x14ac:dyDescent="0.3">
      <c r="A59">
        <v>58</v>
      </c>
      <c r="B59">
        <f t="shared" ca="1" si="1"/>
        <v>54</v>
      </c>
      <c r="C59">
        <f t="shared" ca="1" si="0"/>
        <v>52</v>
      </c>
      <c r="D59" s="3">
        <f t="shared" ca="1" si="2"/>
        <v>45296</v>
      </c>
      <c r="E59" s="3">
        <f t="shared" ca="1" si="3"/>
        <v>46020</v>
      </c>
      <c r="F59" t="str">
        <f t="shared" ca="1" si="4"/>
        <v>nem</v>
      </c>
    </row>
    <row r="60" spans="1:6" x14ac:dyDescent="0.3">
      <c r="A60">
        <v>59</v>
      </c>
      <c r="B60">
        <f t="shared" ca="1" si="1"/>
        <v>50</v>
      </c>
      <c r="C60">
        <f t="shared" ca="1" si="0"/>
        <v>69</v>
      </c>
      <c r="D60" s="3">
        <f t="shared" ca="1" si="2"/>
        <v>45463</v>
      </c>
      <c r="E60" s="3">
        <f t="shared" ca="1" si="3"/>
        <v>45935</v>
      </c>
      <c r="F60" t="str">
        <f t="shared" ca="1" si="4"/>
        <v>nem</v>
      </c>
    </row>
    <row r="61" spans="1:6" x14ac:dyDescent="0.3">
      <c r="A61">
        <v>60</v>
      </c>
      <c r="B61">
        <f t="shared" ca="1" si="1"/>
        <v>94</v>
      </c>
      <c r="C61">
        <f t="shared" ca="1" si="0"/>
        <v>35</v>
      </c>
      <c r="D61" s="3">
        <f t="shared" ca="1" si="2"/>
        <v>45477</v>
      </c>
      <c r="E61" s="3">
        <f t="shared" ca="1" si="3"/>
        <v>45979</v>
      </c>
      <c r="F61" t="str">
        <f t="shared" ca="1" si="4"/>
        <v>nem</v>
      </c>
    </row>
    <row r="62" spans="1:6" x14ac:dyDescent="0.3">
      <c r="A62">
        <v>61</v>
      </c>
      <c r="B62">
        <f t="shared" ca="1" si="1"/>
        <v>26</v>
      </c>
      <c r="C62">
        <f t="shared" ca="1" si="0"/>
        <v>17</v>
      </c>
      <c r="D62" s="3">
        <f t="shared" ca="1" si="2"/>
        <v>45537</v>
      </c>
      <c r="E62" s="3">
        <f t="shared" ca="1" si="3"/>
        <v>45566</v>
      </c>
      <c r="F62" t="str">
        <f t="shared" ca="1" si="4"/>
        <v>igen</v>
      </c>
    </row>
    <row r="63" spans="1:6" x14ac:dyDescent="0.3">
      <c r="A63">
        <v>62</v>
      </c>
      <c r="B63">
        <f t="shared" ca="1" si="1"/>
        <v>46</v>
      </c>
      <c r="C63">
        <f t="shared" ca="1" si="0"/>
        <v>78</v>
      </c>
      <c r="D63" s="3">
        <f t="shared" ca="1" si="2"/>
        <v>45381</v>
      </c>
      <c r="E63" s="3">
        <f t="shared" ca="1" si="3"/>
        <v>45620</v>
      </c>
      <c r="F63" t="str">
        <f t="shared" ca="1" si="4"/>
        <v>igen</v>
      </c>
    </row>
    <row r="64" spans="1:6" x14ac:dyDescent="0.3">
      <c r="A64">
        <v>63</v>
      </c>
      <c r="B64">
        <f t="shared" ca="1" si="1"/>
        <v>6</v>
      </c>
      <c r="C64">
        <f t="shared" ca="1" si="0"/>
        <v>74</v>
      </c>
      <c r="D64" s="3">
        <f t="shared" ca="1" si="2"/>
        <v>45301</v>
      </c>
      <c r="E64" s="3">
        <f t="shared" ca="1" si="3"/>
        <v>46013</v>
      </c>
      <c r="F64" t="str">
        <f t="shared" ca="1" si="4"/>
        <v>nem</v>
      </c>
    </row>
    <row r="65" spans="1:6" x14ac:dyDescent="0.3">
      <c r="A65">
        <v>64</v>
      </c>
      <c r="B65">
        <f t="shared" ca="1" si="1"/>
        <v>81</v>
      </c>
      <c r="C65">
        <f t="shared" ca="1" si="0"/>
        <v>44</v>
      </c>
      <c r="D65" s="3">
        <f t="shared" ca="1" si="2"/>
        <v>45372</v>
      </c>
      <c r="E65" s="3">
        <f t="shared" ca="1" si="3"/>
        <v>46004</v>
      </c>
      <c r="F65" t="str">
        <f t="shared" ca="1" si="4"/>
        <v>nem</v>
      </c>
    </row>
    <row r="66" spans="1:6" x14ac:dyDescent="0.3">
      <c r="A66">
        <v>65</v>
      </c>
      <c r="B66">
        <f t="shared" ca="1" si="1"/>
        <v>68</v>
      </c>
      <c r="C66">
        <f t="shared" ref="C66:C101" ca="1" si="5">RANDBETWEEN(0,100)</f>
        <v>55</v>
      </c>
      <c r="D66" s="3">
        <f t="shared" ca="1" si="2"/>
        <v>45498</v>
      </c>
      <c r="E66" s="3">
        <f t="shared" ca="1" si="3"/>
        <v>45596</v>
      </c>
      <c r="F66" t="str">
        <f t="shared" ca="1" si="4"/>
        <v>igen</v>
      </c>
    </row>
    <row r="67" spans="1:6" x14ac:dyDescent="0.3">
      <c r="A67">
        <v>66</v>
      </c>
      <c r="B67">
        <f t="shared" ref="B67:B130" ca="1" si="6">RANDBETWEEN(0,100)</f>
        <v>60</v>
      </c>
      <c r="C67">
        <f t="shared" ca="1" si="5"/>
        <v>97</v>
      </c>
      <c r="D67" s="3">
        <f t="shared" ref="D67:D130" ca="1" si="7">RANDBETWEEN(DATE(2024,1,1), DATE(2024,9,30))</f>
        <v>45514</v>
      </c>
      <c r="E67" s="3">
        <f t="shared" ref="E67:E130" ca="1" si="8">RANDBETWEEN(DATE(2024,9,30), DATE(2025,12,31))</f>
        <v>45635</v>
      </c>
      <c r="F67" t="str">
        <f t="shared" ref="F67:F130" ca="1" si="9">IF((E67 &lt; TODAY()), "igen", "nem")</f>
        <v>igen</v>
      </c>
    </row>
    <row r="68" spans="1:6" x14ac:dyDescent="0.3">
      <c r="A68">
        <v>67</v>
      </c>
      <c r="B68">
        <f t="shared" ca="1" si="6"/>
        <v>47</v>
      </c>
      <c r="C68">
        <f t="shared" ca="1" si="5"/>
        <v>94</v>
      </c>
      <c r="D68" s="3">
        <f t="shared" ca="1" si="7"/>
        <v>45490</v>
      </c>
      <c r="E68" s="3">
        <f t="shared" ca="1" si="8"/>
        <v>45937</v>
      </c>
      <c r="F68" t="str">
        <f t="shared" ca="1" si="9"/>
        <v>nem</v>
      </c>
    </row>
    <row r="69" spans="1:6" x14ac:dyDescent="0.3">
      <c r="A69">
        <v>68</v>
      </c>
      <c r="B69">
        <f t="shared" ca="1" si="6"/>
        <v>19</v>
      </c>
      <c r="C69">
        <f t="shared" ca="1" si="5"/>
        <v>96</v>
      </c>
      <c r="D69" s="3">
        <f t="shared" ca="1" si="7"/>
        <v>45522</v>
      </c>
      <c r="E69" s="3">
        <f t="shared" ca="1" si="8"/>
        <v>45793</v>
      </c>
      <c r="F69" t="str">
        <f t="shared" ca="1" si="9"/>
        <v>igen</v>
      </c>
    </row>
    <row r="70" spans="1:6" x14ac:dyDescent="0.3">
      <c r="A70">
        <v>69</v>
      </c>
      <c r="B70">
        <f t="shared" ca="1" si="6"/>
        <v>25</v>
      </c>
      <c r="C70">
        <f t="shared" ca="1" si="5"/>
        <v>92</v>
      </c>
      <c r="D70" s="3">
        <f t="shared" ca="1" si="7"/>
        <v>45430</v>
      </c>
      <c r="E70" s="3">
        <f t="shared" ca="1" si="8"/>
        <v>45892</v>
      </c>
      <c r="F70" t="str">
        <f t="shared" ca="1" si="9"/>
        <v>igen</v>
      </c>
    </row>
    <row r="71" spans="1:6" x14ac:dyDescent="0.3">
      <c r="A71">
        <v>70</v>
      </c>
      <c r="B71">
        <f t="shared" ca="1" si="6"/>
        <v>74</v>
      </c>
      <c r="C71">
        <f t="shared" ca="1" si="5"/>
        <v>54</v>
      </c>
      <c r="D71" s="3">
        <f t="shared" ca="1" si="7"/>
        <v>45464</v>
      </c>
      <c r="E71" s="3">
        <f t="shared" ca="1" si="8"/>
        <v>45797</v>
      </c>
      <c r="F71" t="str">
        <f t="shared" ca="1" si="9"/>
        <v>igen</v>
      </c>
    </row>
    <row r="72" spans="1:6" x14ac:dyDescent="0.3">
      <c r="A72">
        <v>71</v>
      </c>
      <c r="B72">
        <f t="shared" ca="1" si="6"/>
        <v>13</v>
      </c>
      <c r="C72">
        <f t="shared" ca="1" si="5"/>
        <v>66</v>
      </c>
      <c r="D72" s="3">
        <f t="shared" ca="1" si="7"/>
        <v>45539</v>
      </c>
      <c r="E72" s="3">
        <f t="shared" ca="1" si="8"/>
        <v>45933</v>
      </c>
      <c r="F72" t="str">
        <f t="shared" ca="1" si="9"/>
        <v>nem</v>
      </c>
    </row>
    <row r="73" spans="1:6" x14ac:dyDescent="0.3">
      <c r="A73">
        <v>72</v>
      </c>
      <c r="B73">
        <f t="shared" ca="1" si="6"/>
        <v>54</v>
      </c>
      <c r="C73">
        <f t="shared" ca="1" si="5"/>
        <v>100</v>
      </c>
      <c r="D73" s="3">
        <f t="shared" ca="1" si="7"/>
        <v>45471</v>
      </c>
      <c r="E73" s="3">
        <f t="shared" ca="1" si="8"/>
        <v>45674</v>
      </c>
      <c r="F73" t="str">
        <f t="shared" ca="1" si="9"/>
        <v>igen</v>
      </c>
    </row>
    <row r="74" spans="1:6" x14ac:dyDescent="0.3">
      <c r="A74">
        <v>73</v>
      </c>
      <c r="B74">
        <f t="shared" ca="1" si="6"/>
        <v>74</v>
      </c>
      <c r="C74">
        <f t="shared" ca="1" si="5"/>
        <v>99</v>
      </c>
      <c r="D74" s="3">
        <f t="shared" ca="1" si="7"/>
        <v>45524</v>
      </c>
      <c r="E74" s="3">
        <f t="shared" ca="1" si="8"/>
        <v>45780</v>
      </c>
      <c r="F74" t="str">
        <f t="shared" ca="1" si="9"/>
        <v>igen</v>
      </c>
    </row>
    <row r="75" spans="1:6" x14ac:dyDescent="0.3">
      <c r="A75">
        <v>74</v>
      </c>
      <c r="B75">
        <f t="shared" ca="1" si="6"/>
        <v>44</v>
      </c>
      <c r="C75">
        <f t="shared" ca="1" si="5"/>
        <v>9</v>
      </c>
      <c r="D75" s="3">
        <f t="shared" ca="1" si="7"/>
        <v>45347</v>
      </c>
      <c r="E75" s="3">
        <f t="shared" ca="1" si="8"/>
        <v>45883</v>
      </c>
      <c r="F75" t="str">
        <f t="shared" ca="1" si="9"/>
        <v>igen</v>
      </c>
    </row>
    <row r="76" spans="1:6" x14ac:dyDescent="0.3">
      <c r="A76">
        <v>75</v>
      </c>
      <c r="B76">
        <f t="shared" ca="1" si="6"/>
        <v>37</v>
      </c>
      <c r="C76">
        <f t="shared" ca="1" si="5"/>
        <v>53</v>
      </c>
      <c r="D76" s="3">
        <f t="shared" ca="1" si="7"/>
        <v>45532</v>
      </c>
      <c r="E76" s="3">
        <f t="shared" ca="1" si="8"/>
        <v>45666</v>
      </c>
      <c r="F76" t="str">
        <f t="shared" ca="1" si="9"/>
        <v>igen</v>
      </c>
    </row>
    <row r="77" spans="1:6" x14ac:dyDescent="0.3">
      <c r="A77">
        <v>76</v>
      </c>
      <c r="B77">
        <f t="shared" ca="1" si="6"/>
        <v>47</v>
      </c>
      <c r="C77">
        <f t="shared" ca="1" si="5"/>
        <v>91</v>
      </c>
      <c r="D77" s="3">
        <f t="shared" ca="1" si="7"/>
        <v>45335</v>
      </c>
      <c r="E77" s="3">
        <f t="shared" ca="1" si="8"/>
        <v>45585</v>
      </c>
      <c r="F77" t="str">
        <f t="shared" ca="1" si="9"/>
        <v>igen</v>
      </c>
    </row>
    <row r="78" spans="1:6" x14ac:dyDescent="0.3">
      <c r="A78">
        <v>77</v>
      </c>
      <c r="B78">
        <f t="shared" ca="1" si="6"/>
        <v>97</v>
      </c>
      <c r="C78">
        <f t="shared" ca="1" si="5"/>
        <v>72</v>
      </c>
      <c r="D78" s="3">
        <f t="shared" ca="1" si="7"/>
        <v>45329</v>
      </c>
      <c r="E78" s="3">
        <f t="shared" ca="1" si="8"/>
        <v>45878</v>
      </c>
      <c r="F78" t="str">
        <f t="shared" ca="1" si="9"/>
        <v>igen</v>
      </c>
    </row>
    <row r="79" spans="1:6" x14ac:dyDescent="0.3">
      <c r="A79">
        <v>78</v>
      </c>
      <c r="B79">
        <f t="shared" ca="1" si="6"/>
        <v>26</v>
      </c>
      <c r="C79">
        <f t="shared" ca="1" si="5"/>
        <v>93</v>
      </c>
      <c r="D79" s="3">
        <f t="shared" ca="1" si="7"/>
        <v>45559</v>
      </c>
      <c r="E79" s="3">
        <f t="shared" ca="1" si="8"/>
        <v>45685</v>
      </c>
      <c r="F79" t="str">
        <f t="shared" ca="1" si="9"/>
        <v>igen</v>
      </c>
    </row>
    <row r="80" spans="1:6" x14ac:dyDescent="0.3">
      <c r="A80">
        <v>79</v>
      </c>
      <c r="B80">
        <f t="shared" ca="1" si="6"/>
        <v>96</v>
      </c>
      <c r="C80">
        <f t="shared" ca="1" si="5"/>
        <v>49</v>
      </c>
      <c r="D80" s="3">
        <f t="shared" ca="1" si="7"/>
        <v>45442</v>
      </c>
      <c r="E80" s="3">
        <f t="shared" ca="1" si="8"/>
        <v>45994</v>
      </c>
      <c r="F80" t="str">
        <f t="shared" ca="1" si="9"/>
        <v>nem</v>
      </c>
    </row>
    <row r="81" spans="1:6" x14ac:dyDescent="0.3">
      <c r="A81">
        <v>80</v>
      </c>
      <c r="B81">
        <f t="shared" ca="1" si="6"/>
        <v>31</v>
      </c>
      <c r="C81">
        <f t="shared" ca="1" si="5"/>
        <v>95</v>
      </c>
      <c r="D81" s="3">
        <f t="shared" ca="1" si="7"/>
        <v>45488</v>
      </c>
      <c r="E81" s="3">
        <f t="shared" ca="1" si="8"/>
        <v>45906</v>
      </c>
      <c r="F81" t="str">
        <f t="shared" ca="1" si="9"/>
        <v>igen</v>
      </c>
    </row>
    <row r="82" spans="1:6" x14ac:dyDescent="0.3">
      <c r="A82">
        <v>81</v>
      </c>
      <c r="B82">
        <f t="shared" ca="1" si="6"/>
        <v>72</v>
      </c>
      <c r="C82">
        <f t="shared" ca="1" si="5"/>
        <v>64</v>
      </c>
      <c r="D82" s="3">
        <f t="shared" ca="1" si="7"/>
        <v>45474</v>
      </c>
      <c r="E82" s="3">
        <f t="shared" ca="1" si="8"/>
        <v>45973</v>
      </c>
      <c r="F82" t="str">
        <f t="shared" ca="1" si="9"/>
        <v>nem</v>
      </c>
    </row>
    <row r="83" spans="1:6" x14ac:dyDescent="0.3">
      <c r="A83">
        <v>82</v>
      </c>
      <c r="B83">
        <f t="shared" ca="1" si="6"/>
        <v>64</v>
      </c>
      <c r="C83">
        <f t="shared" ca="1" si="5"/>
        <v>26</v>
      </c>
      <c r="D83" s="3">
        <f t="shared" ca="1" si="7"/>
        <v>45293</v>
      </c>
      <c r="E83" s="3">
        <f t="shared" ca="1" si="8"/>
        <v>45993</v>
      </c>
      <c r="F83" t="str">
        <f t="shared" ca="1" si="9"/>
        <v>nem</v>
      </c>
    </row>
    <row r="84" spans="1:6" x14ac:dyDescent="0.3">
      <c r="A84">
        <v>83</v>
      </c>
      <c r="B84">
        <f t="shared" ca="1" si="6"/>
        <v>55</v>
      </c>
      <c r="C84">
        <f t="shared" ca="1" si="5"/>
        <v>71</v>
      </c>
      <c r="D84" s="3">
        <f t="shared" ca="1" si="7"/>
        <v>45306</v>
      </c>
      <c r="E84" s="3">
        <f t="shared" ca="1" si="8"/>
        <v>45684</v>
      </c>
      <c r="F84" t="str">
        <f t="shared" ca="1" si="9"/>
        <v>igen</v>
      </c>
    </row>
    <row r="85" spans="1:6" x14ac:dyDescent="0.3">
      <c r="A85">
        <v>84</v>
      </c>
      <c r="B85">
        <f t="shared" ca="1" si="6"/>
        <v>25</v>
      </c>
      <c r="C85">
        <f t="shared" ca="1" si="5"/>
        <v>10</v>
      </c>
      <c r="D85" s="3">
        <f t="shared" ca="1" si="7"/>
        <v>45322</v>
      </c>
      <c r="E85" s="3">
        <f t="shared" ca="1" si="8"/>
        <v>45641</v>
      </c>
      <c r="F85" t="str">
        <f t="shared" ca="1" si="9"/>
        <v>igen</v>
      </c>
    </row>
    <row r="86" spans="1:6" x14ac:dyDescent="0.3">
      <c r="A86">
        <v>85</v>
      </c>
      <c r="B86">
        <f t="shared" ca="1" si="6"/>
        <v>26</v>
      </c>
      <c r="C86">
        <f t="shared" ca="1" si="5"/>
        <v>39</v>
      </c>
      <c r="D86" s="3">
        <f t="shared" ca="1" si="7"/>
        <v>45363</v>
      </c>
      <c r="E86" s="3">
        <f t="shared" ca="1" si="8"/>
        <v>45775</v>
      </c>
      <c r="F86" t="str">
        <f t="shared" ca="1" si="9"/>
        <v>igen</v>
      </c>
    </row>
    <row r="87" spans="1:6" x14ac:dyDescent="0.3">
      <c r="A87">
        <v>86</v>
      </c>
      <c r="B87">
        <f t="shared" ca="1" si="6"/>
        <v>52</v>
      </c>
      <c r="C87">
        <f t="shared" ca="1" si="5"/>
        <v>84</v>
      </c>
      <c r="D87" s="3">
        <f t="shared" ca="1" si="7"/>
        <v>45371</v>
      </c>
      <c r="E87" s="3">
        <f t="shared" ca="1" si="8"/>
        <v>45811</v>
      </c>
      <c r="F87" t="str">
        <f t="shared" ca="1" si="9"/>
        <v>igen</v>
      </c>
    </row>
    <row r="88" spans="1:6" x14ac:dyDescent="0.3">
      <c r="A88">
        <v>87</v>
      </c>
      <c r="B88">
        <f t="shared" ca="1" si="6"/>
        <v>59</v>
      </c>
      <c r="C88">
        <f t="shared" ca="1" si="5"/>
        <v>73</v>
      </c>
      <c r="D88" s="3">
        <f t="shared" ca="1" si="7"/>
        <v>45412</v>
      </c>
      <c r="E88" s="3">
        <f t="shared" ca="1" si="8"/>
        <v>45917</v>
      </c>
      <c r="F88" t="str">
        <f t="shared" ca="1" si="9"/>
        <v>igen</v>
      </c>
    </row>
    <row r="89" spans="1:6" x14ac:dyDescent="0.3">
      <c r="A89">
        <v>88</v>
      </c>
      <c r="B89">
        <f t="shared" ca="1" si="6"/>
        <v>11</v>
      </c>
      <c r="C89">
        <f t="shared" ca="1" si="5"/>
        <v>87</v>
      </c>
      <c r="D89" s="3">
        <f t="shared" ca="1" si="7"/>
        <v>45328</v>
      </c>
      <c r="E89" s="3">
        <f t="shared" ca="1" si="8"/>
        <v>45955</v>
      </c>
      <c r="F89" t="str">
        <f t="shared" ca="1" si="9"/>
        <v>nem</v>
      </c>
    </row>
    <row r="90" spans="1:6" x14ac:dyDescent="0.3">
      <c r="A90">
        <v>89</v>
      </c>
      <c r="B90">
        <f t="shared" ca="1" si="6"/>
        <v>88</v>
      </c>
      <c r="C90">
        <f t="shared" ca="1" si="5"/>
        <v>72</v>
      </c>
      <c r="D90" s="3">
        <f t="shared" ca="1" si="7"/>
        <v>45544</v>
      </c>
      <c r="E90" s="3">
        <f t="shared" ca="1" si="8"/>
        <v>45800</v>
      </c>
      <c r="F90" t="str">
        <f t="shared" ca="1" si="9"/>
        <v>igen</v>
      </c>
    </row>
    <row r="91" spans="1:6" x14ac:dyDescent="0.3">
      <c r="A91">
        <v>90</v>
      </c>
      <c r="B91">
        <f t="shared" ca="1" si="6"/>
        <v>18</v>
      </c>
      <c r="C91">
        <f t="shared" ca="1" si="5"/>
        <v>87</v>
      </c>
      <c r="D91" s="3">
        <f t="shared" ca="1" si="7"/>
        <v>45425</v>
      </c>
      <c r="E91" s="3">
        <f t="shared" ca="1" si="8"/>
        <v>45677</v>
      </c>
      <c r="F91" t="str">
        <f t="shared" ca="1" si="9"/>
        <v>igen</v>
      </c>
    </row>
    <row r="92" spans="1:6" x14ac:dyDescent="0.3">
      <c r="A92">
        <v>91</v>
      </c>
      <c r="B92">
        <f t="shared" ca="1" si="6"/>
        <v>5</v>
      </c>
      <c r="C92">
        <f t="shared" ca="1" si="5"/>
        <v>17</v>
      </c>
      <c r="D92" s="3">
        <f t="shared" ca="1" si="7"/>
        <v>45468</v>
      </c>
      <c r="E92" s="3">
        <f t="shared" ca="1" si="8"/>
        <v>45958</v>
      </c>
      <c r="F92" t="str">
        <f t="shared" ca="1" si="9"/>
        <v>nem</v>
      </c>
    </row>
    <row r="93" spans="1:6" x14ac:dyDescent="0.3">
      <c r="A93">
        <v>92</v>
      </c>
      <c r="B93">
        <f t="shared" ca="1" si="6"/>
        <v>68</v>
      </c>
      <c r="C93">
        <f t="shared" ca="1" si="5"/>
        <v>63</v>
      </c>
      <c r="D93" s="3">
        <f t="shared" ca="1" si="7"/>
        <v>45550</v>
      </c>
      <c r="E93" s="3">
        <f t="shared" ca="1" si="8"/>
        <v>45757</v>
      </c>
      <c r="F93" t="str">
        <f t="shared" ca="1" si="9"/>
        <v>igen</v>
      </c>
    </row>
    <row r="94" spans="1:6" x14ac:dyDescent="0.3">
      <c r="A94">
        <v>93</v>
      </c>
      <c r="B94">
        <f t="shared" ca="1" si="6"/>
        <v>20</v>
      </c>
      <c r="C94">
        <f t="shared" ca="1" si="5"/>
        <v>7</v>
      </c>
      <c r="D94" s="3">
        <f t="shared" ca="1" si="7"/>
        <v>45422</v>
      </c>
      <c r="E94" s="3">
        <f t="shared" ca="1" si="8"/>
        <v>45885</v>
      </c>
      <c r="F94" t="str">
        <f t="shared" ca="1" si="9"/>
        <v>igen</v>
      </c>
    </row>
    <row r="95" spans="1:6" x14ac:dyDescent="0.3">
      <c r="A95">
        <v>94</v>
      </c>
      <c r="B95">
        <f t="shared" ca="1" si="6"/>
        <v>70</v>
      </c>
      <c r="C95">
        <f t="shared" ca="1" si="5"/>
        <v>20</v>
      </c>
      <c r="D95" s="3">
        <f t="shared" ca="1" si="7"/>
        <v>45424</v>
      </c>
      <c r="E95" s="3">
        <f t="shared" ca="1" si="8"/>
        <v>45972</v>
      </c>
      <c r="F95" t="str">
        <f t="shared" ca="1" si="9"/>
        <v>nem</v>
      </c>
    </row>
    <row r="96" spans="1:6" x14ac:dyDescent="0.3">
      <c r="A96">
        <v>95</v>
      </c>
      <c r="B96">
        <f t="shared" ca="1" si="6"/>
        <v>45</v>
      </c>
      <c r="C96">
        <f t="shared" ca="1" si="5"/>
        <v>5</v>
      </c>
      <c r="D96" s="3">
        <f t="shared" ca="1" si="7"/>
        <v>45318</v>
      </c>
      <c r="E96" s="3">
        <f t="shared" ca="1" si="8"/>
        <v>45989</v>
      </c>
      <c r="F96" t="str">
        <f t="shared" ca="1" si="9"/>
        <v>nem</v>
      </c>
    </row>
    <row r="97" spans="1:6" x14ac:dyDescent="0.3">
      <c r="A97">
        <v>96</v>
      </c>
      <c r="B97">
        <f t="shared" ca="1" si="6"/>
        <v>95</v>
      </c>
      <c r="C97">
        <f t="shared" ca="1" si="5"/>
        <v>24</v>
      </c>
      <c r="D97" s="3">
        <f t="shared" ca="1" si="7"/>
        <v>45358</v>
      </c>
      <c r="E97" s="3">
        <f t="shared" ca="1" si="8"/>
        <v>45783</v>
      </c>
      <c r="F97" t="str">
        <f t="shared" ca="1" si="9"/>
        <v>igen</v>
      </c>
    </row>
    <row r="98" spans="1:6" x14ac:dyDescent="0.3">
      <c r="A98">
        <v>97</v>
      </c>
      <c r="B98">
        <f t="shared" ca="1" si="6"/>
        <v>4</v>
      </c>
      <c r="C98">
        <f t="shared" ca="1" si="5"/>
        <v>12</v>
      </c>
      <c r="D98" s="3">
        <f t="shared" ca="1" si="7"/>
        <v>45503</v>
      </c>
      <c r="E98" s="3">
        <f t="shared" ca="1" si="8"/>
        <v>45854</v>
      </c>
      <c r="F98" t="str">
        <f t="shared" ca="1" si="9"/>
        <v>igen</v>
      </c>
    </row>
    <row r="99" spans="1:6" x14ac:dyDescent="0.3">
      <c r="A99">
        <v>98</v>
      </c>
      <c r="B99">
        <f t="shared" ca="1" si="6"/>
        <v>3</v>
      </c>
      <c r="C99">
        <f t="shared" ca="1" si="5"/>
        <v>12</v>
      </c>
      <c r="D99" s="3">
        <f t="shared" ca="1" si="7"/>
        <v>45517</v>
      </c>
      <c r="E99" s="3">
        <f t="shared" ca="1" si="8"/>
        <v>45853</v>
      </c>
      <c r="F99" t="str">
        <f t="shared" ca="1" si="9"/>
        <v>igen</v>
      </c>
    </row>
    <row r="100" spans="1:6" x14ac:dyDescent="0.3">
      <c r="A100">
        <v>99</v>
      </c>
      <c r="B100">
        <f t="shared" ca="1" si="6"/>
        <v>71</v>
      </c>
      <c r="C100">
        <f t="shared" ca="1" si="5"/>
        <v>76</v>
      </c>
      <c r="D100" s="3">
        <f t="shared" ca="1" si="7"/>
        <v>45417</v>
      </c>
      <c r="E100" s="3">
        <f t="shared" ca="1" si="8"/>
        <v>46011</v>
      </c>
      <c r="F100" t="str">
        <f t="shared" ca="1" si="9"/>
        <v>nem</v>
      </c>
    </row>
    <row r="101" spans="1:6" x14ac:dyDescent="0.3">
      <c r="A101">
        <v>100</v>
      </c>
      <c r="B101">
        <f t="shared" ca="1" si="6"/>
        <v>43</v>
      </c>
      <c r="C101">
        <f t="shared" ca="1" si="5"/>
        <v>86</v>
      </c>
      <c r="D101" s="3">
        <f t="shared" ca="1" si="7"/>
        <v>45375</v>
      </c>
      <c r="E101" s="3">
        <f t="shared" ca="1" si="8"/>
        <v>45685</v>
      </c>
      <c r="F101" t="str">
        <f t="shared" ca="1" si="9"/>
        <v>igen</v>
      </c>
    </row>
    <row r="102" spans="1:6" x14ac:dyDescent="0.3">
      <c r="A102">
        <v>101</v>
      </c>
      <c r="B102">
        <f t="shared" ca="1" si="6"/>
        <v>42</v>
      </c>
      <c r="C102">
        <f ca="1">RANDBETWEEN(0,100)</f>
        <v>62</v>
      </c>
      <c r="D102" s="3">
        <f t="shared" ca="1" si="7"/>
        <v>45552</v>
      </c>
      <c r="E102" s="3">
        <f t="shared" ca="1" si="8"/>
        <v>45855</v>
      </c>
      <c r="F102" t="str">
        <f t="shared" ca="1" si="9"/>
        <v>igen</v>
      </c>
    </row>
    <row r="103" spans="1:6" x14ac:dyDescent="0.3">
      <c r="A103">
        <v>102</v>
      </c>
      <c r="B103">
        <f t="shared" ca="1" si="6"/>
        <v>26</v>
      </c>
      <c r="C103">
        <f t="shared" ref="C103:C149" ca="1" si="10">RANDBETWEEN(0,100)</f>
        <v>14</v>
      </c>
      <c r="D103" s="3">
        <f t="shared" ca="1" si="7"/>
        <v>45412</v>
      </c>
      <c r="E103" s="3">
        <f t="shared" ca="1" si="8"/>
        <v>45953</v>
      </c>
      <c r="F103" t="str">
        <f t="shared" ca="1" si="9"/>
        <v>nem</v>
      </c>
    </row>
    <row r="104" spans="1:6" x14ac:dyDescent="0.3">
      <c r="A104">
        <v>103</v>
      </c>
      <c r="B104">
        <f t="shared" ca="1" si="6"/>
        <v>80</v>
      </c>
      <c r="C104">
        <f t="shared" ca="1" si="10"/>
        <v>0</v>
      </c>
      <c r="D104" s="3">
        <f t="shared" ca="1" si="7"/>
        <v>45527</v>
      </c>
      <c r="E104" s="3">
        <f t="shared" ca="1" si="8"/>
        <v>45749</v>
      </c>
      <c r="F104" t="str">
        <f t="shared" ca="1" si="9"/>
        <v>igen</v>
      </c>
    </row>
    <row r="105" spans="1:6" x14ac:dyDescent="0.3">
      <c r="A105">
        <v>104</v>
      </c>
      <c r="B105">
        <f t="shared" ca="1" si="6"/>
        <v>27</v>
      </c>
      <c r="C105">
        <f t="shared" ca="1" si="10"/>
        <v>76</v>
      </c>
      <c r="D105" s="3">
        <f t="shared" ca="1" si="7"/>
        <v>45464</v>
      </c>
      <c r="E105" s="3">
        <f t="shared" ca="1" si="8"/>
        <v>45932</v>
      </c>
      <c r="F105" t="str">
        <f t="shared" ca="1" si="9"/>
        <v>nem</v>
      </c>
    </row>
    <row r="106" spans="1:6" x14ac:dyDescent="0.3">
      <c r="A106">
        <v>105</v>
      </c>
      <c r="B106">
        <f t="shared" ca="1" si="6"/>
        <v>48</v>
      </c>
      <c r="C106">
        <f t="shared" ca="1" si="10"/>
        <v>51</v>
      </c>
      <c r="D106" s="3">
        <f t="shared" ca="1" si="7"/>
        <v>45498</v>
      </c>
      <c r="E106" s="3">
        <f t="shared" ca="1" si="8"/>
        <v>45968</v>
      </c>
      <c r="F106" t="str">
        <f t="shared" ca="1" si="9"/>
        <v>nem</v>
      </c>
    </row>
    <row r="107" spans="1:6" x14ac:dyDescent="0.3">
      <c r="A107">
        <v>106</v>
      </c>
      <c r="B107">
        <f t="shared" ca="1" si="6"/>
        <v>93</v>
      </c>
      <c r="C107">
        <f t="shared" ca="1" si="10"/>
        <v>82</v>
      </c>
      <c r="D107" s="3">
        <f t="shared" ca="1" si="7"/>
        <v>45511</v>
      </c>
      <c r="E107" s="3">
        <f t="shared" ca="1" si="8"/>
        <v>45670</v>
      </c>
      <c r="F107" t="str">
        <f t="shared" ca="1" si="9"/>
        <v>igen</v>
      </c>
    </row>
    <row r="108" spans="1:6" x14ac:dyDescent="0.3">
      <c r="A108">
        <v>107</v>
      </c>
      <c r="B108">
        <f t="shared" ca="1" si="6"/>
        <v>87</v>
      </c>
      <c r="C108">
        <f t="shared" ca="1" si="10"/>
        <v>94</v>
      </c>
      <c r="D108" s="3">
        <f t="shared" ca="1" si="7"/>
        <v>45551</v>
      </c>
      <c r="E108" s="3">
        <f t="shared" ca="1" si="8"/>
        <v>45665</v>
      </c>
      <c r="F108" t="str">
        <f t="shared" ca="1" si="9"/>
        <v>igen</v>
      </c>
    </row>
    <row r="109" spans="1:6" x14ac:dyDescent="0.3">
      <c r="A109">
        <v>108</v>
      </c>
      <c r="B109">
        <f t="shared" ca="1" si="6"/>
        <v>46</v>
      </c>
      <c r="C109">
        <f t="shared" ca="1" si="10"/>
        <v>82</v>
      </c>
      <c r="D109" s="3">
        <f t="shared" ca="1" si="7"/>
        <v>45530</v>
      </c>
      <c r="E109" s="3">
        <f t="shared" ca="1" si="8"/>
        <v>45688</v>
      </c>
      <c r="F109" t="str">
        <f t="shared" ca="1" si="9"/>
        <v>igen</v>
      </c>
    </row>
    <row r="110" spans="1:6" x14ac:dyDescent="0.3">
      <c r="A110">
        <v>109</v>
      </c>
      <c r="B110">
        <f t="shared" ca="1" si="6"/>
        <v>51</v>
      </c>
      <c r="C110">
        <f t="shared" ca="1" si="10"/>
        <v>70</v>
      </c>
      <c r="D110" s="3">
        <f t="shared" ca="1" si="7"/>
        <v>45414</v>
      </c>
      <c r="E110" s="3">
        <f t="shared" ca="1" si="8"/>
        <v>45819</v>
      </c>
      <c r="F110" t="str">
        <f t="shared" ca="1" si="9"/>
        <v>igen</v>
      </c>
    </row>
    <row r="111" spans="1:6" x14ac:dyDescent="0.3">
      <c r="A111">
        <v>110</v>
      </c>
      <c r="B111">
        <f t="shared" ca="1" si="6"/>
        <v>28</v>
      </c>
      <c r="C111">
        <f t="shared" ca="1" si="10"/>
        <v>98</v>
      </c>
      <c r="D111" s="3">
        <f t="shared" ca="1" si="7"/>
        <v>45396</v>
      </c>
      <c r="E111" s="3">
        <f t="shared" ca="1" si="8"/>
        <v>45685</v>
      </c>
      <c r="F111" t="str">
        <f t="shared" ca="1" si="9"/>
        <v>igen</v>
      </c>
    </row>
    <row r="112" spans="1:6" x14ac:dyDescent="0.3">
      <c r="A112">
        <v>111</v>
      </c>
      <c r="B112">
        <f t="shared" ca="1" si="6"/>
        <v>45</v>
      </c>
      <c r="C112">
        <f t="shared" ca="1" si="10"/>
        <v>15</v>
      </c>
      <c r="D112" s="3">
        <f t="shared" ca="1" si="7"/>
        <v>45424</v>
      </c>
      <c r="E112" s="3">
        <f t="shared" ca="1" si="8"/>
        <v>45809</v>
      </c>
      <c r="F112" t="str">
        <f t="shared" ca="1" si="9"/>
        <v>igen</v>
      </c>
    </row>
    <row r="113" spans="1:6" x14ac:dyDescent="0.3">
      <c r="A113">
        <v>112</v>
      </c>
      <c r="B113">
        <f t="shared" ca="1" si="6"/>
        <v>95</v>
      </c>
      <c r="C113">
        <f t="shared" ca="1" si="10"/>
        <v>55</v>
      </c>
      <c r="D113" s="3">
        <f t="shared" ca="1" si="7"/>
        <v>45526</v>
      </c>
      <c r="E113" s="3">
        <f t="shared" ca="1" si="8"/>
        <v>45836</v>
      </c>
      <c r="F113" t="str">
        <f t="shared" ca="1" si="9"/>
        <v>igen</v>
      </c>
    </row>
    <row r="114" spans="1:6" x14ac:dyDescent="0.3">
      <c r="A114">
        <v>113</v>
      </c>
      <c r="B114">
        <f t="shared" ca="1" si="6"/>
        <v>36</v>
      </c>
      <c r="C114">
        <f t="shared" ca="1" si="10"/>
        <v>66</v>
      </c>
      <c r="D114" s="3">
        <f t="shared" ca="1" si="7"/>
        <v>45483</v>
      </c>
      <c r="E114" s="3">
        <f t="shared" ca="1" si="8"/>
        <v>45914</v>
      </c>
      <c r="F114" t="str">
        <f t="shared" ca="1" si="9"/>
        <v>igen</v>
      </c>
    </row>
    <row r="115" spans="1:6" x14ac:dyDescent="0.3">
      <c r="A115">
        <v>114</v>
      </c>
      <c r="B115">
        <f t="shared" ca="1" si="6"/>
        <v>51</v>
      </c>
      <c r="C115">
        <f t="shared" ca="1" si="10"/>
        <v>56</v>
      </c>
      <c r="D115" s="3">
        <f t="shared" ca="1" si="7"/>
        <v>45331</v>
      </c>
      <c r="E115" s="3">
        <f t="shared" ca="1" si="8"/>
        <v>45798</v>
      </c>
      <c r="F115" t="str">
        <f t="shared" ca="1" si="9"/>
        <v>igen</v>
      </c>
    </row>
    <row r="116" spans="1:6" x14ac:dyDescent="0.3">
      <c r="A116">
        <v>115</v>
      </c>
      <c r="B116">
        <f t="shared" ca="1" si="6"/>
        <v>75</v>
      </c>
      <c r="C116">
        <f t="shared" ca="1" si="10"/>
        <v>59</v>
      </c>
      <c r="D116" s="3">
        <f t="shared" ca="1" si="7"/>
        <v>45532</v>
      </c>
      <c r="E116" s="3">
        <f t="shared" ca="1" si="8"/>
        <v>45877</v>
      </c>
      <c r="F116" t="str">
        <f t="shared" ca="1" si="9"/>
        <v>igen</v>
      </c>
    </row>
    <row r="117" spans="1:6" x14ac:dyDescent="0.3">
      <c r="A117">
        <v>116</v>
      </c>
      <c r="B117">
        <f t="shared" ca="1" si="6"/>
        <v>79</v>
      </c>
      <c r="C117">
        <f t="shared" ca="1" si="10"/>
        <v>65</v>
      </c>
      <c r="D117" s="3">
        <f t="shared" ca="1" si="7"/>
        <v>45520</v>
      </c>
      <c r="E117" s="3">
        <f t="shared" ca="1" si="8"/>
        <v>45984</v>
      </c>
      <c r="F117" t="str">
        <f t="shared" ca="1" si="9"/>
        <v>nem</v>
      </c>
    </row>
    <row r="118" spans="1:6" x14ac:dyDescent="0.3">
      <c r="A118">
        <v>117</v>
      </c>
      <c r="B118">
        <f t="shared" ca="1" si="6"/>
        <v>8</v>
      </c>
      <c r="C118">
        <f t="shared" ca="1" si="10"/>
        <v>49</v>
      </c>
      <c r="D118" s="3">
        <f t="shared" ca="1" si="7"/>
        <v>45452</v>
      </c>
      <c r="E118" s="3">
        <f t="shared" ca="1" si="8"/>
        <v>45926</v>
      </c>
      <c r="F118" t="str">
        <f t="shared" ca="1" si="9"/>
        <v>igen</v>
      </c>
    </row>
    <row r="119" spans="1:6" x14ac:dyDescent="0.3">
      <c r="A119">
        <v>118</v>
      </c>
      <c r="B119">
        <f t="shared" ca="1" si="6"/>
        <v>52</v>
      </c>
      <c r="C119">
        <f t="shared" ca="1" si="10"/>
        <v>19</v>
      </c>
      <c r="D119" s="3">
        <f t="shared" ca="1" si="7"/>
        <v>45476</v>
      </c>
      <c r="E119" s="3">
        <f t="shared" ca="1" si="8"/>
        <v>45683</v>
      </c>
      <c r="F119" t="str">
        <f t="shared" ca="1" si="9"/>
        <v>igen</v>
      </c>
    </row>
    <row r="120" spans="1:6" x14ac:dyDescent="0.3">
      <c r="A120">
        <v>119</v>
      </c>
      <c r="B120">
        <f t="shared" ca="1" si="6"/>
        <v>35</v>
      </c>
      <c r="C120">
        <f t="shared" ca="1" si="10"/>
        <v>37</v>
      </c>
      <c r="D120" s="3">
        <f t="shared" ca="1" si="7"/>
        <v>45409</v>
      </c>
      <c r="E120" s="3">
        <f t="shared" ca="1" si="8"/>
        <v>45671</v>
      </c>
      <c r="F120" t="str">
        <f t="shared" ca="1" si="9"/>
        <v>igen</v>
      </c>
    </row>
    <row r="121" spans="1:6" x14ac:dyDescent="0.3">
      <c r="A121">
        <v>120</v>
      </c>
      <c r="B121">
        <f t="shared" ca="1" si="6"/>
        <v>72</v>
      </c>
      <c r="C121">
        <f t="shared" ca="1" si="10"/>
        <v>100</v>
      </c>
      <c r="D121" s="3">
        <f t="shared" ca="1" si="7"/>
        <v>45546</v>
      </c>
      <c r="E121" s="3">
        <f t="shared" ca="1" si="8"/>
        <v>45743</v>
      </c>
      <c r="F121" t="str">
        <f t="shared" ca="1" si="9"/>
        <v>igen</v>
      </c>
    </row>
    <row r="122" spans="1:6" x14ac:dyDescent="0.3">
      <c r="A122">
        <v>121</v>
      </c>
      <c r="B122">
        <f t="shared" ca="1" si="6"/>
        <v>6</v>
      </c>
      <c r="C122">
        <f t="shared" ca="1" si="10"/>
        <v>23</v>
      </c>
      <c r="D122" s="3">
        <f t="shared" ca="1" si="7"/>
        <v>45352</v>
      </c>
      <c r="E122" s="3">
        <f t="shared" ca="1" si="8"/>
        <v>45713</v>
      </c>
      <c r="F122" t="str">
        <f t="shared" ca="1" si="9"/>
        <v>igen</v>
      </c>
    </row>
    <row r="123" spans="1:6" x14ac:dyDescent="0.3">
      <c r="A123">
        <v>122</v>
      </c>
      <c r="B123">
        <f t="shared" ca="1" si="6"/>
        <v>5</v>
      </c>
      <c r="C123">
        <f t="shared" ca="1" si="10"/>
        <v>97</v>
      </c>
      <c r="D123" s="3">
        <f t="shared" ca="1" si="7"/>
        <v>45350</v>
      </c>
      <c r="E123" s="3">
        <f t="shared" ca="1" si="8"/>
        <v>45637</v>
      </c>
      <c r="F123" t="str">
        <f t="shared" ca="1" si="9"/>
        <v>igen</v>
      </c>
    </row>
    <row r="124" spans="1:6" x14ac:dyDescent="0.3">
      <c r="A124">
        <v>123</v>
      </c>
      <c r="B124">
        <f t="shared" ca="1" si="6"/>
        <v>38</v>
      </c>
      <c r="C124">
        <f t="shared" ca="1" si="10"/>
        <v>2</v>
      </c>
      <c r="D124" s="3">
        <f t="shared" ca="1" si="7"/>
        <v>45353</v>
      </c>
      <c r="E124" s="3">
        <f t="shared" ca="1" si="8"/>
        <v>45920</v>
      </c>
      <c r="F124" t="str">
        <f t="shared" ca="1" si="9"/>
        <v>igen</v>
      </c>
    </row>
    <row r="125" spans="1:6" x14ac:dyDescent="0.3">
      <c r="A125">
        <v>124</v>
      </c>
      <c r="B125">
        <f t="shared" ca="1" si="6"/>
        <v>40</v>
      </c>
      <c r="C125">
        <f t="shared" ca="1" si="10"/>
        <v>25</v>
      </c>
      <c r="D125" s="3">
        <f t="shared" ca="1" si="7"/>
        <v>45563</v>
      </c>
      <c r="E125" s="3">
        <f t="shared" ca="1" si="8"/>
        <v>45837</v>
      </c>
      <c r="F125" t="str">
        <f t="shared" ca="1" si="9"/>
        <v>igen</v>
      </c>
    </row>
    <row r="126" spans="1:6" x14ac:dyDescent="0.3">
      <c r="A126">
        <v>125</v>
      </c>
      <c r="B126">
        <f t="shared" ca="1" si="6"/>
        <v>37</v>
      </c>
      <c r="C126">
        <f t="shared" ca="1" si="10"/>
        <v>56</v>
      </c>
      <c r="D126" s="3">
        <f t="shared" ca="1" si="7"/>
        <v>45501</v>
      </c>
      <c r="E126" s="3">
        <f t="shared" ca="1" si="8"/>
        <v>45586</v>
      </c>
      <c r="F126" t="str">
        <f t="shared" ca="1" si="9"/>
        <v>igen</v>
      </c>
    </row>
    <row r="127" spans="1:6" x14ac:dyDescent="0.3">
      <c r="A127">
        <v>126</v>
      </c>
      <c r="B127">
        <f t="shared" ca="1" si="6"/>
        <v>85</v>
      </c>
      <c r="C127">
        <f t="shared" ca="1" si="10"/>
        <v>61</v>
      </c>
      <c r="D127" s="3">
        <f t="shared" ca="1" si="7"/>
        <v>45397</v>
      </c>
      <c r="E127" s="3">
        <f t="shared" ca="1" si="8"/>
        <v>45776</v>
      </c>
      <c r="F127" t="str">
        <f t="shared" ca="1" si="9"/>
        <v>igen</v>
      </c>
    </row>
    <row r="128" spans="1:6" x14ac:dyDescent="0.3">
      <c r="A128">
        <v>127</v>
      </c>
      <c r="B128">
        <f t="shared" ca="1" si="6"/>
        <v>18</v>
      </c>
      <c r="C128">
        <f t="shared" ca="1" si="10"/>
        <v>63</v>
      </c>
      <c r="D128" s="3">
        <f t="shared" ca="1" si="7"/>
        <v>45378</v>
      </c>
      <c r="E128" s="3">
        <f t="shared" ca="1" si="8"/>
        <v>45603</v>
      </c>
      <c r="F128" t="str">
        <f t="shared" ca="1" si="9"/>
        <v>igen</v>
      </c>
    </row>
    <row r="129" spans="1:6" x14ac:dyDescent="0.3">
      <c r="A129">
        <v>128</v>
      </c>
      <c r="B129">
        <f t="shared" ca="1" si="6"/>
        <v>85</v>
      </c>
      <c r="C129">
        <f t="shared" ca="1" si="10"/>
        <v>36</v>
      </c>
      <c r="D129" s="3">
        <f t="shared" ca="1" si="7"/>
        <v>45429</v>
      </c>
      <c r="E129" s="3">
        <f t="shared" ca="1" si="8"/>
        <v>45739</v>
      </c>
      <c r="F129" t="str">
        <f t="shared" ca="1" si="9"/>
        <v>igen</v>
      </c>
    </row>
    <row r="130" spans="1:6" x14ac:dyDescent="0.3">
      <c r="A130">
        <v>129</v>
      </c>
      <c r="B130">
        <f t="shared" ca="1" si="6"/>
        <v>74</v>
      </c>
      <c r="C130">
        <f t="shared" ca="1" si="10"/>
        <v>44</v>
      </c>
      <c r="D130" s="3">
        <f t="shared" ca="1" si="7"/>
        <v>45528</v>
      </c>
      <c r="E130" s="3">
        <f t="shared" ca="1" si="8"/>
        <v>45872</v>
      </c>
      <c r="F130" t="str">
        <f t="shared" ca="1" si="9"/>
        <v>igen</v>
      </c>
    </row>
    <row r="131" spans="1:6" x14ac:dyDescent="0.3">
      <c r="A131">
        <v>130</v>
      </c>
      <c r="B131">
        <f t="shared" ref="B131:B151" ca="1" si="11">RANDBETWEEN(0,100)</f>
        <v>55</v>
      </c>
      <c r="C131">
        <f t="shared" ca="1" si="10"/>
        <v>42</v>
      </c>
      <c r="D131" s="3">
        <f t="shared" ref="D131:D151" ca="1" si="12">RANDBETWEEN(DATE(2024,1,1), DATE(2024,9,30))</f>
        <v>45507</v>
      </c>
      <c r="E131" s="3">
        <f t="shared" ref="E131:E151" ca="1" si="13">RANDBETWEEN(DATE(2024,9,30), DATE(2025,12,31))</f>
        <v>45998</v>
      </c>
      <c r="F131" t="str">
        <f t="shared" ref="F131:F151" ca="1" si="14">IF((E131 &lt; TODAY()), "igen", "nem")</f>
        <v>nem</v>
      </c>
    </row>
    <row r="132" spans="1:6" x14ac:dyDescent="0.3">
      <c r="A132">
        <v>131</v>
      </c>
      <c r="B132">
        <f t="shared" ca="1" si="11"/>
        <v>24</v>
      </c>
      <c r="C132">
        <f t="shared" ca="1" si="10"/>
        <v>48</v>
      </c>
      <c r="D132" s="3">
        <f t="shared" ca="1" si="12"/>
        <v>45472</v>
      </c>
      <c r="E132" s="3">
        <f t="shared" ca="1" si="13"/>
        <v>46001</v>
      </c>
      <c r="F132" t="str">
        <f t="shared" ca="1" si="14"/>
        <v>nem</v>
      </c>
    </row>
    <row r="133" spans="1:6" x14ac:dyDescent="0.3">
      <c r="A133">
        <v>132</v>
      </c>
      <c r="B133">
        <f t="shared" ca="1" si="11"/>
        <v>61</v>
      </c>
      <c r="C133">
        <f t="shared" ca="1" si="10"/>
        <v>4</v>
      </c>
      <c r="D133" s="3">
        <f t="shared" ca="1" si="12"/>
        <v>45352</v>
      </c>
      <c r="E133" s="3">
        <f t="shared" ca="1" si="13"/>
        <v>45984</v>
      </c>
      <c r="F133" t="str">
        <f t="shared" ca="1" si="14"/>
        <v>nem</v>
      </c>
    </row>
    <row r="134" spans="1:6" x14ac:dyDescent="0.3">
      <c r="A134">
        <v>133</v>
      </c>
      <c r="B134">
        <f t="shared" ca="1" si="11"/>
        <v>25</v>
      </c>
      <c r="C134">
        <f t="shared" ca="1" si="10"/>
        <v>15</v>
      </c>
      <c r="D134" s="3">
        <f t="shared" ca="1" si="12"/>
        <v>45433</v>
      </c>
      <c r="E134" s="3">
        <f t="shared" ca="1" si="13"/>
        <v>45640</v>
      </c>
      <c r="F134" t="str">
        <f t="shared" ca="1" si="14"/>
        <v>igen</v>
      </c>
    </row>
    <row r="135" spans="1:6" x14ac:dyDescent="0.3">
      <c r="A135">
        <v>134</v>
      </c>
      <c r="B135">
        <f t="shared" ca="1" si="11"/>
        <v>81</v>
      </c>
      <c r="C135">
        <f t="shared" ca="1" si="10"/>
        <v>20</v>
      </c>
      <c r="D135" s="3">
        <f t="shared" ca="1" si="12"/>
        <v>45464</v>
      </c>
      <c r="E135" s="3">
        <f t="shared" ca="1" si="13"/>
        <v>46012</v>
      </c>
      <c r="F135" t="str">
        <f t="shared" ca="1" si="14"/>
        <v>nem</v>
      </c>
    </row>
    <row r="136" spans="1:6" x14ac:dyDescent="0.3">
      <c r="A136">
        <v>135</v>
      </c>
      <c r="B136">
        <f t="shared" ca="1" si="11"/>
        <v>79</v>
      </c>
      <c r="C136">
        <f t="shared" ca="1" si="10"/>
        <v>52</v>
      </c>
      <c r="D136" s="3">
        <f t="shared" ca="1" si="12"/>
        <v>45496</v>
      </c>
      <c r="E136" s="3">
        <f t="shared" ca="1" si="13"/>
        <v>45890</v>
      </c>
      <c r="F136" t="str">
        <f t="shared" ca="1" si="14"/>
        <v>igen</v>
      </c>
    </row>
    <row r="137" spans="1:6" x14ac:dyDescent="0.3">
      <c r="A137">
        <v>136</v>
      </c>
      <c r="B137">
        <f t="shared" ca="1" si="11"/>
        <v>8</v>
      </c>
      <c r="C137">
        <f t="shared" ca="1" si="10"/>
        <v>90</v>
      </c>
      <c r="D137" s="3">
        <f t="shared" ca="1" si="12"/>
        <v>45326</v>
      </c>
      <c r="E137" s="3">
        <f t="shared" ca="1" si="13"/>
        <v>45576</v>
      </c>
      <c r="F137" t="str">
        <f t="shared" ca="1" si="14"/>
        <v>igen</v>
      </c>
    </row>
    <row r="138" spans="1:6" x14ac:dyDescent="0.3">
      <c r="A138">
        <v>137</v>
      </c>
      <c r="B138">
        <f t="shared" ca="1" si="11"/>
        <v>68</v>
      </c>
      <c r="C138">
        <f t="shared" ca="1" si="10"/>
        <v>2</v>
      </c>
      <c r="D138" s="3">
        <f t="shared" ca="1" si="12"/>
        <v>45327</v>
      </c>
      <c r="E138" s="3">
        <f t="shared" ca="1" si="13"/>
        <v>45789</v>
      </c>
      <c r="F138" t="str">
        <f t="shared" ca="1" si="14"/>
        <v>igen</v>
      </c>
    </row>
    <row r="139" spans="1:6" x14ac:dyDescent="0.3">
      <c r="A139">
        <v>138</v>
      </c>
      <c r="B139">
        <f t="shared" ca="1" si="11"/>
        <v>45</v>
      </c>
      <c r="C139">
        <f t="shared" ca="1" si="10"/>
        <v>49</v>
      </c>
      <c r="D139" s="3">
        <f t="shared" ca="1" si="12"/>
        <v>45350</v>
      </c>
      <c r="E139" s="3">
        <f t="shared" ca="1" si="13"/>
        <v>45628</v>
      </c>
      <c r="F139" t="str">
        <f t="shared" ca="1" si="14"/>
        <v>igen</v>
      </c>
    </row>
    <row r="140" spans="1:6" x14ac:dyDescent="0.3">
      <c r="A140">
        <v>139</v>
      </c>
      <c r="B140">
        <f t="shared" ca="1" si="11"/>
        <v>13</v>
      </c>
      <c r="C140">
        <f t="shared" ca="1" si="10"/>
        <v>82</v>
      </c>
      <c r="D140" s="3">
        <f t="shared" ca="1" si="12"/>
        <v>45453</v>
      </c>
      <c r="E140" s="3">
        <f t="shared" ca="1" si="13"/>
        <v>45760</v>
      </c>
      <c r="F140" t="str">
        <f t="shared" ca="1" si="14"/>
        <v>igen</v>
      </c>
    </row>
    <row r="141" spans="1:6" x14ac:dyDescent="0.3">
      <c r="A141">
        <v>140</v>
      </c>
      <c r="B141">
        <f t="shared" ca="1" si="11"/>
        <v>57</v>
      </c>
      <c r="C141">
        <f t="shared" ca="1" si="10"/>
        <v>61</v>
      </c>
      <c r="D141" s="3">
        <f t="shared" ca="1" si="12"/>
        <v>45469</v>
      </c>
      <c r="E141" s="3">
        <f t="shared" ca="1" si="13"/>
        <v>45836</v>
      </c>
      <c r="F141" t="str">
        <f t="shared" ca="1" si="14"/>
        <v>igen</v>
      </c>
    </row>
    <row r="142" spans="1:6" x14ac:dyDescent="0.3">
      <c r="A142">
        <v>141</v>
      </c>
      <c r="B142">
        <f t="shared" ca="1" si="11"/>
        <v>68</v>
      </c>
      <c r="C142">
        <f t="shared" ca="1" si="10"/>
        <v>18</v>
      </c>
      <c r="D142" s="3">
        <f t="shared" ca="1" si="12"/>
        <v>45463</v>
      </c>
      <c r="E142" s="3">
        <f t="shared" ca="1" si="13"/>
        <v>45848</v>
      </c>
      <c r="F142" t="str">
        <f t="shared" ca="1" si="14"/>
        <v>igen</v>
      </c>
    </row>
    <row r="143" spans="1:6" x14ac:dyDescent="0.3">
      <c r="A143">
        <v>142</v>
      </c>
      <c r="B143">
        <f t="shared" ca="1" si="11"/>
        <v>18</v>
      </c>
      <c r="C143">
        <f t="shared" ca="1" si="10"/>
        <v>82</v>
      </c>
      <c r="D143" s="3">
        <f t="shared" ca="1" si="12"/>
        <v>45564</v>
      </c>
      <c r="E143" s="3">
        <f t="shared" ca="1" si="13"/>
        <v>46010</v>
      </c>
      <c r="F143" t="str">
        <f t="shared" ca="1" si="14"/>
        <v>nem</v>
      </c>
    </row>
    <row r="144" spans="1:6" x14ac:dyDescent="0.3">
      <c r="A144">
        <v>143</v>
      </c>
      <c r="B144">
        <f t="shared" ca="1" si="11"/>
        <v>78</v>
      </c>
      <c r="C144">
        <f t="shared" ca="1" si="10"/>
        <v>81</v>
      </c>
      <c r="D144" s="3">
        <f t="shared" ca="1" si="12"/>
        <v>45449</v>
      </c>
      <c r="E144" s="3">
        <f t="shared" ca="1" si="13"/>
        <v>45776</v>
      </c>
      <c r="F144" t="str">
        <f t="shared" ca="1" si="14"/>
        <v>igen</v>
      </c>
    </row>
    <row r="145" spans="1:6" x14ac:dyDescent="0.3">
      <c r="A145">
        <v>144</v>
      </c>
      <c r="B145">
        <f t="shared" ca="1" si="11"/>
        <v>36</v>
      </c>
      <c r="C145">
        <f t="shared" ca="1" si="10"/>
        <v>78</v>
      </c>
      <c r="D145" s="3">
        <f t="shared" ca="1" si="12"/>
        <v>45314</v>
      </c>
      <c r="E145" s="3">
        <f t="shared" ca="1" si="13"/>
        <v>45622</v>
      </c>
      <c r="F145" t="str">
        <f t="shared" ca="1" si="14"/>
        <v>igen</v>
      </c>
    </row>
    <row r="146" spans="1:6" x14ac:dyDescent="0.3">
      <c r="A146">
        <v>145</v>
      </c>
      <c r="B146">
        <f t="shared" ca="1" si="11"/>
        <v>96</v>
      </c>
      <c r="C146">
        <f t="shared" ca="1" si="10"/>
        <v>62</v>
      </c>
      <c r="D146" s="3">
        <f t="shared" ca="1" si="12"/>
        <v>45544</v>
      </c>
      <c r="E146" s="3">
        <f t="shared" ca="1" si="13"/>
        <v>45666</v>
      </c>
      <c r="F146" t="str">
        <f t="shared" ca="1" si="14"/>
        <v>igen</v>
      </c>
    </row>
    <row r="147" spans="1:6" x14ac:dyDescent="0.3">
      <c r="A147">
        <v>146</v>
      </c>
      <c r="B147">
        <f t="shared" ca="1" si="11"/>
        <v>32</v>
      </c>
      <c r="C147">
        <f t="shared" ca="1" si="10"/>
        <v>65</v>
      </c>
      <c r="D147" s="3">
        <f t="shared" ca="1" si="12"/>
        <v>45469</v>
      </c>
      <c r="E147" s="3">
        <f t="shared" ca="1" si="13"/>
        <v>45598</v>
      </c>
      <c r="F147" t="str">
        <f t="shared" ca="1" si="14"/>
        <v>igen</v>
      </c>
    </row>
    <row r="148" spans="1:6" x14ac:dyDescent="0.3">
      <c r="A148">
        <v>147</v>
      </c>
      <c r="B148">
        <f t="shared" ca="1" si="11"/>
        <v>86</v>
      </c>
      <c r="C148">
        <f t="shared" ca="1" si="10"/>
        <v>48</v>
      </c>
      <c r="D148" s="3">
        <f t="shared" ca="1" si="12"/>
        <v>45297</v>
      </c>
      <c r="E148" s="3">
        <f t="shared" ca="1" si="13"/>
        <v>45662</v>
      </c>
      <c r="F148" t="str">
        <f t="shared" ca="1" si="14"/>
        <v>igen</v>
      </c>
    </row>
    <row r="149" spans="1:6" x14ac:dyDescent="0.3">
      <c r="A149">
        <v>148</v>
      </c>
      <c r="B149">
        <f t="shared" ca="1" si="11"/>
        <v>91</v>
      </c>
      <c r="C149">
        <f t="shared" ca="1" si="10"/>
        <v>32</v>
      </c>
      <c r="D149" s="3">
        <f t="shared" ca="1" si="12"/>
        <v>45544</v>
      </c>
      <c r="E149" s="3">
        <f t="shared" ca="1" si="13"/>
        <v>45758</v>
      </c>
      <c r="F149" t="str">
        <f t="shared" ca="1" si="14"/>
        <v>igen</v>
      </c>
    </row>
    <row r="150" spans="1:6" x14ac:dyDescent="0.3">
      <c r="A150">
        <v>149</v>
      </c>
      <c r="B150">
        <f t="shared" ca="1" si="11"/>
        <v>6</v>
      </c>
      <c r="C150">
        <f ca="1">RANDBETWEEN(0,100)</f>
        <v>86</v>
      </c>
      <c r="D150" s="3">
        <f t="shared" ca="1" si="12"/>
        <v>45435</v>
      </c>
      <c r="E150" s="3">
        <f t="shared" ca="1" si="13"/>
        <v>45783</v>
      </c>
      <c r="F150" t="str">
        <f t="shared" ca="1" si="14"/>
        <v>igen</v>
      </c>
    </row>
    <row r="151" spans="1:6" x14ac:dyDescent="0.3">
      <c r="A151">
        <v>150</v>
      </c>
      <c r="B151">
        <f t="shared" ca="1" si="11"/>
        <v>8</v>
      </c>
      <c r="C151">
        <f ca="1">RANDBETWEEN(0,100)</f>
        <v>90</v>
      </c>
      <c r="D151" s="3">
        <f t="shared" ca="1" si="12"/>
        <v>45395</v>
      </c>
      <c r="E151" s="3">
        <f t="shared" ca="1" si="13"/>
        <v>45761</v>
      </c>
      <c r="F151" t="str">
        <f t="shared" ca="1" si="14"/>
        <v>igen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AB2F5-BBCC-774E-B0A1-29F468416113}">
  <dimension ref="A1:G101"/>
  <sheetViews>
    <sheetView tabSelected="1" workbookViewId="0"/>
  </sheetViews>
  <sheetFormatPr defaultColWidth="11.5546875" defaultRowHeight="14.4" x14ac:dyDescent="0.3"/>
  <cols>
    <col min="1" max="1" width="8.77734375" bestFit="1" customWidth="1"/>
    <col min="2" max="2" width="18.33203125" bestFit="1" customWidth="1"/>
    <col min="3" max="3" width="10.6640625" bestFit="1" customWidth="1"/>
    <col min="4" max="4" width="14.109375" bestFit="1" customWidth="1"/>
    <col min="5" max="5" width="14.88671875" bestFit="1" customWidth="1"/>
    <col min="7" max="7" width="51.88671875" bestFit="1" customWidth="1"/>
  </cols>
  <sheetData>
    <row r="1" spans="1:7" x14ac:dyDescent="0.3">
      <c r="A1" t="s">
        <v>14</v>
      </c>
      <c r="B1" t="s">
        <v>183</v>
      </c>
      <c r="C1" t="s">
        <v>187</v>
      </c>
      <c r="D1" t="s">
        <v>184</v>
      </c>
      <c r="E1" t="s">
        <v>185</v>
      </c>
      <c r="G1" t="s">
        <v>204</v>
      </c>
    </row>
    <row r="2" spans="1:7" x14ac:dyDescent="0.3">
      <c r="A2">
        <v>10</v>
      </c>
      <c r="B2">
        <f ca="1">COUNTIF(Kölcsönzés!C2:C151, A2)</f>
        <v>3</v>
      </c>
      <c r="C2">
        <f ca="1">COUNTIFS(Kölcsönzés!C$2:C$151, A2, Kölcsönzés!F$2:F$151, "igen")</f>
        <v>3</v>
      </c>
      <c r="D2" s="4">
        <f ca="1">IF(C2 = 0, 0, C2 / B2)</f>
        <v>1</v>
      </c>
      <c r="E2" s="4" cm="1">
        <f t="array" aca="1" ref="E2" ca="1">IF(B2=0,0,(SUMPRODUCT(
(Kölcsönzés!$C$2:$C$151=A2)*
(Kölcsönzés!$E$2:$E$151-Kölcsönzés!$D$2:$D$151)
))/B2)</f>
        <v>360</v>
      </c>
      <c r="G2" t="s">
        <v>205</v>
      </c>
    </row>
    <row r="3" spans="1:7" x14ac:dyDescent="0.3">
      <c r="A3">
        <v>35</v>
      </c>
      <c r="B3">
        <f ca="1">COUNTIF(Kölcsönzés!C2:C151, A3)</f>
        <v>2</v>
      </c>
      <c r="C3">
        <f ca="1">COUNTIFS(Kölcsönzés!C$2:C$151, A3, Kölcsönzés!F$2:F$151, "igen")</f>
        <v>1</v>
      </c>
      <c r="D3" s="4">
        <f t="shared" ref="D3:D66" ca="1" si="0">IF(C3 = 0, 0, C3 / B3)</f>
        <v>0.5</v>
      </c>
      <c r="E3" s="4" cm="1">
        <f t="array" aca="1" ref="E3" ca="1">IF(B3=0,0,(SUMPRODUCT(
(Kölcsönzés!$C$2:$C$151=A3)*
(Kölcsönzés!$E$2:$E$151-Kölcsönzés!$D$2:$D$151)
))/B3)</f>
        <v>459.5</v>
      </c>
      <c r="G3" t="s">
        <v>208</v>
      </c>
    </row>
    <row r="4" spans="1:7" x14ac:dyDescent="0.3">
      <c r="A4">
        <v>60</v>
      </c>
      <c r="B4">
        <f ca="1">COUNTIF(Kölcsönzés!$C$2:$C$151, A4)</f>
        <v>0</v>
      </c>
      <c r="C4">
        <f ca="1">COUNTIFS(Kölcsönzés!C$2:C$151, A4, Kölcsönzés!F$2:F$151, "igen")</f>
        <v>0</v>
      </c>
      <c r="D4" s="4">
        <f t="shared" ca="1" si="0"/>
        <v>0</v>
      </c>
      <c r="E4" s="4" cm="1">
        <f t="array" aca="1" ref="E4" ca="1">IF(B4=0,0,(SUMPRODUCT(
(Kölcsönzés!$C$2:$C$151=A4)*
(Kölcsönzés!$E$2:$E$151-Kölcsönzés!$D$2:$D$151)
))/B4)</f>
        <v>0</v>
      </c>
      <c r="G4" t="s">
        <v>206</v>
      </c>
    </row>
    <row r="5" spans="1:7" x14ac:dyDescent="0.3">
      <c r="A5">
        <v>86</v>
      </c>
      <c r="B5">
        <f ca="1">COUNTIF(Kölcsönzés!$C$2:$C$151, A5)</f>
        <v>2</v>
      </c>
      <c r="C5">
        <f ca="1">COUNTIFS(Kölcsönzés!C$2:C$151, A5, Kölcsönzés!F$2:F$151, "igen")</f>
        <v>2</v>
      </c>
      <c r="D5" s="4">
        <f t="shared" ca="1" si="0"/>
        <v>1</v>
      </c>
      <c r="E5" s="4" cm="1">
        <f t="array" aca="1" ref="E5" ca="1">IF(B5=0,0,(SUMPRODUCT(
(Kölcsönzés!$C$2:$C$151=A5)*
(Kölcsönzés!$E$2:$E$151-Kölcsönzés!$D$2:$D$151)
))/B5)</f>
        <v>329</v>
      </c>
      <c r="G5" t="s">
        <v>207</v>
      </c>
    </row>
    <row r="6" spans="1:7" x14ac:dyDescent="0.3">
      <c r="A6">
        <v>18</v>
      </c>
      <c r="B6">
        <f ca="1">COUNTIF(Kölcsönzés!$C$2:$C$151, A6)</f>
        <v>1</v>
      </c>
      <c r="C6">
        <f ca="1">COUNTIFS(Kölcsönzés!C$2:C$151, A6, Kölcsönzés!F$2:F$151, "igen")</f>
        <v>1</v>
      </c>
      <c r="D6" s="4">
        <f t="shared" ca="1" si="0"/>
        <v>1</v>
      </c>
      <c r="E6" s="4" cm="1">
        <f t="array" aca="1" ref="E6" ca="1">IF(B6=0,0,(SUMPRODUCT(
(Kölcsönzés!$C$2:$C$151=A6)*
(Kölcsönzés!$E$2:$E$151-Kölcsönzés!$D$2:$D$151)
))/B6)</f>
        <v>385</v>
      </c>
    </row>
    <row r="7" spans="1:7" x14ac:dyDescent="0.3">
      <c r="A7">
        <v>94</v>
      </c>
      <c r="B7">
        <f ca="1">COUNTIF(Kölcsönzés!$C$2:$C$151, A7)</f>
        <v>4</v>
      </c>
      <c r="C7">
        <f ca="1">COUNTIFS(Kölcsönzés!C$2:C$151, A7, Kölcsönzés!F$2:F$151, "igen")</f>
        <v>3</v>
      </c>
      <c r="D7" s="4">
        <f t="shared" ca="1" si="0"/>
        <v>0.75</v>
      </c>
      <c r="E7" s="4" cm="1">
        <f t="array" aca="1" ref="E7" ca="1">IF(B7=0,0,(SUMPRODUCT(
(Kölcsönzés!$C$2:$C$151=A7)*
(Kölcsönzés!$E$2:$E$151-Kölcsönzés!$D$2:$D$151)
))/B7)</f>
        <v>335</v>
      </c>
    </row>
    <row r="8" spans="1:7" ht="210.6" customHeight="1" x14ac:dyDescent="0.3">
      <c r="A8">
        <v>43</v>
      </c>
      <c r="B8">
        <f ca="1">COUNTIF(Kölcsönzés!$C$2:$C$151, A8)</f>
        <v>1</v>
      </c>
      <c r="C8">
        <f ca="1">COUNTIFS(Kölcsönzés!C$2:C$151, A8, Kölcsönzés!F$2:F$151, "igen")</f>
        <v>1</v>
      </c>
      <c r="D8" s="4">
        <f t="shared" ca="1" si="0"/>
        <v>1</v>
      </c>
      <c r="E8" s="4" cm="1">
        <f t="array" aca="1" ref="E8" ca="1">IF(B8=0,0,(SUMPRODUCT(
(Kölcsönzés!$C$2:$C$151=A8)*
(Kölcsönzés!$E$2:$E$151-Kölcsönzés!$D$2:$D$151)
))/B8)</f>
        <v>197</v>
      </c>
      <c r="G8" s="7" t="s">
        <v>209</v>
      </c>
    </row>
    <row r="9" spans="1:7" x14ac:dyDescent="0.3">
      <c r="A9">
        <v>69</v>
      </c>
      <c r="B9">
        <f ca="1">COUNTIF(Kölcsönzés!$C$2:$C$151, A9)</f>
        <v>2</v>
      </c>
      <c r="C9">
        <f ca="1">COUNTIFS(Kölcsönzés!C$2:C$151, A9, Kölcsönzés!F$2:F$151, "igen")</f>
        <v>1</v>
      </c>
      <c r="D9" s="4">
        <f t="shared" ca="1" si="0"/>
        <v>0.5</v>
      </c>
      <c r="E9" s="4" cm="1">
        <f t="array" aca="1" ref="E9" ca="1">IF(B9=0,0,(SUMPRODUCT(
(Kölcsönzés!$C$2:$C$151=A9)*
(Kölcsönzés!$E$2:$E$151-Kölcsönzés!$D$2:$D$151)
))/B9)</f>
        <v>395.5</v>
      </c>
    </row>
    <row r="10" spans="1:7" x14ac:dyDescent="0.3">
      <c r="A10">
        <v>33</v>
      </c>
      <c r="B10">
        <f ca="1">COUNTIF(Kölcsönzés!$C$2:$C$151, A10)</f>
        <v>0</v>
      </c>
      <c r="C10">
        <f ca="1">COUNTIFS(Kölcsönzés!C$2:C$151, A10, Kölcsönzés!F$2:F$151, "igen")</f>
        <v>0</v>
      </c>
      <c r="D10" s="4">
        <f t="shared" ca="1" si="0"/>
        <v>0</v>
      </c>
      <c r="E10" s="4" cm="1">
        <f t="array" aca="1" ref="E10" ca="1">IF(B10=0,0,(SUMPRODUCT(
(Kölcsönzés!$C$2:$C$151=A10)*
(Kölcsönzés!$E$2:$E$151-Kölcsönzés!$D$2:$D$151)
))/B10)</f>
        <v>0</v>
      </c>
    </row>
    <row r="11" spans="1:7" x14ac:dyDescent="0.3">
      <c r="A11">
        <v>58</v>
      </c>
      <c r="B11">
        <f ca="1">COUNTIF(Kölcsönzés!$C$2:$C$151, A11)</f>
        <v>0</v>
      </c>
      <c r="C11">
        <f ca="1">COUNTIFS(Kölcsönzés!C$2:C$151, A11, Kölcsönzés!F$2:F$151, "igen")</f>
        <v>0</v>
      </c>
      <c r="D11" s="4">
        <f t="shared" ca="1" si="0"/>
        <v>0</v>
      </c>
      <c r="E11" s="4" cm="1">
        <f t="array" aca="1" ref="E11" ca="1">IF(B11=0,0,(SUMPRODUCT(
(Kölcsönzés!$C$2:$C$151=A11)*
(Kölcsönzés!$E$2:$E$151-Kölcsönzés!$D$2:$D$151)
))/B11)</f>
        <v>0</v>
      </c>
    </row>
    <row r="12" spans="1:7" x14ac:dyDescent="0.3">
      <c r="A12">
        <v>8</v>
      </c>
      <c r="B12">
        <f ca="1">COUNTIF(Kölcsönzés!$C$2:$C$151, A12)</f>
        <v>0</v>
      </c>
      <c r="C12">
        <f ca="1">COUNTIFS(Kölcsönzés!C$2:C$151, A12, Kölcsönzés!F$2:F$151, "igen")</f>
        <v>0</v>
      </c>
      <c r="D12" s="4">
        <f t="shared" ca="1" si="0"/>
        <v>0</v>
      </c>
      <c r="E12" s="4" cm="1">
        <f t="array" aca="1" ref="E12" ca="1">IF(B12=0,0,(SUMPRODUCT(
(Kölcsönzés!$C$2:$C$151=A12)*
(Kölcsönzés!$E$2:$E$151-Kölcsönzés!$D$2:$D$151)
))/B12)</f>
        <v>0</v>
      </c>
    </row>
    <row r="13" spans="1:7" x14ac:dyDescent="0.3">
      <c r="A13">
        <v>84</v>
      </c>
      <c r="B13">
        <f ca="1">COUNTIF(Kölcsönzés!$C$2:$C$151, A13)</f>
        <v>1</v>
      </c>
      <c r="C13">
        <f ca="1">COUNTIFS(Kölcsönzés!C$2:C$151, A13, Kölcsönzés!F$2:F$151, "igen")</f>
        <v>1</v>
      </c>
      <c r="D13" s="4">
        <f t="shared" ca="1" si="0"/>
        <v>1</v>
      </c>
      <c r="E13" s="4" cm="1">
        <f t="array" aca="1" ref="E13" ca="1">IF(B13=0,0,(SUMPRODUCT(
(Kölcsönzés!$C$2:$C$151=A13)*
(Kölcsönzés!$E$2:$E$151-Kölcsönzés!$D$2:$D$151)
))/B13)</f>
        <v>440</v>
      </c>
    </row>
    <row r="14" spans="1:7" x14ac:dyDescent="0.3">
      <c r="A14">
        <v>67</v>
      </c>
      <c r="B14">
        <f ca="1">COUNTIF(Kölcsönzés!$C$2:$C$151, A14)</f>
        <v>1</v>
      </c>
      <c r="C14">
        <f ca="1">COUNTIFS(Kölcsönzés!C$2:C$151, A14, Kölcsönzés!F$2:F$151, "igen")</f>
        <v>1</v>
      </c>
      <c r="D14" s="4">
        <f t="shared" ca="1" si="0"/>
        <v>1</v>
      </c>
      <c r="E14" s="4" cm="1">
        <f t="array" aca="1" ref="E14" ca="1">IF(B14=0,0,(SUMPRODUCT(
(Kölcsönzés!$C$2:$C$151=A14)*
(Kölcsönzés!$E$2:$E$151-Kölcsönzés!$D$2:$D$151)
))/B14)</f>
        <v>453</v>
      </c>
    </row>
    <row r="15" spans="1:7" x14ac:dyDescent="0.3">
      <c r="A15">
        <v>41</v>
      </c>
      <c r="B15">
        <f ca="1">COUNTIF(Kölcsönzés!$C$2:$C$151, A15)</f>
        <v>0</v>
      </c>
      <c r="C15">
        <f ca="1">COUNTIFS(Kölcsönzés!C$2:C$151, A15, Kölcsönzés!F$2:F$151, "igen")</f>
        <v>0</v>
      </c>
      <c r="D15" s="4">
        <f t="shared" ca="1" si="0"/>
        <v>0</v>
      </c>
      <c r="E15" s="4" cm="1">
        <f t="array" aca="1" ref="E15" ca="1">IF(B15=0,0,(SUMPRODUCT(
(Kölcsönzés!$C$2:$C$151=A15)*
(Kölcsönzés!$E$2:$E$151-Kölcsönzés!$D$2:$D$151)
))/B15)</f>
        <v>0</v>
      </c>
    </row>
    <row r="16" spans="1:7" x14ac:dyDescent="0.3">
      <c r="A16">
        <v>92</v>
      </c>
      <c r="B16">
        <f ca="1">COUNTIF(Kölcsönzés!$C$2:$C$151, A16)</f>
        <v>1</v>
      </c>
      <c r="C16">
        <f ca="1">COUNTIFS(Kölcsönzés!C$2:C$151, A16, Kölcsönzés!F$2:F$151, "igen")</f>
        <v>1</v>
      </c>
      <c r="D16" s="4">
        <f t="shared" ca="1" si="0"/>
        <v>1</v>
      </c>
      <c r="E16" s="4" cm="1">
        <f t="array" aca="1" ref="E16" ca="1">IF(B16=0,0,(SUMPRODUCT(
(Kölcsönzés!$C$2:$C$151=A16)*
(Kölcsönzés!$E$2:$E$151-Kölcsönzés!$D$2:$D$151)
))/B16)</f>
        <v>462</v>
      </c>
    </row>
    <row r="17" spans="1:5" x14ac:dyDescent="0.3">
      <c r="A17">
        <v>16</v>
      </c>
      <c r="B17">
        <f ca="1">COUNTIF(Kölcsönzés!$C$2:$C$151, A17)</f>
        <v>1</v>
      </c>
      <c r="C17">
        <f ca="1">COUNTIFS(Kölcsönzés!C$2:C$151, A17, Kölcsönzés!F$2:F$151, "igen")</f>
        <v>1</v>
      </c>
      <c r="D17" s="4">
        <f t="shared" ca="1" si="0"/>
        <v>1</v>
      </c>
      <c r="E17" s="4" cm="1">
        <f t="array" aca="1" ref="E17" ca="1">IF(B17=0,0,(SUMPRODUCT(
(Kölcsönzés!$C$2:$C$151=A17)*
(Kölcsönzés!$E$2:$E$151-Kölcsönzés!$D$2:$D$151)
))/B17)</f>
        <v>188</v>
      </c>
    </row>
    <row r="18" spans="1:5" x14ac:dyDescent="0.3">
      <c r="A18">
        <v>21</v>
      </c>
      <c r="B18">
        <f ca="1">COUNTIF(Kölcsönzés!$C$2:$C$151, A18)</f>
        <v>0</v>
      </c>
      <c r="C18">
        <f ca="1">COUNTIFS(Kölcsönzés!C$2:C$151, A18, Kölcsönzés!F$2:F$151, "igen")</f>
        <v>0</v>
      </c>
      <c r="D18" s="4">
        <f t="shared" ca="1" si="0"/>
        <v>0</v>
      </c>
      <c r="E18" s="4" cm="1">
        <f t="array" aca="1" ref="E18" ca="1">IF(B18=0,0,(SUMPRODUCT(
(Kölcsönzés!$C$2:$C$151=A18)*
(Kölcsönzés!$E$2:$E$151-Kölcsönzés!$D$2:$D$151)
))/B18)</f>
        <v>0</v>
      </c>
    </row>
    <row r="19" spans="1:5" x14ac:dyDescent="0.3">
      <c r="A19">
        <v>72</v>
      </c>
      <c r="B19">
        <f ca="1">COUNTIF(Kölcsönzés!$C$2:$C$151, A19)</f>
        <v>3</v>
      </c>
      <c r="C19">
        <f ca="1">COUNTIFS(Kölcsönzés!C$2:C$151, A19, Kölcsönzés!F$2:F$151, "igen")</f>
        <v>3</v>
      </c>
      <c r="D19" s="4">
        <f t="shared" ca="1" si="0"/>
        <v>1</v>
      </c>
      <c r="E19" s="4" cm="1">
        <f t="array" aca="1" ref="E19" ca="1">IF(B19=0,0,(SUMPRODUCT(
(Kölcsönzés!$C$2:$C$151=A19)*
(Kölcsönzés!$E$2:$E$151-Kölcsönzés!$D$2:$D$151)
))/B19)</f>
        <v>409.33333333333331</v>
      </c>
    </row>
    <row r="20" spans="1:5" x14ac:dyDescent="0.3">
      <c r="A20">
        <v>97</v>
      </c>
      <c r="B20">
        <f ca="1">COUNTIF(Kölcsönzés!$C$2:$C$151, A20)</f>
        <v>3</v>
      </c>
      <c r="C20">
        <f ca="1">COUNTIFS(Kölcsönzés!C$2:C$151, A20, Kölcsönzés!F$2:F$151, "igen")</f>
        <v>2</v>
      </c>
      <c r="D20" s="4">
        <f t="shared" ca="1" si="0"/>
        <v>0.66666666666666663</v>
      </c>
      <c r="E20" s="4" cm="1">
        <f t="array" aca="1" ref="E20" ca="1">IF(B20=0,0,(SUMPRODUCT(
(Kölcsönzés!$C$2:$C$151=A20)*
(Kölcsönzés!$E$2:$E$151-Kölcsönzés!$D$2:$D$151)
))/B20)</f>
        <v>332</v>
      </c>
    </row>
    <row r="21" spans="1:5" x14ac:dyDescent="0.3">
      <c r="A21">
        <v>46</v>
      </c>
      <c r="B21">
        <f ca="1">COUNTIF(Kölcsönzés!$C$2:$C$151, A21)</f>
        <v>0</v>
      </c>
      <c r="C21">
        <f ca="1">COUNTIFS(Kölcsönzés!C$2:C$151, A21, Kölcsönzés!F$2:F$151, "igen")</f>
        <v>0</v>
      </c>
      <c r="D21" s="4">
        <f t="shared" ca="1" si="0"/>
        <v>0</v>
      </c>
      <c r="E21" s="4" cm="1">
        <f t="array" aca="1" ref="E21" ca="1">IF(B21=0,0,(SUMPRODUCT(
(Kölcsönzés!$C$2:$C$151=A21)*
(Kölcsönzés!$E$2:$E$151-Kölcsönzés!$D$2:$D$151)
))/B21)</f>
        <v>0</v>
      </c>
    </row>
    <row r="22" spans="1:5" x14ac:dyDescent="0.3">
      <c r="A22">
        <v>34</v>
      </c>
      <c r="B22">
        <f ca="1">COUNTIF(Kölcsönzés!$C$2:$C$151, A22)</f>
        <v>0</v>
      </c>
      <c r="C22">
        <f ca="1">COUNTIFS(Kölcsönzés!C$2:C$151, A22, Kölcsönzés!F$2:F$151, "igen")</f>
        <v>0</v>
      </c>
      <c r="D22" s="4">
        <f t="shared" ca="1" si="0"/>
        <v>0</v>
      </c>
      <c r="E22" s="4" cm="1">
        <f t="array" aca="1" ref="E22" ca="1">IF(B22=0,0,(SUMPRODUCT(
(Kölcsönzés!$C$2:$C$151=A22)*
(Kölcsönzés!$E$2:$E$151-Kölcsönzés!$D$2:$D$151)
))/B22)</f>
        <v>0</v>
      </c>
    </row>
    <row r="23" spans="1:5" x14ac:dyDescent="0.3">
      <c r="A23">
        <v>85</v>
      </c>
      <c r="B23">
        <f ca="1">COUNTIF(Kölcsönzés!$C$2:$C$151, A23)</f>
        <v>2</v>
      </c>
      <c r="C23">
        <f ca="1">COUNTIFS(Kölcsönzés!C$2:C$151, A23, Kölcsönzés!F$2:F$151, "igen")</f>
        <v>1</v>
      </c>
      <c r="D23" s="4">
        <f t="shared" ca="1" si="0"/>
        <v>0.5</v>
      </c>
      <c r="E23" s="4" cm="1">
        <f t="array" aca="1" ref="E23" ca="1">IF(B23=0,0,(SUMPRODUCT(
(Kölcsönzés!$C$2:$C$151=A23)*
(Kölcsönzés!$E$2:$E$151-Kölcsönzés!$D$2:$D$151)
))/B23)</f>
        <v>319.5</v>
      </c>
    </row>
    <row r="24" spans="1:5" x14ac:dyDescent="0.3">
      <c r="A24">
        <v>9</v>
      </c>
      <c r="B24">
        <f ca="1">COUNTIF(Kölcsönzés!$C$2:$C$151, A24)</f>
        <v>1</v>
      </c>
      <c r="C24">
        <f ca="1">COUNTIFS(Kölcsönzés!C$2:C$151, A24, Kölcsönzés!F$2:F$151, "igen")</f>
        <v>1</v>
      </c>
      <c r="D24" s="4">
        <f t="shared" ca="1" si="0"/>
        <v>1</v>
      </c>
      <c r="E24" s="4" cm="1">
        <f t="array" aca="1" ref="E24" ca="1">IF(B24=0,0,(SUMPRODUCT(
(Kölcsönzés!$C$2:$C$151=A24)*
(Kölcsönzés!$E$2:$E$151-Kölcsönzés!$D$2:$D$151)
))/B24)</f>
        <v>536</v>
      </c>
    </row>
    <row r="25" spans="1:5" x14ac:dyDescent="0.3">
      <c r="A25">
        <v>59</v>
      </c>
      <c r="B25">
        <f ca="1">COUNTIF(Kölcsönzés!$C$2:$C$151, A25)</f>
        <v>1</v>
      </c>
      <c r="C25">
        <f ca="1">COUNTIFS(Kölcsönzés!C$2:C$151, A25, Kölcsönzés!F$2:F$151, "igen")</f>
        <v>1</v>
      </c>
      <c r="D25" s="4">
        <f t="shared" ca="1" si="0"/>
        <v>1</v>
      </c>
      <c r="E25" s="4" cm="1">
        <f t="array" aca="1" ref="E25" ca="1">IF(B25=0,0,(SUMPRODUCT(
(Kölcsönzés!$C$2:$C$151=A25)*
(Kölcsönzés!$E$2:$E$151-Kölcsönzés!$D$2:$D$151)
))/B25)</f>
        <v>345</v>
      </c>
    </row>
    <row r="26" spans="1:5" x14ac:dyDescent="0.3">
      <c r="A26">
        <v>99</v>
      </c>
      <c r="B26">
        <f ca="1">COUNTIF(Kölcsönzés!$C$2:$C$151, A26)</f>
        <v>2</v>
      </c>
      <c r="C26">
        <f ca="1">COUNTIFS(Kölcsönzés!C$2:C$151, A26, Kölcsönzés!F$2:F$151, "igen")</f>
        <v>2</v>
      </c>
      <c r="D26" s="4">
        <f t="shared" ca="1" si="0"/>
        <v>1</v>
      </c>
      <c r="E26" s="4" cm="1">
        <f t="array" aca="1" ref="E26" ca="1">IF(B26=0,0,(SUMPRODUCT(
(Kölcsönzés!$C$2:$C$151=A26)*
(Kölcsönzés!$E$2:$E$151-Kölcsönzés!$D$2:$D$151)
))/B26)</f>
        <v>224.5</v>
      </c>
    </row>
    <row r="27" spans="1:5" x14ac:dyDescent="0.3">
      <c r="A27">
        <v>23</v>
      </c>
      <c r="B27">
        <f ca="1">COUNTIF(Kölcsönzés!$C$2:$C$151, A27)</f>
        <v>2</v>
      </c>
      <c r="C27">
        <f ca="1">COUNTIFS(Kölcsönzés!C$2:C$151, A27, Kölcsönzés!F$2:F$151, "igen")</f>
        <v>2</v>
      </c>
      <c r="D27" s="4">
        <f t="shared" ca="1" si="0"/>
        <v>1</v>
      </c>
      <c r="E27" s="4" cm="1">
        <f t="array" aca="1" ref="E27" ca="1">IF(B27=0,0,(SUMPRODUCT(
(Kölcsönzés!$C$2:$C$151=A27)*
(Kölcsönzés!$E$2:$E$151-Kölcsönzés!$D$2:$D$151)
))/B27)</f>
        <v>448.5</v>
      </c>
    </row>
    <row r="28" spans="1:5" x14ac:dyDescent="0.3">
      <c r="A28">
        <v>74</v>
      </c>
      <c r="B28">
        <f ca="1">COUNTIF(Kölcsönzés!$C$2:$C$151, A28)</f>
        <v>1</v>
      </c>
      <c r="C28">
        <f ca="1">COUNTIFS(Kölcsönzés!C$2:C$151, A28, Kölcsönzés!F$2:F$151, "igen")</f>
        <v>0</v>
      </c>
      <c r="D28" s="4">
        <f t="shared" ca="1" si="0"/>
        <v>0</v>
      </c>
      <c r="E28" s="4" cm="1">
        <f t="array" aca="1" ref="E28" ca="1">IF(B28=0,0,(SUMPRODUCT(
(Kölcsönzés!$C$2:$C$151=A28)*
(Kölcsönzés!$E$2:$E$151-Kölcsönzés!$D$2:$D$151)
))/B28)</f>
        <v>712</v>
      </c>
    </row>
    <row r="29" spans="1:5" x14ac:dyDescent="0.3">
      <c r="A29">
        <v>48</v>
      </c>
      <c r="B29">
        <f ca="1">COUNTIF(Kölcsönzés!$C$2:$C$151, A29)</f>
        <v>2</v>
      </c>
      <c r="C29">
        <f ca="1">COUNTIFS(Kölcsönzés!C$2:C$151, A29, Kölcsönzés!F$2:F$151, "igen")</f>
        <v>1</v>
      </c>
      <c r="D29" s="4">
        <f t="shared" ca="1" si="0"/>
        <v>0.5</v>
      </c>
      <c r="E29" s="4" cm="1">
        <f t="array" aca="1" ref="E29" ca="1">IF(B29=0,0,(SUMPRODUCT(
(Kölcsönzés!$C$2:$C$151=A29)*
(Kölcsönzés!$E$2:$E$151-Kölcsönzés!$D$2:$D$151)
))/B29)</f>
        <v>447</v>
      </c>
    </row>
    <row r="30" spans="1:5" x14ac:dyDescent="0.3">
      <c r="A30">
        <v>83</v>
      </c>
      <c r="B30">
        <f ca="1">COUNTIF(Kölcsönzés!$C$2:$C$151, A30)</f>
        <v>0</v>
      </c>
      <c r="C30">
        <f ca="1">COUNTIFS(Kölcsönzés!C$2:C$151, A30, Kölcsönzés!F$2:F$151, "igen")</f>
        <v>0</v>
      </c>
      <c r="D30" s="4">
        <f t="shared" ca="1" si="0"/>
        <v>0</v>
      </c>
      <c r="E30" s="4" cm="1">
        <f t="array" aca="1" ref="E30" ca="1">IF(B30=0,0,(SUMPRODUCT(
(Kölcsönzés!$C$2:$C$151=A30)*
(Kölcsönzés!$E$2:$E$151-Kölcsönzés!$D$2:$D$151)
))/B30)</f>
        <v>0</v>
      </c>
    </row>
    <row r="31" spans="1:5" x14ac:dyDescent="0.3">
      <c r="A31">
        <v>32</v>
      </c>
      <c r="B31">
        <f ca="1">COUNTIF(Kölcsönzés!$C$2:$C$151, A31)</f>
        <v>1</v>
      </c>
      <c r="C31">
        <f ca="1">COUNTIFS(Kölcsönzés!C$2:C$151, A31, Kölcsönzés!F$2:F$151, "igen")</f>
        <v>1</v>
      </c>
      <c r="D31" s="4">
        <f t="shared" ca="1" si="0"/>
        <v>1</v>
      </c>
      <c r="E31" s="4" cm="1">
        <f t="array" aca="1" ref="E31" ca="1">IF(B31=0,0,(SUMPRODUCT(
(Kölcsönzés!$C$2:$C$151=A31)*
(Kölcsönzés!$E$2:$E$151-Kölcsönzés!$D$2:$D$151)
))/B31)</f>
        <v>214</v>
      </c>
    </row>
    <row r="32" spans="1:5" x14ac:dyDescent="0.3">
      <c r="A32">
        <v>6</v>
      </c>
      <c r="B32">
        <f ca="1">COUNTIF(Kölcsönzés!$C$2:$C$151, A32)</f>
        <v>2</v>
      </c>
      <c r="C32">
        <f ca="1">COUNTIFS(Kölcsönzés!C$2:C$151, A32, Kölcsönzés!F$2:F$151, "igen")</f>
        <v>2</v>
      </c>
      <c r="D32" s="4">
        <f t="shared" ca="1" si="0"/>
        <v>1</v>
      </c>
      <c r="E32" s="4" cm="1">
        <f t="array" aca="1" ref="E32" ca="1">IF(B32=0,0,(SUMPRODUCT(
(Kölcsönzés!$C$2:$C$151=A32)*
(Kölcsönzés!$E$2:$E$151-Kölcsönzés!$D$2:$D$151)
))/B32)</f>
        <v>270</v>
      </c>
    </row>
    <row r="33" spans="1:5" x14ac:dyDescent="0.3">
      <c r="A33">
        <v>57</v>
      </c>
      <c r="B33">
        <f ca="1">COUNTIF(Kölcsönzés!$C$2:$C$151, A33)</f>
        <v>0</v>
      </c>
      <c r="C33">
        <f ca="1">COUNTIFS(Kölcsönzés!C$2:C$151, A33, Kölcsönzés!F$2:F$151, "igen")</f>
        <v>0</v>
      </c>
      <c r="D33" s="4">
        <f t="shared" ca="1" si="0"/>
        <v>0</v>
      </c>
      <c r="E33" s="4" cm="1">
        <f t="array" aca="1" ref="E33" ca="1">IF(B33=0,0,(SUMPRODUCT(
(Kölcsönzés!$C$2:$C$151=A33)*
(Kölcsönzés!$E$2:$E$151-Kölcsönzés!$D$2:$D$151)
))/B33)</f>
        <v>0</v>
      </c>
    </row>
    <row r="34" spans="1:5" x14ac:dyDescent="0.3">
      <c r="A34">
        <v>75</v>
      </c>
      <c r="B34">
        <f ca="1">COUNTIF(Kölcsönzés!$C$2:$C$151, A34)</f>
        <v>1</v>
      </c>
      <c r="C34">
        <f ca="1">COUNTIFS(Kölcsönzés!C$2:C$151, A34, Kölcsönzés!F$2:F$151, "igen")</f>
        <v>1</v>
      </c>
      <c r="D34" s="4">
        <f t="shared" ca="1" si="0"/>
        <v>1</v>
      </c>
      <c r="E34" s="4" cm="1">
        <f t="array" aca="1" ref="E34" ca="1">IF(B34=0,0,(SUMPRODUCT(
(Kölcsönzés!$C$2:$C$151=A34)*
(Kölcsönzés!$E$2:$E$151-Kölcsönzés!$D$2:$D$151)
))/B34)</f>
        <v>389</v>
      </c>
    </row>
    <row r="35" spans="1:5" x14ac:dyDescent="0.3">
      <c r="A35">
        <v>24</v>
      </c>
      <c r="B35">
        <f ca="1">COUNTIF(Kölcsönzés!$C$2:$C$151, A35)</f>
        <v>1</v>
      </c>
      <c r="C35">
        <f ca="1">COUNTIFS(Kölcsönzés!C$2:C$151, A35, Kölcsönzés!F$2:F$151, "igen")</f>
        <v>1</v>
      </c>
      <c r="D35" s="4">
        <f t="shared" ca="1" si="0"/>
        <v>1</v>
      </c>
      <c r="E35" s="4" cm="1">
        <f t="array" aca="1" ref="E35" ca="1">IF(B35=0,0,(SUMPRODUCT(
(Kölcsönzés!$C$2:$C$151=A35)*
(Kölcsönzés!$E$2:$E$151-Kölcsönzés!$D$2:$D$151)
))/B35)</f>
        <v>425</v>
      </c>
    </row>
    <row r="36" spans="1:5" x14ac:dyDescent="0.3">
      <c r="A36">
        <v>49</v>
      </c>
      <c r="B36">
        <f ca="1">COUNTIF(Kölcsönzés!$C$2:$C$151, A36)</f>
        <v>4</v>
      </c>
      <c r="C36">
        <f ca="1">COUNTIFS(Kölcsönzés!C$2:C$151, A36, Kölcsönzés!F$2:F$151, "igen")</f>
        <v>3</v>
      </c>
      <c r="D36" s="4">
        <f t="shared" ca="1" si="0"/>
        <v>0.75</v>
      </c>
      <c r="E36" s="4" cm="1">
        <f t="array" aca="1" ref="E36" ca="1">IF(B36=0,0,(SUMPRODUCT(
(Kölcsönzés!$C$2:$C$151=A36)*
(Kölcsönzés!$E$2:$E$151-Kölcsönzés!$D$2:$D$151)
))/B36)</f>
        <v>420.5</v>
      </c>
    </row>
    <row r="37" spans="1:5" x14ac:dyDescent="0.3">
      <c r="A37">
        <v>100</v>
      </c>
      <c r="B37">
        <f ca="1">COUNTIF(Kölcsönzés!$C$2:$C$151, A37)</f>
        <v>2</v>
      </c>
      <c r="C37">
        <f ca="1">COUNTIFS(Kölcsönzés!C$2:C$151, A37, Kölcsönzés!F$2:F$151, "igen")</f>
        <v>2</v>
      </c>
      <c r="D37" s="4">
        <f ca="1">IF(C37 = 0, 0, C37 / B37)</f>
        <v>1</v>
      </c>
      <c r="E37" s="4" cm="1">
        <f t="array" aca="1" ref="E37" ca="1">IF(B37=0,0,(SUMPRODUCT(
(Kölcsönzés!$C$2:$C$151=A37)*
(Kölcsönzés!$E$2:$E$151-Kölcsönzés!$D$2:$D$151)
))/B37)</f>
        <v>200</v>
      </c>
    </row>
    <row r="38" spans="1:5" x14ac:dyDescent="0.3">
      <c r="A38">
        <v>91</v>
      </c>
      <c r="B38">
        <f ca="1">COUNTIF(Kölcsönzés!$C$2:$C$151, A38)</f>
        <v>1</v>
      </c>
      <c r="C38">
        <f ca="1">COUNTIFS(Kölcsönzés!C$2:C$151, A38, Kölcsönzés!F$2:F$151, "igen")</f>
        <v>1</v>
      </c>
      <c r="D38" s="4">
        <f t="shared" ca="1" si="0"/>
        <v>1</v>
      </c>
      <c r="E38" s="4" cm="1">
        <f t="array" aca="1" ref="E38" ca="1">IF(B38=0,0,(SUMPRODUCT(
(Kölcsönzés!$C$2:$C$151=A38)*
(Kölcsönzés!$E$2:$E$151-Kölcsönzés!$D$2:$D$151)
))/B38)</f>
        <v>250</v>
      </c>
    </row>
    <row r="39" spans="1:5" x14ac:dyDescent="0.3">
      <c r="A39">
        <v>40</v>
      </c>
      <c r="B39">
        <f ca="1">COUNTIF(Kölcsönzés!$C$2:$C$151, A39)</f>
        <v>0</v>
      </c>
      <c r="C39">
        <f ca="1">COUNTIFS(Kölcsönzés!C$2:C$151, A39, Kölcsönzés!F$2:F$151, "igen")</f>
        <v>0</v>
      </c>
      <c r="D39" s="4">
        <f t="shared" ca="1" si="0"/>
        <v>0</v>
      </c>
      <c r="E39" s="4" cm="1">
        <f t="array" aca="1" ref="E39" ca="1">IF(B39=0,0,(SUMPRODUCT(
(Kölcsönzés!$C$2:$C$151=A39)*
(Kölcsönzés!$E$2:$E$151-Kölcsönzés!$D$2:$D$151)
))/B39)</f>
        <v>0</v>
      </c>
    </row>
    <row r="40" spans="1:5" x14ac:dyDescent="0.3">
      <c r="A40">
        <v>15</v>
      </c>
      <c r="B40">
        <f ca="1">COUNTIF(Kölcsönzés!$C$2:$C$151, A40)</f>
        <v>2</v>
      </c>
      <c r="C40">
        <f ca="1">COUNTIFS(Kölcsönzés!C$2:C$151, A40, Kölcsönzés!F$2:F$151, "igen")</f>
        <v>2</v>
      </c>
      <c r="D40" s="4">
        <f t="shared" ca="1" si="0"/>
        <v>1</v>
      </c>
      <c r="E40" s="4" cm="1">
        <f t="array" aca="1" ref="E40" ca="1">IF(B40=0,0,(SUMPRODUCT(
(Kölcsönzés!$C$2:$C$151=A40)*
(Kölcsönzés!$E$2:$E$151-Kölcsönzés!$D$2:$D$151)
))/B40)</f>
        <v>296</v>
      </c>
    </row>
    <row r="41" spans="1:5" x14ac:dyDescent="0.3">
      <c r="A41">
        <v>66</v>
      </c>
      <c r="B41">
        <f ca="1">COUNTIF(Kölcsönzés!$C$2:$C$151, A41)</f>
        <v>4</v>
      </c>
      <c r="C41">
        <f ca="1">COUNTIFS(Kölcsönzés!C$2:C$151, A41, Kölcsönzés!F$2:F$151, "igen")</f>
        <v>2</v>
      </c>
      <c r="D41" s="4">
        <f t="shared" ca="1" si="0"/>
        <v>0.5</v>
      </c>
      <c r="E41" s="4" cm="1">
        <f t="array" aca="1" ref="E41" ca="1">IF(B41=0,0,(SUMPRODUCT(
(Kölcsönzés!$C$2:$C$151=A41)*
(Kölcsönzés!$E$2:$E$151-Kölcsönzés!$D$2:$D$151)
))/B41)</f>
        <v>496</v>
      </c>
    </row>
    <row r="42" spans="1:5" x14ac:dyDescent="0.3">
      <c r="A42">
        <v>1</v>
      </c>
      <c r="B42">
        <f ca="1">COUNTIF(Kölcsönzés!$C$2:$C$151, A42)</f>
        <v>0</v>
      </c>
      <c r="C42">
        <f ca="1">COUNTIFS(Kölcsönzés!C$2:C$151, A42, Kölcsönzés!F$2:F$151, "igen")</f>
        <v>0</v>
      </c>
      <c r="D42" s="4">
        <f t="shared" ca="1" si="0"/>
        <v>0</v>
      </c>
      <c r="E42" s="4" cm="1">
        <f t="array" aca="1" ref="E42" ca="1">IF(B42=0,0,(SUMPRODUCT(
(Kölcsönzés!$C$2:$C$151=A42)*
(Kölcsönzés!$E$2:$E$151-Kölcsönzés!$D$2:$D$151)
))/B42)</f>
        <v>0</v>
      </c>
    </row>
    <row r="43" spans="1:5" x14ac:dyDescent="0.3">
      <c r="A43">
        <v>78</v>
      </c>
      <c r="B43">
        <f ca="1">COUNTIF(Kölcsönzés!$C$2:$C$151, A43)</f>
        <v>2</v>
      </c>
      <c r="C43">
        <f ca="1">COUNTIFS(Kölcsönzés!C$2:C$151, A43, Kölcsönzés!F$2:F$151, "igen")</f>
        <v>2</v>
      </c>
      <c r="D43" s="4">
        <f t="shared" ca="1" si="0"/>
        <v>1</v>
      </c>
      <c r="E43" s="4" cm="1">
        <f t="array" aca="1" ref="E43" ca="1">IF(B43=0,0,(SUMPRODUCT(
(Kölcsönzés!$C$2:$C$151=A43)*
(Kölcsönzés!$E$2:$E$151-Kölcsönzés!$D$2:$D$151)
))/B43)</f>
        <v>273.5</v>
      </c>
    </row>
    <row r="44" spans="1:5" x14ac:dyDescent="0.3">
      <c r="A44">
        <v>52</v>
      </c>
      <c r="B44">
        <f ca="1">COUNTIF(Kölcsönzés!$C$2:$C$151, A44)</f>
        <v>2</v>
      </c>
      <c r="C44">
        <f ca="1">COUNTIFS(Kölcsönzés!C$2:C$151, A44, Kölcsönzés!F$2:F$151, "igen")</f>
        <v>1</v>
      </c>
      <c r="D44" s="4">
        <f t="shared" ca="1" si="0"/>
        <v>0.5</v>
      </c>
      <c r="E44" s="4" cm="1">
        <f t="array" aca="1" ref="E44" ca="1">IF(B44=0,0,(SUMPRODUCT(
(Kölcsönzés!$C$2:$C$151=A44)*
(Kölcsönzés!$E$2:$E$151-Kölcsönzés!$D$2:$D$151)
))/B44)</f>
        <v>559</v>
      </c>
    </row>
    <row r="45" spans="1:5" x14ac:dyDescent="0.3">
      <c r="A45">
        <v>27</v>
      </c>
      <c r="B45">
        <f ca="1">COUNTIF(Kölcsönzés!$C$2:$C$151, A45)</f>
        <v>1</v>
      </c>
      <c r="C45">
        <f ca="1">COUNTIFS(Kölcsönzés!C$2:C$151, A45, Kölcsönzés!F$2:F$151, "igen")</f>
        <v>1</v>
      </c>
      <c r="D45" s="4">
        <f t="shared" ca="1" si="0"/>
        <v>1</v>
      </c>
      <c r="E45" s="4" cm="1">
        <f t="array" aca="1" ref="E45" ca="1">IF(B45=0,0,(SUMPRODUCT(
(Kölcsönzés!$C$2:$C$151=A45)*
(Kölcsönzés!$E$2:$E$151-Kölcsönzés!$D$2:$D$151)
))/B45)</f>
        <v>127</v>
      </c>
    </row>
    <row r="46" spans="1:5" x14ac:dyDescent="0.3">
      <c r="A46">
        <v>51</v>
      </c>
      <c r="B46">
        <f ca="1">COUNTIF(Kölcsönzés!$C$2:$C$151, A46)</f>
        <v>1</v>
      </c>
      <c r="C46">
        <f ca="1">COUNTIFS(Kölcsönzés!C$2:C$151, A46, Kölcsönzés!F$2:F$151, "igen")</f>
        <v>0</v>
      </c>
      <c r="D46" s="4">
        <f t="shared" ca="1" si="0"/>
        <v>0</v>
      </c>
      <c r="E46" s="4" cm="1">
        <f t="array" aca="1" ref="E46" ca="1">IF(B46=0,0,(SUMPRODUCT(
(Kölcsönzés!$C$2:$C$151=A46)*
(Kölcsönzés!$E$2:$E$151-Kölcsönzés!$D$2:$D$151)
))/B46)</f>
        <v>470</v>
      </c>
    </row>
    <row r="47" spans="1:5" x14ac:dyDescent="0.3">
      <c r="A47">
        <v>77</v>
      </c>
      <c r="B47">
        <f ca="1">COUNTIF(Kölcsönzés!$C$2:$C$151, A47)</f>
        <v>0</v>
      </c>
      <c r="C47">
        <f ca="1">COUNTIFS(Kölcsönzés!C$2:C$151, A47, Kölcsönzés!F$2:F$151, "igen")</f>
        <v>0</v>
      </c>
      <c r="D47" s="4">
        <f t="shared" ca="1" si="0"/>
        <v>0</v>
      </c>
      <c r="E47" s="4" cm="1">
        <f t="array" aca="1" ref="E47" ca="1">IF(B47=0,0,(SUMPRODUCT(
(Kölcsönzés!$C$2:$C$151=A47)*
(Kölcsönzés!$E$2:$E$151-Kölcsönzés!$D$2:$D$151)
))/B47)</f>
        <v>0</v>
      </c>
    </row>
    <row r="48" spans="1:5" x14ac:dyDescent="0.3">
      <c r="A48">
        <v>26</v>
      </c>
      <c r="B48">
        <f ca="1">COUNTIF(Kölcsönzés!$C$2:$C$151, A48)</f>
        <v>2</v>
      </c>
      <c r="C48">
        <f ca="1">COUNTIFS(Kölcsönzés!C$2:C$151, A48, Kölcsönzés!F$2:F$151, "igen")</f>
        <v>1</v>
      </c>
      <c r="D48" s="4">
        <f t="shared" ca="1" si="0"/>
        <v>0.5</v>
      </c>
      <c r="E48" s="4" cm="1">
        <f t="array" aca="1" ref="E48" ca="1">IF(B48=0,0,(SUMPRODUCT(
(Kölcsönzés!$C$2:$C$151=A48)*
(Kölcsönzés!$E$2:$E$151-Kölcsönzés!$D$2:$D$151)
))/B48)</f>
        <v>414</v>
      </c>
    </row>
    <row r="49" spans="1:5" x14ac:dyDescent="0.3">
      <c r="A49">
        <v>61</v>
      </c>
      <c r="B49">
        <f ca="1">COUNTIF(Kölcsönzés!$C$2:$C$151, A49)</f>
        <v>3</v>
      </c>
      <c r="C49">
        <f ca="1">COUNTIFS(Kölcsönzés!C$2:C$151, A49, Kölcsönzés!F$2:F$151, "igen")</f>
        <v>2</v>
      </c>
      <c r="D49" s="4">
        <f t="shared" ca="1" si="0"/>
        <v>0.66666666666666663</v>
      </c>
      <c r="E49" s="4" cm="1">
        <f t="array" aca="1" ref="E49" ca="1">IF(B49=0,0,(SUMPRODUCT(
(Kölcsönzés!$C$2:$C$151=A49)*
(Kölcsönzés!$E$2:$E$151-Kölcsönzés!$D$2:$D$151)
))/B49)</f>
        <v>413.66666666666669</v>
      </c>
    </row>
    <row r="50" spans="1:5" x14ac:dyDescent="0.3">
      <c r="A50">
        <v>87</v>
      </c>
      <c r="B50">
        <f ca="1">COUNTIF(Kölcsönzés!$C$2:$C$151, A50)</f>
        <v>2</v>
      </c>
      <c r="C50">
        <f ca="1">COUNTIFS(Kölcsönzés!C$2:C$151, A50, Kölcsönzés!F$2:F$151, "igen")</f>
        <v>1</v>
      </c>
      <c r="D50" s="4">
        <f t="shared" ca="1" si="0"/>
        <v>0.5</v>
      </c>
      <c r="E50" s="4" cm="1">
        <f t="array" aca="1" ref="E50" ca="1">IF(B50=0,0,(SUMPRODUCT(
(Kölcsönzés!$C$2:$C$151=A50)*
(Kölcsönzés!$E$2:$E$151-Kölcsönzés!$D$2:$D$151)
))/B50)</f>
        <v>439.5</v>
      </c>
    </row>
    <row r="51" spans="1:5" x14ac:dyDescent="0.3">
      <c r="A51">
        <v>11</v>
      </c>
      <c r="B51">
        <f ca="1">COUNTIF(Kölcsönzés!$C$2:$C$151, A51)</f>
        <v>0</v>
      </c>
      <c r="C51">
        <f ca="1">COUNTIFS(Kölcsönzés!C$2:C$151, A51, Kölcsönzés!F$2:F$151, "igen")</f>
        <v>0</v>
      </c>
      <c r="D51" s="4">
        <f t="shared" ca="1" si="0"/>
        <v>0</v>
      </c>
      <c r="E51" s="4" cm="1">
        <f t="array" aca="1" ref="E51" ca="1">IF(B51=0,0,(SUMPRODUCT(
(Kölcsönzés!$C$2:$C$151=A51)*
(Kölcsönzés!$E$2:$E$151-Kölcsönzés!$D$2:$D$151)
))/B51)</f>
        <v>0</v>
      </c>
    </row>
    <row r="52" spans="1:5" x14ac:dyDescent="0.3">
      <c r="A52">
        <v>36</v>
      </c>
      <c r="B52">
        <f ca="1">COUNTIF(Kölcsönzés!$C$2:$C$151, A52)</f>
        <v>1</v>
      </c>
      <c r="C52">
        <f ca="1">COUNTIFS(Kölcsönzés!C$2:C$151, A52, Kölcsönzés!F$2:F$151, "igen")</f>
        <v>1</v>
      </c>
      <c r="D52" s="4">
        <f t="shared" ca="1" si="0"/>
        <v>1</v>
      </c>
      <c r="E52" s="4" cm="1">
        <f t="array" aca="1" ref="E52" ca="1">IF(B52=0,0,(SUMPRODUCT(
(Kölcsönzés!$C$2:$C$151=A52)*
(Kölcsönzés!$E$2:$E$151-Kölcsönzés!$D$2:$D$151)
))/B52)</f>
        <v>310</v>
      </c>
    </row>
    <row r="53" spans="1:5" x14ac:dyDescent="0.3">
      <c r="A53">
        <v>25</v>
      </c>
      <c r="B53">
        <f ca="1">COUNTIF(Kölcsönzés!$C$2:$C$151, A53)</f>
        <v>1</v>
      </c>
      <c r="C53">
        <f ca="1">COUNTIFS(Kölcsönzés!C$2:C$151, A53, Kölcsönzés!F$2:F$151, "igen")</f>
        <v>1</v>
      </c>
      <c r="D53" s="4">
        <f t="shared" ca="1" si="0"/>
        <v>1</v>
      </c>
      <c r="E53" s="4" cm="1">
        <f t="array" aca="1" ref="E53" ca="1">IF(B53=0,0,(SUMPRODUCT(
(Kölcsönzés!$C$2:$C$151=A53)*
(Kölcsönzés!$E$2:$E$151-Kölcsönzés!$D$2:$D$151)
))/B53)</f>
        <v>274</v>
      </c>
    </row>
    <row r="54" spans="1:5" x14ac:dyDescent="0.3">
      <c r="A54">
        <v>64</v>
      </c>
      <c r="B54">
        <f ca="1">COUNTIF(Kölcsönzés!$C$2:$C$151, A54)</f>
        <v>2</v>
      </c>
      <c r="C54">
        <f ca="1">COUNTIFS(Kölcsönzés!C$2:C$151, A54, Kölcsönzés!F$2:F$151, "igen")</f>
        <v>1</v>
      </c>
      <c r="D54" s="4">
        <f t="shared" ca="1" si="0"/>
        <v>0.5</v>
      </c>
      <c r="E54" s="4" cm="1">
        <f t="array" aca="1" ref="E54" ca="1">IF(B54=0,0,(SUMPRODUCT(
(Kölcsönzés!$C$2:$C$151=A54)*
(Kölcsönzés!$E$2:$E$151-Kölcsönzés!$D$2:$D$151)
))/B54)</f>
        <v>447</v>
      </c>
    </row>
    <row r="55" spans="1:5" x14ac:dyDescent="0.3">
      <c r="A55">
        <v>76</v>
      </c>
      <c r="B55">
        <f ca="1">COUNTIF(Kölcsönzés!$C$2:$C$151, A55)</f>
        <v>2</v>
      </c>
      <c r="C55">
        <f ca="1">COUNTIFS(Kölcsönzés!C$2:C$151, A55, Kölcsönzés!F$2:F$151, "igen")</f>
        <v>0</v>
      </c>
      <c r="D55" s="4">
        <f t="shared" ca="1" si="0"/>
        <v>0</v>
      </c>
      <c r="E55" s="4" cm="1">
        <f t="array" aca="1" ref="E55" ca="1">IF(B55=0,0,(SUMPRODUCT(
(Kölcsönzés!$C$2:$C$151=A55)*
(Kölcsönzés!$E$2:$E$151-Kölcsönzés!$D$2:$D$151)
))/B55)</f>
        <v>531</v>
      </c>
    </row>
    <row r="56" spans="1:5" x14ac:dyDescent="0.3">
      <c r="A56">
        <v>50</v>
      </c>
      <c r="B56">
        <f ca="1">COUNTIF(Kölcsönzés!$C$2:$C$151, A56)</f>
        <v>0</v>
      </c>
      <c r="C56">
        <f ca="1">COUNTIFS(Kölcsönzés!C$2:C$151, A56, Kölcsönzés!F$2:F$151, "igen")</f>
        <v>0</v>
      </c>
      <c r="D56" s="4">
        <f t="shared" ca="1" si="0"/>
        <v>0</v>
      </c>
      <c r="E56" s="4" cm="1">
        <f t="array" aca="1" ref="E56" ca="1">IF(B56=0,0,(SUMPRODUCT(
(Kölcsönzés!$C$2:$C$151=A56)*
(Kölcsönzés!$E$2:$E$151-Kölcsönzés!$D$2:$D$151)
))/B56)</f>
        <v>0</v>
      </c>
    </row>
    <row r="57" spans="1:5" x14ac:dyDescent="0.3">
      <c r="A57">
        <v>7</v>
      </c>
      <c r="B57">
        <f ca="1">COUNTIF(Kölcsönzés!$C$2:$C$151, A57)</f>
        <v>2</v>
      </c>
      <c r="C57">
        <f ca="1">COUNTIFS(Kölcsönzés!C$2:C$151, A57, Kölcsönzés!F$2:F$151, "igen")</f>
        <v>2</v>
      </c>
      <c r="D57" s="4">
        <f t="shared" ca="1" si="0"/>
        <v>1</v>
      </c>
      <c r="E57" s="4" cm="1">
        <f t="array" aca="1" ref="E57" ca="1">IF(B57=0,0,(SUMPRODUCT(
(Kölcsönzés!$C$2:$C$151=A57)*
(Kölcsönzés!$E$2:$E$151-Kölcsönzés!$D$2:$D$151)
))/B57)</f>
        <v>315.5</v>
      </c>
    </row>
    <row r="58" spans="1:5" x14ac:dyDescent="0.3">
      <c r="A58">
        <v>2</v>
      </c>
      <c r="B58">
        <f ca="1">COUNTIF(Kölcsönzés!$C$2:$C$151, A58)</f>
        <v>3</v>
      </c>
      <c r="C58">
        <f ca="1">COUNTIFS(Kölcsönzés!C$2:C$151, A58, Kölcsönzés!F$2:F$151, "igen")</f>
        <v>3</v>
      </c>
      <c r="D58" s="4">
        <f t="shared" ca="1" si="0"/>
        <v>1</v>
      </c>
      <c r="E58" s="4" cm="1">
        <f t="array" aca="1" ref="E58" ca="1">IF(B58=0,0,(SUMPRODUCT(
(Kölcsönzés!$C$2:$C$151=A58)*
(Kölcsönzés!$E$2:$E$151-Kölcsönzés!$D$2:$D$151)
))/B58)</f>
        <v>500.33333333333331</v>
      </c>
    </row>
    <row r="59" spans="1:5" x14ac:dyDescent="0.3">
      <c r="A59">
        <v>28</v>
      </c>
      <c r="B59">
        <f ca="1">COUNTIF(Kölcsönzés!$C$2:$C$151, A59)</f>
        <v>0</v>
      </c>
      <c r="C59">
        <f ca="1">COUNTIFS(Kölcsönzés!C$2:C$151, A59, Kölcsönzés!F$2:F$151, "igen")</f>
        <v>0</v>
      </c>
      <c r="D59" s="4">
        <f t="shared" ca="1" si="0"/>
        <v>0</v>
      </c>
      <c r="E59" s="4" cm="1">
        <f t="array" aca="1" ref="E59" ca="1">IF(B59=0,0,(SUMPRODUCT(
(Kölcsönzés!$C$2:$C$151=A59)*
(Kölcsönzés!$E$2:$E$151-Kölcsönzés!$D$2:$D$151)
))/B59)</f>
        <v>0</v>
      </c>
    </row>
    <row r="60" spans="1:5" x14ac:dyDescent="0.3">
      <c r="A60">
        <v>53</v>
      </c>
      <c r="B60">
        <f ca="1">COUNTIF(Kölcsönzés!$C$2:$C$151, A60)</f>
        <v>1</v>
      </c>
      <c r="C60">
        <f ca="1">COUNTIFS(Kölcsönzés!C$2:C$151, A60, Kölcsönzés!F$2:F$151, "igen")</f>
        <v>1</v>
      </c>
      <c r="D60" s="4">
        <f t="shared" ca="1" si="0"/>
        <v>1</v>
      </c>
      <c r="E60" s="4" cm="1">
        <f t="array" aca="1" ref="E60" ca="1">IF(B60=0,0,(SUMPRODUCT(
(Kölcsönzés!$C$2:$C$151=A60)*
(Kölcsönzés!$E$2:$E$151-Kölcsönzés!$D$2:$D$151)
))/B60)</f>
        <v>134</v>
      </c>
    </row>
    <row r="61" spans="1:5" x14ac:dyDescent="0.3">
      <c r="A61">
        <v>79</v>
      </c>
      <c r="B61">
        <f ca="1">COUNTIF(Kölcsönzés!$C$2:$C$151, A61)</f>
        <v>1</v>
      </c>
      <c r="C61">
        <f ca="1">COUNTIFS(Kölcsönzés!C$2:C$151, A61, Kölcsönzés!F$2:F$151, "igen")</f>
        <v>1</v>
      </c>
      <c r="D61" s="4">
        <f t="shared" ca="1" si="0"/>
        <v>1</v>
      </c>
      <c r="E61" s="4" cm="1">
        <f t="array" aca="1" ref="E61" ca="1">IF(B61=0,0,(SUMPRODUCT(
(Kölcsönzés!$C$2:$C$151=A61)*
(Kölcsönzés!$E$2:$E$151-Kölcsönzés!$D$2:$D$151)
))/B61)</f>
        <v>254</v>
      </c>
    </row>
    <row r="62" spans="1:5" x14ac:dyDescent="0.3">
      <c r="A62">
        <v>37</v>
      </c>
      <c r="B62">
        <f ca="1">COUNTIF(Kölcsönzés!$C$2:$C$151, A62)</f>
        <v>4</v>
      </c>
      <c r="C62">
        <f ca="1">COUNTIFS(Kölcsönzés!C$2:C$151, A62, Kölcsönzés!F$2:F$151, "igen")</f>
        <v>4</v>
      </c>
      <c r="D62" s="4">
        <f t="shared" ca="1" si="0"/>
        <v>1</v>
      </c>
      <c r="E62" s="4" cm="1">
        <f t="array" aca="1" ref="E62" ca="1">IF(B62=0,0,(SUMPRODUCT(
(Kölcsönzés!$C$2:$C$151=A62)*
(Kölcsönzés!$E$2:$E$151-Kölcsönzés!$D$2:$D$151)
))/B62)</f>
        <v>275.75</v>
      </c>
    </row>
    <row r="63" spans="1:5" x14ac:dyDescent="0.3">
      <c r="A63">
        <v>12</v>
      </c>
      <c r="B63">
        <f ca="1">COUNTIF(Kölcsönzés!$C$2:$C$151, A63)</f>
        <v>2</v>
      </c>
      <c r="C63">
        <f ca="1">COUNTIFS(Kölcsönzés!C$2:C$151, A63, Kölcsönzés!F$2:F$151, "igen")</f>
        <v>2</v>
      </c>
      <c r="D63" s="4">
        <f t="shared" ca="1" si="0"/>
        <v>1</v>
      </c>
      <c r="E63" s="4" cm="1">
        <f t="array" aca="1" ref="E63" ca="1">IF(B63=0,0,(SUMPRODUCT(
(Kölcsönzés!$C$2:$C$151=A63)*
(Kölcsönzés!$E$2:$E$151-Kölcsönzés!$D$2:$D$151)
))/B63)</f>
        <v>343.5</v>
      </c>
    </row>
    <row r="64" spans="1:5" x14ac:dyDescent="0.3">
      <c r="A64">
        <v>88</v>
      </c>
      <c r="B64">
        <f ca="1">COUNTIF(Kölcsönzés!$C$2:$C$151, A64)</f>
        <v>0</v>
      </c>
      <c r="C64">
        <f ca="1">COUNTIFS(Kölcsönzés!C$2:C$151, A64, Kölcsönzés!F$2:F$151, "igen")</f>
        <v>0</v>
      </c>
      <c r="D64" s="4">
        <f t="shared" ca="1" si="0"/>
        <v>0</v>
      </c>
      <c r="E64" s="4" cm="1">
        <f t="array" aca="1" ref="E64" ca="1">IF(B64=0,0,(SUMPRODUCT(
(Kölcsönzés!$C$2:$C$151=A64)*
(Kölcsönzés!$E$2:$E$151-Kölcsönzés!$D$2:$D$151)
))/B64)</f>
        <v>0</v>
      </c>
    </row>
    <row r="65" spans="1:5" x14ac:dyDescent="0.3">
      <c r="A65">
        <v>62</v>
      </c>
      <c r="B65">
        <f ca="1">COUNTIF(Kölcsönzés!$C$2:$C$151, A65)</f>
        <v>3</v>
      </c>
      <c r="C65">
        <f ca="1">COUNTIFS(Kölcsönzés!C$2:C$151, A65, Kölcsönzés!F$2:F$151, "igen")</f>
        <v>3</v>
      </c>
      <c r="D65" s="4">
        <f t="shared" ca="1" si="0"/>
        <v>1</v>
      </c>
      <c r="E65" s="4" cm="1">
        <f t="array" aca="1" ref="E65" ca="1">IF(B65=0,0,(SUMPRODUCT(
(Kölcsönzés!$C$2:$C$151=A65)*
(Kölcsönzés!$E$2:$E$151-Kölcsönzés!$D$2:$D$151)
))/B65)</f>
        <v>230</v>
      </c>
    </row>
    <row r="66" spans="1:5" x14ac:dyDescent="0.3">
      <c r="A66">
        <v>20</v>
      </c>
      <c r="B66">
        <f ca="1">COUNTIF(Kölcsönzés!$C$2:$C$151, A66)</f>
        <v>2</v>
      </c>
      <c r="C66">
        <f ca="1">COUNTIFS(Kölcsönzés!C$2:C$151, A66, Kölcsönzés!F$2:F$151, "igen")</f>
        <v>0</v>
      </c>
      <c r="D66" s="4">
        <f t="shared" ca="1" si="0"/>
        <v>0</v>
      </c>
      <c r="E66" s="4" cm="1">
        <f t="array" aca="1" ref="E66" ca="1">IF(B66=0,0,(SUMPRODUCT(
(Kölcsönzés!$C$2:$C$151=A66)*
(Kölcsönzés!$E$2:$E$151-Kölcsönzés!$D$2:$D$151)
))/B66)</f>
        <v>548</v>
      </c>
    </row>
    <row r="67" spans="1:5" x14ac:dyDescent="0.3">
      <c r="A67">
        <v>96</v>
      </c>
      <c r="B67">
        <f ca="1">COUNTIF(Kölcsönzés!$C$2:$C$151, A67)</f>
        <v>2</v>
      </c>
      <c r="C67">
        <f ca="1">COUNTIFS(Kölcsönzés!C$2:C$151, A67, Kölcsönzés!F$2:F$151, "igen")</f>
        <v>2</v>
      </c>
      <c r="D67" s="4">
        <f t="shared" ref="D67:D68" ca="1" si="1">IF(C67 = 0, 0, C67 / B67)</f>
        <v>1</v>
      </c>
      <c r="E67" s="4" cm="1">
        <f t="array" aca="1" ref="E67" ca="1">IF(B67=0,0,(SUMPRODUCT(
(Kölcsönzés!$C$2:$C$151=A67)*
(Kölcsönzés!$E$2:$E$151-Kölcsönzés!$D$2:$D$151)
))/B67)</f>
        <v>322</v>
      </c>
    </row>
    <row r="68" spans="1:5" x14ac:dyDescent="0.3">
      <c r="A68">
        <v>71</v>
      </c>
      <c r="B68">
        <f ca="1">COUNTIF(Kölcsönzés!$C$2:$C$151, A68)</f>
        <v>1</v>
      </c>
      <c r="C68">
        <f ca="1">COUNTIFS(Kölcsönzés!C$2:C$151, A68, Kölcsönzés!F$2:F$151, "igen")</f>
        <v>1</v>
      </c>
      <c r="D68" s="4">
        <f t="shared" ca="1" si="1"/>
        <v>1</v>
      </c>
      <c r="E68" s="4" cm="1">
        <f t="array" aca="1" ref="E68" ca="1">IF(B68=0,0,(SUMPRODUCT(
(Kölcsönzés!$C$2:$C$151=A68)*
(Kölcsönzés!$E$2:$E$151-Kölcsönzés!$D$2:$D$151)
))/B68)</f>
        <v>378</v>
      </c>
    </row>
    <row r="69" spans="1:5" x14ac:dyDescent="0.3">
      <c r="A69">
        <v>45</v>
      </c>
      <c r="B69">
        <f ca="1">COUNTIF(Kölcsönzés!$C$2:$C$151, A69)</f>
        <v>2</v>
      </c>
      <c r="C69">
        <f ca="1">COUNTIFS(Kölcsönzés!C$2:C$151, A69, Kölcsönzés!F$2:F$151, "igen")</f>
        <v>2</v>
      </c>
      <c r="D69" s="4">
        <f ca="1">IF(C69 = 0, 0, C69 / B69)</f>
        <v>1</v>
      </c>
      <c r="E69" s="4" cm="1">
        <f t="array" aca="1" ref="E69" ca="1">IF(B69=0,0,(SUMPRODUCT(
(Kölcsönzés!$C$2:$C$151=A69)*
(Kölcsönzés!$E$2:$E$151-Kölcsönzés!$D$2:$D$151)
))/B69)</f>
        <v>371.5</v>
      </c>
    </row>
    <row r="70" spans="1:5" x14ac:dyDescent="0.3">
      <c r="A70">
        <v>89</v>
      </c>
      <c r="B70">
        <f ca="1">COUNTIF(Kölcsönzés!$C$2:$C$151, A70)</f>
        <v>0</v>
      </c>
      <c r="C70">
        <f ca="1">COUNTIFS(Kölcsönzés!C$2:C$151, A70, Kölcsönzés!F$2:F$151, "igen")</f>
        <v>0</v>
      </c>
      <c r="D70" s="4">
        <f t="shared" ref="D70:D101" ca="1" si="2">IF(C70 = 0, 0, C70 / B70)</f>
        <v>0</v>
      </c>
      <c r="E70" s="4" cm="1">
        <f t="array" aca="1" ref="E70" ca="1">IF(B70=0,0,(SUMPRODUCT(
(Kölcsönzés!$C$2:$C$151=A70)*
(Kölcsönzés!$E$2:$E$151-Kölcsönzés!$D$2:$D$151)
))/B70)</f>
        <v>0</v>
      </c>
    </row>
    <row r="71" spans="1:5" x14ac:dyDescent="0.3">
      <c r="A71">
        <v>63</v>
      </c>
      <c r="B71">
        <f ca="1">COUNTIF(Kölcsönzés!$C$2:$C$151, A71)</f>
        <v>2</v>
      </c>
      <c r="C71">
        <f ca="1">COUNTIFS(Kölcsönzés!C$2:C$151, A71, Kölcsönzés!F$2:F$151, "igen")</f>
        <v>2</v>
      </c>
      <c r="D71" s="4">
        <f t="shared" ca="1" si="2"/>
        <v>1</v>
      </c>
      <c r="E71" s="4" cm="1">
        <f t="array" aca="1" ref="E71" ca="1">IF(B71=0,0,(SUMPRODUCT(
(Kölcsönzés!$C$2:$C$151=A71)*
(Kölcsönzés!$E$2:$E$151-Kölcsönzés!$D$2:$D$151)
))/B71)</f>
        <v>216</v>
      </c>
    </row>
    <row r="72" spans="1:5" x14ac:dyDescent="0.3">
      <c r="A72">
        <v>13</v>
      </c>
      <c r="B72">
        <f ca="1">COUNTIF(Kölcsönzés!$C$2:$C$151, A72)</f>
        <v>0</v>
      </c>
      <c r="C72">
        <f ca="1">COUNTIFS(Kölcsönzés!C$2:C$151, A72, Kölcsönzés!F$2:F$151, "igen")</f>
        <v>0</v>
      </c>
      <c r="D72" s="4">
        <f t="shared" ca="1" si="2"/>
        <v>0</v>
      </c>
      <c r="E72" s="4" cm="1">
        <f t="array" aca="1" ref="E72" ca="1">IF(B72=0,0,(SUMPRODUCT(
(Kölcsönzés!$C$2:$C$151=A72)*
(Kölcsönzés!$E$2:$E$151-Kölcsönzés!$D$2:$D$151)
))/B72)</f>
        <v>0</v>
      </c>
    </row>
    <row r="73" spans="1:5" x14ac:dyDescent="0.3">
      <c r="A73">
        <v>38</v>
      </c>
      <c r="B73">
        <f ca="1">COUNTIF(Kölcsönzés!$C$2:$C$151, A73)</f>
        <v>1</v>
      </c>
      <c r="C73">
        <f ca="1">COUNTIFS(Kölcsönzés!C$2:C$151, A73, Kölcsönzés!F$2:F$151, "igen")</f>
        <v>1</v>
      </c>
      <c r="D73" s="4">
        <f t="shared" ca="1" si="2"/>
        <v>1</v>
      </c>
      <c r="E73" s="4" cm="1">
        <f t="array" aca="1" ref="E73" ca="1">IF(B73=0,0,(SUMPRODUCT(
(Kölcsönzés!$C$2:$C$151=A73)*
(Kölcsönzés!$E$2:$E$151-Kölcsönzés!$D$2:$D$151)
))/B73)</f>
        <v>141</v>
      </c>
    </row>
    <row r="74" spans="1:5" x14ac:dyDescent="0.3">
      <c r="A74">
        <v>80</v>
      </c>
      <c r="B74">
        <f ca="1">COUNTIF(Kölcsönzés!$C$2:$C$151, A74)</f>
        <v>1</v>
      </c>
      <c r="C74">
        <f ca="1">COUNTIFS(Kölcsönzés!C$2:C$151, A74, Kölcsönzés!F$2:F$151, "igen")</f>
        <v>1</v>
      </c>
      <c r="D74" s="4">
        <f t="shared" ca="1" si="2"/>
        <v>1</v>
      </c>
      <c r="E74" s="4" cm="1">
        <f t="array" aca="1" ref="E74" ca="1">IF(B74=0,0,(SUMPRODUCT(
(Kölcsönzés!$C$2:$C$151=A74)*
(Kölcsönzés!$E$2:$E$151-Kölcsönzés!$D$2:$D$151)
))/B74)</f>
        <v>571</v>
      </c>
    </row>
    <row r="75" spans="1:5" x14ac:dyDescent="0.3">
      <c r="A75">
        <v>3</v>
      </c>
      <c r="B75">
        <f ca="1">COUNTIF(Kölcsönzés!$C$2:$C$151, A75)</f>
        <v>0</v>
      </c>
      <c r="C75">
        <f ca="1">COUNTIFS(Kölcsönzés!C$2:C$151, A75, Kölcsönzés!F$2:F$151, "igen")</f>
        <v>0</v>
      </c>
      <c r="D75" s="4">
        <f t="shared" ca="1" si="2"/>
        <v>0</v>
      </c>
      <c r="E75" s="4" cm="1">
        <f t="array" aca="1" ref="E75" ca="1">IF(B75=0,0,(SUMPRODUCT(
(Kölcsönzés!$C$2:$C$151=A75)*
(Kölcsönzés!$E$2:$E$151-Kölcsönzés!$D$2:$D$151)
))/B75)</f>
        <v>0</v>
      </c>
    </row>
    <row r="76" spans="1:5" x14ac:dyDescent="0.3">
      <c r="A76">
        <v>29</v>
      </c>
      <c r="B76">
        <f ca="1">COUNTIF(Kölcsönzés!$C$2:$C$151, A76)</f>
        <v>0</v>
      </c>
      <c r="C76">
        <f ca="1">COUNTIFS(Kölcsönzés!C$2:C$151, A76, Kölcsönzés!F$2:F$151, "igen")</f>
        <v>0</v>
      </c>
      <c r="D76" s="4">
        <f t="shared" ca="1" si="2"/>
        <v>0</v>
      </c>
      <c r="E76" s="4" cm="1">
        <f t="array" aca="1" ref="E76" ca="1">IF(B76=0,0,(SUMPRODUCT(
(Kölcsönzés!$C$2:$C$151=A76)*
(Kölcsönzés!$E$2:$E$151-Kölcsönzés!$D$2:$D$151)
))/B76)</f>
        <v>0</v>
      </c>
    </row>
    <row r="77" spans="1:5" x14ac:dyDescent="0.3">
      <c r="A77">
        <v>54</v>
      </c>
      <c r="B77">
        <f ca="1">COUNTIF(Kölcsönzés!$C$2:$C$151, A77)</f>
        <v>3</v>
      </c>
      <c r="C77">
        <f ca="1">COUNTIFS(Kölcsönzés!C$2:C$151, A77, Kölcsönzés!F$2:F$151, "igen")</f>
        <v>3</v>
      </c>
      <c r="D77" s="4">
        <f t="shared" ca="1" si="2"/>
        <v>1</v>
      </c>
      <c r="E77" s="4" cm="1">
        <f t="array" aca="1" ref="E77" ca="1">IF(B77=0,0,(SUMPRODUCT(
(Kölcsönzés!$C$2:$C$151=A77)*
(Kölcsönzés!$E$2:$E$151-Kölcsönzés!$D$2:$D$151)
))/B77)</f>
        <v>242.33333333333334</v>
      </c>
    </row>
    <row r="78" spans="1:5" x14ac:dyDescent="0.3">
      <c r="A78">
        <v>65</v>
      </c>
      <c r="B78">
        <f ca="1">COUNTIF(Kölcsönzés!$C$2:$C$151, A78)</f>
        <v>2</v>
      </c>
      <c r="C78">
        <f ca="1">COUNTIFS(Kölcsönzés!C$2:C$151, A78, Kölcsönzés!F$2:F$151, "igen")</f>
        <v>1</v>
      </c>
      <c r="D78" s="4">
        <f t="shared" ca="1" si="2"/>
        <v>0.5</v>
      </c>
      <c r="E78" s="4" cm="1">
        <f t="array" aca="1" ref="E78" ca="1">IF(B78=0,0,(SUMPRODUCT(
(Kölcsönzés!$C$2:$C$151=A78)*
(Kölcsönzés!$E$2:$E$151-Kölcsönzés!$D$2:$D$151)
))/B78)</f>
        <v>296.5</v>
      </c>
    </row>
    <row r="79" spans="1:5" x14ac:dyDescent="0.3">
      <c r="A79">
        <v>14</v>
      </c>
      <c r="B79">
        <f ca="1">COUNTIF(Kölcsönzés!$C$2:$C$151, A79)</f>
        <v>1</v>
      </c>
      <c r="C79">
        <f ca="1">COUNTIFS(Kölcsönzés!C$2:C$151, A79, Kölcsönzés!F$2:F$151, "igen")</f>
        <v>0</v>
      </c>
      <c r="D79" s="4">
        <f t="shared" ca="1" si="2"/>
        <v>0</v>
      </c>
      <c r="E79" s="4" cm="1">
        <f t="array" aca="1" ref="E79" ca="1">IF(B79=0,0,(SUMPRODUCT(
(Kölcsönzés!$C$2:$C$151=A79)*
(Kölcsönzés!$E$2:$E$151-Kölcsönzés!$D$2:$D$151)
))/B79)</f>
        <v>541</v>
      </c>
    </row>
    <row r="80" spans="1:5" x14ac:dyDescent="0.3">
      <c r="A80">
        <v>39</v>
      </c>
      <c r="B80">
        <f ca="1">COUNTIF(Kölcsönzés!$C$2:$C$151, A80)</f>
        <v>1</v>
      </c>
      <c r="C80">
        <f ca="1">COUNTIFS(Kölcsönzés!C$2:C$151, A80, Kölcsönzés!F$2:F$151, "igen")</f>
        <v>1</v>
      </c>
      <c r="D80" s="4">
        <f t="shared" ca="1" si="2"/>
        <v>1</v>
      </c>
      <c r="E80" s="4" cm="1">
        <f t="array" aca="1" ref="E80" ca="1">IF(B80=0,0,(SUMPRODUCT(
(Kölcsönzés!$C$2:$C$151=A80)*
(Kölcsönzés!$E$2:$E$151-Kölcsönzés!$D$2:$D$151)
))/B80)</f>
        <v>412</v>
      </c>
    </row>
    <row r="81" spans="1:5" x14ac:dyDescent="0.3">
      <c r="A81">
        <v>90</v>
      </c>
      <c r="B81">
        <f ca="1">COUNTIF(Kölcsönzés!$C$2:$C$151, A81)</f>
        <v>5</v>
      </c>
      <c r="C81">
        <f ca="1">COUNTIFS(Kölcsönzés!C$2:C$151, A81, Kölcsönzés!F$2:F$151, "igen")</f>
        <v>5</v>
      </c>
      <c r="D81" s="4">
        <f t="shared" ca="1" si="2"/>
        <v>1</v>
      </c>
      <c r="E81" s="4" cm="1">
        <f t="array" aca="1" ref="E81" ca="1">IF(B81=0,0,(SUMPRODUCT(
(Kölcsönzés!$C$2:$C$151=A81)*
(Kölcsönzés!$E$2:$E$151-Kölcsönzés!$D$2:$D$151)
))/B81)</f>
        <v>321.8</v>
      </c>
    </row>
    <row r="82" spans="1:5" x14ac:dyDescent="0.3">
      <c r="A82">
        <v>70</v>
      </c>
      <c r="B82">
        <f ca="1">COUNTIF(Kölcsönzés!$C$2:$C$151, A82)</f>
        <v>3</v>
      </c>
      <c r="C82">
        <f ca="1">COUNTIFS(Kölcsönzés!C$2:C$151, A82, Kölcsönzés!F$2:F$151, "igen")</f>
        <v>3</v>
      </c>
      <c r="D82" s="4">
        <f t="shared" ca="1" si="2"/>
        <v>1</v>
      </c>
      <c r="E82" s="4" cm="1">
        <f t="array" aca="1" ref="E82" ca="1">IF(B82=0,0,(SUMPRODUCT(
(Kölcsönzés!$C$2:$C$151=A82)*
(Kölcsönzés!$E$2:$E$151-Kölcsönzés!$D$2:$D$151)
))/B82)</f>
        <v>332.33333333333331</v>
      </c>
    </row>
    <row r="83" spans="1:5" x14ac:dyDescent="0.3">
      <c r="A83">
        <v>44</v>
      </c>
      <c r="B83">
        <f ca="1">COUNTIF(Kölcsönzés!$C$2:$C$151, A83)</f>
        <v>3</v>
      </c>
      <c r="C83">
        <f ca="1">COUNTIFS(Kölcsönzés!C$2:C$151, A83, Kölcsönzés!F$2:F$151, "igen")</f>
        <v>1</v>
      </c>
      <c r="D83" s="4">
        <f t="shared" ca="1" si="2"/>
        <v>0.33333333333333331</v>
      </c>
      <c r="E83" s="4" cm="1">
        <f t="array" aca="1" ref="E83" ca="1">IF(B83=0,0,(SUMPRODUCT(
(Kölcsönzés!$C$2:$C$151=A83)*
(Kölcsönzés!$E$2:$E$151-Kölcsönzés!$D$2:$D$151)
))/B83)</f>
        <v>471.33333333333331</v>
      </c>
    </row>
    <row r="84" spans="1:5" x14ac:dyDescent="0.3">
      <c r="A84">
        <v>95</v>
      </c>
      <c r="B84">
        <f ca="1">COUNTIF(Kölcsönzés!$C$2:$C$151, A84)</f>
        <v>1</v>
      </c>
      <c r="C84">
        <f ca="1">COUNTIFS(Kölcsönzés!C$2:C$151, A84, Kölcsönzés!F$2:F$151, "igen")</f>
        <v>1</v>
      </c>
      <c r="D84" s="4">
        <f t="shared" ca="1" si="2"/>
        <v>1</v>
      </c>
      <c r="E84" s="4" cm="1">
        <f t="array" aca="1" ref="E84" ca="1">IF(B84=0,0,(SUMPRODUCT(
(Kölcsönzés!$C$2:$C$151=A84)*
(Kölcsönzés!$E$2:$E$151-Kölcsönzés!$D$2:$D$151)
))/B84)</f>
        <v>418</v>
      </c>
    </row>
    <row r="85" spans="1:5" x14ac:dyDescent="0.3">
      <c r="A85">
        <v>19</v>
      </c>
      <c r="B85">
        <f ca="1">COUNTIF(Kölcsönzés!$C$2:$C$151, A85)</f>
        <v>1</v>
      </c>
      <c r="C85">
        <f ca="1">COUNTIFS(Kölcsönzés!C$2:C$151, A85, Kölcsönzés!F$2:F$151, "igen")</f>
        <v>1</v>
      </c>
      <c r="D85" s="4">
        <f t="shared" ca="1" si="2"/>
        <v>1</v>
      </c>
      <c r="E85" s="4" cm="1">
        <f t="array" aca="1" ref="E85" ca="1">IF(B85=0,0,(SUMPRODUCT(
(Kölcsönzés!$C$2:$C$151=A85)*
(Kölcsönzés!$E$2:$E$151-Kölcsönzés!$D$2:$D$151)
))/B85)</f>
        <v>207</v>
      </c>
    </row>
    <row r="86" spans="1:5" x14ac:dyDescent="0.3">
      <c r="A86">
        <v>42</v>
      </c>
      <c r="B86">
        <f ca="1">COUNTIF(Kölcsönzés!$C$2:$C$151, A86)</f>
        <v>2</v>
      </c>
      <c r="C86">
        <f ca="1">COUNTIFS(Kölcsönzés!C$2:C$151, A86, Kölcsönzés!F$2:F$151, "igen")</f>
        <v>1</v>
      </c>
      <c r="D86" s="4">
        <f t="shared" ca="1" si="2"/>
        <v>0.5</v>
      </c>
      <c r="E86" s="4" cm="1">
        <f t="array" aca="1" ref="E86" ca="1">IF(B86=0,0,(SUMPRODUCT(
(Kölcsönzés!$C$2:$C$151=A86)*
(Kölcsönzés!$E$2:$E$151-Kölcsönzés!$D$2:$D$151)
))/B86)</f>
        <v>381.5</v>
      </c>
    </row>
    <row r="87" spans="1:5" x14ac:dyDescent="0.3">
      <c r="A87">
        <v>17</v>
      </c>
      <c r="B87">
        <f ca="1">COUNTIF(Kölcsönzés!$C$2:$C$151, A87)</f>
        <v>2</v>
      </c>
      <c r="C87">
        <f ca="1">COUNTIFS(Kölcsönzés!C$2:C$151, A87, Kölcsönzés!F$2:F$151, "igen")</f>
        <v>1</v>
      </c>
      <c r="D87" s="4">
        <f t="shared" ca="1" si="2"/>
        <v>0.5</v>
      </c>
      <c r="E87" s="4" cm="1">
        <f t="array" aca="1" ref="E87" ca="1">IF(B87=0,0,(SUMPRODUCT(
(Kölcsönzés!$C$2:$C$151=A87)*
(Kölcsönzés!$E$2:$E$151-Kölcsönzés!$D$2:$D$151)
))/B87)</f>
        <v>259.5</v>
      </c>
    </row>
    <row r="88" spans="1:5" x14ac:dyDescent="0.3">
      <c r="A88">
        <v>93</v>
      </c>
      <c r="B88">
        <f ca="1">COUNTIF(Kölcsönzés!$C$2:$C$151, A88)</f>
        <v>3</v>
      </c>
      <c r="C88">
        <f ca="1">COUNTIFS(Kölcsönzés!C$2:C$151, A88, Kölcsönzés!F$2:F$151, "igen")</f>
        <v>3</v>
      </c>
      <c r="D88" s="4">
        <f t="shared" ca="1" si="2"/>
        <v>1</v>
      </c>
      <c r="E88" s="4" cm="1">
        <f t="array" aca="1" ref="E88" ca="1">IF(B88=0,0,(SUMPRODUCT(
(Kölcsönzés!$C$2:$C$151=A88)*
(Kölcsönzés!$E$2:$E$151-Kölcsönzés!$D$2:$D$151)
))/B88)</f>
        <v>134.33333333333334</v>
      </c>
    </row>
    <row r="89" spans="1:5" x14ac:dyDescent="0.3">
      <c r="A89">
        <v>68</v>
      </c>
      <c r="B89">
        <f ca="1">COUNTIF(Kölcsönzés!$C$2:$C$151, A89)</f>
        <v>1</v>
      </c>
      <c r="C89">
        <f ca="1">COUNTIFS(Kölcsönzés!C$2:C$151, A89, Kölcsönzés!F$2:F$151, "igen")</f>
        <v>1</v>
      </c>
      <c r="D89" s="4">
        <f t="shared" ca="1" si="2"/>
        <v>1</v>
      </c>
      <c r="E89" s="4" cm="1">
        <f t="array" aca="1" ref="E89" ca="1">IF(B89=0,0,(SUMPRODUCT(
(Kölcsönzés!$C$2:$C$151=A89)*
(Kölcsönzés!$E$2:$E$151-Kölcsönzés!$D$2:$D$151)
))/B89)</f>
        <v>204</v>
      </c>
    </row>
    <row r="90" spans="1:5" x14ac:dyDescent="0.3">
      <c r="A90">
        <v>30</v>
      </c>
      <c r="B90">
        <f ca="1">COUNTIF(Kölcsönzés!$C$2:$C$151, A90)</f>
        <v>0</v>
      </c>
      <c r="C90">
        <f ca="1">COUNTIFS(Kölcsönzés!C$2:C$151, A90, Kölcsönzés!F$2:F$151, "igen")</f>
        <v>0</v>
      </c>
      <c r="D90" s="4">
        <f t="shared" ca="1" si="2"/>
        <v>0</v>
      </c>
      <c r="E90" s="4" cm="1">
        <f t="array" aca="1" ref="E90" ca="1">IF(B90=0,0,(SUMPRODUCT(
(Kölcsönzés!$C$2:$C$151=A90)*
(Kölcsönzés!$E$2:$E$151-Kölcsönzés!$D$2:$D$151)
))/B90)</f>
        <v>0</v>
      </c>
    </row>
    <row r="91" spans="1:5" x14ac:dyDescent="0.3">
      <c r="A91">
        <v>4</v>
      </c>
      <c r="B91">
        <f ca="1">COUNTIF(Kölcsönzés!$C$2:$C$151, A91)</f>
        <v>2</v>
      </c>
      <c r="C91">
        <f ca="1">COUNTIFS(Kölcsönzés!C$2:C$151, A91, Kölcsönzés!F$2:F$151, "igen")</f>
        <v>1</v>
      </c>
      <c r="D91" s="4">
        <f t="shared" ca="1" si="2"/>
        <v>0.5</v>
      </c>
      <c r="E91" s="4" cm="1">
        <f t="array" aca="1" ref="E91" ca="1">IF(B91=0,0,(SUMPRODUCT(
(Kölcsönzés!$C$2:$C$151=A91)*
(Kölcsönzés!$E$2:$E$151-Kölcsönzés!$D$2:$D$151)
))/B91)</f>
        <v>538.5</v>
      </c>
    </row>
    <row r="92" spans="1:5" x14ac:dyDescent="0.3">
      <c r="A92">
        <v>81</v>
      </c>
      <c r="B92">
        <f ca="1">COUNTIF(Kölcsönzés!$C$2:$C$151, A92)</f>
        <v>1</v>
      </c>
      <c r="C92">
        <f ca="1">COUNTIFS(Kölcsönzés!C$2:C$151, A92, Kölcsönzés!F$2:F$151, "igen")</f>
        <v>1</v>
      </c>
      <c r="D92" s="4">
        <f t="shared" ca="1" si="2"/>
        <v>1</v>
      </c>
      <c r="E92" s="4" cm="1">
        <f t="array" aca="1" ref="E92" ca="1">IF(B92=0,0,(SUMPRODUCT(
(Kölcsönzés!$C$2:$C$151=A92)*
(Kölcsönzés!$E$2:$E$151-Kölcsönzés!$D$2:$D$151)
))/B92)</f>
        <v>327</v>
      </c>
    </row>
    <row r="93" spans="1:5" x14ac:dyDescent="0.3">
      <c r="A93">
        <v>55</v>
      </c>
      <c r="B93">
        <f ca="1">COUNTIF(Kölcsönzés!$C$2:$C$151, A93)</f>
        <v>4</v>
      </c>
      <c r="C93">
        <f ca="1">COUNTIFS(Kölcsönzés!C$2:C$151, A93, Kölcsönzés!F$2:F$151, "igen")</f>
        <v>4</v>
      </c>
      <c r="D93" s="4">
        <f t="shared" ca="1" si="2"/>
        <v>1</v>
      </c>
      <c r="E93" s="4" cm="1">
        <f t="array" aca="1" ref="E93" ca="1">IF(B93=0,0,(SUMPRODUCT(
(Kölcsönzés!$C$2:$C$151=A93)*
(Kölcsönzés!$E$2:$E$151-Kölcsönzés!$D$2:$D$151)
))/B93)</f>
        <v>248</v>
      </c>
    </row>
    <row r="94" spans="1:5" x14ac:dyDescent="0.3">
      <c r="A94">
        <v>31</v>
      </c>
      <c r="B94">
        <f ca="1">COUNTIF(Kölcsönzés!$C$2:$C$151, A94)</f>
        <v>0</v>
      </c>
      <c r="C94">
        <f ca="1">COUNTIFS(Kölcsönzés!C$2:C$151, A94, Kölcsönzés!F$2:F$151, "igen")</f>
        <v>0</v>
      </c>
      <c r="D94" s="4">
        <f t="shared" ca="1" si="2"/>
        <v>0</v>
      </c>
      <c r="E94" s="4" cm="1">
        <f t="array" aca="1" ref="E94" ca="1">IF(B94=0,0,(SUMPRODUCT(
(Kölcsönzés!$C$2:$C$151=A94)*
(Kölcsönzés!$E$2:$E$151-Kölcsönzés!$D$2:$D$151)
))/B94)</f>
        <v>0</v>
      </c>
    </row>
    <row r="95" spans="1:5" x14ac:dyDescent="0.3">
      <c r="A95">
        <v>56</v>
      </c>
      <c r="B95">
        <f ca="1">COUNTIF(Kölcsönzés!$C$2:$C$151, A95)</f>
        <v>2</v>
      </c>
      <c r="C95">
        <f ca="1">COUNTIFS(Kölcsönzés!C$2:C$151, A95, Kölcsönzés!F$2:F$151, "igen")</f>
        <v>2</v>
      </c>
      <c r="D95" s="4">
        <f t="shared" ca="1" si="2"/>
        <v>1</v>
      </c>
      <c r="E95" s="4" cm="1">
        <f t="array" aca="1" ref="E95" ca="1">IF(B95=0,0,(SUMPRODUCT(
(Kölcsönzés!$C$2:$C$151=A95)*
(Kölcsönzés!$E$2:$E$151-Kölcsönzés!$D$2:$D$151)
))/B95)</f>
        <v>276</v>
      </c>
    </row>
    <row r="96" spans="1:5" x14ac:dyDescent="0.3">
      <c r="A96">
        <v>82</v>
      </c>
      <c r="B96">
        <f ca="1">COUNTIF(Kölcsönzés!$C$2:$C$151, A96)</f>
        <v>5</v>
      </c>
      <c r="C96">
        <f ca="1">COUNTIFS(Kölcsönzés!C$2:C$151, A96, Kölcsönzés!F$2:F$151, "igen")</f>
        <v>4</v>
      </c>
      <c r="D96" s="4">
        <f t="shared" ca="1" si="2"/>
        <v>0.8</v>
      </c>
      <c r="E96" s="4" cm="1">
        <f t="array" aca="1" ref="E96" ca="1">IF(B96=0,0,(SUMPRODUCT(
(Kölcsönzés!$C$2:$C$151=A96)*
(Kölcsönzés!$E$2:$E$151-Kölcsönzés!$D$2:$D$151)
))/B96)</f>
        <v>281.60000000000002</v>
      </c>
    </row>
    <row r="97" spans="1:5" x14ac:dyDescent="0.3">
      <c r="A97">
        <v>5</v>
      </c>
      <c r="B97">
        <f ca="1">COUNTIF(Kölcsönzés!$C$2:$C$151, A97)</f>
        <v>3</v>
      </c>
      <c r="C97">
        <f ca="1">COUNTIFS(Kölcsönzés!C$2:C$151, A97, Kölcsönzés!F$2:F$151, "igen")</f>
        <v>2</v>
      </c>
      <c r="D97" s="4">
        <f t="shared" ca="1" si="2"/>
        <v>0.66666666666666663</v>
      </c>
      <c r="E97" s="4" cm="1">
        <f t="array" aca="1" ref="E97" ca="1">IF(B97=0,0,(SUMPRODUCT(
(Kölcsönzés!$C$2:$C$151=A97)*
(Kölcsönzés!$E$2:$E$151-Kölcsönzés!$D$2:$D$151)
))/B97)</f>
        <v>494</v>
      </c>
    </row>
    <row r="98" spans="1:5" x14ac:dyDescent="0.3">
      <c r="A98">
        <v>73</v>
      </c>
      <c r="B98">
        <f ca="1">COUNTIF(Kölcsönzés!$C$2:$C$151, A98)</f>
        <v>1</v>
      </c>
      <c r="C98">
        <f ca="1">COUNTIFS(Kölcsönzés!C$2:C$151, A98, Kölcsönzés!F$2:F$151, "igen")</f>
        <v>1</v>
      </c>
      <c r="D98" s="4">
        <f t="shared" ca="1" si="2"/>
        <v>1</v>
      </c>
      <c r="E98" s="4" cm="1">
        <f t="array" aca="1" ref="E98" ca="1">IF(B98=0,0,(SUMPRODUCT(
(Kölcsönzés!$C$2:$C$151=A98)*
(Kölcsönzés!$E$2:$E$151-Kölcsönzés!$D$2:$D$151)
))/B98)</f>
        <v>505</v>
      </c>
    </row>
    <row r="99" spans="1:5" x14ac:dyDescent="0.3">
      <c r="A99">
        <v>22</v>
      </c>
      <c r="B99">
        <f ca="1">COUNTIF(Kölcsönzés!$C$2:$C$151, A99)</f>
        <v>0</v>
      </c>
      <c r="C99">
        <f ca="1">COUNTIFS(Kölcsönzés!C$2:C$151, A99, Kölcsönzés!F$2:F$151, "igen")</f>
        <v>0</v>
      </c>
      <c r="D99" s="4">
        <f t="shared" ca="1" si="2"/>
        <v>0</v>
      </c>
      <c r="E99" s="4" cm="1">
        <f t="array" aca="1" ref="E99" ca="1">IF(B99=0,0,(SUMPRODUCT(
(Kölcsönzés!$C$2:$C$151=A99)*
(Kölcsönzés!$E$2:$E$151-Kölcsönzés!$D$2:$D$151)
))/B99)</f>
        <v>0</v>
      </c>
    </row>
    <row r="100" spans="1:5" x14ac:dyDescent="0.3">
      <c r="A100">
        <v>98</v>
      </c>
      <c r="B100">
        <f ca="1">COUNTIF(Kölcsönzés!$C$2:$C$151, A100)</f>
        <v>1</v>
      </c>
      <c r="C100">
        <f ca="1">COUNTIFS(Kölcsönzés!C$2:C$151, A100, Kölcsönzés!F$2:F$151, "igen")</f>
        <v>1</v>
      </c>
      <c r="D100" s="4">
        <f t="shared" ca="1" si="2"/>
        <v>1</v>
      </c>
      <c r="E100" s="4" cm="1">
        <f t="array" aca="1" ref="E100" ca="1">IF(B100=0,0,(SUMPRODUCT(
(Kölcsönzés!$C$2:$C$151=A100)*
(Kölcsönzés!$E$2:$E$151-Kölcsönzés!$D$2:$D$151)
))/B100)</f>
        <v>289</v>
      </c>
    </row>
    <row r="101" spans="1:5" x14ac:dyDescent="0.3">
      <c r="A101">
        <v>47</v>
      </c>
      <c r="B101">
        <f ca="1">COUNTIF(Kölcsönzés!$C$2:$C$151, A101)</f>
        <v>1</v>
      </c>
      <c r="C101">
        <f ca="1">COUNTIFS(Kölcsönzés!C$2:C$151, A101, Kölcsönzés!F$2:F$151, "igen")</f>
        <v>0</v>
      </c>
      <c r="D101" s="4">
        <f t="shared" ca="1" si="2"/>
        <v>0</v>
      </c>
      <c r="E101" s="4" cm="1">
        <f t="array" aca="1" ref="E101" ca="1">IF(B101=0,0,(SUMPRODUCT(
(Kölcsönzés!$C$2:$C$151=A101)*
(Kölcsönzés!$E$2:$E$151-Kölcsönzés!$D$2:$D$151)
))/B101)</f>
        <v>419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Adatmodell</vt:lpstr>
      <vt:lpstr>Folyamatmodell</vt:lpstr>
      <vt:lpstr>Könyv</vt:lpstr>
      <vt:lpstr>Olvasó</vt:lpstr>
      <vt:lpstr>Kölcsönzés</vt:lpstr>
      <vt:lpstr>Szorgalmas olvasók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Lttd</cp:lastModifiedBy>
  <dcterms:created xsi:type="dcterms:W3CDTF">2025-05-28T19:15:46Z</dcterms:created>
  <dcterms:modified xsi:type="dcterms:W3CDTF">2025-09-29T14:31:30Z</dcterms:modified>
</cp:coreProperties>
</file>