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bitam\Desktop\"/>
    </mc:Choice>
  </mc:AlternateContent>
  <xr:revisionPtr revIDLastSave="0" documentId="13_ncr:1_{BEB0D115-88FC-4181-A1B7-DB0BC678A680}" xr6:coauthVersionLast="47" xr6:coauthVersionMax="47" xr10:uidLastSave="{00000000-0000-0000-0000-000000000000}"/>
  <bookViews>
    <workbookView xWindow="-120" yWindow="-120" windowWidth="23280" windowHeight="14880" activeTab="2" xr2:uid="{74E80AE6-503D-441B-9078-0134026276B3}"/>
  </bookViews>
  <sheets>
    <sheet name="README" sheetId="5" r:id="rId1"/>
    <sheet name="Benchmark" sheetId="10" r:id="rId2"/>
    <sheet name="Benchmark2" sheetId="19" r:id="rId3"/>
    <sheet name="Hamming distance (equal length)" sheetId="6" r:id="rId4"/>
    <sheet name="k-mers + Cosine" sheetId="7" r:id="rId5"/>
    <sheet name="Parameters" sheetId="11" r:id="rId6"/>
    <sheet name="Sequences" sheetId="12" r:id="rId7"/>
    <sheet name="VALIDATION" sheetId="13" r:id="rId8"/>
    <sheet name="KMER_LIST" sheetId="14" r:id="rId9"/>
    <sheet name="KMER_COUNTS" sheetId="15" r:id="rId10"/>
    <sheet name="COSINE_MATRIX" sheetId="16" r:id="rId11"/>
    <sheet name="DIST_HEATMAP" sheetId="17" r:id="rId12"/>
    <sheet name="HAMMING_MATRIX" sheetId="18" r:id="rId13"/>
    <sheet name="MACHINE" sheetId="20" r:id="rId14"/>
    <sheet name="README2" sheetId="22" r:id="rId15"/>
    <sheet name="DOCUMENTATION" sheetId="21" r:id="rId16"/>
    <sheet name="CHARTS" sheetId="23" r:id="rId17"/>
    <sheet name="Raw_Data_Sources" sheetId="25" r:id="rId18"/>
  </sheets>
  <definedNames>
    <definedName name="cos_dist">'k-mers + Cosine'!$J$2</definedName>
    <definedName name="cosdist">'k-mers + Cosine'!$J$2</definedName>
    <definedName name="euc_dist">'k-mers + Cosine'!#REF!</definedName>
    <definedName name="jacc_dist">'k-mers + Cosine'!#REF!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3" i="19" l="1"/>
  <c r="AV4" i="19"/>
  <c r="AV5" i="19"/>
  <c r="AV6" i="19"/>
  <c r="AV7" i="19"/>
  <c r="AV2" i="19"/>
  <c r="AT3" i="19"/>
  <c r="AT4" i="19"/>
  <c r="AT5" i="19"/>
  <c r="AT6" i="19"/>
  <c r="AT7" i="19"/>
  <c r="AT2" i="19"/>
  <c r="AS2" i="19"/>
  <c r="AS3" i="19"/>
  <c r="AS4" i="19"/>
  <c r="AS5" i="19"/>
  <c r="AS6" i="19"/>
  <c r="AS7" i="19"/>
  <c r="Y3" i="19"/>
  <c r="Y4" i="19"/>
  <c r="Y5" i="19"/>
  <c r="Y6" i="19"/>
  <c r="Y7" i="19"/>
  <c r="Y2" i="19"/>
  <c r="X7" i="19"/>
  <c r="AF2" i="19"/>
  <c r="AR2" i="19"/>
  <c r="AL3" i="19"/>
  <c r="AL4" i="19"/>
  <c r="AL5" i="19"/>
  <c r="AL6" i="19"/>
  <c r="AL7" i="19"/>
  <c r="AL2" i="19"/>
  <c r="J5" i="19"/>
  <c r="J4" i="19"/>
  <c r="J3" i="19"/>
  <c r="I3" i="19"/>
  <c r="I4" i="19"/>
  <c r="W6" i="19"/>
  <c r="W5" i="19"/>
  <c r="W2" i="19"/>
  <c r="AR3" i="19"/>
  <c r="AR4" i="19"/>
  <c r="AR5" i="19"/>
  <c r="AR6" i="19"/>
  <c r="AR7" i="19"/>
  <c r="AF4" i="19"/>
  <c r="AF3" i="19"/>
  <c r="AF5" i="19"/>
  <c r="AF6" i="19"/>
  <c r="AF7" i="19"/>
  <c r="X3" i="19"/>
  <c r="X4" i="19"/>
  <c r="X5" i="19"/>
  <c r="X6" i="19"/>
  <c r="X2" i="19"/>
  <c r="W3" i="19"/>
  <c r="W4" i="19"/>
  <c r="W7" i="19"/>
  <c r="Q3" i="19"/>
  <c r="Q4" i="19"/>
  <c r="Q5" i="19"/>
  <c r="Q6" i="19"/>
  <c r="Q7" i="19"/>
  <c r="Q2" i="19"/>
  <c r="P3" i="19"/>
  <c r="P4" i="19"/>
  <c r="P5" i="19"/>
  <c r="P6" i="19"/>
  <c r="P7" i="19"/>
  <c r="P2" i="19"/>
  <c r="J6" i="19"/>
  <c r="J7" i="19"/>
  <c r="J2" i="19"/>
  <c r="I5" i="19"/>
  <c r="I6" i="19"/>
  <c r="I7" i="19"/>
  <c r="I2" i="19"/>
  <c r="C2" i="10"/>
  <c r="B10" i="20"/>
  <c r="G3" i="12"/>
  <c r="G4" i="12"/>
  <c r="G5" i="12"/>
  <c r="G6" i="12"/>
  <c r="G7" i="12"/>
  <c r="G8" i="12"/>
  <c r="G9" i="12"/>
  <c r="G10" i="12"/>
  <c r="G11" i="12"/>
  <c r="G12" i="12"/>
  <c r="G13" i="12"/>
  <c r="G2" i="12"/>
  <c r="C2" i="19"/>
  <c r="C3" i="17"/>
  <c r="D4" i="17"/>
  <c r="E5" i="17"/>
  <c r="F6" i="17"/>
  <c r="G7" i="17"/>
  <c r="H8" i="17"/>
  <c r="I9" i="17"/>
  <c r="J10" i="17"/>
  <c r="K11" i="17"/>
  <c r="L12" i="17"/>
  <c r="M13" i="17"/>
  <c r="B2" i="17"/>
  <c r="C3" i="16"/>
  <c r="D4" i="16"/>
  <c r="E5" i="16"/>
  <c r="F6" i="16"/>
  <c r="G7" i="16"/>
  <c r="H8" i="16"/>
  <c r="I9" i="16"/>
  <c r="J10" i="16"/>
  <c r="K11" i="16"/>
  <c r="L12" i="16"/>
  <c r="M13" i="16"/>
  <c r="B2" i="16"/>
  <c r="A4" i="15"/>
  <c r="A3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" i="15"/>
  <c r="A3" i="14" a="1"/>
  <c r="A3" i="14"/>
  <c r="A4" i="14" a="1"/>
  <c r="A4" i="14"/>
  <c r="A5" i="14" a="1"/>
  <c r="A5" i="14" s="1"/>
  <c r="A6" i="14" a="1"/>
  <c r="A6" i="14"/>
  <c r="A7" i="14" a="1"/>
  <c r="A7" i="14"/>
  <c r="A8" i="14" a="1"/>
  <c r="A8" i="14"/>
  <c r="A9" i="14" a="1"/>
  <c r="A9" i="14" s="1"/>
  <c r="A10" i="14" a="1"/>
  <c r="A10" i="14"/>
  <c r="A11" i="14" a="1"/>
  <c r="A11" i="14"/>
  <c r="A12" i="14" a="1"/>
  <c r="A12" i="14"/>
  <c r="A13" i="14" a="1"/>
  <c r="A13" i="14" s="1"/>
  <c r="A14" i="14" a="1"/>
  <c r="A14" i="14"/>
  <c r="A15" i="14" a="1"/>
  <c r="A15" i="14"/>
  <c r="A16" i="14" a="1"/>
  <c r="A16" i="14"/>
  <c r="A17" i="14" a="1"/>
  <c r="A17" i="14" s="1"/>
  <c r="A18" i="14" a="1"/>
  <c r="A18" i="14"/>
  <c r="A19" i="14" a="1"/>
  <c r="A19" i="14"/>
  <c r="A20" i="14" a="1"/>
  <c r="A20" i="14"/>
  <c r="A21" i="14" a="1"/>
  <c r="A21" i="14" s="1"/>
  <c r="A22" i="14" a="1"/>
  <c r="A22" i="14"/>
  <c r="A23" i="14" a="1"/>
  <c r="A23" i="14"/>
  <c r="A24" i="14" a="1"/>
  <c r="A24" i="14"/>
  <c r="A25" i="14" a="1"/>
  <c r="A25" i="14" s="1"/>
  <c r="A26" i="14" a="1"/>
  <c r="A26" i="14"/>
  <c r="A27" i="14" a="1"/>
  <c r="A27" i="14"/>
  <c r="A28" i="14" a="1"/>
  <c r="A28" i="14"/>
  <c r="A29" i="14" a="1"/>
  <c r="A29" i="14" s="1"/>
  <c r="A30" i="14" a="1"/>
  <c r="A30" i="14"/>
  <c r="A31" i="14" a="1"/>
  <c r="A31" i="14"/>
  <c r="A32" i="14" a="1"/>
  <c r="A32" i="14"/>
  <c r="A33" i="14" a="1"/>
  <c r="A33" i="14" s="1"/>
  <c r="A34" i="14" a="1"/>
  <c r="A34" i="14"/>
  <c r="A35" i="14" a="1"/>
  <c r="A35" i="14"/>
  <c r="A36" i="14" a="1"/>
  <c r="A36" i="14"/>
  <c r="A37" i="14" a="1"/>
  <c r="A37" i="14" s="1"/>
  <c r="A38" i="14" a="1"/>
  <c r="A38" i="14"/>
  <c r="A39" i="14" a="1"/>
  <c r="A39" i="14"/>
  <c r="A40" i="14" a="1"/>
  <c r="A40" i="14"/>
  <c r="A41" i="14" a="1"/>
  <c r="A41" i="14" s="1"/>
  <c r="A42" i="14" a="1"/>
  <c r="A42" i="14"/>
  <c r="A43" i="14" a="1"/>
  <c r="A43" i="14"/>
  <c r="A44" i="14" a="1"/>
  <c r="A44" i="14"/>
  <c r="A45" i="14" a="1"/>
  <c r="A45" i="14" s="1"/>
  <c r="A46" i="14" a="1"/>
  <c r="A46" i="14"/>
  <c r="A47" i="14" a="1"/>
  <c r="A47" i="14"/>
  <c r="A48" i="14" a="1"/>
  <c r="A48" i="14"/>
  <c r="A49" i="14" a="1"/>
  <c r="A49" i="14" s="1"/>
  <c r="A50" i="14" a="1"/>
  <c r="A50" i="14"/>
  <c r="A51" i="14" a="1"/>
  <c r="A51" i="14"/>
  <c r="A52" i="14" a="1"/>
  <c r="A52" i="14"/>
  <c r="A53" i="14" a="1"/>
  <c r="A53" i="14" s="1"/>
  <c r="A54" i="14" a="1"/>
  <c r="A54" i="14"/>
  <c r="A55" i="14" a="1"/>
  <c r="A55" i="14"/>
  <c r="A56" i="14" a="1"/>
  <c r="A56" i="14"/>
  <c r="A57" i="14" a="1"/>
  <c r="A57" i="14" s="1"/>
  <c r="A58" i="14" a="1"/>
  <c r="A58" i="14"/>
  <c r="A59" i="14" a="1"/>
  <c r="A59" i="14" s="1"/>
  <c r="A60" i="14" a="1"/>
  <c r="A60" i="14"/>
  <c r="A61" i="14" a="1"/>
  <c r="A61" i="14" s="1"/>
  <c r="A62" i="14" a="1"/>
  <c r="A62" i="14"/>
  <c r="A63" i="14" a="1"/>
  <c r="A63" i="14" s="1"/>
  <c r="A64" i="14" a="1"/>
  <c r="A64" i="14" s="1"/>
  <c r="A65" i="14" a="1"/>
  <c r="A65" i="14" s="1"/>
  <c r="A66" i="14" a="1"/>
  <c r="A66" i="14"/>
  <c r="A67" i="14" a="1"/>
  <c r="A67" i="14" s="1"/>
  <c r="A68" i="14" a="1"/>
  <c r="A68" i="14" s="1"/>
  <c r="A69" i="14" a="1"/>
  <c r="A69" i="14" s="1"/>
  <c r="A70" i="14" a="1"/>
  <c r="A70" i="14"/>
  <c r="A71" i="14" a="1"/>
  <c r="A71" i="14" s="1"/>
  <c r="A72" i="14" a="1"/>
  <c r="A72" i="14" s="1"/>
  <c r="A73" i="14" a="1"/>
  <c r="A73" i="14" s="1"/>
  <c r="A74" i="14" a="1"/>
  <c r="A74" i="14"/>
  <c r="A75" i="14" a="1"/>
  <c r="A75" i="14" s="1"/>
  <c r="A76" i="14" a="1"/>
  <c r="A76" i="14" s="1"/>
  <c r="A77" i="14" a="1"/>
  <c r="A77" i="14" s="1"/>
  <c r="A78" i="14" a="1"/>
  <c r="A78" i="14"/>
  <c r="A79" i="14" a="1"/>
  <c r="A79" i="14" s="1"/>
  <c r="A80" i="14" a="1"/>
  <c r="A80" i="14" s="1"/>
  <c r="A81" i="14" a="1"/>
  <c r="A81" i="14" s="1"/>
  <c r="A82" i="14" a="1"/>
  <c r="A82" i="14"/>
  <c r="A83" i="14" a="1"/>
  <c r="A83" i="14" s="1"/>
  <c r="A84" i="14" a="1"/>
  <c r="A84" i="14" s="1"/>
  <c r="A85" i="14" a="1"/>
  <c r="A85" i="14" s="1"/>
  <c r="A86" i="14" a="1"/>
  <c r="A86" i="14"/>
  <c r="A87" i="14" a="1"/>
  <c r="A87" i="14" s="1"/>
  <c r="A88" i="14" a="1"/>
  <c r="A88" i="14" s="1"/>
  <c r="A89" i="14" a="1"/>
  <c r="A89" i="14" s="1"/>
  <c r="A90" i="14" a="1"/>
  <c r="A90" i="14"/>
  <c r="A91" i="14" a="1"/>
  <c r="A91" i="14" s="1"/>
  <c r="A92" i="14" a="1"/>
  <c r="A92" i="14" s="1"/>
  <c r="A93" i="14" a="1"/>
  <c r="A93" i="14" s="1"/>
  <c r="A94" i="14" a="1"/>
  <c r="A94" i="14"/>
  <c r="A95" i="14" a="1"/>
  <c r="A95" i="14" s="1"/>
  <c r="A96" i="14" a="1"/>
  <c r="A96" i="14" s="1"/>
  <c r="A97" i="14" a="1"/>
  <c r="A97" i="14" s="1"/>
  <c r="A98" i="14" a="1"/>
  <c r="A98" i="14"/>
  <c r="A99" i="14" a="1"/>
  <c r="A99" i="14" s="1"/>
  <c r="A100" i="14" a="1"/>
  <c r="A100" i="14" s="1"/>
  <c r="A101" i="14" a="1"/>
  <c r="A101" i="14" s="1"/>
  <c r="A102" i="14" a="1"/>
  <c r="A102" i="14"/>
  <c r="A103" i="14" a="1"/>
  <c r="A103" i="14" s="1"/>
  <c r="A104" i="14" a="1"/>
  <c r="A104" i="14" s="1"/>
  <c r="A105" i="14" a="1"/>
  <c r="A105" i="14" s="1"/>
  <c r="A106" i="14" a="1"/>
  <c r="A106" i="14"/>
  <c r="A107" i="14" a="1"/>
  <c r="A107" i="14" s="1"/>
  <c r="A108" i="14" a="1"/>
  <c r="A108" i="14" s="1"/>
  <c r="A109" i="14" a="1"/>
  <c r="A109" i="14" s="1"/>
  <c r="A110" i="14" a="1"/>
  <c r="A110" i="14"/>
  <c r="A111" i="14" a="1"/>
  <c r="A111" i="14" s="1"/>
  <c r="A112" i="14" a="1"/>
  <c r="A112" i="14" s="1"/>
  <c r="A113" i="14" a="1"/>
  <c r="A113" i="14" s="1"/>
  <c r="A114" i="14" a="1"/>
  <c r="A114" i="14"/>
  <c r="A115" i="14" a="1"/>
  <c r="A115" i="14" s="1"/>
  <c r="A116" i="14" a="1"/>
  <c r="A116" i="14" s="1"/>
  <c r="A117" i="14" a="1"/>
  <c r="A117" i="14" s="1"/>
  <c r="A118" i="14" a="1"/>
  <c r="A118" i="14"/>
  <c r="A119" i="14" a="1"/>
  <c r="A119" i="14" s="1"/>
  <c r="A120" i="14" a="1"/>
  <c r="A120" i="14" s="1"/>
  <c r="A121" i="14" a="1"/>
  <c r="A121" i="14" s="1"/>
  <c r="A122" i="14" a="1"/>
  <c r="A122" i="14"/>
  <c r="A123" i="14" a="1"/>
  <c r="A123" i="14" s="1"/>
  <c r="A124" i="14" a="1"/>
  <c r="A124" i="14" s="1"/>
  <c r="A125" i="14" a="1"/>
  <c r="A125" i="14" s="1"/>
  <c r="A126" i="14" a="1"/>
  <c r="A126" i="14"/>
  <c r="A127" i="14" a="1"/>
  <c r="A127" i="14" s="1"/>
  <c r="A128" i="14" a="1"/>
  <c r="A128" i="14" s="1"/>
  <c r="A129" i="14" a="1"/>
  <c r="A129" i="14" s="1"/>
  <c r="A130" i="14" a="1"/>
  <c r="A130" i="14"/>
  <c r="A131" i="14" a="1"/>
  <c r="A131" i="14" s="1"/>
  <c r="A132" i="14" a="1"/>
  <c r="A132" i="14" s="1"/>
  <c r="A133" i="14" a="1"/>
  <c r="A133" i="14" s="1"/>
  <c r="A134" i="14" a="1"/>
  <c r="A134" i="14"/>
  <c r="A135" i="14" a="1"/>
  <c r="A135" i="14" s="1"/>
  <c r="A136" i="14" a="1"/>
  <c r="A136" i="14" s="1"/>
  <c r="A137" i="14" a="1"/>
  <c r="A137" i="14" s="1"/>
  <c r="A138" i="14" a="1"/>
  <c r="A138" i="14"/>
  <c r="A139" i="14" a="1"/>
  <c r="A139" i="14" s="1"/>
  <c r="A140" i="14" a="1"/>
  <c r="A140" i="14" s="1"/>
  <c r="A141" i="14" a="1"/>
  <c r="A141" i="14" s="1"/>
  <c r="A142" i="14" a="1"/>
  <c r="A142" i="14"/>
  <c r="A143" i="14" a="1"/>
  <c r="A143" i="14" s="1"/>
  <c r="A144" i="14" a="1"/>
  <c r="A144" i="14" s="1"/>
  <c r="A145" i="14" a="1"/>
  <c r="A145" i="14" s="1"/>
  <c r="A146" i="14" a="1"/>
  <c r="A146" i="14"/>
  <c r="A147" i="14" a="1"/>
  <c r="A147" i="14" s="1"/>
  <c r="A148" i="14" a="1"/>
  <c r="A148" i="14" s="1"/>
  <c r="A149" i="14" a="1"/>
  <c r="A149" i="14" s="1"/>
  <c r="A150" i="14" a="1"/>
  <c r="A150" i="14"/>
  <c r="A151" i="14" a="1"/>
  <c r="A151" i="14" s="1"/>
  <c r="A152" i="14" a="1"/>
  <c r="A152" i="14" s="1"/>
  <c r="A153" i="14" a="1"/>
  <c r="A153" i="14" s="1"/>
  <c r="A154" i="14" a="1"/>
  <c r="A154" i="14"/>
  <c r="A155" i="14" a="1"/>
  <c r="A155" i="14" s="1"/>
  <c r="A156" i="14" a="1"/>
  <c r="A156" i="14" s="1"/>
  <c r="A157" i="14" a="1"/>
  <c r="A157" i="14" s="1"/>
  <c r="A158" i="14" a="1"/>
  <c r="A158" i="14"/>
  <c r="A159" i="14" a="1"/>
  <c r="A159" i="14" s="1"/>
  <c r="A160" i="14" a="1"/>
  <c r="A160" i="14" s="1"/>
  <c r="A161" i="14" a="1"/>
  <c r="A161" i="14" s="1"/>
  <c r="A162" i="14" a="1"/>
  <c r="A162" i="14"/>
  <c r="A163" i="14" a="1"/>
  <c r="A163" i="14" s="1"/>
  <c r="A164" i="14" a="1"/>
  <c r="A164" i="14" s="1"/>
  <c r="A165" i="14" a="1"/>
  <c r="A165" i="14" s="1"/>
  <c r="A166" i="14" a="1"/>
  <c r="A166" i="14"/>
  <c r="A167" i="14" a="1"/>
  <c r="A167" i="14" s="1"/>
  <c r="A168" i="14" a="1"/>
  <c r="A168" i="14" s="1"/>
  <c r="A169" i="14" a="1"/>
  <c r="A169" i="14" s="1"/>
  <c r="A170" i="14" a="1"/>
  <c r="A170" i="14"/>
  <c r="A171" i="14" a="1"/>
  <c r="A171" i="14" s="1"/>
  <c r="A172" i="14" a="1"/>
  <c r="A172" i="14" s="1"/>
  <c r="A173" i="14" a="1"/>
  <c r="A173" i="14" s="1"/>
  <c r="A174" i="14" a="1"/>
  <c r="A174" i="14"/>
  <c r="A175" i="14" a="1"/>
  <c r="A175" i="14" s="1"/>
  <c r="A176" i="14" a="1"/>
  <c r="A176" i="14" s="1"/>
  <c r="A177" i="14" a="1"/>
  <c r="A177" i="14" s="1"/>
  <c r="A178" i="14" a="1"/>
  <c r="A178" i="14"/>
  <c r="A179" i="14" a="1"/>
  <c r="A179" i="14" s="1"/>
  <c r="A180" i="14" a="1"/>
  <c r="A180" i="14" s="1"/>
  <c r="A181" i="14" a="1"/>
  <c r="A181" i="14" s="1"/>
  <c r="A182" i="14" a="1"/>
  <c r="A182" i="14"/>
  <c r="A183" i="14" a="1"/>
  <c r="A183" i="14" s="1"/>
  <c r="A184" i="14" a="1"/>
  <c r="A184" i="14" s="1"/>
  <c r="A185" i="14" a="1"/>
  <c r="A185" i="14" s="1"/>
  <c r="A186" i="14" a="1"/>
  <c r="A186" i="14"/>
  <c r="A187" i="14" a="1"/>
  <c r="A187" i="14" s="1"/>
  <c r="A188" i="14" a="1"/>
  <c r="A188" i="14" s="1"/>
  <c r="A189" i="14" a="1"/>
  <c r="A189" i="14" s="1"/>
  <c r="A190" i="14" a="1"/>
  <c r="A190" i="14"/>
  <c r="A191" i="14" a="1"/>
  <c r="A191" i="14" s="1"/>
  <c r="A192" i="14" a="1"/>
  <c r="A192" i="14" s="1"/>
  <c r="A193" i="14" a="1"/>
  <c r="A193" i="14" s="1"/>
  <c r="A194" i="14" a="1"/>
  <c r="A194" i="14"/>
  <c r="A195" i="14" a="1"/>
  <c r="A195" i="14" s="1"/>
  <c r="A196" i="14" a="1"/>
  <c r="A196" i="14" s="1"/>
  <c r="A197" i="14" a="1"/>
  <c r="A197" i="14" s="1"/>
  <c r="A198" i="14" a="1"/>
  <c r="A198" i="14"/>
  <c r="A199" i="14" a="1"/>
  <c r="A199" i="14" s="1"/>
  <c r="A200" i="14" a="1"/>
  <c r="A200" i="14" s="1"/>
  <c r="A201" i="14" a="1"/>
  <c r="A201" i="14" s="1"/>
  <c r="A202" i="14" a="1"/>
  <c r="A202" i="14"/>
  <c r="A203" i="14" a="1"/>
  <c r="A203" i="14" s="1"/>
  <c r="A204" i="14" a="1"/>
  <c r="A204" i="14" s="1"/>
  <c r="A205" i="14" a="1"/>
  <c r="A205" i="14" s="1"/>
  <c r="A206" i="14" a="1"/>
  <c r="A206" i="14"/>
  <c r="A207" i="14" a="1"/>
  <c r="A207" i="14" s="1"/>
  <c r="A208" i="14" a="1"/>
  <c r="A208" i="14" s="1"/>
  <c r="A209" i="14" a="1"/>
  <c r="A209" i="14" s="1"/>
  <c r="A210" i="14" a="1"/>
  <c r="A210" i="14"/>
  <c r="A211" i="14" a="1"/>
  <c r="A211" i="14" s="1"/>
  <c r="A212" i="14" a="1"/>
  <c r="A212" i="14" s="1"/>
  <c r="A213" i="14" a="1"/>
  <c r="A213" i="14" s="1"/>
  <c r="A214" i="14" a="1"/>
  <c r="A214" i="14"/>
  <c r="A215" i="14" a="1"/>
  <c r="A215" i="14" s="1"/>
  <c r="A216" i="14" a="1"/>
  <c r="A216" i="14" s="1"/>
  <c r="A217" i="14" a="1"/>
  <c r="A217" i="14" s="1"/>
  <c r="A218" i="14" a="1"/>
  <c r="A218" i="14"/>
  <c r="A219" i="14" a="1"/>
  <c r="A219" i="14" s="1"/>
  <c r="A220" i="14" a="1"/>
  <c r="A220" i="14" s="1"/>
  <c r="A221" i="14" a="1"/>
  <c r="A221" i="14" s="1"/>
  <c r="A222" i="14" a="1"/>
  <c r="A222" i="14"/>
  <c r="A223" i="14" a="1"/>
  <c r="A223" i="14" s="1"/>
  <c r="A224" i="14" a="1"/>
  <c r="A224" i="14" s="1"/>
  <c r="A225" i="14" a="1"/>
  <c r="A225" i="14" s="1"/>
  <c r="A226" i="14" a="1"/>
  <c r="A226" i="14"/>
  <c r="A227" i="14" a="1"/>
  <c r="A227" i="14" s="1"/>
  <c r="A228" i="14" a="1"/>
  <c r="A228" i="14" s="1"/>
  <c r="A229" i="14" a="1"/>
  <c r="A229" i="14" s="1"/>
  <c r="A230" i="14" a="1"/>
  <c r="A230" i="14"/>
  <c r="A231" i="14" a="1"/>
  <c r="A231" i="14" s="1"/>
  <c r="A232" i="14" a="1"/>
  <c r="A232" i="14" s="1"/>
  <c r="A233" i="14" a="1"/>
  <c r="A233" i="14" s="1"/>
  <c r="A234" i="14" a="1"/>
  <c r="A234" i="14"/>
  <c r="A235" i="14" a="1"/>
  <c r="A235" i="14" s="1"/>
  <c r="A236" i="14" a="1"/>
  <c r="A236" i="14" s="1"/>
  <c r="A237" i="14" a="1"/>
  <c r="A237" i="14" s="1"/>
  <c r="A238" i="14" a="1"/>
  <c r="A238" i="14"/>
  <c r="A239" i="14" a="1"/>
  <c r="A239" i="14" s="1"/>
  <c r="A240" i="14" a="1"/>
  <c r="A240" i="14" s="1"/>
  <c r="A241" i="14" a="1"/>
  <c r="A241" i="14" s="1"/>
  <c r="A242" i="14" a="1"/>
  <c r="A242" i="14"/>
  <c r="A243" i="14" a="1"/>
  <c r="A243" i="14" s="1"/>
  <c r="A244" i="14" a="1"/>
  <c r="A244" i="14" s="1"/>
  <c r="A245" i="14" a="1"/>
  <c r="A245" i="14" s="1"/>
  <c r="A246" i="14" a="1"/>
  <c r="A246" i="14"/>
  <c r="A247" i="14" a="1"/>
  <c r="A247" i="14" s="1"/>
  <c r="A248" i="14" a="1"/>
  <c r="A248" i="14" s="1"/>
  <c r="A249" i="14" a="1"/>
  <c r="A249" i="14" s="1"/>
  <c r="A250" i="14" a="1"/>
  <c r="A250" i="14"/>
  <c r="A251" i="14" a="1"/>
  <c r="A251" i="14" s="1"/>
  <c r="A252" i="14" a="1"/>
  <c r="A252" i="14" s="1"/>
  <c r="A253" i="14" a="1"/>
  <c r="A253" i="14" s="1"/>
  <c r="A254" i="14" a="1"/>
  <c r="A254" i="14"/>
  <c r="A255" i="14" a="1"/>
  <c r="A255" i="14" s="1"/>
  <c r="A256" i="14" a="1"/>
  <c r="A256" i="14" s="1"/>
  <c r="A257" i="14" a="1"/>
  <c r="A257" i="14" s="1"/>
  <c r="A2" i="14" a="1"/>
  <c r="A2" i="14" s="1"/>
  <c r="F3" i="13"/>
  <c r="F4" i="13"/>
  <c r="F5" i="13"/>
  <c r="F6" i="13"/>
  <c r="F7" i="13"/>
  <c r="F8" i="13"/>
  <c r="F9" i="13"/>
  <c r="F10" i="13"/>
  <c r="F11" i="13"/>
  <c r="F12" i="13"/>
  <c r="F13" i="13"/>
  <c r="F2" i="13"/>
  <c r="E3" i="13"/>
  <c r="D3" i="13" s="1"/>
  <c r="E4" i="13"/>
  <c r="D4" i="13" s="1"/>
  <c r="E5" i="13"/>
  <c r="D5" i="13" s="1"/>
  <c r="E6" i="13"/>
  <c r="D6" i="13" s="1"/>
  <c r="E7" i="13"/>
  <c r="D7" i="13" s="1"/>
  <c r="E8" i="13"/>
  <c r="D8" i="13" s="1"/>
  <c r="E9" i="13"/>
  <c r="D9" i="13" s="1"/>
  <c r="E10" i="13"/>
  <c r="D10" i="13" s="1"/>
  <c r="E11" i="13"/>
  <c r="D11" i="13" s="1"/>
  <c r="E12" i="13"/>
  <c r="D12" i="13" s="1"/>
  <c r="E13" i="13"/>
  <c r="D13" i="13" s="1"/>
  <c r="E2" i="13"/>
  <c r="D2" i="13" s="1"/>
  <c r="C3" i="13"/>
  <c r="G3" i="13" s="1"/>
  <c r="C4" i="13"/>
  <c r="C5" i="13"/>
  <c r="G5" i="13" s="1"/>
  <c r="C6" i="13"/>
  <c r="G6" i="13" s="1"/>
  <c r="C7" i="13"/>
  <c r="C8" i="13"/>
  <c r="C9" i="13"/>
  <c r="C10" i="13"/>
  <c r="C11" i="13"/>
  <c r="G11" i="13" s="1"/>
  <c r="C12" i="13"/>
  <c r="G12" i="13" s="1"/>
  <c r="C13" i="13"/>
  <c r="G13" i="13" s="1"/>
  <c r="C2" i="13"/>
  <c r="G2" i="13" s="1"/>
  <c r="B3" i="13"/>
  <c r="B4" i="13"/>
  <c r="B5" i="13"/>
  <c r="B6" i="13"/>
  <c r="B7" i="13"/>
  <c r="B8" i="13"/>
  <c r="B9" i="13"/>
  <c r="B10" i="13"/>
  <c r="B11" i="13"/>
  <c r="B12" i="13"/>
  <c r="B13" i="13"/>
  <c r="B2" i="13"/>
  <c r="A3" i="13"/>
  <c r="A4" i="13"/>
  <c r="A5" i="13"/>
  <c r="A6" i="13"/>
  <c r="A7" i="13"/>
  <c r="A8" i="13"/>
  <c r="A9" i="13"/>
  <c r="A10" i="13"/>
  <c r="A11" i="13"/>
  <c r="A12" i="13"/>
  <c r="A13" i="13"/>
  <c r="A2" i="13"/>
  <c r="F3" i="12"/>
  <c r="F4" i="12"/>
  <c r="F5" i="12"/>
  <c r="F6" i="12"/>
  <c r="F7" i="12"/>
  <c r="F8" i="12"/>
  <c r="F9" i="12"/>
  <c r="F10" i="12"/>
  <c r="F11" i="12"/>
  <c r="F12" i="12"/>
  <c r="F13" i="12"/>
  <c r="F2" i="12"/>
  <c r="E3" i="12"/>
  <c r="E4" i="12"/>
  <c r="E5" i="12"/>
  <c r="E6" i="12"/>
  <c r="E7" i="12"/>
  <c r="E8" i="12"/>
  <c r="E9" i="12"/>
  <c r="E10" i="12"/>
  <c r="E11" i="12"/>
  <c r="E12" i="12"/>
  <c r="E13" i="12"/>
  <c r="E2" i="12"/>
  <c r="D3" i="12" a="1"/>
  <c r="D3" i="12" s="1"/>
  <c r="D4" i="12" a="1"/>
  <c r="D4" i="12" s="1"/>
  <c r="D5" i="12" a="1"/>
  <c r="D5" i="12" s="1"/>
  <c r="D6" i="12" a="1"/>
  <c r="D6" i="12" s="1"/>
  <c r="D7" i="12" a="1"/>
  <c r="D7" i="12" s="1"/>
  <c r="D8" i="12" a="1"/>
  <c r="D8" i="12" s="1"/>
  <c r="D9" i="12" a="1"/>
  <c r="D9" i="12" s="1"/>
  <c r="D10" i="12" a="1"/>
  <c r="D10" i="12" s="1"/>
  <c r="D11" i="12" a="1"/>
  <c r="D11" i="12" s="1"/>
  <c r="D12" i="12" a="1"/>
  <c r="D12" i="12" s="1"/>
  <c r="D13" i="12" a="1"/>
  <c r="D13" i="12" s="1"/>
  <c r="D2" i="12" a="1"/>
  <c r="D2" i="12" s="1"/>
  <c r="B6" i="6"/>
  <c r="B7" i="6"/>
  <c r="H2" i="10"/>
  <c r="B2" i="10"/>
  <c r="G2" i="10"/>
  <c r="M2" i="10"/>
  <c r="L2" i="10"/>
  <c r="B7" i="7"/>
  <c r="D2" i="7" s="1" a="1"/>
  <c r="D2" i="7" s="1"/>
  <c r="B6" i="7"/>
  <c r="C2" i="7" s="1" a="1"/>
  <c r="C2" i="7" s="1"/>
  <c r="Z7" i="19" l="1"/>
  <c r="Z5" i="19"/>
  <c r="Z4" i="19"/>
  <c r="Z3" i="19"/>
  <c r="Z2" i="19"/>
  <c r="G10" i="13"/>
  <c r="G9" i="13"/>
  <c r="G4" i="13"/>
  <c r="G8" i="13"/>
  <c r="G7" i="13"/>
  <c r="F2" i="7" a="1"/>
  <c r="F2" i="7" s="1"/>
  <c r="G2" i="7" s="1" a="1"/>
  <c r="G2" i="7" l="1"/>
  <c r="H2" i="7" a="1"/>
  <c r="Z6" i="19" l="1"/>
  <c r="H2" i="7"/>
  <c r="L2" i="7" s="1" a="1"/>
  <c r="L2" i="7" s="1"/>
  <c r="K2" i="7" a="1"/>
  <c r="K2" i="7" s="1"/>
  <c r="J2" i="7"/>
  <c r="I2" i="7" l="1"/>
  <c r="J73" i="15" a="1"/>
  <c r="I65" i="15" a="1"/>
  <c r="C207" i="15" a="1"/>
  <c r="F21" i="15" a="1"/>
  <c r="D34" i="15" a="1"/>
  <c r="I115" i="15" a="1"/>
  <c r="G125" i="15" a="1"/>
  <c r="J15" i="15" a="1"/>
  <c r="K240" i="15" a="1"/>
  <c r="F164" i="15" a="1"/>
  <c r="K247" i="15" a="1"/>
  <c r="G99" i="15" a="1"/>
  <c r="I237" i="15" a="1"/>
  <c r="F81" i="15" a="1"/>
  <c r="G128" i="15" a="1"/>
  <c r="B17" i="15" a="1"/>
  <c r="H101" i="15" a="1"/>
  <c r="F209" i="15" a="1"/>
  <c r="I6" i="15" a="1"/>
  <c r="F122" i="15" a="1"/>
  <c r="L48" i="15" a="1"/>
  <c r="H143" i="15" a="1"/>
  <c r="F11" i="15" a="1"/>
  <c r="L212" i="15" a="1"/>
  <c r="C91" i="15" a="1"/>
  <c r="L105" i="15" a="1"/>
  <c r="H219" i="15" a="1"/>
  <c r="F135" i="15" a="1"/>
  <c r="E18" i="15" a="1"/>
  <c r="L200" i="15" a="1"/>
  <c r="M223" i="15" a="1"/>
  <c r="J181" i="15" a="1"/>
  <c r="D25" i="15" a="1"/>
  <c r="I98" i="15" a="1"/>
  <c r="L135" i="15" a="1"/>
  <c r="L218" i="15" a="1"/>
  <c r="M235" i="15" a="1"/>
  <c r="B201" i="15" a="1"/>
  <c r="D28" i="15" a="1"/>
  <c r="F44" i="15" a="1"/>
  <c r="C38" i="15" a="1"/>
  <c r="M251" i="15" a="1"/>
  <c r="H2" i="15" a="1"/>
  <c r="J80" i="15" a="1"/>
  <c r="E98" i="15" a="1"/>
  <c r="F179" i="15" a="1"/>
  <c r="C32" i="15" a="1"/>
  <c r="F228" i="15" a="1"/>
  <c r="D38" i="15" a="1"/>
  <c r="K55" i="15" a="1"/>
  <c r="M134" i="15" a="1"/>
  <c r="D186" i="15" a="1"/>
  <c r="L163" i="15" a="1"/>
  <c r="C110" i="15" a="1"/>
  <c r="C83" i="15" a="1"/>
  <c r="C238" i="15" a="1"/>
  <c r="J61" i="15" a="1"/>
  <c r="B252" i="15" a="1"/>
  <c r="D173" i="15" a="1"/>
  <c r="D35" i="15" a="1"/>
  <c r="F37" i="15" a="1"/>
  <c r="C9" i="18" a="1"/>
  <c r="K84" i="15" a="1"/>
  <c r="H77" i="15" a="1"/>
  <c r="J102" i="15" a="1"/>
  <c r="B89" i="15" a="1"/>
  <c r="L29" i="15" a="1"/>
  <c r="D112" i="15" a="1"/>
  <c r="G241" i="15" a="1"/>
  <c r="J221" i="15" a="1"/>
  <c r="K249" i="15" a="1"/>
  <c r="E28" i="15" a="1"/>
  <c r="I210" i="15" a="1"/>
  <c r="I217" i="15" a="1"/>
  <c r="G36" i="15" a="1"/>
  <c r="G231" i="15" a="1"/>
  <c r="D219" i="15" a="1"/>
  <c r="B244" i="15" a="1"/>
  <c r="M68" i="15" a="1"/>
  <c r="G80" i="15" a="1"/>
  <c r="D6" i="18" a="1"/>
  <c r="J127" i="15" a="1"/>
  <c r="I183" i="15" a="1"/>
  <c r="D36" i="15" a="1"/>
  <c r="E183" i="15" a="1"/>
  <c r="E244" i="15" a="1"/>
  <c r="F136" i="15" a="1"/>
  <c r="F140" i="15" a="1"/>
  <c r="C86" i="15" a="1"/>
  <c r="C50" i="15" a="1"/>
  <c r="J112" i="15" a="1"/>
  <c r="C95" i="15" a="1"/>
  <c r="F94" i="15" a="1"/>
  <c r="G111" i="15" a="1"/>
  <c r="K17" i="15" a="1"/>
  <c r="G200" i="15" a="1"/>
  <c r="G101" i="15" a="1"/>
  <c r="M73" i="15" a="1"/>
  <c r="J35" i="15" a="1"/>
  <c r="H24" i="15" a="1"/>
  <c r="L141" i="15" a="1"/>
  <c r="B33" i="15" a="1"/>
  <c r="J154" i="15" a="1"/>
  <c r="I128" i="15" a="1"/>
  <c r="I3" i="18" a="1"/>
  <c r="G120" i="15" a="1"/>
  <c r="J64" i="15" a="1"/>
  <c r="I11" i="18" a="1"/>
  <c r="J83" i="15" a="1"/>
  <c r="C240" i="15" a="1"/>
  <c r="K200" i="15" a="1"/>
  <c r="B255" i="15" a="1"/>
  <c r="J252" i="15" a="1"/>
  <c r="K230" i="15" a="1"/>
  <c r="J226" i="15" a="1"/>
  <c r="B215" i="15" a="1"/>
  <c r="J100" i="15" a="1"/>
  <c r="M153" i="15" a="1"/>
  <c r="C165" i="15" a="1"/>
  <c r="E39" i="15" a="1"/>
  <c r="C154" i="15" a="1"/>
  <c r="E60" i="15" a="1"/>
  <c r="J191" i="15" a="1"/>
  <c r="J153" i="15" a="1"/>
  <c r="G105" i="15" a="1"/>
  <c r="M15" i="15" a="1"/>
  <c r="B133" i="15" a="1"/>
  <c r="J2" i="18" a="1"/>
  <c r="M77" i="15" a="1"/>
  <c r="G150" i="15" a="1"/>
  <c r="C2" i="15" a="1"/>
  <c r="K119" i="15" a="1"/>
  <c r="G51" i="15" a="1"/>
  <c r="B80" i="15" a="1"/>
  <c r="L2" i="18" a="1"/>
  <c r="D237" i="15" a="1"/>
  <c r="L113" i="15" a="1"/>
  <c r="C193" i="15" a="1"/>
  <c r="J118" i="15" a="1"/>
  <c r="K3" i="18" a="1"/>
  <c r="I202" i="15" a="1"/>
  <c r="G153" i="15" a="1"/>
  <c r="M254" i="15" a="1"/>
  <c r="J247" i="15" a="1"/>
  <c r="J55" i="15" a="1"/>
  <c r="F238" i="15" a="1"/>
  <c r="M194" i="15" a="1"/>
  <c r="C96" i="15" a="1"/>
  <c r="E95" i="15" a="1"/>
  <c r="J71" i="15" a="1"/>
  <c r="L118" i="15" a="1"/>
  <c r="H145" i="15" a="1"/>
  <c r="D160" i="15" a="1"/>
  <c r="B212" i="15" a="1"/>
  <c r="L61" i="15" a="1"/>
  <c r="F113" i="15" a="1"/>
  <c r="I43" i="15" a="1"/>
  <c r="I114" i="15" a="1"/>
  <c r="C111" i="15" a="1"/>
  <c r="B74" i="15" a="1"/>
  <c r="K138" i="15" a="1"/>
  <c r="I141" i="15" a="1"/>
  <c r="J98" i="15" a="1"/>
  <c r="M116" i="15" a="1"/>
  <c r="K35" i="15" a="1"/>
  <c r="E108" i="15" a="1"/>
  <c r="K165" i="15" a="1"/>
  <c r="C2" i="18" a="1"/>
  <c r="B86" i="15" a="1"/>
  <c r="I145" i="15" a="1"/>
  <c r="C21" i="15" a="1"/>
  <c r="H163" i="15" a="1"/>
  <c r="G50" i="15" a="1"/>
  <c r="F256" i="15" a="1"/>
  <c r="D122" i="15" a="1"/>
  <c r="M233" i="15" a="1"/>
  <c r="M83" i="15" a="1"/>
  <c r="E36" i="15" a="1"/>
  <c r="L250" i="15" a="1"/>
  <c r="K151" i="15" a="1"/>
  <c r="G152" i="15" a="1"/>
  <c r="C202" i="15" a="1"/>
  <c r="L126" i="15" a="1"/>
  <c r="C84" i="15" a="1"/>
  <c r="E134" i="15" a="1"/>
  <c r="J115" i="15" a="1"/>
  <c r="G71" i="15" a="1"/>
  <c r="K252" i="15" a="1"/>
  <c r="J124" i="15" a="1"/>
  <c r="J142" i="15" a="1"/>
  <c r="H206" i="15" a="1"/>
  <c r="C176" i="15" a="1"/>
  <c r="D109" i="15" a="1"/>
  <c r="H41" i="15" a="1"/>
  <c r="J240" i="15" a="1"/>
  <c r="G218" i="15" a="1"/>
  <c r="D146" i="15" a="1"/>
  <c r="D216" i="15" a="1"/>
  <c r="I254" i="15" a="1"/>
  <c r="L186" i="15" a="1"/>
  <c r="F154" i="15" a="1"/>
  <c r="E188" i="15" a="1"/>
  <c r="L187" i="15" a="1"/>
  <c r="B224" i="15" a="1"/>
  <c r="M21" i="15" a="1"/>
  <c r="L132" i="15" a="1"/>
  <c r="L213" i="15" a="1"/>
  <c r="E55" i="15" a="1"/>
  <c r="C118" i="15" a="1"/>
  <c r="L233" i="15" a="1"/>
  <c r="I226" i="15" a="1"/>
  <c r="M204" i="15" a="1"/>
  <c r="D143" i="15" a="1"/>
  <c r="L239" i="15" a="1"/>
  <c r="I6" i="18" a="1"/>
  <c r="H15" i="15" a="1"/>
  <c r="L156" i="15" a="1"/>
  <c r="G195" i="15" a="1"/>
  <c r="E81" i="15" a="1"/>
  <c r="H122" i="15" a="1"/>
  <c r="B210" i="15" a="1"/>
  <c r="D162" i="15" a="1"/>
  <c r="K113" i="15" a="1"/>
  <c r="B25" i="15" a="1"/>
  <c r="E177" i="15" a="1"/>
  <c r="M10" i="18" a="1"/>
  <c r="C216" i="15" a="1"/>
  <c r="M17" i="15" a="1"/>
  <c r="F197" i="15" a="1"/>
  <c r="H128" i="15" a="1"/>
  <c r="H114" i="15" a="1"/>
  <c r="L2" i="15" a="1"/>
  <c r="L46" i="15" a="1"/>
  <c r="D2" i="15" a="1"/>
  <c r="B5" i="18" a="1"/>
  <c r="K184" i="15" a="1"/>
  <c r="K242" i="15" a="1"/>
  <c r="I44" i="15" a="1"/>
  <c r="H228" i="15" a="1"/>
  <c r="L207" i="15" a="1"/>
  <c r="L84" i="15" a="1"/>
  <c r="M4" i="15" a="1"/>
  <c r="J243" i="15" a="1"/>
  <c r="H95" i="15" a="1"/>
  <c r="C66" i="15" a="1"/>
  <c r="D89" i="15" a="1"/>
  <c r="H157" i="15" a="1"/>
  <c r="L12" i="18" a="1"/>
  <c r="M133" i="15" a="1"/>
  <c r="L39" i="15" a="1"/>
  <c r="J216" i="15" a="1"/>
  <c r="M141" i="15" a="1"/>
  <c r="D46" i="15" a="1"/>
  <c r="B100" i="15" a="1"/>
  <c r="G232" i="15" a="1"/>
  <c r="J28" i="15" a="1"/>
  <c r="G70" i="15" a="1"/>
  <c r="M9" i="15" a="1"/>
  <c r="K95" i="15" a="1"/>
  <c r="E5" i="18" a="1"/>
  <c r="G138" i="15" a="1"/>
  <c r="H54" i="15" a="1"/>
  <c r="I139" i="15" a="1"/>
  <c r="C182" i="15" a="1"/>
  <c r="H225" i="15" a="1"/>
  <c r="L155" i="15" a="1"/>
  <c r="F169" i="15" a="1"/>
  <c r="B31" i="15" a="1"/>
  <c r="M110" i="15" a="1"/>
  <c r="M195" i="15" a="1"/>
  <c r="E4" i="15" a="1"/>
  <c r="H58" i="15" a="1"/>
  <c r="J24" i="15" a="1"/>
  <c r="M234" i="15" a="1"/>
  <c r="H83" i="15" a="1"/>
  <c r="M224" i="15" a="1"/>
  <c r="F178" i="15" a="1"/>
  <c r="E238" i="15" a="1"/>
  <c r="L217" i="15" a="1"/>
  <c r="K233" i="15" a="1"/>
  <c r="J12" i="15" a="1"/>
  <c r="I17" i="15" a="1"/>
  <c r="H117" i="15" a="1"/>
  <c r="I194" i="15" a="1"/>
  <c r="B115" i="15" a="1"/>
  <c r="G210" i="15" a="1"/>
  <c r="J18" i="15" a="1"/>
  <c r="M232" i="15" a="1"/>
  <c r="K40" i="15" a="1"/>
  <c r="G41" i="15" a="1"/>
  <c r="H127" i="15" a="1"/>
  <c r="M32" i="15" a="1"/>
  <c r="E152" i="15" a="1"/>
  <c r="D57" i="15" a="1"/>
  <c r="D220" i="15" a="1"/>
  <c r="K89" i="15" a="1"/>
  <c r="L92" i="15" a="1"/>
  <c r="B3" i="18" a="1"/>
  <c r="M215" i="15" a="1"/>
  <c r="H256" i="15" a="1"/>
  <c r="G58" i="15" a="1"/>
  <c r="B18" i="15" a="1"/>
  <c r="L229" i="15" a="1"/>
  <c r="D27" i="15" a="1"/>
  <c r="I256" i="15" a="1"/>
  <c r="K85" i="15" a="1"/>
  <c r="G59" i="15" a="1"/>
  <c r="M98" i="15" a="1"/>
  <c r="C27" i="15" a="1"/>
  <c r="H138" i="15" a="1"/>
  <c r="H81" i="15" a="1"/>
  <c r="J88" i="15" a="1"/>
  <c r="C11" i="18" a="1"/>
  <c r="K57" i="15" a="1"/>
  <c r="F12" i="15" a="1"/>
  <c r="G221" i="15" a="1"/>
  <c r="L235" i="15" a="1"/>
  <c r="M62" i="15" a="1"/>
  <c r="L74" i="15" a="1"/>
  <c r="I103" i="15" a="1"/>
  <c r="I77" i="15" a="1"/>
  <c r="I221" i="15" a="1"/>
  <c r="K30" i="15" a="1"/>
  <c r="H120" i="15" a="1"/>
  <c r="L55" i="15" a="1"/>
  <c r="C99" i="15" a="1"/>
  <c r="J159" i="15" a="1"/>
  <c r="K150" i="15" a="1"/>
  <c r="G211" i="15" a="1"/>
  <c r="M230" i="15" a="1"/>
  <c r="F33" i="15" a="1"/>
  <c r="G204" i="15" a="1"/>
  <c r="D19" i="15" a="1"/>
  <c r="C162" i="15" a="1"/>
  <c r="L7" i="18" a="1"/>
  <c r="B5" i="15" a="1"/>
  <c r="I29" i="15" a="1"/>
  <c r="I238" i="15" a="1"/>
  <c r="C244" i="15" a="1"/>
  <c r="K243" i="15" a="1"/>
  <c r="J5" i="18" a="1"/>
  <c r="J133" i="15" a="1"/>
  <c r="G65" i="15" a="1"/>
  <c r="H23" i="15" a="1"/>
  <c r="D49" i="15" a="1"/>
  <c r="J94" i="15" a="1"/>
  <c r="I10" i="15" a="1"/>
  <c r="C189" i="15" a="1"/>
  <c r="M143" i="15" a="1"/>
  <c r="E227" i="15" a="1"/>
  <c r="M91" i="15" a="1"/>
  <c r="M5" i="15" a="1"/>
  <c r="M211" i="15" a="1"/>
  <c r="G216" i="15" a="1"/>
  <c r="M101" i="15" a="1"/>
  <c r="L159" i="15" a="1"/>
  <c r="L65" i="15" a="1"/>
  <c r="M33" i="15" a="1"/>
  <c r="L104" i="15" a="1"/>
  <c r="G22" i="15" a="1"/>
  <c r="I71" i="15" a="1"/>
  <c r="K166" i="15" a="1"/>
  <c r="G192" i="15" a="1"/>
  <c r="J103" i="15" a="1"/>
  <c r="E27" i="15" a="1"/>
  <c r="L234" i="15" a="1"/>
  <c r="E140" i="15" a="1"/>
  <c r="I196" i="15" a="1"/>
  <c r="I207" i="15" a="1"/>
  <c r="E169" i="15" a="1"/>
  <c r="H12" i="15" a="1"/>
  <c r="F251" i="15" a="1"/>
  <c r="I122" i="15" a="1"/>
  <c r="L149" i="15" a="1"/>
  <c r="M44" i="15" a="1"/>
  <c r="G7" i="18" a="1"/>
  <c r="D184" i="15" a="1"/>
  <c r="F13" i="15" a="1"/>
  <c r="E41" i="15" a="1"/>
  <c r="M6" i="15" a="1"/>
  <c r="I5" i="18" a="1"/>
  <c r="J195" i="15" a="1"/>
  <c r="L41" i="15" a="1"/>
  <c r="M229" i="15" a="1"/>
  <c r="I257" i="15" a="1"/>
  <c r="J8" i="18" a="1"/>
  <c r="I138" i="15" a="1"/>
  <c r="C20" i="15" a="1"/>
  <c r="F42" i="15" a="1"/>
  <c r="B61" i="15" a="1"/>
  <c r="H131" i="15" a="1"/>
  <c r="G198" i="15" a="1"/>
  <c r="F89" i="15" a="1"/>
  <c r="I229" i="15" a="1"/>
  <c r="E56" i="15" a="1"/>
  <c r="H47" i="15" a="1"/>
  <c r="H10" i="15" a="1"/>
  <c r="B19" i="15" a="1"/>
  <c r="J173" i="15" a="1"/>
  <c r="I27" i="15" a="1"/>
  <c r="J156" i="15" a="1"/>
  <c r="B37" i="15" a="1"/>
  <c r="G180" i="15" a="1"/>
  <c r="L166" i="15" a="1"/>
  <c r="M86" i="15" a="1"/>
  <c r="D56" i="15" a="1"/>
  <c r="G251" i="15" a="1"/>
  <c r="D139" i="15" a="1"/>
  <c r="F105" i="15" a="1"/>
  <c r="M182" i="15" a="1"/>
  <c r="K144" i="15" a="1"/>
  <c r="E92" i="15" a="1"/>
  <c r="G34" i="15" a="1"/>
  <c r="I104" i="15" a="1"/>
  <c r="B185" i="15" a="1"/>
  <c r="I14" i="15" a="1"/>
  <c r="K208" i="15" a="1"/>
  <c r="K154" i="15" a="1"/>
  <c r="M28" i="15" a="1"/>
  <c r="K53" i="15" a="1"/>
  <c r="B120" i="15" a="1"/>
  <c r="D203" i="15" a="1"/>
  <c r="D103" i="15" a="1"/>
  <c r="I167" i="15" a="1"/>
  <c r="M84" i="15" a="1"/>
  <c r="B99" i="15" a="1"/>
  <c r="M190" i="15" a="1"/>
  <c r="K103" i="15" a="1"/>
  <c r="C192" i="15" a="1"/>
  <c r="E189" i="15" a="1"/>
  <c r="J241" i="15" a="1"/>
  <c r="F91" i="15" a="1"/>
  <c r="L125" i="15" a="1"/>
  <c r="J32" i="15" a="1"/>
  <c r="G254" i="15" a="1"/>
  <c r="F7" i="18" a="1"/>
  <c r="M109" i="15" a="1"/>
  <c r="K109" i="15" a="1"/>
  <c r="F71" i="15" a="1"/>
  <c r="C12" i="18" a="1"/>
  <c r="E67" i="15" a="1"/>
  <c r="I13" i="15" a="1"/>
  <c r="H108" i="15" a="1"/>
  <c r="D78" i="15" a="1"/>
  <c r="G94" i="15" a="1"/>
  <c r="H204" i="15" a="1"/>
  <c r="L179" i="15" a="1"/>
  <c r="H82" i="15" a="1"/>
  <c r="J135" i="15" a="1"/>
  <c r="D80" i="15" a="1"/>
  <c r="K196" i="15" a="1"/>
  <c r="F49" i="15" a="1"/>
  <c r="J231" i="15" a="1"/>
  <c r="D68" i="15" a="1"/>
  <c r="I12" i="15" a="1"/>
  <c r="H10" i="18" a="1"/>
  <c r="E3" i="15" a="1"/>
  <c r="J147" i="15" a="1"/>
  <c r="M208" i="15" a="1"/>
  <c r="J43" i="15" a="1"/>
  <c r="B127" i="15" a="1"/>
  <c r="F196" i="15" a="1"/>
  <c r="C3" i="15" a="1"/>
  <c r="H87" i="15" a="1"/>
  <c r="J220" i="15" a="1"/>
  <c r="E53" i="15" a="1"/>
  <c r="E80" i="15" a="1"/>
  <c r="B134" i="15" a="1"/>
  <c r="H94" i="15" a="1"/>
  <c r="L70" i="15" a="1"/>
  <c r="L7" i="15" a="1"/>
  <c r="E10" i="15" a="1"/>
  <c r="D140" i="15" a="1"/>
  <c r="F111" i="15" a="1"/>
  <c r="K116" i="15" a="1"/>
  <c r="E15" i="15" a="1"/>
  <c r="D74" i="15" a="1"/>
  <c r="B21" i="15" a="1"/>
  <c r="C205" i="15" a="1"/>
  <c r="H165" i="15" a="1"/>
  <c r="B6" i="18" a="1"/>
  <c r="H190" i="15" a="1"/>
  <c r="F243" i="15" a="1"/>
  <c r="D110" i="15" a="1"/>
  <c r="B235" i="15" a="1"/>
  <c r="B93" i="15" a="1"/>
  <c r="I20" i="15" a="1"/>
  <c r="D12" i="15" a="1"/>
  <c r="J111" i="15" a="1"/>
  <c r="K155" i="15" a="1"/>
  <c r="J13" i="15" a="1"/>
  <c r="E42" i="15" a="1"/>
  <c r="H4" i="15" a="1"/>
  <c r="G75" i="15" a="1"/>
  <c r="K86" i="15" a="1"/>
  <c r="M13" i="15" a="1"/>
  <c r="F90" i="15" a="1"/>
  <c r="E8" i="15" a="1"/>
  <c r="J6" i="15" a="1"/>
  <c r="K238" i="15" a="1"/>
  <c r="D120" i="15" a="1"/>
  <c r="H28" i="15" a="1"/>
  <c r="K163" i="15" a="1"/>
  <c r="J233" i="15" a="1"/>
  <c r="K169" i="15" a="1"/>
  <c r="D171" i="15" a="1"/>
  <c r="G28" i="15" a="1"/>
  <c r="I15" i="15" a="1"/>
  <c r="K5" i="15" a="1"/>
  <c r="H40" i="15" a="1"/>
  <c r="E48" i="15" a="1"/>
  <c r="G245" i="15" a="1"/>
  <c r="M47" i="15" a="1"/>
  <c r="K135" i="15" a="1"/>
  <c r="I180" i="15" a="1"/>
  <c r="H229" i="15" a="1"/>
  <c r="L150" i="15" a="1"/>
  <c r="E131" i="15" a="1"/>
  <c r="I83" i="15" a="1"/>
  <c r="H111" i="15" a="1"/>
  <c r="D101" i="15" a="1"/>
  <c r="H179" i="15" a="1"/>
  <c r="G193" i="15" a="1"/>
  <c r="E207" i="15" a="1"/>
  <c r="L252" i="15" a="1"/>
  <c r="L161" i="15" a="1"/>
  <c r="C67" i="15" a="1"/>
  <c r="D4" i="18" a="1"/>
  <c r="G42" i="15" a="1"/>
  <c r="M16" i="15" a="1"/>
  <c r="C253" i="15" a="1"/>
  <c r="M186" i="15" a="1"/>
  <c r="D163" i="15" a="1"/>
  <c r="D177" i="15" a="1"/>
  <c r="G55" i="15" a="1"/>
  <c r="F31" i="15" a="1"/>
  <c r="J229" i="15" a="1"/>
  <c r="F161" i="15" a="1"/>
  <c r="G107" i="15" a="1"/>
  <c r="I159" i="15" a="1"/>
  <c r="F231" i="15" a="1"/>
  <c r="E142" i="15" a="1"/>
  <c r="I5" i="15" a="1"/>
  <c r="H98" i="15" a="1"/>
  <c r="L249" i="15" a="1"/>
  <c r="E74" i="15" a="1"/>
  <c r="L57" i="15" a="1"/>
  <c r="M167" i="15" a="1"/>
  <c r="L34" i="15" a="1"/>
  <c r="D170" i="15" a="1"/>
  <c r="J20" i="15" a="1"/>
  <c r="F75" i="15" a="1"/>
  <c r="J160" i="15" a="1"/>
  <c r="G13" i="18" a="1"/>
  <c r="L18" i="15" a="1"/>
  <c r="H236" i="15" a="1"/>
  <c r="F167" i="15" a="1"/>
  <c r="F59" i="15" a="1"/>
  <c r="M52" i="15" a="1"/>
  <c r="E164" i="15" a="1"/>
  <c r="F223" i="15" a="1"/>
  <c r="I187" i="15" a="1"/>
  <c r="E109" i="15" a="1"/>
  <c r="K63" i="15" a="1"/>
  <c r="I208" i="15" a="1"/>
  <c r="E112" i="15" a="1"/>
  <c r="G134" i="15" a="1"/>
  <c r="F68" i="15" a="1"/>
  <c r="M97" i="15" a="1"/>
  <c r="C92" i="15" a="1"/>
  <c r="F242" i="15" a="1"/>
  <c r="G110" i="15" a="1"/>
  <c r="L175" i="15" a="1"/>
  <c r="C108" i="15" a="1"/>
  <c r="M241" i="15" a="1"/>
  <c r="G44" i="15" a="1"/>
  <c r="I82" i="15" a="1"/>
  <c r="D235" i="15" a="1"/>
  <c r="G96" i="15" a="1"/>
  <c r="M207" i="15" a="1"/>
  <c r="J237" i="15" a="1"/>
  <c r="G38" i="15" a="1"/>
  <c r="K97" i="15" a="1"/>
  <c r="L140" i="15" a="1"/>
  <c r="L30" i="15" a="1"/>
  <c r="H150" i="15" a="1"/>
  <c r="E237" i="15" a="1"/>
  <c r="K251" i="15" a="1"/>
  <c r="C9" i="15" a="1"/>
  <c r="E9" i="18" a="1"/>
  <c r="M203" i="15" a="1"/>
  <c r="C74" i="15" a="1"/>
  <c r="F244" i="15" a="1"/>
  <c r="C208" i="15" a="1"/>
  <c r="C153" i="15" a="1"/>
  <c r="D244" i="15" a="1"/>
  <c r="F250" i="15" a="1"/>
  <c r="J202" i="15" a="1"/>
  <c r="J186" i="15" a="1"/>
  <c r="B163" i="15" a="1"/>
  <c r="E73" i="15" a="1"/>
  <c r="F239" i="15" a="1"/>
  <c r="G219" i="15" a="1"/>
  <c r="M50" i="15" a="1"/>
  <c r="G12" i="18" a="1"/>
  <c r="J151" i="15" a="1"/>
  <c r="K7" i="18" a="1"/>
  <c r="L164" i="15" a="1"/>
  <c r="M78" i="15" a="1"/>
  <c r="L44" i="15" a="1"/>
  <c r="E69" i="15" a="1"/>
  <c r="M181" i="15" a="1"/>
  <c r="C79" i="15" a="1"/>
  <c r="D7" i="18" a="1"/>
  <c r="B196" i="15" a="1"/>
  <c r="D104" i="15" a="1"/>
  <c r="I31" i="15" a="1"/>
  <c r="G109" i="15" a="1"/>
  <c r="I113" i="15" a="1"/>
  <c r="C22" i="15" a="1"/>
  <c r="D185" i="15" a="1"/>
  <c r="E91" i="15" a="1"/>
  <c r="I25" i="15" a="1"/>
  <c r="F185" i="15" a="1"/>
  <c r="C218" i="15" a="1"/>
  <c r="K214" i="15" a="1"/>
  <c r="F93" i="15" a="1"/>
  <c r="F253" i="15" a="1"/>
  <c r="F116" i="15" a="1"/>
  <c r="M30" i="15" a="1"/>
  <c r="J194" i="15" a="1"/>
  <c r="F86" i="15" a="1"/>
  <c r="E117" i="15" a="1"/>
  <c r="D195" i="15" a="1"/>
  <c r="G121" i="15" a="1"/>
  <c r="I170" i="15" a="1"/>
  <c r="D43" i="15" a="1"/>
  <c r="M212" i="15" a="1"/>
  <c r="E102" i="15" a="1"/>
  <c r="L244" i="15" a="1"/>
  <c r="B162" i="15" a="1"/>
  <c r="M69" i="15" a="1"/>
  <c r="J155" i="15" a="1"/>
  <c r="G171" i="15" a="1"/>
  <c r="L32" i="15" a="1"/>
  <c r="K111" i="15" a="1"/>
  <c r="E162" i="15" a="1"/>
  <c r="M60" i="15" a="1"/>
  <c r="H192" i="15" a="1"/>
  <c r="G199" i="15" a="1"/>
  <c r="D199" i="15" a="1"/>
  <c r="I232" i="15" a="1"/>
  <c r="H245" i="15" a="1"/>
  <c r="L49" i="15" a="1"/>
  <c r="M238" i="15" a="1"/>
  <c r="M7" i="18" a="1"/>
  <c r="G252" i="15" a="1"/>
  <c r="E181" i="15" a="1"/>
  <c r="L170" i="15" a="1"/>
  <c r="B158" i="15" a="1"/>
  <c r="M252" i="15" a="1"/>
  <c r="H30" i="15" a="1"/>
  <c r="M239" i="15" a="1"/>
  <c r="J158" i="15" a="1"/>
  <c r="K126" i="15" a="1"/>
  <c r="H76" i="15" a="1"/>
  <c r="D66" i="15" a="1"/>
  <c r="L215" i="15" a="1"/>
  <c r="D142" i="15" a="1"/>
  <c r="L50" i="15" a="1"/>
  <c r="G21" i="15" a="1"/>
  <c r="G196" i="15" a="1"/>
  <c r="I119" i="15" a="1"/>
  <c r="H90" i="15" a="1"/>
  <c r="J152" i="15" a="1"/>
  <c r="I48" i="15" a="1"/>
  <c r="I127" i="15" a="1"/>
  <c r="L36" i="15" a="1"/>
  <c r="G205" i="15" a="1"/>
  <c r="H227" i="15" a="1"/>
  <c r="J244" i="15" a="1"/>
  <c r="K25" i="15" a="1"/>
  <c r="F23" i="15" a="1"/>
  <c r="M71" i="15" a="1"/>
  <c r="J162" i="15" a="1"/>
  <c r="G40" i="15" a="1"/>
  <c r="E210" i="15" a="1"/>
  <c r="G173" i="15" a="1"/>
  <c r="D250" i="15" a="1"/>
  <c r="E16" i="15" a="1"/>
  <c r="G207" i="15" a="1"/>
  <c r="L33" i="15" a="1"/>
  <c r="H3" i="15" a="1"/>
  <c r="L231" i="15" a="1"/>
  <c r="M197" i="15" a="1"/>
  <c r="H100" i="15" a="1"/>
  <c r="B119" i="15" a="1"/>
  <c r="M146" i="15" a="1"/>
  <c r="C14" i="15" a="1"/>
  <c r="H39" i="15" a="1"/>
  <c r="D226" i="15" a="1"/>
  <c r="H170" i="15" a="1"/>
  <c r="C44" i="15" a="1"/>
  <c r="K168" i="15" a="1"/>
  <c r="F157" i="15" a="1"/>
  <c r="J208" i="15" a="1"/>
  <c r="I116" i="15" a="1"/>
  <c r="I4" i="18" a="1"/>
  <c r="L60" i="15" a="1"/>
  <c r="B197" i="15" a="1"/>
  <c r="K19" i="15" a="1"/>
  <c r="D14" i="15" a="1"/>
  <c r="G25" i="15" a="1"/>
  <c r="E96" i="15" a="1"/>
  <c r="I64" i="15" a="1"/>
  <c r="J126" i="15" a="1"/>
  <c r="J3" i="18" a="1"/>
  <c r="E136" i="15" a="1"/>
  <c r="F198" i="15" a="1"/>
  <c r="J42" i="15" a="1"/>
  <c r="M256" i="15" a="1"/>
  <c r="B147" i="15" a="1"/>
  <c r="C94" i="15" a="1"/>
  <c r="J206" i="15" a="1"/>
  <c r="F8" i="15" a="1"/>
  <c r="K60" i="15" a="1"/>
  <c r="E196" i="15" a="1"/>
  <c r="I203" i="15" a="1"/>
  <c r="E251" i="15" a="1"/>
  <c r="H113" i="15" a="1"/>
  <c r="M41" i="15" a="1"/>
  <c r="C10" i="18" a="1"/>
  <c r="B76" i="15" a="1"/>
  <c r="B4" i="18" a="1"/>
  <c r="C172" i="15" a="1"/>
  <c r="M145" i="15" a="1"/>
  <c r="G11" i="18" a="1"/>
  <c r="B205" i="15" a="1"/>
  <c r="F132" i="15" a="1"/>
  <c r="F138" i="15" a="1"/>
  <c r="C187" i="15" a="1"/>
  <c r="M70" i="15" a="1"/>
  <c r="B204" i="15" a="1"/>
  <c r="J34" i="15" a="1"/>
  <c r="E248" i="15" a="1"/>
  <c r="I189" i="15" a="1"/>
  <c r="B130" i="15" a="1"/>
  <c r="K18" i="15" a="1"/>
  <c r="F181" i="15" a="1"/>
  <c r="I222" i="15" a="1"/>
  <c r="L241" i="15" a="1"/>
  <c r="F11" i="18" a="1"/>
  <c r="M4" i="18" a="1"/>
  <c r="L17" i="15" a="1"/>
  <c r="L42" i="15" a="1"/>
  <c r="I86" i="15" a="1"/>
  <c r="B50" i="15" a="1"/>
  <c r="E11" i="18" a="1"/>
  <c r="K49" i="15" a="1"/>
  <c r="C222" i="15" a="1"/>
  <c r="C24" i="15" a="1"/>
  <c r="E235" i="15" a="1"/>
  <c r="K38" i="15" a="1"/>
  <c r="L130" i="15" a="1"/>
  <c r="E133" i="15" a="1"/>
  <c r="G233" i="15" a="1"/>
  <c r="C250" i="15" a="1"/>
  <c r="L24" i="15" a="1"/>
  <c r="K205" i="15" a="1"/>
  <c r="D166" i="15" a="1"/>
  <c r="D69" i="15" a="1"/>
  <c r="E143" i="15" a="1"/>
  <c r="J104" i="15" a="1"/>
  <c r="E13" i="18" a="1"/>
  <c r="C126" i="15" a="1"/>
  <c r="G160" i="15" a="1"/>
  <c r="F193" i="15" a="1"/>
  <c r="E105" i="15" a="1"/>
  <c r="L168" i="15" a="1"/>
  <c r="L8" i="15" a="1"/>
  <c r="H189" i="15" a="1"/>
  <c r="K59" i="15" a="1"/>
  <c r="H53" i="15" a="1"/>
  <c r="H3" i="18" a="1"/>
  <c r="C105" i="15" a="1"/>
  <c r="G92" i="15" a="1"/>
  <c r="K11" i="18" a="1"/>
  <c r="C203" i="15" a="1"/>
  <c r="G39" i="15" a="1"/>
  <c r="B58" i="15" a="1"/>
  <c r="M96" i="15" a="1"/>
  <c r="D26" i="15" a="1"/>
  <c r="F10" i="15" a="1"/>
  <c r="C146" i="15" a="1"/>
  <c r="B94" i="15" a="1"/>
  <c r="G29" i="15" a="1"/>
  <c r="B230" i="15" a="1"/>
  <c r="D188" i="15" a="1"/>
  <c r="C255" i="15" a="1"/>
  <c r="M132" i="15" a="1"/>
  <c r="M248" i="15" a="1"/>
  <c r="G62" i="15" a="1"/>
  <c r="M46" i="15" a="1"/>
  <c r="B41" i="15" a="1"/>
  <c r="H175" i="15" a="1"/>
  <c r="H174" i="15" a="1"/>
  <c r="E62" i="15" a="1"/>
  <c r="L100" i="15" a="1"/>
  <c r="F165" i="15" a="1"/>
  <c r="H198" i="15" a="1"/>
  <c r="C76" i="15" a="1"/>
  <c r="H172" i="15" a="1"/>
  <c r="H137" i="15" a="1"/>
  <c r="B149" i="15" a="1"/>
  <c r="F26" i="15" a="1"/>
  <c r="J70" i="15" a="1"/>
  <c r="C17" i="15" a="1"/>
  <c r="C4" i="18" a="1"/>
  <c r="L221" i="15" a="1"/>
  <c r="L131" i="15" a="1"/>
  <c r="K244" i="15" a="1"/>
  <c r="E213" i="15" a="1"/>
  <c r="D168" i="15" a="1"/>
  <c r="K67" i="15" a="1"/>
  <c r="G63" i="15" a="1"/>
  <c r="C56" i="15" a="1"/>
  <c r="K190" i="15" a="1"/>
  <c r="E186" i="15" a="1"/>
  <c r="E229" i="15" a="1"/>
  <c r="H129" i="15" a="1"/>
  <c r="F80" i="15" a="1"/>
  <c r="H103" i="15" a="1"/>
  <c r="I7" i="18" a="1"/>
  <c r="J148" i="15" a="1"/>
  <c r="J51" i="15" a="1"/>
  <c r="C115" i="15" a="1"/>
  <c r="J197" i="15" a="1"/>
  <c r="C148" i="15" a="1"/>
  <c r="B53" i="15" a="1"/>
  <c r="I157" i="15" a="1"/>
  <c r="K107" i="15" a="1"/>
  <c r="K156" i="15" a="1"/>
  <c r="L208" i="15" a="1"/>
  <c r="M42" i="15" a="1"/>
  <c r="K181" i="15" a="1"/>
  <c r="G3" i="18" a="1"/>
  <c r="L119" i="15" a="1"/>
  <c r="M37" i="15" a="1"/>
  <c r="J74" i="15" a="1"/>
  <c r="G137" i="15" a="1"/>
  <c r="H130" i="15" a="1"/>
  <c r="G246" i="15" a="1"/>
  <c r="M13" i="18" a="1"/>
  <c r="D3" i="15" a="1"/>
  <c r="F12" i="18" a="1"/>
  <c r="J140" i="15" a="1"/>
  <c r="M151" i="15" a="1"/>
  <c r="C54" i="15" a="1"/>
  <c r="K203" i="15" a="1"/>
  <c r="H17" i="15" a="1"/>
  <c r="I248" i="15" a="1"/>
  <c r="C235" i="15" a="1"/>
  <c r="C179" i="15" a="1"/>
  <c r="G52" i="15" a="1"/>
  <c r="M3" i="18" a="1"/>
  <c r="C212" i="15" a="1"/>
  <c r="H243" i="15" a="1"/>
  <c r="K83" i="15" a="1"/>
  <c r="E194" i="15" a="1"/>
  <c r="K66" i="15" a="1"/>
  <c r="L99" i="15" a="1"/>
  <c r="L154" i="15" a="1"/>
  <c r="F100" i="15" a="1"/>
  <c r="E101" i="15" a="1"/>
  <c r="E239" i="15" a="1"/>
  <c r="D141" i="15" a="1"/>
  <c r="L3" i="15" a="1"/>
  <c r="I175" i="15" a="1"/>
  <c r="D86" i="15" a="1"/>
  <c r="I241" i="15" a="1"/>
  <c r="B71" i="15" a="1"/>
  <c r="F162" i="15" a="1"/>
  <c r="G86" i="15" a="1"/>
  <c r="K224" i="15" a="1"/>
  <c r="C31" i="15" a="1"/>
  <c r="E64" i="15" a="1"/>
  <c r="G201" i="15" a="1"/>
  <c r="B77" i="15" a="1"/>
  <c r="J7" i="15" a="1"/>
  <c r="I45" i="15" a="1"/>
  <c r="D15" i="15" a="1"/>
  <c r="F229" i="15" a="1"/>
  <c r="M242" i="15" a="1"/>
  <c r="K174" i="15" a="1"/>
  <c r="B254" i="15" a="1"/>
  <c r="B62" i="15" a="1"/>
  <c r="K81" i="15" a="1"/>
  <c r="H188" i="15" a="1"/>
  <c r="K74" i="15" a="1"/>
  <c r="L80" i="15" a="1"/>
  <c r="C52" i="15" a="1"/>
  <c r="J7" i="18" a="1"/>
  <c r="D223" i="15" a="1"/>
  <c r="F18" i="15" a="1"/>
  <c r="I153" i="15" a="1"/>
  <c r="I148" i="15" a="1"/>
  <c r="L37" i="15" a="1"/>
  <c r="B183" i="15" a="1"/>
  <c r="K43" i="15" a="1"/>
  <c r="L183" i="15" a="1"/>
  <c r="C229" i="15" a="1"/>
  <c r="K9" i="18" a="1"/>
  <c r="M64" i="15" a="1"/>
  <c r="K3" i="15" a="1"/>
  <c r="J47" i="15" a="1"/>
  <c r="D234" i="15" a="1"/>
  <c r="B2" i="15" a="1"/>
  <c r="B199" i="15" a="1"/>
  <c r="I123" i="15" a="1"/>
  <c r="E256" i="15" a="1"/>
  <c r="C130" i="15" a="1"/>
  <c r="E215" i="15" a="1"/>
  <c r="J116" i="15" a="1"/>
  <c r="E178" i="15" a="1"/>
  <c r="C57" i="15" a="1"/>
  <c r="M227" i="15" a="1"/>
  <c r="M49" i="15" a="1"/>
  <c r="B72" i="15" a="1"/>
  <c r="K173" i="15" a="1"/>
  <c r="K26" i="15" a="1"/>
  <c r="M18" i="15" a="1"/>
  <c r="J79" i="15" a="1"/>
  <c r="H34" i="15" a="1"/>
  <c r="H244" i="15" a="1"/>
  <c r="H88" i="15" a="1"/>
  <c r="C204" i="15" a="1"/>
  <c r="D192" i="15" a="1"/>
  <c r="C211" i="15" a="1"/>
  <c r="C124" i="15" a="1"/>
  <c r="L216" i="15" a="1"/>
  <c r="G10" i="18" a="1"/>
  <c r="I171" i="15" a="1"/>
  <c r="K69" i="15" a="1"/>
  <c r="H135" i="15" a="1"/>
  <c r="I233" i="15" a="1"/>
  <c r="E149" i="15" a="1"/>
  <c r="B243" i="15" a="1"/>
  <c r="D187" i="15" a="1"/>
  <c r="B144" i="15" a="1"/>
  <c r="C199" i="15" a="1"/>
  <c r="I96" i="15" a="1"/>
  <c r="H239" i="15" a="1"/>
  <c r="H106" i="15" a="1"/>
  <c r="K152" i="15" a="1"/>
  <c r="F45" i="15" a="1"/>
  <c r="M55" i="15" a="1"/>
  <c r="G208" i="15" a="1"/>
  <c r="H52" i="15" a="1"/>
  <c r="H169" i="15" a="1"/>
  <c r="G186" i="15" a="1"/>
  <c r="D182" i="15" a="1"/>
  <c r="H116" i="15" a="1"/>
  <c r="C141" i="15" a="1"/>
  <c r="D181" i="15" a="1"/>
  <c r="G149" i="15" a="1"/>
  <c r="F184" i="15" a="1"/>
  <c r="B38" i="15" a="1"/>
  <c r="B7" i="15" a="1"/>
  <c r="J13" i="18" a="1"/>
  <c r="M20" i="15" a="1"/>
  <c r="G163" i="15" a="1"/>
  <c r="M113" i="15" a="1"/>
  <c r="H140" i="15" a="1"/>
  <c r="G91" i="15" a="1"/>
  <c r="B16" i="15" a="1"/>
  <c r="B78" i="15" a="1"/>
  <c r="G168" i="15" a="1"/>
  <c r="M45" i="15" a="1"/>
  <c r="L144" i="15" a="1"/>
  <c r="D197" i="15" a="1"/>
  <c r="H166" i="15" a="1"/>
  <c r="I22" i="15" a="1"/>
  <c r="C201" i="15" a="1"/>
  <c r="F237" i="15" a="1"/>
  <c r="E10" i="18" a="1"/>
  <c r="M87" i="15" a="1"/>
  <c r="K12" i="18" a="1"/>
  <c r="J137" i="15" a="1"/>
  <c r="F123" i="15" a="1"/>
  <c r="B108" i="15" a="1"/>
  <c r="M217" i="15" a="1"/>
  <c r="B241" i="15" a="1"/>
  <c r="I73" i="15" a="1"/>
  <c r="K32" i="15" a="1"/>
  <c r="D106" i="15" a="1"/>
  <c r="D4" i="15" a="1"/>
  <c r="E234" i="15" a="1"/>
  <c r="J180" i="15" a="1"/>
  <c r="J10" i="18" a="1"/>
  <c r="L23" i="15" a="1"/>
  <c r="I149" i="15" a="1"/>
  <c r="F28" i="15" a="1"/>
  <c r="E148" i="15" a="1"/>
  <c r="F76" i="15" a="1"/>
  <c r="M2" i="15" a="1"/>
  <c r="J75" i="15" a="1"/>
  <c r="K50" i="15" a="1"/>
  <c r="C230" i="15" a="1"/>
  <c r="G244" i="15" a="1"/>
  <c r="I35" i="15" a="1"/>
  <c r="B191" i="15" a="1"/>
  <c r="I179" i="15" a="1"/>
  <c r="C19" i="15" a="1"/>
  <c r="E197" i="15" a="1"/>
  <c r="D70" i="15" a="1"/>
  <c r="B150" i="15" a="1"/>
  <c r="J65" i="15" a="1"/>
  <c r="I223" i="15" a="1"/>
  <c r="M103" i="15" a="1"/>
  <c r="D119" i="15" a="1"/>
  <c r="D200" i="15" a="1"/>
  <c r="B26" i="15" a="1"/>
  <c r="K201" i="15" a="1"/>
  <c r="C45" i="15" a="1"/>
  <c r="G31" i="15" a="1"/>
  <c r="L22" i="15" a="1"/>
  <c r="J23" i="15" a="1"/>
  <c r="M159" i="15" a="1"/>
  <c r="K72" i="15" a="1"/>
  <c r="B198" i="15" a="1"/>
  <c r="B249" i="15" a="1"/>
  <c r="G147" i="15" a="1"/>
  <c r="C181" i="15" a="1"/>
  <c r="J25" i="15" a="1"/>
  <c r="C195" i="15" a="1"/>
  <c r="H126" i="15" a="1"/>
  <c r="G223" i="15" a="1"/>
  <c r="J41" i="15" a="1"/>
  <c r="E214" i="15" a="1"/>
  <c r="L107" i="15" a="1"/>
  <c r="B10" i="6" a="1"/>
  <c r="J163" i="15" a="1"/>
  <c r="H109" i="15" a="1"/>
  <c r="I176" i="15" a="1"/>
  <c r="E216" i="15" a="1"/>
  <c r="E236" i="15" a="1"/>
  <c r="I68" i="15" a="1"/>
  <c r="C29" i="15" a="1"/>
  <c r="M161" i="15" a="1"/>
  <c r="L88" i="15" a="1"/>
  <c r="H149" i="15" a="1"/>
  <c r="H123" i="15" a="1"/>
  <c r="B82" i="15" a="1"/>
  <c r="H164" i="15" a="1"/>
  <c r="F48" i="15" a="1"/>
  <c r="D52" i="15" a="1"/>
  <c r="I242" i="15" a="1"/>
  <c r="H8" i="18" a="1"/>
  <c r="K211" i="15" a="1"/>
  <c r="C152" i="15" a="1"/>
  <c r="L122" i="15" a="1"/>
  <c r="K71" i="15" a="1"/>
  <c r="J146" i="15" a="1"/>
  <c r="M25" i="15" a="1"/>
  <c r="E24" i="15" a="1"/>
  <c r="M8" i="15" a="1"/>
  <c r="F225" i="15" a="1"/>
  <c r="M120" i="15" a="1"/>
  <c r="E115" i="15" a="1"/>
  <c r="M192" i="15" a="1"/>
  <c r="F19" i="15" a="1"/>
  <c r="I109" i="15" a="1"/>
  <c r="L203" i="15" a="1"/>
  <c r="L62" i="15" a="1"/>
  <c r="H207" i="15" a="1"/>
  <c r="B180" i="15" a="1"/>
  <c r="B81" i="15" a="1"/>
  <c r="F127" i="15" a="1"/>
  <c r="E127" i="15" a="1"/>
  <c r="F236" i="15" a="1"/>
  <c r="M188" i="15" a="1"/>
  <c r="B83" i="15" a="1"/>
  <c r="I186" i="15" a="1"/>
  <c r="B107" i="15" a="1"/>
  <c r="D65" i="15" a="1"/>
  <c r="H152" i="15" a="1"/>
  <c r="L202" i="15" a="1"/>
  <c r="B218" i="15" a="1"/>
  <c r="G235" i="15" a="1"/>
  <c r="I80" i="15" a="1"/>
  <c r="I59" i="15" a="1"/>
  <c r="J46" i="15" a="1"/>
  <c r="I42" i="15" a="1"/>
  <c r="D254" i="15" a="1"/>
  <c r="K46" i="15" a="1"/>
  <c r="D91" i="15" a="1"/>
  <c r="D147" i="15" a="1"/>
  <c r="G228" i="15" a="1"/>
  <c r="I219" i="15" a="1"/>
  <c r="E17" i="15" a="1"/>
  <c r="E161" i="15" a="1"/>
  <c r="K188" i="15" a="1"/>
  <c r="C51" i="15" a="1"/>
  <c r="K246" i="15" a="1"/>
  <c r="D248" i="15" a="1"/>
  <c r="K187" i="15" a="1"/>
  <c r="K227" i="15" a="1"/>
  <c r="E202" i="15" a="1"/>
  <c r="M170" i="15" a="1"/>
  <c r="K51" i="15" a="1"/>
  <c r="H161" i="15" a="1"/>
  <c r="E141" i="15" a="1"/>
  <c r="G142" i="15" a="1"/>
  <c r="M237" i="15" a="1"/>
  <c r="I16" i="15" a="1"/>
  <c r="H222" i="15" a="1"/>
  <c r="H159" i="15" a="1"/>
  <c r="K213" i="15" a="1"/>
  <c r="M138" i="15" a="1"/>
  <c r="B173" i="15" a="1"/>
  <c r="K186" i="15" a="1"/>
  <c r="D63" i="15" a="1"/>
  <c r="K120" i="15" a="1"/>
  <c r="K87" i="15" a="1"/>
  <c r="M201" i="15" a="1"/>
  <c r="G4" i="18" a="1"/>
  <c r="H118" i="15" a="1"/>
  <c r="I133" i="15" a="1"/>
  <c r="I163" i="15" a="1"/>
  <c r="L108" i="15" a="1"/>
  <c r="H56" i="15" a="1"/>
  <c r="E156" i="15" a="1"/>
  <c r="F3" i="18" a="1"/>
  <c r="F235" i="15" a="1"/>
  <c r="J215" i="15" a="1"/>
  <c r="K61" i="15" a="1"/>
  <c r="I38" i="15" a="1"/>
  <c r="L230" i="15" a="1"/>
  <c r="C171" i="15" a="1"/>
  <c r="E11" i="15" a="1"/>
  <c r="G57" i="15" a="1"/>
  <c r="D50" i="15" a="1"/>
  <c r="M123" i="15" a="1"/>
  <c r="E185" i="15" a="1"/>
  <c r="F67" i="15" a="1"/>
  <c r="B139" i="15" a="1"/>
  <c r="M94" i="15" a="1"/>
  <c r="K2" i="15" a="1"/>
  <c r="M214" i="15" a="1"/>
  <c r="J166" i="15" a="1"/>
  <c r="G194" i="15" a="1"/>
  <c r="J3" i="15" a="1"/>
  <c r="I129" i="15" a="1"/>
  <c r="D213" i="15" a="1"/>
  <c r="J225" i="15" a="1"/>
  <c r="J62" i="15" a="1"/>
  <c r="H200" i="15" a="1"/>
  <c r="E230" i="15" a="1"/>
  <c r="G47" i="15" a="1"/>
  <c r="I181" i="15" a="1"/>
  <c r="B179" i="15" a="1"/>
  <c r="M247" i="15" a="1"/>
  <c r="J167" i="15" a="1"/>
  <c r="C226" i="15" a="1"/>
  <c r="H196" i="15" a="1"/>
  <c r="H191" i="15" a="1"/>
  <c r="G3" i="15" a="1"/>
  <c r="F143" i="15" a="1"/>
  <c r="E223" i="15" a="1"/>
  <c r="I18" i="15" a="1"/>
  <c r="M184" i="15" a="1"/>
  <c r="G158" i="15" a="1"/>
  <c r="M72" i="15" a="1"/>
  <c r="I21" i="15" a="1"/>
  <c r="L133" i="15" a="1"/>
  <c r="D10" i="18" a="1"/>
  <c r="D5" i="18" a="1"/>
  <c r="F150" i="15" a="1"/>
  <c r="G103" i="15" a="1"/>
  <c r="E252" i="15" a="1"/>
  <c r="H78" i="15" a="1"/>
  <c r="G188" i="15" a="1"/>
  <c r="C11" i="15" a="1"/>
  <c r="K78" i="15" a="1"/>
  <c r="L242" i="15" a="1"/>
  <c r="M140" i="15" a="1"/>
  <c r="F180" i="15" a="1"/>
  <c r="G146" i="15" a="1"/>
  <c r="J4" i="18" a="1"/>
  <c r="K110" i="15" a="1"/>
  <c r="B97" i="15" a="1"/>
  <c r="I178" i="15" a="1"/>
  <c r="F35" i="15" a="1"/>
  <c r="E170" i="15" a="1"/>
  <c r="B6" i="15" a="1"/>
  <c r="D7" i="15" a="1"/>
  <c r="I124" i="15" a="1"/>
  <c r="L115" i="15" a="1"/>
  <c r="K237" i="15" a="1"/>
  <c r="F69" i="15" a="1"/>
  <c r="I61" i="15" a="1"/>
  <c r="J67" i="15" a="1"/>
  <c r="J157" i="15" a="1"/>
  <c r="I97" i="15" a="1"/>
  <c r="F73" i="15" a="1"/>
  <c r="B54" i="15" a="1"/>
  <c r="D217" i="15" a="1"/>
  <c r="K220" i="15" a="1"/>
  <c r="K133" i="15" a="1"/>
  <c r="M111" i="15" a="1"/>
  <c r="K108" i="15" a="1"/>
  <c r="H6" i="15" a="1"/>
  <c r="J68" i="15" a="1"/>
  <c r="M125" i="15" a="1"/>
  <c r="E166" i="15" a="1"/>
  <c r="C151" i="15" a="1"/>
  <c r="G175" i="15" a="1"/>
  <c r="C136" i="15" a="1"/>
  <c r="M88" i="15" a="1"/>
  <c r="K160" i="15" a="1"/>
  <c r="D90" i="15" a="1"/>
  <c r="L173" i="15" a="1"/>
  <c r="G166" i="15" a="1"/>
  <c r="D95" i="15" a="1"/>
  <c r="L143" i="15" a="1"/>
  <c r="J182" i="15" a="1"/>
  <c r="H38" i="15" a="1"/>
  <c r="J150" i="15" a="1"/>
  <c r="D189" i="15" a="1"/>
  <c r="K64" i="15" a="1"/>
  <c r="B245" i="15" a="1"/>
  <c r="E211" i="15" a="1"/>
  <c r="K129" i="15" a="1"/>
  <c r="C243" i="15" a="1"/>
  <c r="K124" i="15" a="1"/>
  <c r="H221" i="15" a="1"/>
  <c r="L4" i="15" a="1"/>
  <c r="C127" i="15" a="1"/>
  <c r="K248" i="15" a="1"/>
  <c r="B129" i="15" a="1"/>
  <c r="G143" i="15" a="1"/>
  <c r="L6" i="18" a="1"/>
  <c r="C116" i="15" a="1"/>
  <c r="J120" i="15" a="1"/>
  <c r="L236" i="15" a="1"/>
  <c r="G250" i="15" a="1"/>
  <c r="D136" i="15" a="1"/>
  <c r="E54" i="15" a="1"/>
  <c r="F106" i="15" a="1"/>
  <c r="C224" i="15" a="1"/>
  <c r="I8" i="15" a="1"/>
  <c r="I72" i="15" a="1"/>
  <c r="D123" i="15" a="1"/>
  <c r="J165" i="15" a="1"/>
  <c r="M61" i="15" a="1"/>
  <c r="C245" i="15" a="1"/>
  <c r="H18" i="15" a="1"/>
  <c r="C80" i="15" a="1"/>
  <c r="F15" i="15" a="1"/>
  <c r="M162" i="15" a="1"/>
  <c r="B240" i="15" a="1"/>
  <c r="L167" i="15" a="1"/>
  <c r="D169" i="15" a="1"/>
  <c r="D175" i="15" a="1"/>
  <c r="J107" i="15" a="1"/>
  <c r="H238" i="15" a="1"/>
  <c r="J172" i="15" a="1"/>
  <c r="F173" i="15" a="1"/>
  <c r="C35" i="15" a="1"/>
  <c r="L98" i="15" a="1"/>
  <c r="F232" i="15" a="1"/>
  <c r="B190" i="15" a="1"/>
  <c r="L9" i="15" a="1"/>
  <c r="J136" i="15" a="1"/>
  <c r="F84" i="15" a="1"/>
  <c r="G226" i="15" a="1"/>
  <c r="F131" i="15" a="1"/>
  <c r="G115" i="15" a="1"/>
  <c r="E121" i="15" a="1"/>
  <c r="F202" i="15" a="1"/>
  <c r="H141" i="15" a="1"/>
  <c r="K80" i="15" a="1"/>
  <c r="B136" i="15" a="1"/>
  <c r="B172" i="15" a="1"/>
  <c r="G119" i="15" a="1"/>
  <c r="J123" i="15" a="1"/>
  <c r="D102" i="15" a="1"/>
  <c r="J6" i="18" a="1"/>
  <c r="I184" i="15" a="1"/>
  <c r="M213" i="15" a="1"/>
  <c r="H22" i="15" a="1"/>
  <c r="F92" i="15" a="1"/>
  <c r="L232" i="15" a="1"/>
  <c r="I78" i="15" a="1"/>
  <c r="D107" i="15" a="1"/>
  <c r="F245" i="15" a="1"/>
  <c r="G249" i="15" a="1"/>
  <c r="J200" i="15" a="1"/>
  <c r="L15" i="15" a="1"/>
  <c r="C5" i="18" a="1"/>
  <c r="B27" i="15" a="1"/>
  <c r="F254" i="15" a="1"/>
  <c r="K70" i="15" a="1"/>
  <c r="G68" i="15" a="1"/>
  <c r="B51" i="15" a="1"/>
  <c r="G89" i="15" a="1"/>
  <c r="C12" i="15" a="1"/>
  <c r="J178" i="15" a="1"/>
  <c r="L181" i="15" a="1"/>
  <c r="E195" i="15" a="1"/>
  <c r="I84" i="15" a="1"/>
  <c r="I95" i="15" a="1"/>
  <c r="G172" i="15" a="1"/>
  <c r="B28" i="15" a="1"/>
  <c r="L192" i="15" a="1"/>
  <c r="H257" i="15" a="1"/>
  <c r="I39" i="15" a="1"/>
  <c r="G165" i="15" a="1"/>
  <c r="C25" i="15" a="1"/>
  <c r="G97" i="15" a="1"/>
  <c r="M187" i="15" a="1"/>
  <c r="C221" i="15" a="1"/>
  <c r="H31" i="15" a="1"/>
  <c r="M154" i="15" a="1"/>
  <c r="E37" i="15" a="1"/>
  <c r="F166" i="15" a="1"/>
  <c r="E29" i="15" a="1"/>
  <c r="I172" i="15" a="1"/>
  <c r="B166" i="15" a="1"/>
  <c r="F10" i="18" a="1"/>
  <c r="L10" i="15" a="1"/>
  <c r="F104" i="15" a="1"/>
  <c r="L78" i="15" a="1"/>
  <c r="B73" i="15" a="1"/>
  <c r="C119" i="15" a="1"/>
  <c r="F60" i="15" a="1"/>
  <c r="C134" i="15" a="1"/>
  <c r="J250" i="15" a="1"/>
  <c r="H75" i="15" a="1"/>
  <c r="D144" i="15" a="1"/>
  <c r="E242" i="15" a="1"/>
  <c r="E76" i="15" a="1"/>
  <c r="K207" i="15" a="1"/>
  <c r="G5" i="18" a="1"/>
  <c r="C6" i="18" a="1"/>
  <c r="C220" i="15" a="1"/>
  <c r="G242" i="15" a="1"/>
  <c r="E212" i="15" a="1"/>
  <c r="C252" i="15" a="1"/>
  <c r="C60" i="15" a="1"/>
  <c r="E208" i="15" a="1"/>
  <c r="H11" i="15" a="1"/>
  <c r="I137" i="15" a="1"/>
  <c r="L153" i="15" a="1"/>
  <c r="F248" i="15" a="1"/>
  <c r="M126" i="15" a="1"/>
  <c r="E154" i="15" a="1"/>
  <c r="I227" i="15" a="1"/>
  <c r="H89" i="15" a="1"/>
  <c r="M228" i="15" a="1"/>
  <c r="D252" i="15" a="1"/>
  <c r="I197" i="15" a="1"/>
  <c r="G6" i="15" a="1"/>
  <c r="C90" i="15" a="1"/>
  <c r="I54" i="15" a="1"/>
  <c r="G90" i="15" a="1"/>
  <c r="K6" i="18" a="1"/>
  <c r="K98" i="15" a="1"/>
  <c r="K101" i="15" a="1"/>
  <c r="J174" i="15" a="1"/>
  <c r="F205" i="15" a="1"/>
  <c r="D183" i="15" a="1"/>
  <c r="F96" i="15" a="1"/>
  <c r="D8" i="15" a="1"/>
  <c r="G238" i="15" a="1"/>
  <c r="D39" i="15" a="1"/>
  <c r="G10" i="15" a="1"/>
  <c r="J249" i="15" a="1"/>
  <c r="M185" i="15" a="1"/>
  <c r="M12" i="18" a="1"/>
  <c r="L68" i="15" a="1"/>
  <c r="C114" i="15" a="1"/>
  <c r="H32" i="15" a="1"/>
  <c r="J29" i="15" a="1"/>
  <c r="J119" i="15" a="1"/>
  <c r="B233" i="15" a="1"/>
  <c r="D105" i="15" a="1"/>
  <c r="F233" i="15" a="1"/>
  <c r="K189" i="15" a="1"/>
  <c r="J232" i="15" a="1"/>
  <c r="G24" i="15" a="1"/>
  <c r="L117" i="15" a="1"/>
  <c r="J196" i="15" a="1"/>
  <c r="F216" i="15" a="1"/>
  <c r="C183" i="15" a="1"/>
  <c r="G122" i="15" a="1"/>
  <c r="C69" i="15" a="1"/>
  <c r="H5" i="15" a="1"/>
  <c r="J183" i="15" a="1"/>
  <c r="L199" i="15" a="1"/>
  <c r="D24" i="15" a="1"/>
  <c r="G154" i="15" a="1"/>
  <c r="I236" i="15" a="1"/>
  <c r="M177" i="15" a="1"/>
  <c r="C156" i="15" a="1"/>
  <c r="F85" i="15" a="1"/>
  <c r="K195" i="15" a="1"/>
  <c r="E3" i="18" a="1"/>
  <c r="B206" i="15" a="1"/>
  <c r="I218" i="15" a="1"/>
  <c r="L25" i="15" a="1"/>
  <c r="B194" i="15" a="1"/>
  <c r="C225" i="15" a="1"/>
  <c r="F201" i="15" a="1"/>
  <c r="M115" i="15" a="1"/>
  <c r="K139" i="15" a="1"/>
  <c r="J187" i="15" a="1"/>
  <c r="C37" i="15" a="1"/>
  <c r="I134" i="15" a="1"/>
  <c r="J164" i="15" a="1"/>
  <c r="K15" i="15" a="1"/>
  <c r="K29" i="15" a="1"/>
  <c r="G54" i="15" a="1"/>
  <c r="J69" i="15" a="1"/>
  <c r="M75" i="15" a="1"/>
  <c r="C7" i="15" a="1"/>
  <c r="H194" i="15" a="1"/>
  <c r="M93" i="15" a="1"/>
  <c r="H142" i="15" a="1"/>
  <c r="F24" i="15" a="1"/>
  <c r="D256" i="15" a="1"/>
  <c r="D196" i="15" a="1"/>
  <c r="D159" i="15" a="1"/>
  <c r="D9" i="18" a="1"/>
  <c r="D98" i="15" a="1"/>
  <c r="L253" i="15" a="1"/>
  <c r="K54" i="15" a="1"/>
  <c r="F114" i="15" a="1"/>
  <c r="G133" i="15" a="1"/>
  <c r="M107" i="15" a="1"/>
  <c r="C65" i="15" a="1"/>
  <c r="D116" i="15" a="1"/>
  <c r="B13" i="15" a="1"/>
  <c r="D179" i="15" a="1"/>
  <c r="G106" i="15" a="1"/>
  <c r="D85" i="15" a="1"/>
  <c r="H168" i="15" a="1"/>
  <c r="F210" i="15" a="1"/>
  <c r="M63" i="15" a="1"/>
  <c r="K192" i="15" a="1"/>
  <c r="C161" i="15" a="1"/>
  <c r="I247" i="15" a="1"/>
  <c r="B36" i="15" a="1"/>
  <c r="J54" i="15" a="1"/>
  <c r="K158" i="15" a="1"/>
  <c r="E9" i="15" a="1"/>
  <c r="K10" i="18" a="1"/>
  <c r="M56" i="15" a="1"/>
  <c r="L243" i="15" a="1"/>
  <c r="J188" i="15" a="1"/>
  <c r="J190" i="15" a="1"/>
  <c r="G2" i="15" a="1"/>
  <c r="E245" i="15" a="1"/>
  <c r="L195" i="15" a="1"/>
  <c r="D198" i="15" a="1"/>
  <c r="B229" i="15" a="1"/>
  <c r="G167" i="15" a="1"/>
  <c r="B207" i="15" a="1"/>
  <c r="K123" i="15" a="1"/>
  <c r="I36" i="15" a="1"/>
  <c r="H42" i="15" a="1"/>
  <c r="D71" i="15" a="1"/>
  <c r="L58" i="15" a="1"/>
  <c r="L142" i="15" a="1"/>
  <c r="G114" i="15" a="1"/>
  <c r="L129" i="15" a="1"/>
  <c r="D72" i="15" a="1"/>
  <c r="L86" i="15" a="1"/>
  <c r="H37" i="15" a="1"/>
  <c r="H102" i="15" a="1"/>
  <c r="J90" i="15" a="1"/>
  <c r="B170" i="15" a="1"/>
  <c r="I34" i="15" a="1"/>
  <c r="I85" i="15" a="1"/>
  <c r="C241" i="15" a="1"/>
  <c r="L67" i="15" a="1"/>
  <c r="C232" i="15" a="1"/>
  <c r="C64" i="15" a="1"/>
  <c r="L13" i="15" a="1"/>
  <c r="K114" i="15" a="1"/>
  <c r="G84" i="15" a="1"/>
  <c r="D10" i="15" a="1"/>
  <c r="F160" i="15" a="1"/>
  <c r="K176" i="15" a="1"/>
  <c r="G151" i="15" a="1"/>
  <c r="E33" i="15" a="1"/>
  <c r="K10" i="15" a="1"/>
  <c r="L165" i="15" a="1"/>
  <c r="D73" i="15" a="1"/>
  <c r="J193" i="15" a="1"/>
  <c r="F53" i="15" a="1"/>
  <c r="F247" i="15" a="1"/>
  <c r="F148" i="15" a="1"/>
  <c r="E200" i="15" a="1"/>
  <c r="D115" i="15" a="1"/>
  <c r="L8" i="18" a="1"/>
  <c r="I246" i="15" a="1"/>
  <c r="F188" i="15" a="1"/>
  <c r="K11" i="15" a="1"/>
  <c r="M210" i="15" a="1"/>
  <c r="C191" i="15" a="1"/>
  <c r="C169" i="15" a="1"/>
  <c r="H195" i="15" a="1"/>
  <c r="E165" i="15" a="1"/>
  <c r="C33" i="15" a="1"/>
  <c r="K197" i="15" a="1"/>
  <c r="H2" i="18" a="1"/>
  <c r="K16" i="15" a="1"/>
  <c r="K143" i="15" a="1"/>
  <c r="F163" i="15" a="1"/>
  <c r="E218" i="15" a="1"/>
  <c r="C175" i="15" a="1"/>
  <c r="F32" i="15" a="1"/>
  <c r="B143" i="15" a="1"/>
  <c r="K171" i="15" a="1"/>
  <c r="M127" i="15" a="1"/>
  <c r="D134" i="15" a="1"/>
  <c r="B123" i="15" a="1"/>
  <c r="K170" i="15" a="1"/>
  <c r="M35" i="15" a="1"/>
  <c r="M122" i="15" a="1"/>
  <c r="E46" i="15" a="1"/>
  <c r="B112" i="15" a="1"/>
  <c r="G124" i="15" a="1"/>
  <c r="F16" i="15" a="1"/>
  <c r="L72" i="15" a="1"/>
  <c r="H214" i="15" a="1"/>
  <c r="B234" i="15" a="1"/>
  <c r="D124" i="15" a="1"/>
  <c r="K102" i="15" a="1"/>
  <c r="G30" i="15" a="1"/>
  <c r="B159" i="15" a="1"/>
  <c r="C142" i="15" a="1"/>
  <c r="D145" i="15" a="1"/>
  <c r="H213" i="15" a="1"/>
  <c r="D202" i="15" a="1"/>
  <c r="I156" i="15" a="1"/>
  <c r="I56" i="15" a="1"/>
  <c r="F194" i="15" a="1"/>
  <c r="C106" i="15" a="1"/>
  <c r="I102" i="15" a="1"/>
  <c r="E231" i="15" a="1"/>
  <c r="I239" i="15" a="1"/>
  <c r="G139" i="15" a="1"/>
  <c r="I228" i="15" a="1"/>
  <c r="H69" i="15" a="1"/>
  <c r="E206" i="15" a="1"/>
  <c r="L240" i="15" a="1"/>
  <c r="C47" i="15" a="1"/>
  <c r="L27" i="15" a="1"/>
  <c r="B92" i="15" a="1"/>
  <c r="F5" i="18" a="1"/>
  <c r="F195" i="15" a="1"/>
  <c r="G5" i="15" a="1"/>
  <c r="I143" i="15" a="1"/>
  <c r="E57" i="15" a="1"/>
  <c r="J81" i="15" a="1"/>
  <c r="M22" i="15" a="1"/>
  <c r="K5" i="18" a="1"/>
  <c r="L91" i="15" a="1"/>
  <c r="K4" i="15" a="1"/>
  <c r="B148" i="15" a="1"/>
  <c r="K118" i="15" a="1"/>
  <c r="K149" i="15" a="1"/>
  <c r="J19" i="15" a="1"/>
  <c r="K167" i="15" a="1"/>
  <c r="H249" i="15" a="1"/>
  <c r="C233" i="15" a="1"/>
  <c r="E190" i="15" a="1"/>
  <c r="C197" i="15" a="1"/>
  <c r="G77" i="15" a="1"/>
  <c r="C78" i="15" a="1"/>
  <c r="D151" i="15" a="1"/>
  <c r="B113" i="15" a="1"/>
  <c r="I106" i="15" a="1"/>
  <c r="M155" i="15" a="1"/>
  <c r="E34" i="15" a="1"/>
  <c r="E138" i="15" a="1"/>
  <c r="I135" i="15" a="1"/>
  <c r="E130" i="15" a="1"/>
  <c r="H46" i="15" a="1"/>
  <c r="H182" i="15" a="1"/>
  <c r="L101" i="15" a="1"/>
  <c r="D126" i="15" a="1"/>
  <c r="J21" i="15" a="1"/>
  <c r="C219" i="15" a="1"/>
  <c r="H220" i="15" a="1"/>
  <c r="K219" i="15" a="1"/>
  <c r="K121" i="15" a="1"/>
  <c r="E65" i="15" a="1"/>
  <c r="B9" i="18" a="1"/>
  <c r="D111" i="15" a="1"/>
  <c r="F190" i="15" a="1"/>
  <c r="B155" i="15" a="1"/>
  <c r="E157" i="15" a="1"/>
  <c r="L205" i="15" a="1"/>
  <c r="M100" i="15" a="1"/>
  <c r="L134" i="15" a="1"/>
  <c r="J16" i="15" a="1"/>
  <c r="M130" i="15" a="1"/>
  <c r="H209" i="15" a="1"/>
  <c r="D172" i="15" a="1"/>
  <c r="L16" i="15" a="1"/>
  <c r="F221" i="15" a="1"/>
  <c r="E30" i="15" a="1"/>
  <c r="I174" i="15" a="1"/>
  <c r="G243" i="15" a="1"/>
  <c r="F227" i="15" a="1"/>
  <c r="I24" i="15" a="1"/>
  <c r="H171" i="15" a="1"/>
  <c r="M166" i="15" a="1"/>
  <c r="M171" i="15" a="1"/>
  <c r="F220" i="15" a="1"/>
  <c r="H72" i="15" a="1"/>
  <c r="M12" i="15" a="1"/>
  <c r="B96" i="15" a="1"/>
  <c r="I212" i="15" a="1"/>
  <c r="B56" i="15" a="1"/>
  <c r="K145" i="15" a="1"/>
  <c r="D165" i="15" a="1"/>
  <c r="K146" i="15" a="1"/>
  <c r="F146" i="15" a="1"/>
  <c r="I11" i="15" a="1"/>
  <c r="B231" i="15" a="1"/>
  <c r="K100" i="15" a="1"/>
  <c r="K183" i="15" a="1"/>
  <c r="M202" i="15" a="1"/>
  <c r="D205" i="15" a="1"/>
  <c r="G257" i="15" a="1"/>
  <c r="K179" i="15" a="1"/>
  <c r="J171" i="15" a="1"/>
  <c r="I88" i="15" a="1"/>
  <c r="E180" i="15" a="1"/>
  <c r="D67" i="15" a="1"/>
  <c r="M196" i="15" a="1"/>
  <c r="C59" i="15" a="1"/>
  <c r="B29" i="15" a="1"/>
  <c r="M158" i="15" a="1"/>
  <c r="M222" i="15" a="1"/>
  <c r="I215" i="15" a="1"/>
  <c r="C120" i="15" a="1"/>
  <c r="M95" i="15" a="1"/>
  <c r="K198" i="15" a="1"/>
  <c r="E204" i="15" a="1"/>
  <c r="L204" i="15" a="1"/>
  <c r="I234" i="15" a="1"/>
  <c r="B22" i="15" a="1"/>
  <c r="D47" i="15" a="1"/>
  <c r="D180" i="15" a="1"/>
  <c r="H86" i="15" a="1"/>
  <c r="E35" i="15" a="1"/>
  <c r="I101" i="15" a="1"/>
  <c r="G27" i="15" a="1"/>
  <c r="G20" i="15" a="1"/>
  <c r="D232" i="15" a="1"/>
  <c r="D153" i="15" a="1"/>
  <c r="D135" i="15" a="1"/>
  <c r="L226" i="15" a="1"/>
  <c r="J256" i="15" a="1"/>
  <c r="H96" i="15" a="1"/>
  <c r="C103" i="15" a="1"/>
  <c r="G229" i="15" a="1"/>
  <c r="L178" i="15" a="1"/>
  <c r="D40" i="15" a="1"/>
  <c r="B88" i="15" a="1"/>
  <c r="F171" i="15" a="1"/>
  <c r="G176" i="15" a="1"/>
  <c r="I46" i="15" a="1"/>
  <c r="F249" i="15" a="1"/>
  <c r="I191" i="15" a="1"/>
  <c r="C131" i="15" a="1"/>
  <c r="H148" i="15" a="1"/>
  <c r="C196" i="15" a="1"/>
  <c r="D201" i="15" a="1"/>
  <c r="K245" i="15" a="1"/>
  <c r="H187" i="15" a="1"/>
  <c r="K162" i="15" a="1"/>
  <c r="B42" i="15" a="1"/>
  <c r="K253" i="15" a="1"/>
  <c r="D108" i="15" a="1"/>
  <c r="H230" i="15" a="1"/>
  <c r="J11" i="18" a="1"/>
  <c r="J52" i="15" a="1"/>
  <c r="B66" i="15" a="1"/>
  <c r="E4" i="18" a="1"/>
  <c r="I111" i="15" a="1"/>
  <c r="I100" i="15" a="1"/>
  <c r="B39" i="15" a="1"/>
  <c r="C168" i="15" a="1"/>
  <c r="C41" i="15" a="1"/>
  <c r="E12" i="15" a="1"/>
  <c r="K33" i="15" a="1"/>
  <c r="G78" i="15" a="1"/>
  <c r="L93" i="15" a="1"/>
  <c r="F56" i="15" a="1"/>
  <c r="D41" i="15" a="1"/>
  <c r="F213" i="15" a="1"/>
  <c r="M244" i="15" a="1"/>
  <c r="F206" i="15" a="1"/>
  <c r="H50" i="15" a="1"/>
  <c r="D8" i="18" a="1"/>
  <c r="I62" i="15" a="1"/>
  <c r="G214" i="15" a="1"/>
  <c r="D21" i="15" a="1"/>
  <c r="J201" i="15" a="1"/>
  <c r="K13" i="18" a="1"/>
  <c r="M54" i="15" a="1"/>
  <c r="E125" i="15" a="1"/>
  <c r="F191" i="15" a="1"/>
  <c r="F87" i="15" a="1"/>
  <c r="H9" i="18" a="1"/>
  <c r="F101" i="15" a="1"/>
  <c r="F172" i="15" a="1"/>
  <c r="L40" i="15" a="1"/>
  <c r="H216" i="15" a="1"/>
  <c r="E191" i="15" a="1"/>
  <c r="L210" i="15" a="1"/>
  <c r="E114" i="15" a="1"/>
  <c r="K8" i="15" a="1"/>
  <c r="M6" i="18" a="1"/>
  <c r="D131" i="15" a="1"/>
  <c r="M57" i="15" a="1"/>
  <c r="D48" i="15" a="1"/>
  <c r="L160" i="15" a="1"/>
  <c r="L35" i="15" a="1"/>
  <c r="L20" i="15" a="1"/>
  <c r="C121" i="15" a="1"/>
  <c r="H224" i="15" a="1"/>
  <c r="H20" i="15" a="1"/>
  <c r="K191" i="15" a="1"/>
  <c r="G32" i="15" a="1"/>
  <c r="E126" i="15" a="1"/>
  <c r="J9" i="18" a="1"/>
  <c r="L224" i="15" a="1"/>
  <c r="E6" i="18" a="1"/>
  <c r="L21" i="15" a="1"/>
  <c r="F121" i="15" a="1"/>
  <c r="K93" i="15" a="1"/>
  <c r="L123" i="15" a="1"/>
  <c r="G26" i="15" a="1"/>
  <c r="G162" i="15" a="1"/>
  <c r="I9" i="18" a="1"/>
  <c r="F187" i="15" a="1"/>
  <c r="F155" i="15" a="1"/>
  <c r="I199" i="15" a="1"/>
  <c r="L103" i="15" a="1"/>
  <c r="I190" i="15" a="1"/>
  <c r="E45" i="15" a="1"/>
  <c r="M53" i="15" a="1"/>
  <c r="B165" i="15" a="1"/>
  <c r="F62" i="15" a="1"/>
  <c r="E225" i="15" a="1"/>
  <c r="F118" i="15" a="1"/>
  <c r="K52" i="15" a="1"/>
  <c r="G144" i="15" a="1"/>
  <c r="D193" i="15" a="1"/>
  <c r="K223" i="15" a="1"/>
  <c r="E219" i="15" a="1"/>
  <c r="L64" i="15" a="1"/>
  <c r="K226" i="15" a="1"/>
  <c r="E7" i="15" a="1"/>
  <c r="G197" i="15" a="1"/>
  <c r="D58" i="15" a="1"/>
  <c r="M81" i="15" a="1"/>
  <c r="M169" i="15" a="1"/>
  <c r="C68" i="15" a="1"/>
  <c r="F204" i="15" a="1"/>
  <c r="D156" i="15" a="1"/>
  <c r="F119" i="15" a="1"/>
  <c r="G224" i="15" a="1"/>
  <c r="M43" i="15" a="1"/>
  <c r="K39" i="15" a="1"/>
  <c r="F4" i="15" a="1"/>
  <c r="I60" i="15" a="1"/>
  <c r="K222" i="15" a="1"/>
  <c r="B79" i="15" a="1"/>
  <c r="I250" i="15" a="1"/>
  <c r="H231" i="15" a="1"/>
  <c r="I99" i="15" a="1"/>
  <c r="B214" i="15" a="1"/>
  <c r="E139" i="15" a="1"/>
  <c r="F212" i="15" a="1"/>
  <c r="G177" i="15" a="1"/>
  <c r="J223" i="15" a="1"/>
  <c r="E110" i="15" a="1"/>
  <c r="J170" i="15" a="1"/>
  <c r="E128" i="15" a="1"/>
  <c r="C100" i="15" a="1"/>
  <c r="G234" i="15" a="1"/>
  <c r="E90" i="15" a="1"/>
  <c r="E173" i="15" a="1"/>
  <c r="C228" i="15" a="1"/>
  <c r="M99" i="15" a="1"/>
  <c r="I108" i="15" a="1"/>
  <c r="H156" i="15" a="1"/>
  <c r="J57" i="15" a="1"/>
  <c r="K148" i="15" a="1"/>
  <c r="M209" i="15" a="1"/>
  <c r="B2" i="18" a="1"/>
  <c r="I211" i="15" a="1"/>
  <c r="E116" i="15" a="1"/>
  <c r="D129" i="15" a="1"/>
  <c r="K136" i="15" a="1"/>
  <c r="G46" i="15" a="1"/>
  <c r="I201" i="15" a="1"/>
  <c r="D236" i="15" a="1"/>
  <c r="F149" i="15" a="1"/>
  <c r="L19" i="15" a="1"/>
  <c r="H7" i="18" a="1"/>
  <c r="H57" i="15" a="1"/>
  <c r="D75" i="15" a="1"/>
  <c r="D246" i="15" a="1"/>
  <c r="K9" i="15" a="1"/>
  <c r="K99" i="15" a="1"/>
  <c r="B250" i="15" a="1"/>
  <c r="G61" i="15" a="1"/>
  <c r="E106" i="15" a="1"/>
  <c r="B122" i="15" a="1"/>
  <c r="D100" i="15" a="1"/>
  <c r="H210" i="15" a="1"/>
  <c r="J60" i="15" a="1"/>
  <c r="F72" i="15" a="1"/>
  <c r="I117" i="15" a="1"/>
  <c r="C3" i="18" a="1"/>
  <c r="B216" i="15" a="1"/>
  <c r="B178" i="15" a="1"/>
  <c r="J11" i="15" a="1"/>
  <c r="C133" i="15" a="1"/>
  <c r="I192" i="15" a="1"/>
  <c r="K23" i="15" a="1"/>
  <c r="C15" i="15" a="1"/>
  <c r="C256" i="15" a="1"/>
  <c r="G230" i="15" a="1"/>
  <c r="K28" i="15" a="1"/>
  <c r="J77" i="15" a="1"/>
  <c r="C198" i="15" a="1"/>
  <c r="F38" i="15" a="1"/>
  <c r="M157" i="15" a="1"/>
  <c r="E226" i="15" a="1"/>
  <c r="B137" i="15" a="1"/>
  <c r="E97" i="15" a="1"/>
  <c r="J199" i="15" a="1"/>
  <c r="F144" i="15" a="1"/>
  <c r="F4" i="18" a="1"/>
  <c r="L219" i="15" a="1"/>
  <c r="B87" i="15" a="1"/>
  <c r="B176" i="15" a="1"/>
  <c r="K234" i="15" a="1"/>
  <c r="L189" i="15" a="1"/>
  <c r="B154" i="15" a="1"/>
  <c r="C63" i="15" a="1"/>
  <c r="D214" i="15" a="1"/>
  <c r="B24" i="15" a="1"/>
  <c r="H125" i="15" a="1"/>
  <c r="M31" i="15" a="1"/>
  <c r="J257" i="15" a="1"/>
  <c r="B174" i="15" a="1"/>
  <c r="C140" i="15" a="1"/>
  <c r="G13" i="15" a="1"/>
  <c r="H74" i="15" a="1"/>
  <c r="C194" i="15" a="1"/>
  <c r="H12" i="18" a="1"/>
  <c r="L53" i="15" a="1"/>
  <c r="I37" i="15" a="1"/>
  <c r="H84" i="15" a="1"/>
  <c r="J93" i="15" a="1"/>
  <c r="L110" i="15" a="1"/>
  <c r="M191" i="15" a="1"/>
  <c r="C28" i="15" a="1"/>
  <c r="F51" i="15" a="1"/>
  <c r="D251" i="15" a="1"/>
  <c r="H240" i="15" a="1"/>
  <c r="E78" i="15" a="1"/>
  <c r="F109" i="15" a="1"/>
  <c r="C173" i="15" a="1"/>
  <c r="H178" i="15" a="1"/>
  <c r="B152" i="15" a="1"/>
  <c r="C109" i="15" a="1"/>
  <c r="I205" i="15" a="1"/>
  <c r="I8" i="18" a="1"/>
  <c r="C180" i="15" a="1"/>
  <c r="J63" i="15" a="1"/>
  <c r="J17" i="15" a="1"/>
  <c r="L152" i="15" a="1"/>
  <c r="B10" i="15" a="1"/>
  <c r="I253" i="15" a="1"/>
  <c r="L174" i="15" a="1"/>
  <c r="I74" i="15" a="1"/>
  <c r="E147" i="15" a="1"/>
  <c r="F6" i="18" a="1"/>
  <c r="M106" i="15" a="1"/>
  <c r="I144" i="15" a="1"/>
  <c r="K4" i="18" a="1"/>
  <c r="E232" i="15" a="1"/>
  <c r="K106" i="15" a="1"/>
  <c r="M249" i="15" a="1"/>
  <c r="B47" i="15" a="1"/>
  <c r="B151" i="15" a="1"/>
  <c r="G23" i="15" a="1"/>
  <c r="G19" i="15" a="1"/>
  <c r="G82" i="15" a="1"/>
  <c r="H183" i="15" a="1"/>
  <c r="C239" i="15" a="1"/>
  <c r="B84" i="15" a="1"/>
  <c r="I245" i="15" a="1"/>
  <c r="F219" i="15" a="1"/>
  <c r="I142" i="15" a="1"/>
  <c r="I76" i="15" a="1"/>
  <c r="F151" i="15" a="1"/>
  <c r="L127" i="15" a="1"/>
  <c r="C89" i="15" a="1"/>
  <c r="D130" i="15" a="1"/>
  <c r="B11" i="18" a="1"/>
  <c r="H7" i="15" a="1"/>
  <c r="M8" i="18" a="1"/>
  <c r="E19" i="15" a="1"/>
  <c r="F14" i="15" a="1"/>
  <c r="C206" i="15" a="1"/>
  <c r="G7" i="15" a="1"/>
  <c r="E47" i="15" a="1"/>
  <c r="J179" i="15" a="1"/>
  <c r="D81" i="15" a="1"/>
  <c r="B49" i="15" a="1"/>
  <c r="E26" i="15" a="1"/>
  <c r="I81" i="15" a="1"/>
  <c r="M80" i="15" a="1"/>
  <c r="I161" i="15" a="1"/>
  <c r="B213" i="15" a="1"/>
  <c r="G4" i="15" a="1"/>
  <c r="K216" i="15" a="1"/>
  <c r="F61" i="15" a="1"/>
  <c r="B75" i="15" a="1"/>
  <c r="B181" i="15" a="1"/>
  <c r="C227" i="15" a="1"/>
  <c r="C39" i="15" a="1"/>
  <c r="B145" i="15" a="1"/>
  <c r="D13" i="18" a="1"/>
  <c r="L190" i="15" a="1"/>
  <c r="H242" i="15" a="1"/>
  <c r="J92" i="15" a="1"/>
  <c r="E93" i="15" a="1"/>
  <c r="J211" i="15" a="1"/>
  <c r="H61" i="15" a="1"/>
  <c r="F46" i="15" a="1"/>
  <c r="F5" i="15" a="1"/>
  <c r="G95" i="15" a="1"/>
  <c r="H234" i="15" a="1"/>
  <c r="C77" i="15" a="1"/>
  <c r="C13" i="18" a="1"/>
  <c r="K13" i="15" a="1"/>
  <c r="M48" i="15" a="1"/>
  <c r="H119" i="15" a="1"/>
  <c r="D215" i="15" a="1"/>
  <c r="G60" i="15" a="1"/>
  <c r="L201" i="15" a="1"/>
  <c r="H115" i="15" a="1"/>
  <c r="E111" i="15" a="1"/>
  <c r="F224" i="15" a="1"/>
  <c r="F186" i="15" a="1"/>
  <c r="B195" i="15" a="1"/>
  <c r="K65" i="15" a="1"/>
  <c r="J245" i="15" a="1"/>
  <c r="L102" i="15" a="1"/>
  <c r="E23" i="15" a="1"/>
  <c r="D178" i="15" a="1"/>
  <c r="F78" i="15" a="1"/>
  <c r="E246" i="15" a="1"/>
  <c r="F112" i="15" a="1"/>
  <c r="I240" i="15" a="1"/>
  <c r="E107" i="15" a="1"/>
  <c r="B111" i="15" a="1"/>
  <c r="D17" i="15" a="1"/>
  <c r="I151" i="15" a="1"/>
  <c r="M19" i="15" a="1"/>
  <c r="C88" i="15" a="1"/>
  <c r="J113" i="15" a="1"/>
  <c r="K58" i="15" a="1"/>
  <c r="F124" i="15" a="1"/>
  <c r="M172" i="15" a="1"/>
  <c r="I87" i="15" a="1"/>
  <c r="I89" i="15" a="1"/>
  <c r="M85" i="15" a="1"/>
  <c r="I220" i="15" a="1"/>
  <c r="F215" i="15" a="1"/>
  <c r="B193" i="15" a="1"/>
  <c r="H180" i="15" a="1"/>
  <c r="H27" i="15" a="1"/>
  <c r="B60" i="15" a="1"/>
  <c r="E119" i="15" a="1"/>
  <c r="K128" i="15" a="1"/>
  <c r="D247" i="15" a="1"/>
  <c r="F203" i="15" a="1"/>
  <c r="K27" i="15" a="1"/>
  <c r="B182" i="15" a="1"/>
  <c r="H203" i="15" a="1"/>
  <c r="L9" i="18" a="1"/>
  <c r="K231" i="15" a="1"/>
  <c r="C34" i="15" a="1"/>
  <c r="H43" i="15" a="1"/>
  <c r="D11" i="18" a="1"/>
  <c r="E68" i="15" a="1"/>
  <c r="B156" i="15" a="1"/>
  <c r="E228" i="15" a="1"/>
  <c r="B85" i="15" a="1"/>
  <c r="E5" i="15" a="1"/>
  <c r="L136" i="15" a="1"/>
  <c r="K175" i="15" a="1"/>
  <c r="K62" i="15" a="1"/>
  <c r="H99" i="15" a="1"/>
  <c r="G206" i="15" a="1"/>
  <c r="C7" i="18" a="1"/>
  <c r="E160" i="15" a="1"/>
  <c r="H45" i="15" a="1"/>
  <c r="L77" i="15" a="1"/>
  <c r="K204" i="15" a="1"/>
  <c r="F29" i="15" a="1"/>
  <c r="D138" i="15" a="1"/>
  <c r="F199" i="15" a="1"/>
  <c r="C16" i="15" a="1"/>
  <c r="H132" i="15" a="1"/>
  <c r="L222" i="15" a="1"/>
  <c r="G69" i="15" a="1"/>
  <c r="C158" i="15" a="1"/>
  <c r="B10" i="18" a="1"/>
  <c r="H211" i="15" a="1"/>
  <c r="H254" i="15" a="1"/>
  <c r="L97" i="15" a="1"/>
  <c r="G66" i="15" a="1"/>
  <c r="E20" i="15" a="1"/>
  <c r="C164" i="15" a="1"/>
  <c r="K132" i="15" a="1"/>
  <c r="H160" i="15" a="1"/>
  <c r="K79" i="15" a="1"/>
  <c r="D212" i="15" a="1"/>
  <c r="K7" i="15" a="1"/>
  <c r="J131" i="15" a="1"/>
  <c r="M216" i="15" a="1"/>
  <c r="G187" i="15" a="1"/>
  <c r="B200" i="15" a="1"/>
  <c r="D37" i="15" a="1"/>
  <c r="F74" i="15" a="1"/>
  <c r="K193" i="15" a="1"/>
  <c r="D31" i="15" a="1"/>
  <c r="L194" i="15" a="1"/>
  <c r="K44" i="15" a="1"/>
  <c r="L75" i="15" a="1"/>
  <c r="F17" i="15" a="1"/>
  <c r="G217" i="15" a="1"/>
  <c r="G85" i="15" a="1"/>
  <c r="I75" i="15" a="1"/>
  <c r="E209" i="15" a="1"/>
  <c r="I7" i="15" a="1"/>
  <c r="M137" i="15" a="1"/>
  <c r="C72" i="15" a="1"/>
  <c r="J176" i="15" a="1"/>
  <c r="L139" i="15" a="1"/>
  <c r="J12" i="18" a="1"/>
  <c r="I131" i="15" a="1"/>
  <c r="B237" i="15" a="1"/>
  <c r="F20" i="15" a="1"/>
  <c r="F214" i="15" a="1"/>
  <c r="E159" i="15" a="1"/>
  <c r="B40" i="15" a="1"/>
  <c r="I3" i="15" a="1"/>
  <c r="B64" i="15" a="1"/>
  <c r="M135" i="15" a="1"/>
  <c r="L4" i="18" a="1"/>
  <c r="E187" i="15" a="1"/>
  <c r="F82" i="15" a="1"/>
  <c r="B177" i="15" a="1"/>
  <c r="B232" i="15" a="1"/>
  <c r="K225" i="15" a="1"/>
  <c r="M3" i="15" a="1"/>
  <c r="L182" i="15" a="1"/>
  <c r="L12" i="15" a="1"/>
  <c r="J5" i="15" a="1"/>
  <c r="M131" i="15" a="1"/>
  <c r="B228" i="15" a="1"/>
  <c r="B138" i="15" a="1"/>
  <c r="M39" i="15" a="1"/>
  <c r="K12" i="15" a="1"/>
  <c r="C248" i="15" a="1"/>
  <c r="B3" i="15" a="1"/>
  <c r="J230" i="15" a="1"/>
  <c r="G112" i="15" a="1"/>
  <c r="C210" i="15" a="1"/>
  <c r="E184" i="15" a="1"/>
  <c r="L197" i="15" a="1"/>
  <c r="C145" i="15" a="1"/>
  <c r="F189" i="15" a="1"/>
  <c r="G222" i="15" a="1"/>
  <c r="M205" i="15" a="1"/>
  <c r="K76" i="15" a="1"/>
  <c r="J86" i="15" a="1"/>
  <c r="H62" i="15" a="1"/>
  <c r="D137" i="15" a="1"/>
  <c r="H16" i="15" a="1"/>
  <c r="E146" i="15" a="1"/>
  <c r="D76" i="15" a="1"/>
  <c r="E31" i="15" a="1"/>
  <c r="M250" i="15" a="1"/>
  <c r="M198" i="15" a="1"/>
  <c r="B116" i="15" a="1"/>
  <c r="F133" i="15" a="1"/>
  <c r="L162" i="15" a="1"/>
  <c r="L81" i="15" a="1"/>
  <c r="L95" i="15" a="1"/>
  <c r="G253" i="15" a="1"/>
  <c r="J72" i="15" a="1"/>
  <c r="B106" i="15" a="1"/>
  <c r="K90" i="15" a="1"/>
  <c r="K73" i="15" a="1"/>
  <c r="I4" i="15" a="1"/>
  <c r="D59" i="15" a="1"/>
  <c r="B52" i="15" a="1"/>
  <c r="M221" i="15" a="1"/>
  <c r="H162" i="15" a="1"/>
  <c r="J139" i="15" a="1"/>
  <c r="M2" i="18" a="1"/>
  <c r="L114" i="15" a="1"/>
  <c r="E144" i="15" a="1"/>
  <c r="B101" i="15" a="1"/>
  <c r="E243" i="15" a="1"/>
  <c r="H146" i="15" a="1"/>
  <c r="K131" i="15" a="1"/>
  <c r="D92" i="15" a="1"/>
  <c r="C231" i="15" a="1"/>
  <c r="G140" i="15" a="1"/>
  <c r="D32" i="15" a="1"/>
  <c r="L26" i="15" a="1"/>
  <c r="E38" i="15" a="1"/>
  <c r="J97" i="15" a="1"/>
  <c r="K202" i="15" a="1"/>
  <c r="D55" i="15" a="1"/>
  <c r="K94" i="15" a="1"/>
  <c r="M139" i="15" a="1"/>
  <c r="I193" i="15" a="1"/>
  <c r="J56" i="15" a="1"/>
  <c r="H147" i="15" a="1"/>
  <c r="C87" i="15" a="1"/>
  <c r="M255" i="15" a="1"/>
  <c r="J30" i="15" a="1"/>
  <c r="G129" i="15" a="1"/>
  <c r="J141" i="15" a="1"/>
  <c r="B43" i="15" a="1"/>
  <c r="E2" i="18" a="1"/>
  <c r="G37" i="15" a="1"/>
  <c r="E135" i="15" a="1"/>
  <c r="K115" i="15" a="1"/>
  <c r="G100" i="15" a="1"/>
  <c r="L158" i="15" a="1"/>
  <c r="L11" i="18" a="1"/>
  <c r="D44" i="15" a="1"/>
  <c r="G88" i="15" a="1"/>
  <c r="G212" i="15" a="1"/>
  <c r="C159" i="15" a="1"/>
  <c r="J48" i="15" a="1"/>
  <c r="H185" i="15" a="1"/>
  <c r="G185" i="15" a="1"/>
  <c r="D30" i="15" a="1"/>
  <c r="J145" i="15" a="1"/>
  <c r="C61" i="15" a="1"/>
  <c r="E85" i="15" a="1"/>
  <c r="F159" i="15" a="1"/>
  <c r="I185" i="15" a="1"/>
  <c r="K172" i="15" a="1"/>
  <c r="L171" i="15" a="1"/>
  <c r="I216" i="15" a="1"/>
  <c r="L56" i="15" a="1"/>
  <c r="I182" i="15" a="1"/>
  <c r="B171" i="15" a="1"/>
  <c r="E83" i="15" a="1"/>
  <c r="I155" i="15" a="1"/>
  <c r="I30" i="15" a="1"/>
  <c r="F218" i="15" a="1"/>
  <c r="F145" i="15" a="1"/>
  <c r="K157" i="15" a="1"/>
  <c r="C102" i="15" a="1"/>
  <c r="L169" i="15" a="1"/>
  <c r="D97" i="15" a="1"/>
  <c r="J248" i="15" a="1"/>
  <c r="H173" i="15" a="1"/>
  <c r="J234" i="15" a="1"/>
  <c r="G191" i="15" a="1"/>
  <c r="L79" i="15" a="1"/>
  <c r="D94" i="15" a="1"/>
  <c r="H4" i="18" a="1"/>
  <c r="C75" i="15" a="1"/>
  <c r="K8" i="18" a="1"/>
  <c r="J85" i="15" a="1"/>
  <c r="D113" i="15" a="1"/>
  <c r="H5" i="18" a="1"/>
  <c r="G189" i="15" a="1"/>
  <c r="B142" i="15" a="1"/>
  <c r="F137" i="15" a="1"/>
  <c r="E199" i="15" a="1"/>
  <c r="E6" i="15" a="1"/>
  <c r="L255" i="15" a="1"/>
  <c r="E150" i="15" a="1"/>
  <c r="M219" i="15" a="1"/>
  <c r="K48" i="15" a="1"/>
  <c r="J246" i="15" a="1"/>
  <c r="L188" i="15" a="1"/>
  <c r="I249" i="15" a="1"/>
  <c r="H107" i="15" a="1"/>
  <c r="I94" i="15" a="1"/>
  <c r="B135" i="15" a="1"/>
  <c r="L66" i="15" a="1"/>
  <c r="J214" i="15" a="1"/>
  <c r="F156" i="15" a="1"/>
  <c r="C188" i="15" a="1"/>
  <c r="H44" i="15" a="1"/>
  <c r="C36" i="15" a="1"/>
  <c r="M206" i="15" a="1"/>
  <c r="H186" i="15" a="1"/>
  <c r="H136" i="15" a="1"/>
  <c r="I12" i="18" a="1"/>
  <c r="G145" i="15" a="1"/>
  <c r="M36" i="15" a="1"/>
  <c r="L121" i="15" a="1"/>
  <c r="M243" i="15" a="1"/>
  <c r="I91" i="15" a="1"/>
  <c r="E70" i="15" a="1"/>
  <c r="B68" i="15" a="1"/>
  <c r="H93" i="15" a="1"/>
  <c r="G237" i="15" a="1"/>
  <c r="C46" i="15" a="1"/>
  <c r="K21" i="15" a="1"/>
  <c r="H26" i="15" a="1"/>
  <c r="D231" i="15" a="1"/>
  <c r="B4" i="15" a="1"/>
  <c r="G72" i="15" a="1"/>
  <c r="L5" i="18" a="1"/>
  <c r="C138" i="15" a="1"/>
  <c r="B184" i="15" a="1"/>
  <c r="D222" i="15" a="1"/>
  <c r="J4" i="15" a="1"/>
  <c r="K6" i="15" a="1"/>
  <c r="C160" i="15" a="1"/>
  <c r="F88" i="15" a="1"/>
  <c r="M174" i="15" a="1"/>
  <c r="E201" i="15" a="1"/>
  <c r="H19" i="15" a="1"/>
  <c r="F9" i="15" a="1"/>
  <c r="K185" i="15" a="1"/>
  <c r="F102" i="15" a="1"/>
  <c r="F83" i="15" a="1"/>
  <c r="L69" i="15" a="1"/>
  <c r="I52" i="15" a="1"/>
  <c r="D167" i="15" a="1"/>
  <c r="I188" i="15" a="1"/>
  <c r="B169" i="15" a="1"/>
  <c r="L51" i="15" a="1"/>
  <c r="I255" i="15" a="1"/>
  <c r="I2" i="18" a="1"/>
  <c r="H85" i="15" a="1"/>
  <c r="D125" i="15" a="1"/>
  <c r="G164" i="15" a="1"/>
  <c r="K31" i="15" a="1"/>
  <c r="M156" i="15" a="1"/>
  <c r="C237" i="15" a="1"/>
  <c r="C128" i="15" a="1"/>
  <c r="D164" i="15" a="1"/>
  <c r="K159" i="15" a="1"/>
  <c r="L28" i="15" a="1"/>
  <c r="E174" i="15" a="1"/>
  <c r="F6" i="15" a="1"/>
  <c r="E171" i="15" a="1"/>
  <c r="D150" i="15" a="1"/>
  <c r="J209" i="15" a="1"/>
  <c r="M253" i="15" a="1"/>
  <c r="K82" i="15" a="1"/>
  <c r="I177" i="15" a="1"/>
  <c r="D255" i="15" a="1"/>
  <c r="K41" i="15" a="1"/>
  <c r="B140" i="15" a="1"/>
  <c r="B153" i="15" a="1"/>
  <c r="J78" i="15" a="1"/>
  <c r="M168" i="15" a="1"/>
  <c r="F108" i="15" a="1"/>
  <c r="F34" i="15" a="1"/>
  <c r="B32" i="15" a="1"/>
  <c r="E145" i="15" a="1"/>
  <c r="J91" i="15" a="1"/>
  <c r="I168" i="15" a="1"/>
  <c r="B63" i="15" a="1"/>
  <c r="E58" i="15" a="1"/>
  <c r="F134" i="15" a="1"/>
  <c r="G12" i="15" a="1"/>
  <c r="I67" i="15" a="1"/>
  <c r="G170" i="15" a="1"/>
  <c r="F65" i="15" a="1"/>
  <c r="D218" i="15" a="1"/>
  <c r="E71" i="15" a="1"/>
  <c r="K177" i="15" a="1"/>
  <c r="M179" i="15" a="1"/>
  <c r="E113" i="15" a="1"/>
  <c r="G53" i="15" a="1"/>
  <c r="C8" i="18" a="1"/>
  <c r="G117" i="15" a="1"/>
  <c r="E72" i="15" a="1"/>
  <c r="C82" i="15" a="1"/>
  <c r="H158" i="15" a="1"/>
  <c r="B161" i="15" a="1"/>
  <c r="I204" i="15" a="1"/>
  <c r="H251" i="15" a="1"/>
  <c r="G203" i="15" a="1"/>
  <c r="E158" i="15" a="1"/>
  <c r="D45" i="15" a="1"/>
  <c r="I132" i="15" a="1"/>
  <c r="B132" i="15" a="1"/>
  <c r="H139" i="15" a="1"/>
  <c r="K137" i="15" a="1"/>
  <c r="K217" i="15" a="1"/>
  <c r="M79" i="15" a="1"/>
  <c r="K212" i="15" a="1"/>
  <c r="M236" i="15" a="1"/>
  <c r="H70" i="15" a="1"/>
  <c r="E257" i="15" a="1"/>
  <c r="J110" i="15" a="1"/>
  <c r="B44" i="15" a="1"/>
  <c r="J87" i="15" a="1"/>
  <c r="L246" i="15" a="1"/>
  <c r="F64" i="15" a="1"/>
  <c r="K37" i="15" a="1"/>
  <c r="M105" i="15" a="1"/>
  <c r="M34" i="15" a="1"/>
  <c r="G169" i="15" a="1"/>
  <c r="D161" i="15" a="1"/>
  <c r="I252" i="15" a="1"/>
  <c r="K92" i="15" a="1"/>
  <c r="B103" i="15" a="1"/>
  <c r="D127" i="15" a="1"/>
  <c r="H235" i="15" a="1"/>
  <c r="J66" i="15" a="1"/>
  <c r="G102" i="15" a="1"/>
  <c r="F208" i="15" a="1"/>
  <c r="K221" i="15" a="1"/>
  <c r="H25" i="15" a="1"/>
  <c r="G236" i="15" a="1"/>
  <c r="M128" i="15" a="1"/>
  <c r="B251" i="15" a="1"/>
  <c r="E175" i="15" a="1"/>
  <c r="D117" i="15" a="1"/>
  <c r="D77" i="15" a="1"/>
  <c r="K125" i="15" a="1"/>
  <c r="B202" i="15" a="1"/>
  <c r="D87" i="15" a="1"/>
  <c r="B175" i="15" a="1"/>
  <c r="H177" i="15" a="1"/>
  <c r="K180" i="15" a="1"/>
  <c r="L52" i="15" a="1"/>
  <c r="D51" i="15" a="1"/>
  <c r="M178" i="15" a="1"/>
  <c r="L11" i="15" a="1"/>
  <c r="D229" i="15" a="1"/>
  <c r="G15" i="15" a="1"/>
  <c r="D18" i="15" a="1"/>
  <c r="K112" i="15" a="1"/>
  <c r="J134" i="15" a="1"/>
  <c r="I58" i="15" a="1"/>
  <c r="D118" i="15" a="1"/>
  <c r="F170" i="15" a="1"/>
  <c r="J95" i="15" a="1"/>
  <c r="C62" i="15" a="1"/>
  <c r="F129" i="15" a="1"/>
  <c r="E84" i="15" a="1"/>
  <c r="F70" i="15" a="1"/>
  <c r="H124" i="15" a="1"/>
  <c r="E25" i="15" a="1"/>
  <c r="J203" i="15" a="1"/>
  <c r="C209" i="15" a="1"/>
  <c r="H60" i="15" a="1"/>
  <c r="M114" i="15" a="1"/>
  <c r="L90" i="15" a="1"/>
  <c r="J108" i="15" a="1"/>
  <c r="I165" i="15" a="1"/>
  <c r="E222" i="15" a="1"/>
  <c r="B126" i="15" a="1"/>
  <c r="E77" i="15" a="1"/>
  <c r="K77" i="15" a="1"/>
  <c r="B67" i="15" a="1"/>
  <c r="F192" i="15" a="1"/>
  <c r="I152" i="15" a="1"/>
  <c r="D13" i="15" a="1"/>
  <c r="B7" i="18" a="1"/>
  <c r="L94" i="15" a="1"/>
  <c r="D42" i="15" a="1"/>
  <c r="L138" i="15" a="1"/>
  <c r="J218" i="15" a="1"/>
  <c r="H59" i="15" a="1"/>
  <c r="E89" i="15" a="1"/>
  <c r="F40" i="15" a="1"/>
  <c r="H223" i="15" a="1"/>
  <c r="C73" i="15" a="1"/>
  <c r="J58" i="15" a="1"/>
  <c r="L146" i="15" a="1"/>
  <c r="M199" i="15" a="1"/>
  <c r="H133" i="15" a="1"/>
  <c r="M118" i="15" a="1"/>
  <c r="L137" i="15" a="1"/>
  <c r="K182" i="15" a="1"/>
  <c r="I28" i="15" a="1"/>
  <c r="K256" i="15" a="1"/>
  <c r="G255" i="15" a="1"/>
  <c r="E179" i="15" a="1"/>
  <c r="B227" i="15" a="1"/>
  <c r="H63" i="15" a="1"/>
  <c r="E100" i="15" a="1"/>
  <c r="F200" i="15" a="1"/>
  <c r="J217" i="15" a="1"/>
  <c r="M218" i="15" a="1"/>
  <c r="B102" i="15" a="1"/>
  <c r="L176" i="15" a="1"/>
  <c r="G118" i="15" a="1"/>
  <c r="J168" i="15" a="1"/>
  <c r="L106" i="15" a="1"/>
  <c r="E220" i="15" a="1"/>
  <c r="M66" i="15" a="1"/>
  <c r="I40" i="15" a="1"/>
  <c r="J198" i="15" a="1"/>
  <c r="M245" i="15" a="1"/>
  <c r="J10" i="15" a="1"/>
  <c r="E51" i="15" a="1"/>
  <c r="K122" i="15" a="1"/>
  <c r="C247" i="15" a="1"/>
  <c r="E99" i="15" a="1"/>
  <c r="B246" i="15" a="1"/>
  <c r="I120" i="15" a="1"/>
  <c r="E254" i="15" a="1"/>
  <c r="D79" i="15" a="1"/>
  <c r="B238" i="15" a="1"/>
  <c r="L63" i="15" a="1"/>
  <c r="F230" i="15" a="1"/>
  <c r="J31" i="15" a="1"/>
  <c r="I173" i="15" a="1"/>
  <c r="D148" i="15" a="1"/>
  <c r="I140" i="15" a="1"/>
  <c r="L247" i="15" a="1"/>
  <c r="M183" i="15" a="1"/>
  <c r="E198" i="15" a="1"/>
  <c r="C70" i="15" a="1"/>
  <c r="L45" i="15" a="1"/>
  <c r="I200" i="15" a="1"/>
  <c r="D61" i="15" a="1"/>
  <c r="F126" i="15" a="1"/>
  <c r="C85" i="15" a="1"/>
  <c r="D206" i="15" a="1"/>
  <c r="H13" i="15" a="1"/>
  <c r="K75" i="15" a="1"/>
  <c r="E167" i="15" a="1"/>
  <c r="B188" i="15" a="1"/>
  <c r="J228" i="15" a="1"/>
  <c r="C177" i="15" a="1"/>
  <c r="M92" i="15" a="1"/>
  <c r="L31" i="15" a="1"/>
  <c r="M149" i="15" a="1"/>
  <c r="L193" i="15" a="1"/>
  <c r="C125" i="15" a="1"/>
  <c r="L228" i="15" a="1"/>
  <c r="E94" i="15" a="1"/>
  <c r="H134" i="15" a="1"/>
  <c r="H13" i="18" a="1"/>
  <c r="B167" i="15" a="1"/>
  <c r="H167" i="15" a="1"/>
  <c r="B12" i="18" a="1"/>
  <c r="C18" i="15" a="1"/>
  <c r="H232" i="15" a="1"/>
  <c r="B35" i="15" a="1"/>
  <c r="G225" i="15" a="1"/>
  <c r="B160" i="15" a="1"/>
  <c r="F252" i="15" a="1"/>
  <c r="M240" i="15" a="1"/>
  <c r="M40" i="15" a="1"/>
  <c r="K236" i="15" a="1"/>
  <c r="J210" i="15" a="1"/>
  <c r="J242" i="15" a="1"/>
  <c r="E224" i="15" a="1"/>
  <c r="H193" i="15" a="1"/>
  <c r="G79" i="15" a="1"/>
  <c r="I214" i="15" a="1"/>
  <c r="M90" i="15" a="1"/>
  <c r="B256" i="15" a="1"/>
  <c r="L177" i="15" a="1"/>
  <c r="M117" i="15" a="1"/>
  <c r="G108" i="15" a="1"/>
  <c r="I32" i="15" a="1"/>
  <c r="B9" i="15" a="1"/>
  <c r="I10" i="18" a="1"/>
  <c r="J53" i="15" a="1"/>
  <c r="F22" i="15" a="1"/>
  <c r="G116" i="15" a="1"/>
  <c r="G48" i="15" a="1"/>
  <c r="C123" i="15" a="1"/>
  <c r="J9" i="15" a="1"/>
  <c r="M152" i="15" a="1"/>
  <c r="G157" i="15" a="1"/>
  <c r="H73" i="15" a="1"/>
  <c r="H218" i="15" a="1"/>
  <c r="E129" i="15" a="1"/>
  <c r="M76" i="15" a="1"/>
  <c r="I13" i="18" a="1"/>
  <c r="K134" i="15" a="1"/>
  <c r="C101" i="15" a="1"/>
  <c r="L191" i="15" a="1"/>
  <c r="K34" i="15" a="1"/>
  <c r="J37" i="15" a="1"/>
  <c r="F79" i="15" a="1"/>
  <c r="H212" i="15" a="1"/>
  <c r="H205" i="15" a="1"/>
  <c r="H252" i="15" a="1"/>
  <c r="H9" i="15" a="1"/>
  <c r="M108" i="15" a="1"/>
  <c r="L145" i="15" a="1"/>
  <c r="D114" i="15" a="1"/>
  <c r="M51" i="15" a="1"/>
  <c r="C236" i="15" a="1"/>
  <c r="J255" i="15" a="1"/>
  <c r="F7" i="15" a="1"/>
  <c r="M148" i="15" a="1"/>
  <c r="F25" i="15" a="1"/>
  <c r="H144" i="15" a="1"/>
  <c r="E168" i="15" a="1"/>
  <c r="E79" i="15" a="1"/>
  <c r="E137" i="15" a="1"/>
  <c r="C107" i="15" a="1"/>
  <c r="F241" i="15" a="1"/>
  <c r="D20" i="15" a="1"/>
  <c r="C122" i="15" a="1"/>
  <c r="H6" i="18" a="1"/>
  <c r="B98" i="15" a="1"/>
  <c r="B131" i="15" a="1"/>
  <c r="F54" i="15" a="1"/>
  <c r="K257" i="15" a="1"/>
  <c r="L111" i="15" a="1"/>
  <c r="D241" i="15" a="1"/>
  <c r="E123" i="15" a="1"/>
  <c r="I209" i="15" a="1"/>
  <c r="E124" i="15" a="1"/>
  <c r="J175" i="15" a="1"/>
  <c r="M65" i="15" a="1"/>
  <c r="B164" i="15" a="1"/>
  <c r="L196" i="15" a="1"/>
  <c r="B236" i="15" a="1"/>
  <c r="I112" i="15" a="1"/>
  <c r="C163" i="15" a="1"/>
  <c r="H33" i="15" a="1"/>
  <c r="C184" i="15" a="1"/>
  <c r="L87" i="15" a="1"/>
  <c r="F27" i="15" a="1"/>
  <c r="D93" i="15" a="1"/>
  <c r="D53" i="15" a="1"/>
  <c r="I51" i="15" a="1"/>
  <c r="J227" i="15" a="1"/>
  <c r="E88" i="15" a="1"/>
  <c r="D82" i="15" a="1"/>
  <c r="C137" i="15" a="1"/>
  <c r="J109" i="15" a="1"/>
  <c r="J219" i="15" a="1"/>
  <c r="J177" i="15" a="1"/>
  <c r="B59" i="15" a="1"/>
  <c r="C155" i="15" a="1"/>
  <c r="I50" i="15" a="1"/>
  <c r="I164" i="15" a="1"/>
  <c r="C81" i="15" a="1"/>
  <c r="L254" i="15" a="1"/>
  <c r="I90" i="15" a="1"/>
  <c r="L89" i="15" a="1"/>
  <c r="I53" i="15" a="1"/>
  <c r="B125" i="15" a="1"/>
  <c r="C214" i="15" a="1"/>
  <c r="C117" i="15" a="1"/>
  <c r="K45" i="15" a="1"/>
  <c r="E12" i="18" a="1"/>
  <c r="J89" i="15" a="1"/>
  <c r="B23" i="15" a="1"/>
  <c r="H215" i="15" a="1"/>
  <c r="I231" i="15" a="1"/>
  <c r="B242" i="15" a="1"/>
  <c r="E205" i="15" a="1"/>
  <c r="M129" i="15" a="1"/>
  <c r="G136" i="15" a="1"/>
  <c r="J38" i="15" a="1"/>
  <c r="I93" i="15" a="1"/>
  <c r="J204" i="15" a="1"/>
  <c r="I41" i="15" a="1"/>
  <c r="I66" i="15" a="1"/>
  <c r="K228" i="15" a="1"/>
  <c r="K130" i="15" a="1"/>
  <c r="D62" i="15" a="1"/>
  <c r="B124" i="15" a="1"/>
  <c r="B186" i="15" a="1"/>
  <c r="I121" i="15" a="1"/>
  <c r="C58" i="15" a="1"/>
  <c r="J212" i="15" a="1"/>
  <c r="J224" i="15" a="1"/>
  <c r="F95" i="15" a="1"/>
  <c r="H155" i="15" a="1"/>
  <c r="B90" i="15" a="1"/>
  <c r="M24" i="15" a="1"/>
  <c r="G132" i="15" a="1"/>
  <c r="M175" i="15" a="1"/>
  <c r="G161" i="15" a="1"/>
  <c r="H201" i="15" a="1"/>
  <c r="J213" i="15" a="1"/>
  <c r="G126" i="15" a="1"/>
  <c r="K210" i="15" a="1"/>
  <c r="E192" i="15" a="1"/>
  <c r="E118" i="15" a="1"/>
  <c r="G159" i="15" a="1"/>
  <c r="G209" i="15" a="1"/>
  <c r="F63" i="15" a="1"/>
  <c r="C135" i="15" a="1"/>
  <c r="L112" i="15" a="1"/>
  <c r="B8" i="18" a="1"/>
  <c r="K88" i="15" a="1"/>
  <c r="F128" i="15" a="1"/>
  <c r="J33" i="15" a="1"/>
  <c r="E59" i="15" a="1"/>
  <c r="L245" i="15" a="1"/>
  <c r="E153" i="15" a="1"/>
  <c r="K105" i="15" a="1"/>
  <c r="I230" i="15" a="1"/>
  <c r="H246" i="15" a="1"/>
  <c r="C129" i="15" a="1"/>
  <c r="F152" i="15" a="1"/>
  <c r="D121" i="15" a="1"/>
  <c r="E155" i="15" a="1"/>
  <c r="B192" i="15" a="1"/>
  <c r="J207" i="15" a="1"/>
  <c r="D208" i="15" a="1"/>
  <c r="I195" i="15" a="1"/>
  <c r="M147" i="15" a="1"/>
  <c r="K42" i="15" a="1"/>
  <c r="B225" i="15" a="1"/>
  <c r="C98" i="15" a="1"/>
  <c r="E151" i="15" a="1"/>
  <c r="D54" i="15" a="1"/>
  <c r="C215" i="15" a="1"/>
  <c r="I126" i="15" a="1"/>
  <c r="J50" i="15" a="1"/>
  <c r="L38" i="15" a="1"/>
  <c r="J189" i="15" a="1"/>
  <c r="D12" i="18" a="1"/>
  <c r="I107" i="15" a="1"/>
  <c r="G130" i="15" a="1"/>
  <c r="B226" i="15" a="1"/>
  <c r="M193" i="15" a="1"/>
  <c r="D176" i="15" a="1"/>
  <c r="G64" i="15" a="1"/>
  <c r="J36" i="15" a="1"/>
  <c r="J76" i="15" a="1"/>
  <c r="J253" i="15" a="1"/>
  <c r="G182" i="15" a="1"/>
  <c r="E21" i="15" a="1"/>
  <c r="C234" i="15" a="1"/>
  <c r="F147" i="15" a="1"/>
  <c r="H197" i="15" a="1"/>
  <c r="B239" i="15" a="1"/>
  <c r="D64" i="15" a="1"/>
  <c r="F153" i="15" a="1"/>
  <c r="K178" i="15" a="1"/>
  <c r="H153" i="15" a="1"/>
  <c r="M176" i="15" a="1"/>
  <c r="D83" i="15" a="1"/>
  <c r="J239" i="15" a="1"/>
  <c r="D243" i="15" a="1"/>
  <c r="J205" i="15" a="1"/>
  <c r="M124" i="15" a="1"/>
  <c r="M9" i="18" a="1"/>
  <c r="H151" i="15" a="1"/>
  <c r="M119" i="15" a="1"/>
  <c r="B209" i="15" a="1"/>
  <c r="L214" i="15" a="1"/>
  <c r="J14" i="15" a="1"/>
  <c r="H105" i="15" a="1"/>
  <c r="M74" i="15" a="1"/>
  <c r="M102" i="15" a="1"/>
  <c r="M26" i="15" a="1"/>
  <c r="F139" i="15" a="1"/>
  <c r="H241" i="15" a="1"/>
  <c r="I169" i="15" a="1"/>
  <c r="F115" i="15" a="1"/>
  <c r="B118" i="15" a="1"/>
  <c r="C97" i="15" a="1"/>
  <c r="C5" i="15" a="1"/>
  <c r="M58" i="15" a="1"/>
  <c r="L116" i="15" a="1"/>
  <c r="L225" i="15" a="1"/>
  <c r="L157" i="15" a="1"/>
  <c r="B8" i="15" a="1"/>
  <c r="K199" i="15" a="1"/>
  <c r="E43" i="15" a="1"/>
  <c r="G239" i="15" a="1"/>
  <c r="M163" i="15" a="1"/>
  <c r="M67" i="15" a="1"/>
  <c r="L13" i="18" a="1"/>
  <c r="G98" i="15" a="1"/>
  <c r="E172" i="15" a="1"/>
  <c r="L47" i="15" a="1"/>
  <c r="E7" i="18" a="1"/>
  <c r="K164" i="15" a="1"/>
  <c r="B211" i="15" a="1"/>
  <c r="I158" i="15" a="1"/>
  <c r="C170" i="15" a="1"/>
  <c r="I136" i="15" a="1"/>
  <c r="J129" i="15" a="1"/>
  <c r="M38" i="15" a="1"/>
  <c r="G14" i="15" a="1"/>
  <c r="J40" i="15" a="1"/>
  <c r="L3" i="18" a="1"/>
  <c r="L227" i="15" a="1"/>
  <c r="B91" i="15" a="1"/>
  <c r="K141" i="15" a="1"/>
  <c r="C178" i="15" a="1"/>
  <c r="J101" i="15" a="1"/>
  <c r="H65" i="15" a="1"/>
  <c r="I166" i="15" a="1"/>
  <c r="G76" i="15" a="1"/>
  <c r="C242" i="15" a="1"/>
  <c r="H66" i="15" a="1"/>
  <c r="L120" i="15" a="1"/>
  <c r="J184" i="15" a="1"/>
  <c r="F257" i="15" a="1"/>
  <c r="E122" i="15" a="1"/>
  <c r="F47" i="15" a="1"/>
  <c r="G17" i="15" a="1"/>
  <c r="B257" i="15" a="1"/>
  <c r="L71" i="15" a="1"/>
  <c r="F177" i="15" a="1"/>
  <c r="C8" i="15" a="1"/>
  <c r="K68" i="15" a="1"/>
  <c r="G141" i="15" a="1"/>
  <c r="C223" i="15" a="1"/>
  <c r="I206" i="15" a="1"/>
  <c r="J143" i="15" a="1"/>
  <c r="I235" i="15" a="1"/>
  <c r="F255" i="15" a="1"/>
  <c r="E86" i="15" a="1"/>
  <c r="F158" i="15" a="1"/>
  <c r="F120" i="15" a="1"/>
  <c r="M11" i="15" a="1"/>
  <c r="J96" i="15" a="1"/>
  <c r="F39" i="15" a="1"/>
  <c r="G190" i="15" a="1"/>
  <c r="F174" i="15" a="1"/>
  <c r="E50" i="15" a="1"/>
  <c r="I154" i="15" a="1"/>
  <c r="G43" i="15" a="1"/>
  <c r="C10" i="15" a="1"/>
  <c r="F66" i="15" a="1"/>
  <c r="M220" i="15" a="1"/>
  <c r="K36" i="15" a="1"/>
  <c r="J185" i="15" a="1"/>
  <c r="D33" i="15" a="1"/>
  <c r="M112" i="15" a="1"/>
  <c r="J27" i="15" a="1"/>
  <c r="E103" i="15" a="1"/>
  <c r="J45" i="15" a="1"/>
  <c r="F183" i="15" a="1"/>
  <c r="I198" i="15" a="1"/>
  <c r="I70" i="15" a="1"/>
  <c r="F117" i="15" a="1"/>
  <c r="J121" i="15" a="1"/>
  <c r="M226" i="15" a="1"/>
  <c r="H92" i="15" a="1"/>
  <c r="C26" i="15" a="1"/>
  <c r="J2" i="15" a="1"/>
  <c r="M180" i="15" a="1"/>
  <c r="I49" i="15" a="1"/>
  <c r="E233" i="15" a="1"/>
  <c r="G127" i="15" a="1"/>
  <c r="C6" i="15" a="1"/>
  <c r="H176" i="15" a="1"/>
  <c r="L124" i="15" a="1"/>
  <c r="L73" i="15" a="1"/>
  <c r="L180" i="15" a="1"/>
  <c r="C30" i="15" a="1"/>
  <c r="G8" i="15" a="1"/>
  <c r="J235" i="15" a="1"/>
  <c r="K254" i="15" a="1"/>
  <c r="F182" i="15" a="1"/>
  <c r="B13" i="18" a="1"/>
  <c r="E66" i="15" a="1"/>
  <c r="G248" i="15" a="1"/>
  <c r="B248" i="15" a="1"/>
  <c r="L256" i="15" a="1"/>
  <c r="E241" i="15" a="1"/>
  <c r="M173" i="15" a="1"/>
  <c r="D257" i="15" a="1"/>
  <c r="K127" i="15" a="1"/>
  <c r="K56" i="15" a="1"/>
  <c r="L85" i="15" a="1"/>
  <c r="H29" i="15" a="1"/>
  <c r="B223" i="15" a="1"/>
  <c r="C55" i="15" a="1"/>
  <c r="G87" i="15" a="1"/>
  <c r="H250" i="15" a="1"/>
  <c r="F77" i="15" a="1"/>
  <c r="L147" i="15" a="1"/>
  <c r="L257" i="15" a="1"/>
  <c r="I147" i="15" a="1"/>
  <c r="G49" i="15" a="1"/>
  <c r="G9" i="15" a="1"/>
  <c r="E240" i="15" a="1"/>
  <c r="L151" i="15" a="1"/>
  <c r="M225" i="15" a="1"/>
  <c r="F240" i="15" a="1"/>
  <c r="G202" i="15" a="1"/>
  <c r="F226" i="15" a="1"/>
  <c r="B55" i="15" a="1"/>
  <c r="K250" i="15" a="1"/>
  <c r="E75" i="15" a="1"/>
  <c r="B141" i="15" a="1"/>
  <c r="H97" i="15" a="1"/>
  <c r="E87" i="15" a="1"/>
  <c r="E22" i="15" a="1"/>
  <c r="E255" i="15" a="1"/>
  <c r="C217" i="15" a="1"/>
  <c r="D2" i="18" a="1"/>
  <c r="G8" i="18" a="1"/>
  <c r="G220" i="15" a="1"/>
  <c r="K147" i="15" a="1"/>
  <c r="M59" i="15" a="1"/>
  <c r="K140" i="15" a="1"/>
  <c r="F175" i="15" a="1"/>
  <c r="B221" i="15" a="1"/>
  <c r="B114" i="15" a="1"/>
  <c r="M23" i="15" a="1"/>
  <c r="C254" i="15" a="1"/>
  <c r="G240" i="15" a="1"/>
  <c r="D224" i="15" a="1"/>
  <c r="C149" i="15" a="1"/>
  <c r="M142" i="15" a="1"/>
  <c r="L128" i="15" a="1"/>
  <c r="M11" i="18" a="1"/>
  <c r="F2" i="18" a="1"/>
  <c r="F176" i="15" a="1"/>
  <c r="J117" i="15" a="1"/>
  <c r="D155" i="15" a="1"/>
  <c r="E163" i="15" a="1"/>
  <c r="H64" i="15" a="1"/>
  <c r="E247" i="15" a="1"/>
  <c r="B220" i="15" a="1"/>
  <c r="L185" i="15" a="1"/>
  <c r="H79" i="15" a="1"/>
  <c r="F50" i="15" a="1"/>
  <c r="C147" i="15" a="1"/>
  <c r="J132" i="15" a="1"/>
  <c r="D238" i="15" a="1"/>
  <c r="C150" i="15" a="1"/>
  <c r="K2" i="18" a="1"/>
  <c r="H181" i="15" a="1"/>
  <c r="H68" i="15" a="1"/>
  <c r="M136" i="15" a="1"/>
  <c r="I146" i="15" a="1"/>
  <c r="K232" i="15" a="1"/>
  <c r="I92" i="15" a="1"/>
  <c r="I23" i="15" a="1"/>
  <c r="L10" i="18" a="1"/>
  <c r="G178" i="15" a="1"/>
  <c r="M104" i="15" a="1"/>
  <c r="E182" i="15" a="1"/>
  <c r="L109" i="15" a="1"/>
  <c r="C157" i="15" a="1"/>
  <c r="F222" i="15" a="1"/>
  <c r="K235" i="15" a="1"/>
  <c r="G9" i="18" a="1"/>
  <c r="F211" i="15" a="1"/>
  <c r="M29" i="15" a="1"/>
  <c r="J125" i="15" a="1"/>
  <c r="D84" i="15" a="1"/>
  <c r="J130" i="15" a="1"/>
  <c r="K20" i="15" a="1"/>
  <c r="D245" i="15" a="1"/>
  <c r="K22" i="15" a="1"/>
  <c r="E8" i="18" a="1"/>
  <c r="D149" i="15" a="1"/>
  <c r="F52" i="15" a="1"/>
  <c r="E63" i="15" a="1"/>
  <c r="H199" i="15" a="1"/>
  <c r="H217" i="15" a="1"/>
  <c r="M27" i="15" a="1"/>
  <c r="B187" i="15" a="1"/>
  <c r="F9" i="18" a="1"/>
  <c r="E40" i="15" a="1"/>
  <c r="G18" i="15" a="1"/>
  <c r="C40" i="15" a="1"/>
  <c r="H121" i="15" a="1"/>
  <c r="C71" i="15" a="1"/>
  <c r="K153" i="15" a="1"/>
  <c r="B168" i="15" a="1"/>
  <c r="H226" i="15" a="1"/>
  <c r="D253" i="15" a="1"/>
  <c r="F168" i="15" a="1"/>
  <c r="G156" i="15" a="1"/>
  <c r="G174" i="15" a="1"/>
  <c r="F141" i="15" a="1"/>
  <c r="C132" i="15" a="1"/>
  <c r="G67" i="15" a="1"/>
  <c r="B110" i="15" a="1"/>
  <c r="B104" i="15" a="1"/>
  <c r="G247" i="15" a="1"/>
  <c r="E193" i="15" a="1"/>
  <c r="F55" i="15" a="1"/>
  <c r="D16" i="15" a="1"/>
  <c r="D194" i="15" a="1"/>
  <c r="B247" i="15" a="1"/>
  <c r="E44" i="15" a="1"/>
  <c r="B15" i="15" a="1"/>
  <c r="G213" i="15" a="1"/>
  <c r="H71" i="15" a="1"/>
  <c r="D60" i="15" a="1"/>
  <c r="J99" i="15" a="1"/>
  <c r="E120" i="15" a="1"/>
  <c r="D133" i="15" a="1"/>
  <c r="J105" i="15" a="1"/>
  <c r="B95" i="15" a="1"/>
  <c r="D249" i="15" a="1"/>
  <c r="H36" i="15" a="1"/>
  <c r="C190" i="15" a="1"/>
  <c r="K24" i="15" a="1"/>
  <c r="F30" i="15" a="1"/>
  <c r="L172" i="15" a="1"/>
  <c r="B222" i="15" a="1"/>
  <c r="F234" i="15" a="1"/>
  <c r="D227" i="15" a="1"/>
  <c r="B208" i="15" a="1"/>
  <c r="E13" i="15" a="1"/>
  <c r="B203" i="15" a="1"/>
  <c r="E203" i="15" a="1"/>
  <c r="L198" i="15" a="1"/>
  <c r="H55" i="15" a="1"/>
  <c r="G81" i="15" a="1"/>
  <c r="G148" i="15" a="1"/>
  <c r="B11" i="15" a="1"/>
  <c r="C93" i="15" a="1"/>
  <c r="G183" i="15" a="1"/>
  <c r="I2" i="15" a="1"/>
  <c r="H208" i="15" a="1"/>
  <c r="B12" i="15" a="1"/>
  <c r="K209" i="15" a="1"/>
  <c r="C185" i="15" a="1"/>
  <c r="K161" i="15" a="1"/>
  <c r="E217" i="15" a="1"/>
  <c r="E32" i="15" a="1"/>
  <c r="B69" i="15" a="1"/>
  <c r="B117" i="15" a="1"/>
  <c r="M165" i="15" a="1"/>
  <c r="I57" i="15" a="1"/>
  <c r="H233" i="15" a="1"/>
  <c r="J8" i="15" a="1"/>
  <c r="I33" i="15" a="1"/>
  <c r="L220" i="15" a="1"/>
  <c r="G179" i="15" a="1"/>
  <c r="J44" i="15" a="1"/>
  <c r="D157" i="15" a="1"/>
  <c r="B30" i="15" a="1"/>
  <c r="L96" i="15" a="1"/>
  <c r="F107" i="15" a="1"/>
  <c r="H154" i="15" a="1"/>
  <c r="L184" i="15" a="1"/>
  <c r="E49" i="15" a="1"/>
  <c r="H11" i="18" a="1"/>
  <c r="C139" i="15" a="1"/>
  <c r="H248" i="15" a="1"/>
  <c r="D209" i="15" a="1"/>
  <c r="H237" i="15" a="1"/>
  <c r="F98" i="15" a="1"/>
  <c r="F41" i="15" a="1"/>
  <c r="G83" i="15" a="1"/>
  <c r="D158" i="15" a="1"/>
  <c r="L251" i="15" a="1"/>
  <c r="D228" i="15" a="1"/>
  <c r="F207" i="15" a="1"/>
  <c r="G35" i="15" a="1"/>
  <c r="L211" i="15" a="1"/>
  <c r="J161" i="15" a="1"/>
  <c r="C249" i="15" a="1"/>
  <c r="B105" i="15" a="1"/>
  <c r="G56" i="15" a="1"/>
  <c r="I243" i="15" a="1"/>
  <c r="M89" i="15" a="1"/>
  <c r="H110" i="15" a="1"/>
  <c r="L5" i="15" a="1"/>
  <c r="J84" i="15" a="1"/>
  <c r="D239" i="15" a="1"/>
  <c r="L248" i="15" a="1"/>
  <c r="C53" i="15" a="1"/>
  <c r="M121" i="15" a="1"/>
  <c r="B157" i="15" a="1"/>
  <c r="D190" i="15" a="1"/>
  <c r="C257" i="15" a="1"/>
  <c r="B46" i="15" a="1"/>
  <c r="F130" i="15" a="1"/>
  <c r="D221" i="15" a="1"/>
  <c r="I244" i="15" a="1"/>
  <c r="K241" i="15" a="1"/>
  <c r="F125" i="15" a="1"/>
  <c r="B219" i="15" a="1"/>
  <c r="I130" i="15" a="1"/>
  <c r="D5" i="15" a="1"/>
  <c r="I69" i="15" a="1"/>
  <c r="H247" i="15" a="1"/>
  <c r="H202" i="15" a="1"/>
  <c r="H255" i="15" a="1"/>
  <c r="K218" i="15" a="1"/>
  <c r="L76" i="15" a="1"/>
  <c r="F8" i="18" a="1"/>
  <c r="H91" i="15" a="1"/>
  <c r="J106" i="15" a="1"/>
  <c r="K239" i="15" a="1"/>
  <c r="D88" i="15" a="1"/>
  <c r="H21" i="15" a="1"/>
  <c r="E249" i="15" a="1"/>
  <c r="G11" i="15" a="1"/>
  <c r="J192" i="15" a="1"/>
  <c r="C143" i="15" a="1"/>
  <c r="H48" i="15" a="1"/>
  <c r="J22" i="15" a="1"/>
  <c r="D242" i="15" a="1"/>
  <c r="D22" i="15" a="1"/>
  <c r="G131" i="15" a="1"/>
  <c r="J169" i="15" a="1"/>
  <c r="H253" i="15" a="1"/>
  <c r="I79" i="15" a="1"/>
  <c r="B20" i="15" a="1"/>
  <c r="C200" i="15" a="1"/>
  <c r="D211" i="15" a="1"/>
  <c r="F110" i="15" a="1"/>
  <c r="D174" i="15" a="1"/>
  <c r="K255" i="15" a="1"/>
  <c r="D152" i="15" a="1"/>
  <c r="K14" i="15" a="1"/>
  <c r="M257" i="15" a="1"/>
  <c r="G73" i="15" a="1"/>
  <c r="E253" i="15" a="1"/>
  <c r="L6" i="15" a="1"/>
  <c r="J238" i="15" a="1"/>
  <c r="L43" i="15" a="1"/>
  <c r="G227" i="15" a="1"/>
  <c r="F13" i="18" a="1"/>
  <c r="K117" i="15" a="1"/>
  <c r="M5" i="18" a="1"/>
  <c r="D240" i="15" a="1"/>
  <c r="L82" i="15" a="1"/>
  <c r="K47" i="15" a="1"/>
  <c r="G33" i="15" a="1"/>
  <c r="K104" i="15" a="1"/>
  <c r="C104" i="15" a="1"/>
  <c r="D99" i="15" a="1"/>
  <c r="I162" i="15" a="1"/>
  <c r="J254" i="15" a="1"/>
  <c r="F3" i="15" a="1"/>
  <c r="E221" i="15" a="1"/>
  <c r="L223" i="15" a="1"/>
  <c r="L237" i="15" a="1"/>
  <c r="M7" i="15" a="1"/>
  <c r="B65" i="15" a="1"/>
  <c r="C43" i="15" a="1"/>
  <c r="J222" i="15" a="1"/>
  <c r="J138" i="15" a="1"/>
  <c r="C4" i="15" a="1"/>
  <c r="I225" i="15" a="1"/>
  <c r="J59" i="15" a="1"/>
  <c r="L148" i="15" a="1"/>
  <c r="G135" i="15" a="1"/>
  <c r="E61" i="15" a="1"/>
  <c r="D154" i="15" a="1"/>
  <c r="B34" i="15" a="1"/>
  <c r="C112" i="15" a="1"/>
  <c r="D23" i="15" a="1"/>
  <c r="J144" i="15" a="1"/>
  <c r="I105" i="15" a="1"/>
  <c r="C23" i="15" a="1"/>
  <c r="K206" i="15" a="1"/>
  <c r="K96" i="15" a="1"/>
  <c r="L238" i="15" a="1"/>
  <c r="L206" i="15" a="1"/>
  <c r="H184" i="15" a="1"/>
  <c r="I9" i="15" a="1"/>
  <c r="H67" i="15" a="1"/>
  <c r="B121" i="15" a="1"/>
  <c r="C13" i="15" a="1"/>
  <c r="E104" i="15" a="1"/>
  <c r="D132" i="15" a="1"/>
  <c r="M14" i="15" a="1"/>
  <c r="G113" i="15" a="1"/>
  <c r="E14" i="15" a="1"/>
  <c r="D6" i="15" a="1"/>
  <c r="D225" i="15" a="1"/>
  <c r="H14" i="15" a="1"/>
  <c r="B217" i="15" a="1"/>
  <c r="B109" i="15" a="1"/>
  <c r="C174" i="15" a="1"/>
  <c r="I26" i="15" a="1"/>
  <c r="I63" i="15" a="1"/>
  <c r="G256" i="15" a="1"/>
  <c r="E82" i="15" a="1"/>
  <c r="H35" i="15" a="1"/>
  <c r="K229" i="15" a="1"/>
  <c r="J149" i="15" a="1"/>
  <c r="G184" i="15" a="1"/>
  <c r="H8" i="15" a="1"/>
  <c r="L14" i="15" a="1"/>
  <c r="B128" i="15" a="1"/>
  <c r="G74" i="15" a="1"/>
  <c r="F36" i="15" a="1"/>
  <c r="F99" i="15" a="1"/>
  <c r="F103" i="15" a="1"/>
  <c r="F43" i="15" a="1"/>
  <c r="M200" i="15" a="1"/>
  <c r="H112" i="15" a="1"/>
  <c r="I110" i="15" a="1"/>
  <c r="J39" i="15" a="1"/>
  <c r="I160" i="15" a="1"/>
  <c r="G123" i="15" a="1"/>
  <c r="G104" i="15" a="1"/>
  <c r="L209" i="15" a="1"/>
  <c r="D9" i="15" a="1"/>
  <c r="D96" i="15" a="1"/>
  <c r="J49" i="15" a="1"/>
  <c r="D128" i="15" a="1"/>
  <c r="B14" i="15" a="1"/>
  <c r="D207" i="15" a="1"/>
  <c r="E250" i="15" a="1"/>
  <c r="C167" i="15" a="1"/>
  <c r="G155" i="15" a="1"/>
  <c r="I224" i="15" a="1"/>
  <c r="F97" i="15" a="1"/>
  <c r="I47" i="15" a="1"/>
  <c r="G215" i="15" a="1"/>
  <c r="D210" i="15" a="1"/>
  <c r="D3" i="18" a="1"/>
  <c r="L54" i="15" a="1"/>
  <c r="M246" i="15" a="1"/>
  <c r="I118" i="15" a="1"/>
  <c r="H104" i="15" a="1"/>
  <c r="J236" i="15" a="1"/>
  <c r="F2" i="15" a="1"/>
  <c r="D11" i="15" a="1"/>
  <c r="C49" i="15" a="1"/>
  <c r="B189" i="15" a="1"/>
  <c r="C186" i="15" a="1"/>
  <c r="H51" i="15" a="1"/>
  <c r="M82" i="15" a="1"/>
  <c r="E132" i="15" a="1"/>
  <c r="E2" i="15" a="1"/>
  <c r="I125" i="15" a="1"/>
  <c r="B253" i="15" a="1"/>
  <c r="C213" i="15" a="1"/>
  <c r="G16" i="15" a="1"/>
  <c r="J26" i="15" a="1"/>
  <c r="B70" i="15" a="1"/>
  <c r="K142" i="15" a="1"/>
  <c r="F57" i="15" a="1"/>
  <c r="B45" i="15" a="1"/>
  <c r="L83" i="15" a="1"/>
  <c r="D230" i="15" a="1"/>
  <c r="C251" i="15" a="1"/>
  <c r="M144" i="15" a="1"/>
  <c r="G2" i="18" a="1"/>
  <c r="I213" i="15" a="1"/>
  <c r="M150" i="15" a="1"/>
  <c r="G181" i="15" a="1"/>
  <c r="D29" i="15" a="1"/>
  <c r="F142" i="15" a="1"/>
  <c r="D204" i="15" a="1"/>
  <c r="M10" i="15" a="1"/>
  <c r="C113" i="15" a="1"/>
  <c r="M189" i="15" a="1"/>
  <c r="C166" i="15" a="1"/>
  <c r="C246" i="15" a="1"/>
  <c r="E176" i="15" a="1"/>
  <c r="J122" i="15" a="1"/>
  <c r="F246" i="15" a="1"/>
  <c r="J128" i="15" a="1"/>
  <c r="D191" i="15" a="1"/>
  <c r="G45" i="15" a="1"/>
  <c r="G93" i="15" a="1"/>
  <c r="K91" i="15" a="1"/>
  <c r="G6" i="18" a="1"/>
  <c r="J114" i="15" a="1"/>
  <c r="L59" i="15" a="1"/>
  <c r="J82" i="15" a="1"/>
  <c r="I251" i="15" a="1"/>
  <c r="I55" i="15" a="1"/>
  <c r="B146" i="15" a="1"/>
  <c r="H80" i="15" a="1"/>
  <c r="J251" i="15" a="1"/>
  <c r="B48" i="15" a="1"/>
  <c r="C42" i="15" a="1"/>
  <c r="D233" i="15" a="1"/>
  <c r="F217" i="15" a="1"/>
  <c r="C48" i="15" a="1"/>
  <c r="E52" i="15" a="1"/>
  <c r="I150" i="15" a="1"/>
  <c r="B57" i="15" a="1"/>
  <c r="K194" i="15" a="1"/>
  <c r="C144" i="15" a="1"/>
  <c r="K215" i="15" a="1"/>
  <c r="M164" i="15" a="1"/>
  <c r="M231" i="15" a="1"/>
  <c r="M160" i="15" a="1"/>
  <c r="H49" i="15" a="1"/>
  <c r="F58" i="15" a="1"/>
  <c r="I19" i="15" a="1"/>
  <c r="I19" i="15" l="1"/>
  <c r="F58" i="15"/>
  <c r="H49" i="15"/>
  <c r="M160" i="15"/>
  <c r="M231" i="15"/>
  <c r="M164" i="15"/>
  <c r="K215" i="15"/>
  <c r="C144" i="15"/>
  <c r="K194" i="15"/>
  <c r="B57" i="15"/>
  <c r="I150" i="15"/>
  <c r="E52" i="15"/>
  <c r="C48" i="15"/>
  <c r="F217" i="15"/>
  <c r="D233" i="15"/>
  <c r="C42" i="15"/>
  <c r="B48" i="15"/>
  <c r="J251" i="15"/>
  <c r="H80" i="15"/>
  <c r="B146" i="15"/>
  <c r="I55" i="15"/>
  <c r="I251" i="15"/>
  <c r="J82" i="15"/>
  <c r="L59" i="15"/>
  <c r="J114" i="15"/>
  <c r="G6" i="18"/>
  <c r="K91" i="15"/>
  <c r="G93" i="15"/>
  <c r="G45" i="15"/>
  <c r="D191" i="15"/>
  <c r="J128" i="15"/>
  <c r="F246" i="15"/>
  <c r="J122" i="15"/>
  <c r="E176" i="15"/>
  <c r="C246" i="15"/>
  <c r="C166" i="15"/>
  <c r="M189" i="15"/>
  <c r="C113" i="15"/>
  <c r="M10" i="15"/>
  <c r="D204" i="15"/>
  <c r="F142" i="15"/>
  <c r="D29" i="15"/>
  <c r="G181" i="15"/>
  <c r="M150" i="15"/>
  <c r="I213" i="15"/>
  <c r="G2" i="18"/>
  <c r="M144" i="15"/>
  <c r="C251" i="15"/>
  <c r="D230" i="15"/>
  <c r="L83" i="15"/>
  <c r="B45" i="15"/>
  <c r="F57" i="15"/>
  <c r="K142" i="15"/>
  <c r="B70" i="15"/>
  <c r="J26" i="15"/>
  <c r="G16" i="15"/>
  <c r="C213" i="15"/>
  <c r="B253" i="15"/>
  <c r="I125" i="15"/>
  <c r="E2" i="15"/>
  <c r="E132" i="15"/>
  <c r="M82" i="15"/>
  <c r="H51" i="15"/>
  <c r="C186" i="15"/>
  <c r="B189" i="15"/>
  <c r="C49" i="15"/>
  <c r="D11" i="15"/>
  <c r="F2" i="15"/>
  <c r="J236" i="15"/>
  <c r="H104" i="15"/>
  <c r="I118" i="15"/>
  <c r="M246" i="15"/>
  <c r="L54" i="15"/>
  <c r="D3" i="18"/>
  <c r="D210" i="15"/>
  <c r="G215" i="15"/>
  <c r="I47" i="15"/>
  <c r="F97" i="15"/>
  <c r="I224" i="15"/>
  <c r="G155" i="15"/>
  <c r="C167" i="15"/>
  <c r="E250" i="15"/>
  <c r="D207" i="15"/>
  <c r="B14" i="15"/>
  <c r="D128" i="15"/>
  <c r="J49" i="15"/>
  <c r="D96" i="15"/>
  <c r="D9" i="15"/>
  <c r="L209" i="15"/>
  <c r="G104" i="15"/>
  <c r="G123" i="15"/>
  <c r="I160" i="15"/>
  <c r="J39" i="15"/>
  <c r="I110" i="15"/>
  <c r="H112" i="15"/>
  <c r="M200" i="15"/>
  <c r="F43" i="15"/>
  <c r="F103" i="15"/>
  <c r="F99" i="15"/>
  <c r="F36" i="15"/>
  <c r="G74" i="15"/>
  <c r="B128" i="15"/>
  <c r="L14" i="15"/>
  <c r="H8" i="15"/>
  <c r="G184" i="15"/>
  <c r="J149" i="15"/>
  <c r="K229" i="15"/>
  <c r="H35" i="15"/>
  <c r="E82" i="15"/>
  <c r="G256" i="15"/>
  <c r="I63" i="15"/>
  <c r="I26" i="15"/>
  <c r="C174" i="15"/>
  <c r="B109" i="15"/>
  <c r="B217" i="15"/>
  <c r="H14" i="15"/>
  <c r="D225" i="15"/>
  <c r="D6" i="15"/>
  <c r="E14" i="15"/>
  <c r="G113" i="15"/>
  <c r="M14" i="15"/>
  <c r="D132" i="15"/>
  <c r="E104" i="15"/>
  <c r="C13" i="15"/>
  <c r="B121" i="15"/>
  <c r="H67" i="15"/>
  <c r="I9" i="15"/>
  <c r="H184" i="15"/>
  <c r="L206" i="15"/>
  <c r="L238" i="15"/>
  <c r="K96" i="15"/>
  <c r="K206" i="15"/>
  <c r="C23" i="15"/>
  <c r="I105" i="15"/>
  <c r="J144" i="15"/>
  <c r="D23" i="15"/>
  <c r="C112" i="15"/>
  <c r="B34" i="15"/>
  <c r="D154" i="15"/>
  <c r="E61" i="15"/>
  <c r="G135" i="15"/>
  <c r="L148" i="15"/>
  <c r="J59" i="15"/>
  <c r="I225" i="15"/>
  <c r="C4" i="15"/>
  <c r="J138" i="15"/>
  <c r="J222" i="15"/>
  <c r="C43" i="15"/>
  <c r="B65" i="15"/>
  <c r="M7" i="15"/>
  <c r="L237" i="15"/>
  <c r="L223" i="15"/>
  <c r="E221" i="15"/>
  <c r="F3" i="15"/>
  <c r="J254" i="15"/>
  <c r="I162" i="15"/>
  <c r="D99" i="15"/>
  <c r="C104" i="15"/>
  <c r="K104" i="15"/>
  <c r="G33" i="15"/>
  <c r="K47" i="15"/>
  <c r="L82" i="15"/>
  <c r="D240" i="15"/>
  <c r="M5" i="18"/>
  <c r="K117" i="15"/>
  <c r="F13" i="18"/>
  <c r="G227" i="15"/>
  <c r="L43" i="15"/>
  <c r="J238" i="15"/>
  <c r="L6" i="15"/>
  <c r="E253" i="15"/>
  <c r="G73" i="15"/>
  <c r="M257" i="15"/>
  <c r="K14" i="15"/>
  <c r="D152" i="15"/>
  <c r="K255" i="15"/>
  <c r="D174" i="15"/>
  <c r="F110" i="15"/>
  <c r="D211" i="15"/>
  <c r="C200" i="15"/>
  <c r="B20" i="15"/>
  <c r="I79" i="15"/>
  <c r="H253" i="15"/>
  <c r="J169" i="15"/>
  <c r="G131" i="15"/>
  <c r="D22" i="15"/>
  <c r="D242" i="15"/>
  <c r="J22" i="15"/>
  <c r="H48" i="15"/>
  <c r="C143" i="15"/>
  <c r="J192" i="15"/>
  <c r="G11" i="15"/>
  <c r="E249" i="15"/>
  <c r="H21" i="15"/>
  <c r="D88" i="15"/>
  <c r="K239" i="15"/>
  <c r="J106" i="15"/>
  <c r="H91" i="15"/>
  <c r="F8" i="18"/>
  <c r="L76" i="15"/>
  <c r="K218" i="15"/>
  <c r="H255" i="15"/>
  <c r="H202" i="15"/>
  <c r="H247" i="15"/>
  <c r="I69" i="15"/>
  <c r="D5" i="15"/>
  <c r="I130" i="15"/>
  <c r="B219" i="15"/>
  <c r="F125" i="15"/>
  <c r="K241" i="15"/>
  <c r="I244" i="15"/>
  <c r="D221" i="15"/>
  <c r="F130" i="15"/>
  <c r="B46" i="15"/>
  <c r="C257" i="15"/>
  <c r="D190" i="15"/>
  <c r="B157" i="15"/>
  <c r="M121" i="15"/>
  <c r="C53" i="15"/>
  <c r="L248" i="15"/>
  <c r="D239" i="15"/>
  <c r="J84" i="15"/>
  <c r="L5" i="15"/>
  <c r="H110" i="15"/>
  <c r="M89" i="15"/>
  <c r="I243" i="15"/>
  <c r="G56" i="15"/>
  <c r="B105" i="15"/>
  <c r="C249" i="15"/>
  <c r="J161" i="15"/>
  <c r="L211" i="15"/>
  <c r="G35" i="15"/>
  <c r="F207" i="15"/>
  <c r="D228" i="15"/>
  <c r="L251" i="15"/>
  <c r="D158" i="15"/>
  <c r="G83" i="15"/>
  <c r="F41" i="15"/>
  <c r="F98" i="15"/>
  <c r="H237" i="15"/>
  <c r="D209" i="15"/>
  <c r="H248" i="15"/>
  <c r="C139" i="15"/>
  <c r="H11" i="18"/>
  <c r="E49" i="15"/>
  <c r="L184" i="15"/>
  <c r="H154" i="15"/>
  <c r="F107" i="15"/>
  <c r="L96" i="15"/>
  <c r="B30" i="15"/>
  <c r="D157" i="15"/>
  <c r="J44" i="15"/>
  <c r="G179" i="15"/>
  <c r="L220" i="15"/>
  <c r="I33" i="15"/>
  <c r="J8" i="15"/>
  <c r="H233" i="15"/>
  <c r="I57" i="15"/>
  <c r="M165" i="15"/>
  <c r="B117" i="15"/>
  <c r="B69" i="15"/>
  <c r="E32" i="15"/>
  <c r="E217" i="15"/>
  <c r="K161" i="15"/>
  <c r="C185" i="15"/>
  <c r="K209" i="15"/>
  <c r="B12" i="15"/>
  <c r="H208" i="15"/>
  <c r="I2" i="15"/>
  <c r="G183" i="15"/>
  <c r="C93" i="15"/>
  <c r="B11" i="15"/>
  <c r="G148" i="15"/>
  <c r="G81" i="15"/>
  <c r="H55" i="15"/>
  <c r="L198" i="15"/>
  <c r="E203" i="15"/>
  <c r="B203" i="15"/>
  <c r="E13" i="15"/>
  <c r="B208" i="15"/>
  <c r="D227" i="15"/>
  <c r="F234" i="15"/>
  <c r="B222" i="15"/>
  <c r="L172" i="15"/>
  <c r="F30" i="15"/>
  <c r="K24" i="15"/>
  <c r="C190" i="15"/>
  <c r="H36" i="15"/>
  <c r="D249" i="15"/>
  <c r="B95" i="15"/>
  <c r="J105" i="15"/>
  <c r="D133" i="15"/>
  <c r="E120" i="15"/>
  <c r="J99" i="15"/>
  <c r="D60" i="15"/>
  <c r="H71" i="15"/>
  <c r="G213" i="15"/>
  <c r="B15" i="15"/>
  <c r="E44" i="15"/>
  <c r="B247" i="15"/>
  <c r="D194" i="15"/>
  <c r="D16" i="15"/>
  <c r="F55" i="15"/>
  <c r="E193" i="15"/>
  <c r="G247" i="15"/>
  <c r="B104" i="15"/>
  <c r="B110" i="15"/>
  <c r="G67" i="15"/>
  <c r="C132" i="15"/>
  <c r="F141" i="15"/>
  <c r="G174" i="15"/>
  <c r="G156" i="15"/>
  <c r="F168" i="15"/>
  <c r="D253" i="15"/>
  <c r="H226" i="15"/>
  <c r="B168" i="15"/>
  <c r="K153" i="15"/>
  <c r="C71" i="15"/>
  <c r="H121" i="15"/>
  <c r="C40" i="15"/>
  <c r="G18" i="15"/>
  <c r="E40" i="15"/>
  <c r="F9" i="18"/>
  <c r="B187" i="15"/>
  <c r="M27" i="15"/>
  <c r="H217" i="15"/>
  <c r="H199" i="15"/>
  <c r="E63" i="15"/>
  <c r="F52" i="15"/>
  <c r="D149" i="15"/>
  <c r="E8" i="18"/>
  <c r="K22" i="15"/>
  <c r="D245" i="15"/>
  <c r="K20" i="15"/>
  <c r="J130" i="15"/>
  <c r="D84" i="15"/>
  <c r="J125" i="15"/>
  <c r="M29" i="15"/>
  <c r="F211" i="15"/>
  <c r="G9" i="18"/>
  <c r="K235" i="15"/>
  <c r="F222" i="15"/>
  <c r="C157" i="15"/>
  <c r="L109" i="15"/>
  <c r="E182" i="15"/>
  <c r="M104" i="15"/>
  <c r="G178" i="15"/>
  <c r="L10" i="18"/>
  <c r="I23" i="15"/>
  <c r="I92" i="15"/>
  <c r="K232" i="15"/>
  <c r="I146" i="15"/>
  <c r="M136" i="15"/>
  <c r="H68" i="15"/>
  <c r="H181" i="15"/>
  <c r="K2" i="18"/>
  <c r="C150" i="15"/>
  <c r="D238" i="15"/>
  <c r="J132" i="15"/>
  <c r="C147" i="15"/>
  <c r="F50" i="15"/>
  <c r="H79" i="15"/>
  <c r="L185" i="15"/>
  <c r="B220" i="15"/>
  <c r="E247" i="15"/>
  <c r="H64" i="15"/>
  <c r="E163" i="15"/>
  <c r="D155" i="15"/>
  <c r="J117" i="15"/>
  <c r="F176" i="15"/>
  <c r="F2" i="18"/>
  <c r="M11" i="18"/>
  <c r="L128" i="15"/>
  <c r="M142" i="15"/>
  <c r="C149" i="15"/>
  <c r="D224" i="15"/>
  <c r="G240" i="15"/>
  <c r="C254" i="15"/>
  <c r="M23" i="15"/>
  <c r="B114" i="15"/>
  <c r="B221" i="15"/>
  <c r="F175" i="15"/>
  <c r="K140" i="15"/>
  <c r="M59" i="15"/>
  <c r="K147" i="15"/>
  <c r="G220" i="15"/>
  <c r="G8" i="18"/>
  <c r="D2" i="18"/>
  <c r="C217" i="15"/>
  <c r="E255" i="15"/>
  <c r="E22" i="15"/>
  <c r="E87" i="15"/>
  <c r="H97" i="15"/>
  <c r="B141" i="15"/>
  <c r="E75" i="15"/>
  <c r="K250" i="15"/>
  <c r="B55" i="15"/>
  <c r="F226" i="15"/>
  <c r="G202" i="15"/>
  <c r="F240" i="15"/>
  <c r="M225" i="15"/>
  <c r="L151" i="15"/>
  <c r="E240" i="15"/>
  <c r="G9" i="15"/>
  <c r="G49" i="15"/>
  <c r="I147" i="15"/>
  <c r="L257" i="15"/>
  <c r="L147" i="15"/>
  <c r="F77" i="15"/>
  <c r="H250" i="15"/>
  <c r="G87" i="15"/>
  <c r="C55" i="15"/>
  <c r="B223" i="15"/>
  <c r="H29" i="15"/>
  <c r="L85" i="15"/>
  <c r="K56" i="15"/>
  <c r="K127" i="15"/>
  <c r="D257" i="15"/>
  <c r="M173" i="15"/>
  <c r="E241" i="15"/>
  <c r="L256" i="15"/>
  <c r="B248" i="15"/>
  <c r="G248" i="15"/>
  <c r="E66" i="15"/>
  <c r="B13" i="18"/>
  <c r="F182" i="15"/>
  <c r="K254" i="15"/>
  <c r="J235" i="15"/>
  <c r="G8" i="15"/>
  <c r="C30" i="15"/>
  <c r="L180" i="15"/>
  <c r="L73" i="15"/>
  <c r="L124" i="15"/>
  <c r="H176" i="15"/>
  <c r="C6" i="15"/>
  <c r="G127" i="15"/>
  <c r="E233" i="15"/>
  <c r="I49" i="15"/>
  <c r="M180" i="15"/>
  <c r="J2" i="15"/>
  <c r="C26" i="15"/>
  <c r="H92" i="15"/>
  <c r="M226" i="15"/>
  <c r="J121" i="15"/>
  <c r="F117" i="15"/>
  <c r="I70" i="15"/>
  <c r="I198" i="15"/>
  <c r="F183" i="15"/>
  <c r="J45" i="15"/>
  <c r="E103" i="15"/>
  <c r="J27" i="15"/>
  <c r="M112" i="15"/>
  <c r="D33" i="15"/>
  <c r="J185" i="15"/>
  <c r="K36" i="15"/>
  <c r="M220" i="15"/>
  <c r="F66" i="15"/>
  <c r="C10" i="15"/>
  <c r="G43" i="15"/>
  <c r="I154" i="15"/>
  <c r="E50" i="15"/>
  <c r="F174" i="15"/>
  <c r="G190" i="15"/>
  <c r="F39" i="15"/>
  <c r="J96" i="15"/>
  <c r="M11" i="15"/>
  <c r="F120" i="15"/>
  <c r="F158" i="15"/>
  <c r="E86" i="15"/>
  <c r="F255" i="15"/>
  <c r="I235" i="15"/>
  <c r="J143" i="15"/>
  <c r="I206" i="15"/>
  <c r="C223" i="15"/>
  <c r="G141" i="15"/>
  <c r="K68" i="15"/>
  <c r="C8" i="15"/>
  <c r="F177" i="15"/>
  <c r="L71" i="15"/>
  <c r="B257" i="15"/>
  <c r="G17" i="15"/>
  <c r="F47" i="15"/>
  <c r="E122" i="15"/>
  <c r="F257" i="15"/>
  <c r="J184" i="15"/>
  <c r="L120" i="15"/>
  <c r="H66" i="15"/>
  <c r="C242" i="15"/>
  <c r="G76" i="15"/>
  <c r="I166" i="15"/>
  <c r="H65" i="15"/>
  <c r="J101" i="15"/>
  <c r="C178" i="15"/>
  <c r="K141" i="15"/>
  <c r="B91" i="15"/>
  <c r="L227" i="15"/>
  <c r="L3" i="18"/>
  <c r="J40" i="15"/>
  <c r="G14" i="15"/>
  <c r="M38" i="15"/>
  <c r="J129" i="15"/>
  <c r="I136" i="15"/>
  <c r="C170" i="15"/>
  <c r="I158" i="15"/>
  <c r="B211" i="15"/>
  <c r="K164" i="15"/>
  <c r="E7" i="18"/>
  <c r="L47" i="15"/>
  <c r="E172" i="15"/>
  <c r="G98" i="15"/>
  <c r="L13" i="18"/>
  <c r="M67" i="15"/>
  <c r="M163" i="15"/>
  <c r="G239" i="15"/>
  <c r="E43" i="15"/>
  <c r="K199" i="15"/>
  <c r="B8" i="15"/>
  <c r="L157" i="15"/>
  <c r="L225" i="15"/>
  <c r="L116" i="15"/>
  <c r="M58" i="15"/>
  <c r="C5" i="15"/>
  <c r="C97" i="15"/>
  <c r="B118" i="15"/>
  <c r="F115" i="15"/>
  <c r="I169" i="15"/>
  <c r="H241" i="15"/>
  <c r="F139" i="15"/>
  <c r="M26" i="15"/>
  <c r="M102" i="15"/>
  <c r="M74" i="15"/>
  <c r="H105" i="15"/>
  <c r="J14" i="15"/>
  <c r="L214" i="15"/>
  <c r="B209" i="15"/>
  <c r="M119" i="15"/>
  <c r="H151" i="15"/>
  <c r="M9" i="18"/>
  <c r="M124" i="15"/>
  <c r="J205" i="15"/>
  <c r="D243" i="15"/>
  <c r="J239" i="15"/>
  <c r="D83" i="15"/>
  <c r="M176" i="15"/>
  <c r="H153" i="15"/>
  <c r="K178" i="15"/>
  <c r="F153" i="15"/>
  <c r="D64" i="15"/>
  <c r="B239" i="15"/>
  <c r="H197" i="15"/>
  <c r="F147" i="15"/>
  <c r="C234" i="15"/>
  <c r="E21" i="15"/>
  <c r="G182" i="15"/>
  <c r="J253" i="15"/>
  <c r="J76" i="15"/>
  <c r="J36" i="15"/>
  <c r="G64" i="15"/>
  <c r="D176" i="15"/>
  <c r="M193" i="15"/>
  <c r="B226" i="15"/>
  <c r="G130" i="15"/>
  <c r="I107" i="15"/>
  <c r="D12" i="18"/>
  <c r="J189" i="15"/>
  <c r="L38" i="15"/>
  <c r="J50" i="15"/>
  <c r="I126" i="15"/>
  <c r="C215" i="15"/>
  <c r="D54" i="15"/>
  <c r="E151" i="15"/>
  <c r="C98" i="15"/>
  <c r="B225" i="15"/>
  <c r="K42" i="15"/>
  <c r="M147" i="15"/>
  <c r="I195" i="15"/>
  <c r="D208" i="15"/>
  <c r="J207" i="15"/>
  <c r="B192" i="15"/>
  <c r="E155" i="15"/>
  <c r="D121" i="15"/>
  <c r="F152" i="15"/>
  <c r="C129" i="15"/>
  <c r="H246" i="15"/>
  <c r="I230" i="15"/>
  <c r="K105" i="15"/>
  <c r="E153" i="15"/>
  <c r="L245" i="15"/>
  <c r="E59" i="15"/>
  <c r="J33" i="15"/>
  <c r="F128" i="15"/>
  <c r="K88" i="15"/>
  <c r="B8" i="18"/>
  <c r="L112" i="15"/>
  <c r="C135" i="15"/>
  <c r="F63" i="15"/>
  <c r="G209" i="15"/>
  <c r="G159" i="15"/>
  <c r="E118" i="15"/>
  <c r="E192" i="15"/>
  <c r="K210" i="15"/>
  <c r="G126" i="15"/>
  <c r="J213" i="15"/>
  <c r="H201" i="15"/>
  <c r="G161" i="15"/>
  <c r="M175" i="15"/>
  <c r="G132" i="15"/>
  <c r="M24" i="15"/>
  <c r="B90" i="15"/>
  <c r="H155" i="15"/>
  <c r="F95" i="15"/>
  <c r="J224" i="15"/>
  <c r="J212" i="15"/>
  <c r="C58" i="15"/>
  <c r="I121" i="15"/>
  <c r="B186" i="15"/>
  <c r="B124" i="15"/>
  <c r="D62" i="15"/>
  <c r="K130" i="15"/>
  <c r="K228" i="15"/>
  <c r="I66" i="15"/>
  <c r="I41" i="15"/>
  <c r="J204" i="15"/>
  <c r="I93" i="15"/>
  <c r="J38" i="15"/>
  <c r="G136" i="15"/>
  <c r="M129" i="15"/>
  <c r="E205" i="15"/>
  <c r="B242" i="15"/>
  <c r="I231" i="15"/>
  <c r="H215" i="15"/>
  <c r="B23" i="15"/>
  <c r="J89" i="15"/>
  <c r="E12" i="18"/>
  <c r="K45" i="15"/>
  <c r="C117" i="15"/>
  <c r="C214" i="15"/>
  <c r="B125" i="15"/>
  <c r="I53" i="15"/>
  <c r="L89" i="15"/>
  <c r="I90" i="15"/>
  <c r="L254" i="15"/>
  <c r="C81" i="15"/>
  <c r="I164" i="15"/>
  <c r="I50" i="15"/>
  <c r="C155" i="15"/>
  <c r="B59" i="15"/>
  <c r="J177" i="15"/>
  <c r="J219" i="15"/>
  <c r="J109" i="15"/>
  <c r="C137" i="15"/>
  <c r="D82" i="15"/>
  <c r="E88" i="15"/>
  <c r="J227" i="15"/>
  <c r="I51" i="15"/>
  <c r="D53" i="15"/>
  <c r="D93" i="15"/>
  <c r="F27" i="15"/>
  <c r="L87" i="15"/>
  <c r="C184" i="15"/>
  <c r="H33" i="15"/>
  <c r="C163" i="15"/>
  <c r="I112" i="15"/>
  <c r="B236" i="15"/>
  <c r="L196" i="15"/>
  <c r="B164" i="15"/>
  <c r="M65" i="15"/>
  <c r="J175" i="15"/>
  <c r="E124" i="15"/>
  <c r="I209" i="15"/>
  <c r="E123" i="15"/>
  <c r="D241" i="15"/>
  <c r="L111" i="15"/>
  <c r="K257" i="15"/>
  <c r="F54" i="15"/>
  <c r="B131" i="15"/>
  <c r="B98" i="15"/>
  <c r="H6" i="18"/>
  <c r="C122" i="15"/>
  <c r="D20" i="15"/>
  <c r="F241" i="15"/>
  <c r="C107" i="15"/>
  <c r="E137" i="15"/>
  <c r="E79" i="15"/>
  <c r="E168" i="15"/>
  <c r="H144" i="15"/>
  <c r="F25" i="15"/>
  <c r="M148" i="15"/>
  <c r="F7" i="15"/>
  <c r="J255" i="15"/>
  <c r="C236" i="15"/>
  <c r="M51" i="15"/>
  <c r="D114" i="15"/>
  <c r="L145" i="15"/>
  <c r="M108" i="15"/>
  <c r="H9" i="15"/>
  <c r="H252" i="15"/>
  <c r="H205" i="15"/>
  <c r="H212" i="15"/>
  <c r="F79" i="15"/>
  <c r="J37" i="15"/>
  <c r="K34" i="15"/>
  <c r="L191" i="15"/>
  <c r="C101" i="15"/>
  <c r="K134" i="15"/>
  <c r="I13" i="18"/>
  <c r="M76" i="15"/>
  <c r="E129" i="15"/>
  <c r="H218" i="15"/>
  <c r="H73" i="15"/>
  <c r="G157" i="15"/>
  <c r="M152" i="15"/>
  <c r="J9" i="15"/>
  <c r="C123" i="15"/>
  <c r="G48" i="15"/>
  <c r="G116" i="15"/>
  <c r="F22" i="15"/>
  <c r="J53" i="15"/>
  <c r="I10" i="18"/>
  <c r="B9" i="15"/>
  <c r="I32" i="15"/>
  <c r="G108" i="15"/>
  <c r="M117" i="15"/>
  <c r="L177" i="15"/>
  <c r="B256" i="15"/>
  <c r="M90" i="15"/>
  <c r="I214" i="15"/>
  <c r="G79" i="15"/>
  <c r="H193" i="15"/>
  <c r="E224" i="15"/>
  <c r="J242" i="15"/>
  <c r="J210" i="15"/>
  <c r="K236" i="15"/>
  <c r="M40" i="15"/>
  <c r="M240" i="15"/>
  <c r="F252" i="15"/>
  <c r="B160" i="15"/>
  <c r="G225" i="15"/>
  <c r="B35" i="15"/>
  <c r="H232" i="15"/>
  <c r="C18" i="15"/>
  <c r="B12" i="18"/>
  <c r="H167" i="15"/>
  <c r="B167" i="15"/>
  <c r="H13" i="18"/>
  <c r="H134" i="15"/>
  <c r="E94" i="15"/>
  <c r="L228" i="15"/>
  <c r="C125" i="15"/>
  <c r="L193" i="15"/>
  <c r="M149" i="15"/>
  <c r="L31" i="15"/>
  <c r="M92" i="15"/>
  <c r="C177" i="15"/>
  <c r="J228" i="15"/>
  <c r="B188" i="15"/>
  <c r="E167" i="15"/>
  <c r="K75" i="15"/>
  <c r="H13" i="15"/>
  <c r="D206" i="15"/>
  <c r="C85" i="15"/>
  <c r="F126" i="15"/>
  <c r="D61" i="15"/>
  <c r="I200" i="15"/>
  <c r="L45" i="15"/>
  <c r="C70" i="15"/>
  <c r="E198" i="15"/>
  <c r="M183" i="15"/>
  <c r="L247" i="15"/>
  <c r="I140" i="15"/>
  <c r="D148" i="15"/>
  <c r="I173" i="15"/>
  <c r="J31" i="15"/>
  <c r="F230" i="15"/>
  <c r="L63" i="15"/>
  <c r="B238" i="15"/>
  <c r="D79" i="15"/>
  <c r="E254" i="15"/>
  <c r="I120" i="15"/>
  <c r="B246" i="15"/>
  <c r="E99" i="15"/>
  <c r="C247" i="15"/>
  <c r="K122" i="15"/>
  <c r="E51" i="15"/>
  <c r="J10" i="15"/>
  <c r="M245" i="15"/>
  <c r="J198" i="15"/>
  <c r="I40" i="15"/>
  <c r="M66" i="15"/>
  <c r="E220" i="15"/>
  <c r="L106" i="15"/>
  <c r="J168" i="15"/>
  <c r="G118" i="15"/>
  <c r="L176" i="15"/>
  <c r="B102" i="15"/>
  <c r="M218" i="15"/>
  <c r="J217" i="15"/>
  <c r="F200" i="15"/>
  <c r="E100" i="15"/>
  <c r="H63" i="15"/>
  <c r="B227" i="15"/>
  <c r="E179" i="15"/>
  <c r="G255" i="15"/>
  <c r="K256" i="15"/>
  <c r="I28" i="15"/>
  <c r="K182" i="15"/>
  <c r="L137" i="15"/>
  <c r="M118" i="15"/>
  <c r="H133" i="15"/>
  <c r="M199" i="15"/>
  <c r="L146" i="15"/>
  <c r="J58" i="15"/>
  <c r="C73" i="15"/>
  <c r="H223" i="15"/>
  <c r="F40" i="15"/>
  <c r="E89" i="15"/>
  <c r="H59" i="15"/>
  <c r="J218" i="15"/>
  <c r="L138" i="15"/>
  <c r="D42" i="15"/>
  <c r="L94" i="15"/>
  <c r="B7" i="18"/>
  <c r="D13" i="15"/>
  <c r="I152" i="15"/>
  <c r="F192" i="15"/>
  <c r="B67" i="15"/>
  <c r="K77" i="15"/>
  <c r="E77" i="15"/>
  <c r="B126" i="15"/>
  <c r="E222" i="15"/>
  <c r="I165" i="15"/>
  <c r="J108" i="15"/>
  <c r="L90" i="15"/>
  <c r="M114" i="15"/>
  <c r="H60" i="15"/>
  <c r="C209" i="15"/>
  <c r="J203" i="15"/>
  <c r="E25" i="15"/>
  <c r="H124" i="15"/>
  <c r="F70" i="15"/>
  <c r="E84" i="15"/>
  <c r="F129" i="15"/>
  <c r="C62" i="15"/>
  <c r="J95" i="15"/>
  <c r="F170" i="15"/>
  <c r="D118" i="15"/>
  <c r="I58" i="15"/>
  <c r="J134" i="15"/>
  <c r="K112" i="15"/>
  <c r="D18" i="15"/>
  <c r="G15" i="15"/>
  <c r="D229" i="15"/>
  <c r="L11" i="15"/>
  <c r="M178" i="15"/>
  <c r="D51" i="15"/>
  <c r="L52" i="15"/>
  <c r="K180" i="15"/>
  <c r="H177" i="15"/>
  <c r="B175" i="15"/>
  <c r="D87" i="15"/>
  <c r="B202" i="15"/>
  <c r="K125" i="15"/>
  <c r="D77" i="15"/>
  <c r="D117" i="15"/>
  <c r="E175" i="15"/>
  <c r="B251" i="15"/>
  <c r="M128" i="15"/>
  <c r="G236" i="15"/>
  <c r="H25" i="15"/>
  <c r="K221" i="15"/>
  <c r="F208" i="15"/>
  <c r="G102" i="15"/>
  <c r="J66" i="15"/>
  <c r="H235" i="15"/>
  <c r="D127" i="15"/>
  <c r="B103" i="15"/>
  <c r="K92" i="15"/>
  <c r="I252" i="15"/>
  <c r="D161" i="15"/>
  <c r="G169" i="15"/>
  <c r="M34" i="15"/>
  <c r="M105" i="15"/>
  <c r="K37" i="15"/>
  <c r="F64" i="15"/>
  <c r="L246" i="15"/>
  <c r="J87" i="15"/>
  <c r="B44" i="15"/>
  <c r="J110" i="15"/>
  <c r="E257" i="15"/>
  <c r="H70" i="15"/>
  <c r="M236" i="15"/>
  <c r="K212" i="15"/>
  <c r="M79" i="15"/>
  <c r="K217" i="15"/>
  <c r="K137" i="15"/>
  <c r="H139" i="15"/>
  <c r="B132" i="15"/>
  <c r="I132" i="15"/>
  <c r="D45" i="15"/>
  <c r="E158" i="15"/>
  <c r="G203" i="15"/>
  <c r="H251" i="15"/>
  <c r="I204" i="15"/>
  <c r="B161" i="15"/>
  <c r="H158" i="15"/>
  <c r="C82" i="15"/>
  <c r="E72" i="15"/>
  <c r="G117" i="15"/>
  <c r="C8" i="18"/>
  <c r="G53" i="15"/>
  <c r="E113" i="15"/>
  <c r="M179" i="15"/>
  <c r="K177" i="15"/>
  <c r="E71" i="15"/>
  <c r="D218" i="15"/>
  <c r="F65" i="15"/>
  <c r="G170" i="15"/>
  <c r="I67" i="15"/>
  <c r="G12" i="15"/>
  <c r="F134" i="15"/>
  <c r="E58" i="15"/>
  <c r="B63" i="15"/>
  <c r="I168" i="15"/>
  <c r="J91" i="15"/>
  <c r="E145" i="15"/>
  <c r="B32" i="15"/>
  <c r="F34" i="15"/>
  <c r="F108" i="15"/>
  <c r="M168" i="15"/>
  <c r="J78" i="15"/>
  <c r="B153" i="15"/>
  <c r="B140" i="15"/>
  <c r="K41" i="15"/>
  <c r="D255" i="15"/>
  <c r="I177" i="15"/>
  <c r="K82" i="15"/>
  <c r="M253" i="15"/>
  <c r="J209" i="15"/>
  <c r="D150" i="15"/>
  <c r="E171" i="15"/>
  <c r="F6" i="15"/>
  <c r="E174" i="15"/>
  <c r="L28" i="15"/>
  <c r="K159" i="15"/>
  <c r="D164" i="15"/>
  <c r="C128" i="15"/>
  <c r="C237" i="15"/>
  <c r="M156" i="15"/>
  <c r="K31" i="15"/>
  <c r="G164" i="15"/>
  <c r="D125" i="15"/>
  <c r="H85" i="15"/>
  <c r="I2" i="18"/>
  <c r="I255" i="15"/>
  <c r="L51" i="15"/>
  <c r="B169" i="15"/>
  <c r="I188" i="15"/>
  <c r="D167" i="15"/>
  <c r="I52" i="15"/>
  <c r="L69" i="15"/>
  <c r="F83" i="15"/>
  <c r="F102" i="15"/>
  <c r="K185" i="15"/>
  <c r="F9" i="15"/>
  <c r="H19" i="15"/>
  <c r="E201" i="15"/>
  <c r="M174" i="15"/>
  <c r="F88" i="15"/>
  <c r="C160" i="15"/>
  <c r="K6" i="15"/>
  <c r="J4" i="15"/>
  <c r="D222" i="15"/>
  <c r="B184" i="15"/>
  <c r="C138" i="15"/>
  <c r="L5" i="18"/>
  <c r="G72" i="15"/>
  <c r="B4" i="15"/>
  <c r="D231" i="15"/>
  <c r="H26" i="15"/>
  <c r="K21" i="15"/>
  <c r="C46" i="15"/>
  <c r="G237" i="15"/>
  <c r="H93" i="15"/>
  <c r="B68" i="15"/>
  <c r="E70" i="15"/>
  <c r="I91" i="15"/>
  <c r="M243" i="15"/>
  <c r="L121" i="15"/>
  <c r="M36" i="15"/>
  <c r="G145" i="15"/>
  <c r="I12" i="18"/>
  <c r="H136" i="15"/>
  <c r="H186" i="15"/>
  <c r="M206" i="15"/>
  <c r="C36" i="15"/>
  <c r="H44" i="15"/>
  <c r="C188" i="15"/>
  <c r="F156" i="15"/>
  <c r="J214" i="15"/>
  <c r="L66" i="15"/>
  <c r="B135" i="15"/>
  <c r="I94" i="15"/>
  <c r="H107" i="15"/>
  <c r="I249" i="15"/>
  <c r="L188" i="15"/>
  <c r="J246" i="15"/>
  <c r="K48" i="15"/>
  <c r="M219" i="15"/>
  <c r="E150" i="15"/>
  <c r="L255" i="15"/>
  <c r="E6" i="15"/>
  <c r="E199" i="15"/>
  <c r="F137" i="15"/>
  <c r="B142" i="15"/>
  <c r="G189" i="15"/>
  <c r="H5" i="18"/>
  <c r="D113" i="15"/>
  <c r="J85" i="15"/>
  <c r="K8" i="18"/>
  <c r="C75" i="15"/>
  <c r="H4" i="18"/>
  <c r="D94" i="15"/>
  <c r="L79" i="15"/>
  <c r="G191" i="15"/>
  <c r="J234" i="15"/>
  <c r="H173" i="15"/>
  <c r="J248" i="15"/>
  <c r="D97" i="15"/>
  <c r="L169" i="15"/>
  <c r="C102" i="15"/>
  <c r="K157" i="15"/>
  <c r="F145" i="15"/>
  <c r="F218" i="15"/>
  <c r="I30" i="15"/>
  <c r="I155" i="15"/>
  <c r="E83" i="15"/>
  <c r="B171" i="15"/>
  <c r="I182" i="15"/>
  <c r="L56" i="15"/>
  <c r="I216" i="15"/>
  <c r="L171" i="15"/>
  <c r="K172" i="15"/>
  <c r="I185" i="15"/>
  <c r="F159" i="15"/>
  <c r="E85" i="15"/>
  <c r="C61" i="15"/>
  <c r="J145" i="15"/>
  <c r="D30" i="15"/>
  <c r="G185" i="15"/>
  <c r="H185" i="15"/>
  <c r="J48" i="15"/>
  <c r="C159" i="15"/>
  <c r="G212" i="15"/>
  <c r="G88" i="15"/>
  <c r="D44" i="15"/>
  <c r="L11" i="18"/>
  <c r="L158" i="15"/>
  <c r="G100" i="15"/>
  <c r="K115" i="15"/>
  <c r="E135" i="15"/>
  <c r="G37" i="15"/>
  <c r="E2" i="18"/>
  <c r="B43" i="15"/>
  <c r="J141" i="15"/>
  <c r="G129" i="15"/>
  <c r="J30" i="15"/>
  <c r="M255" i="15"/>
  <c r="C87" i="15"/>
  <c r="H147" i="15"/>
  <c r="J56" i="15"/>
  <c r="I193" i="15"/>
  <c r="M139" i="15"/>
  <c r="K94" i="15"/>
  <c r="D55" i="15"/>
  <c r="K202" i="15"/>
  <c r="J97" i="15"/>
  <c r="E38" i="15"/>
  <c r="L26" i="15"/>
  <c r="D32" i="15"/>
  <c r="G140" i="15"/>
  <c r="C231" i="15"/>
  <c r="D92" i="15"/>
  <c r="K131" i="15"/>
  <c r="H146" i="15"/>
  <c r="E243" i="15"/>
  <c r="B101" i="15"/>
  <c r="E144" i="15"/>
  <c r="L114" i="15"/>
  <c r="M2" i="18"/>
  <c r="J139" i="15"/>
  <c r="H162" i="15"/>
  <c r="M221" i="15"/>
  <c r="B52" i="15"/>
  <c r="D59" i="15"/>
  <c r="I4" i="15"/>
  <c r="K73" i="15"/>
  <c r="K90" i="15"/>
  <c r="B106" i="15"/>
  <c r="J72" i="15"/>
  <c r="G253" i="15"/>
  <c r="L95" i="15"/>
  <c r="L81" i="15"/>
  <c r="L162" i="15"/>
  <c r="F133" i="15"/>
  <c r="B116" i="15"/>
  <c r="M198" i="15"/>
  <c r="M250" i="15"/>
  <c r="E31" i="15"/>
  <c r="D76" i="15"/>
  <c r="E146" i="15"/>
  <c r="H16" i="15"/>
  <c r="D137" i="15"/>
  <c r="H62" i="15"/>
  <c r="J86" i="15"/>
  <c r="K76" i="15"/>
  <c r="M205" i="15"/>
  <c r="G222" i="15"/>
  <c r="F189" i="15"/>
  <c r="C145" i="15"/>
  <c r="L197" i="15"/>
  <c r="E184" i="15"/>
  <c r="C210" i="15"/>
  <c r="G112" i="15"/>
  <c r="J230" i="15"/>
  <c r="B3" i="15"/>
  <c r="C248" i="15"/>
  <c r="K12" i="15"/>
  <c r="M39" i="15"/>
  <c r="B138" i="15"/>
  <c r="B228" i="15"/>
  <c r="M131" i="15"/>
  <c r="J5" i="15"/>
  <c r="L12" i="15"/>
  <c r="L182" i="15"/>
  <c r="M3" i="15"/>
  <c r="K225" i="15"/>
  <c r="B232" i="15"/>
  <c r="B177" i="15"/>
  <c r="F82" i="15"/>
  <c r="E187" i="15"/>
  <c r="L4" i="18"/>
  <c r="M135" i="15"/>
  <c r="B64" i="15"/>
  <c r="I3" i="15"/>
  <c r="B40" i="15"/>
  <c r="E159" i="15"/>
  <c r="F214" i="15"/>
  <c r="F20" i="15"/>
  <c r="B237" i="15"/>
  <c r="I131" i="15"/>
  <c r="J12" i="18"/>
  <c r="L139" i="15"/>
  <c r="J176" i="15"/>
  <c r="C72" i="15"/>
  <c r="M137" i="15"/>
  <c r="I7" i="15"/>
  <c r="E209" i="15"/>
  <c r="I75" i="15"/>
  <c r="G85" i="15"/>
  <c r="G217" i="15"/>
  <c r="F17" i="15"/>
  <c r="L75" i="15"/>
  <c r="K44" i="15"/>
  <c r="L194" i="15"/>
  <c r="D31" i="15"/>
  <c r="K193" i="15"/>
  <c r="F74" i="15"/>
  <c r="D37" i="15"/>
  <c r="B200" i="15"/>
  <c r="G187" i="15"/>
  <c r="M216" i="15"/>
  <c r="J131" i="15"/>
  <c r="K7" i="15"/>
  <c r="D212" i="15"/>
  <c r="K79" i="15"/>
  <c r="H160" i="15"/>
  <c r="K132" i="15"/>
  <c r="C164" i="15"/>
  <c r="E20" i="15"/>
  <c r="G66" i="15"/>
  <c r="L97" i="15"/>
  <c r="H254" i="15"/>
  <c r="H211" i="15"/>
  <c r="B10" i="18"/>
  <c r="C158" i="15"/>
  <c r="G69" i="15"/>
  <c r="L222" i="15"/>
  <c r="H132" i="15"/>
  <c r="C16" i="15"/>
  <c r="F199" i="15"/>
  <c r="D138" i="15"/>
  <c r="F29" i="15"/>
  <c r="K204" i="15"/>
  <c r="L77" i="15"/>
  <c r="H45" i="15"/>
  <c r="E160" i="15"/>
  <c r="C7" i="18"/>
  <c r="G206" i="15"/>
  <c r="H99" i="15"/>
  <c r="K62" i="15"/>
  <c r="K175" i="15"/>
  <c r="L136" i="15"/>
  <c r="E5" i="15"/>
  <c r="B85" i="15"/>
  <c r="E228" i="15"/>
  <c r="B156" i="15"/>
  <c r="E68" i="15"/>
  <c r="D11" i="18"/>
  <c r="H43" i="15"/>
  <c r="C34" i="15"/>
  <c r="K231" i="15"/>
  <c r="L9" i="18"/>
  <c r="H203" i="15"/>
  <c r="B182" i="15"/>
  <c r="K27" i="15"/>
  <c r="F203" i="15"/>
  <c r="D247" i="15"/>
  <c r="K128" i="15"/>
  <c r="E119" i="15"/>
  <c r="B60" i="15"/>
  <c r="H27" i="15"/>
  <c r="H180" i="15"/>
  <c r="B193" i="15"/>
  <c r="F215" i="15"/>
  <c r="I220" i="15"/>
  <c r="M85" i="15"/>
  <c r="I89" i="15"/>
  <c r="I87" i="15"/>
  <c r="M172" i="15"/>
  <c r="F124" i="15"/>
  <c r="K58" i="15"/>
  <c r="J113" i="15"/>
  <c r="C88" i="15"/>
  <c r="M19" i="15"/>
  <c r="I151" i="15"/>
  <c r="D17" i="15"/>
  <c r="B111" i="15"/>
  <c r="E107" i="15"/>
  <c r="I240" i="15"/>
  <c r="F112" i="15"/>
  <c r="E246" i="15"/>
  <c r="F78" i="15"/>
  <c r="D178" i="15"/>
  <c r="E23" i="15"/>
  <c r="L102" i="15"/>
  <c r="J245" i="15"/>
  <c r="K65" i="15"/>
  <c r="B195" i="15"/>
  <c r="F186" i="15"/>
  <c r="F224" i="15"/>
  <c r="E111" i="15"/>
  <c r="H115" i="15"/>
  <c r="L201" i="15"/>
  <c r="G60" i="15"/>
  <c r="D215" i="15"/>
  <c r="H119" i="15"/>
  <c r="M48" i="15"/>
  <c r="K13" i="15"/>
  <c r="C13" i="18"/>
  <c r="C77" i="15"/>
  <c r="H234" i="15"/>
  <c r="G95" i="15"/>
  <c r="F5" i="15"/>
  <c r="F46" i="15"/>
  <c r="H61" i="15"/>
  <c r="J211" i="15"/>
  <c r="E93" i="15"/>
  <c r="J92" i="15"/>
  <c r="H242" i="15"/>
  <c r="L190" i="15"/>
  <c r="D13" i="18"/>
  <c r="B145" i="15"/>
  <c r="C39" i="15"/>
  <c r="C227" i="15"/>
  <c r="B181" i="15"/>
  <c r="B75" i="15"/>
  <c r="F61" i="15"/>
  <c r="K216" i="15"/>
  <c r="G4" i="15"/>
  <c r="B213" i="15"/>
  <c r="I161" i="15"/>
  <c r="M80" i="15"/>
  <c r="I81" i="15"/>
  <c r="E26" i="15"/>
  <c r="B49" i="15"/>
  <c r="D81" i="15"/>
  <c r="J179" i="15"/>
  <c r="E47" i="15"/>
  <c r="G7" i="15"/>
  <c r="C206" i="15"/>
  <c r="F14" i="15"/>
  <c r="E19" i="15"/>
  <c r="M8" i="18"/>
  <c r="H7" i="15"/>
  <c r="B11" i="18"/>
  <c r="D130" i="15"/>
  <c r="C89" i="15"/>
  <c r="L127" i="15"/>
  <c r="F151" i="15"/>
  <c r="I76" i="15"/>
  <c r="I142" i="15"/>
  <c r="F219" i="15"/>
  <c r="I245" i="15"/>
  <c r="B84" i="15"/>
  <c r="C239" i="15"/>
  <c r="H183" i="15"/>
  <c r="G82" i="15"/>
  <c r="G19" i="15"/>
  <c r="G23" i="15"/>
  <c r="B151" i="15"/>
  <c r="B47" i="15"/>
  <c r="M249" i="15"/>
  <c r="K106" i="15"/>
  <c r="E232" i="15"/>
  <c r="K4" i="18"/>
  <c r="I144" i="15"/>
  <c r="M106" i="15"/>
  <c r="F6" i="18"/>
  <c r="E147" i="15"/>
  <c r="I74" i="15"/>
  <c r="L174" i="15"/>
  <c r="I253" i="15"/>
  <c r="B10" i="15"/>
  <c r="L152" i="15"/>
  <c r="J17" i="15"/>
  <c r="J63" i="15"/>
  <c r="C180" i="15"/>
  <c r="I8" i="18"/>
  <c r="I205" i="15"/>
  <c r="C109" i="15"/>
  <c r="B152" i="15"/>
  <c r="H178" i="15"/>
  <c r="C173" i="15"/>
  <c r="F109" i="15"/>
  <c r="E78" i="15"/>
  <c r="H240" i="15"/>
  <c r="D251" i="15"/>
  <c r="F51" i="15"/>
  <c r="C28" i="15"/>
  <c r="M191" i="15"/>
  <c r="L110" i="15"/>
  <c r="J93" i="15"/>
  <c r="H84" i="15"/>
  <c r="I37" i="15"/>
  <c r="L53" i="15"/>
  <c r="H12" i="18"/>
  <c r="C194" i="15"/>
  <c r="H74" i="15"/>
  <c r="G13" i="15"/>
  <c r="C140" i="15"/>
  <c r="B174" i="15"/>
  <c r="J257" i="15"/>
  <c r="M31" i="15"/>
  <c r="H125" i="15"/>
  <c r="B24" i="15"/>
  <c r="D214" i="15"/>
  <c r="C63" i="15"/>
  <c r="B154" i="15"/>
  <c r="L189" i="15"/>
  <c r="K234" i="15"/>
  <c r="B176" i="15"/>
  <c r="B87" i="15"/>
  <c r="L219" i="15"/>
  <c r="F4" i="18"/>
  <c r="F144" i="15"/>
  <c r="J199" i="15"/>
  <c r="E97" i="15"/>
  <c r="B137" i="15"/>
  <c r="E226" i="15"/>
  <c r="M157" i="15"/>
  <c r="F38" i="15"/>
  <c r="C198" i="15"/>
  <c r="J77" i="15"/>
  <c r="K28" i="15"/>
  <c r="G230" i="15"/>
  <c r="C256" i="15"/>
  <c r="C15" i="15"/>
  <c r="K23" i="15"/>
  <c r="I192" i="15"/>
  <c r="C133" i="15"/>
  <c r="J11" i="15"/>
  <c r="B178" i="15"/>
  <c r="B216" i="15"/>
  <c r="C3" i="18"/>
  <c r="I117" i="15"/>
  <c r="F72" i="15"/>
  <c r="J60" i="15"/>
  <c r="H210" i="15"/>
  <c r="D100" i="15"/>
  <c r="B122" i="15"/>
  <c r="E106" i="15"/>
  <c r="G61" i="15"/>
  <c r="B250" i="15"/>
  <c r="K99" i="15"/>
  <c r="K9" i="15"/>
  <c r="D246" i="15"/>
  <c r="D75" i="15"/>
  <c r="H57" i="15"/>
  <c r="H7" i="18"/>
  <c r="L19" i="15"/>
  <c r="F149" i="15"/>
  <c r="D236" i="15"/>
  <c r="I201" i="15"/>
  <c r="G46" i="15"/>
  <c r="K136" i="15"/>
  <c r="D129" i="15"/>
  <c r="E116" i="15"/>
  <c r="I211" i="15"/>
  <c r="B2" i="18"/>
  <c r="M209" i="15"/>
  <c r="K148" i="15"/>
  <c r="J57" i="15"/>
  <c r="H156" i="15"/>
  <c r="I108" i="15"/>
  <c r="M99" i="15"/>
  <c r="C228" i="15"/>
  <c r="E173" i="15"/>
  <c r="E90" i="15"/>
  <c r="G234" i="15"/>
  <c r="C100" i="15"/>
  <c r="E128" i="15"/>
  <c r="J170" i="15"/>
  <c r="E110" i="15"/>
  <c r="J223" i="15"/>
  <c r="G177" i="15"/>
  <c r="F212" i="15"/>
  <c r="E139" i="15"/>
  <c r="B214" i="15"/>
  <c r="I99" i="15"/>
  <c r="H231" i="15"/>
  <c r="I250" i="15"/>
  <c r="B79" i="15"/>
  <c r="K222" i="15"/>
  <c r="I60" i="15"/>
  <c r="F4" i="15"/>
  <c r="K39" i="15"/>
  <c r="M43" i="15"/>
  <c r="G224" i="15"/>
  <c r="F119" i="15"/>
  <c r="D156" i="15"/>
  <c r="F204" i="15"/>
  <c r="C68" i="15"/>
  <c r="M169" i="15"/>
  <c r="M81" i="15"/>
  <c r="D58" i="15"/>
  <c r="G197" i="15"/>
  <c r="E7" i="15"/>
  <c r="K226" i="15"/>
  <c r="L64" i="15"/>
  <c r="E219" i="15"/>
  <c r="K223" i="15"/>
  <c r="D193" i="15"/>
  <c r="G144" i="15"/>
  <c r="K52" i="15"/>
  <c r="F118" i="15"/>
  <c r="E225" i="15"/>
  <c r="F62" i="15"/>
  <c r="B165" i="15"/>
  <c r="M53" i="15"/>
  <c r="E45" i="15"/>
  <c r="I190" i="15"/>
  <c r="L103" i="15"/>
  <c r="I199" i="15"/>
  <c r="F155" i="15"/>
  <c r="F187" i="15"/>
  <c r="I9" i="18"/>
  <c r="G162" i="15"/>
  <c r="G26" i="15"/>
  <c r="L123" i="15"/>
  <c r="K93" i="15"/>
  <c r="F121" i="15"/>
  <c r="L21" i="15"/>
  <c r="E6" i="18"/>
  <c r="L224" i="15"/>
  <c r="J9" i="18"/>
  <c r="E126" i="15"/>
  <c r="G32" i="15"/>
  <c r="K191" i="15"/>
  <c r="H20" i="15"/>
  <c r="H224" i="15"/>
  <c r="C121" i="15"/>
  <c r="L20" i="15"/>
  <c r="L35" i="15"/>
  <c r="L160" i="15"/>
  <c r="D48" i="15"/>
  <c r="M57" i="15"/>
  <c r="D131" i="15"/>
  <c r="M6" i="18"/>
  <c r="K8" i="15"/>
  <c r="E114" i="15"/>
  <c r="L210" i="15"/>
  <c r="E191" i="15"/>
  <c r="H216" i="15"/>
  <c r="L40" i="15"/>
  <c r="F172" i="15"/>
  <c r="F101" i="15"/>
  <c r="H9" i="18"/>
  <c r="F87" i="15"/>
  <c r="F191" i="15"/>
  <c r="E125" i="15"/>
  <c r="M54" i="15"/>
  <c r="K13" i="18"/>
  <c r="J201" i="15"/>
  <c r="D21" i="15"/>
  <c r="G214" i="15"/>
  <c r="I62" i="15"/>
  <c r="D8" i="18"/>
  <c r="H50" i="15"/>
  <c r="F206" i="15"/>
  <c r="M244" i="15"/>
  <c r="F213" i="15"/>
  <c r="D41" i="15"/>
  <c r="F56" i="15"/>
  <c r="L93" i="15"/>
  <c r="G78" i="15"/>
  <c r="K33" i="15"/>
  <c r="E12" i="15"/>
  <c r="C41" i="15"/>
  <c r="C168" i="15"/>
  <c r="B39" i="15"/>
  <c r="I100" i="15"/>
  <c r="I111" i="15"/>
  <c r="E4" i="18"/>
  <c r="B66" i="15"/>
  <c r="J52" i="15"/>
  <c r="J11" i="18"/>
  <c r="H230" i="15"/>
  <c r="D108" i="15"/>
  <c r="K253" i="15"/>
  <c r="B42" i="15"/>
  <c r="K162" i="15"/>
  <c r="H187" i="15"/>
  <c r="K245" i="15"/>
  <c r="D201" i="15"/>
  <c r="C196" i="15"/>
  <c r="H148" i="15"/>
  <c r="C131" i="15"/>
  <c r="I191" i="15"/>
  <c r="F249" i="15"/>
  <c r="I46" i="15"/>
  <c r="G176" i="15"/>
  <c r="F171" i="15"/>
  <c r="B88" i="15"/>
  <c r="D40" i="15"/>
  <c r="L178" i="15"/>
  <c r="G229" i="15"/>
  <c r="C103" i="15"/>
  <c r="H96" i="15"/>
  <c r="J256" i="15"/>
  <c r="L226" i="15"/>
  <c r="D135" i="15"/>
  <c r="D153" i="15"/>
  <c r="D232" i="15"/>
  <c r="G20" i="15"/>
  <c r="G27" i="15"/>
  <c r="I101" i="15"/>
  <c r="E35" i="15"/>
  <c r="H86" i="15"/>
  <c r="D180" i="15"/>
  <c r="D47" i="15"/>
  <c r="B22" i="15"/>
  <c r="I234" i="15"/>
  <c r="L204" i="15"/>
  <c r="E204" i="15"/>
  <c r="K198" i="15"/>
  <c r="M95" i="15"/>
  <c r="C120" i="15"/>
  <c r="I215" i="15"/>
  <c r="M222" i="15"/>
  <c r="M158" i="15"/>
  <c r="B29" i="15"/>
  <c r="C59" i="15"/>
  <c r="M196" i="15"/>
  <c r="D67" i="15"/>
  <c r="E180" i="15"/>
  <c r="I88" i="15"/>
  <c r="J171" i="15"/>
  <c r="K179" i="15"/>
  <c r="G257" i="15"/>
  <c r="D205" i="15"/>
  <c r="M202" i="15"/>
  <c r="K183" i="15"/>
  <c r="K100" i="15"/>
  <c r="B231" i="15"/>
  <c r="I11" i="15"/>
  <c r="F146" i="15"/>
  <c r="K146" i="15"/>
  <c r="D165" i="15"/>
  <c r="K145" i="15"/>
  <c r="B56" i="15"/>
  <c r="I212" i="15"/>
  <c r="B96" i="15"/>
  <c r="M12" i="15"/>
  <c r="H72" i="15"/>
  <c r="F220" i="15"/>
  <c r="M171" i="15"/>
  <c r="M166" i="15"/>
  <c r="H171" i="15"/>
  <c r="I24" i="15"/>
  <c r="F227" i="15"/>
  <c r="G243" i="15"/>
  <c r="I174" i="15"/>
  <c r="E30" i="15"/>
  <c r="F221" i="15"/>
  <c r="L16" i="15"/>
  <c r="D172" i="15"/>
  <c r="H209" i="15"/>
  <c r="M130" i="15"/>
  <c r="J16" i="15"/>
  <c r="L134" i="15"/>
  <c r="M100" i="15"/>
  <c r="L205" i="15"/>
  <c r="E157" i="15"/>
  <c r="B155" i="15"/>
  <c r="F190" i="15"/>
  <c r="D111" i="15"/>
  <c r="B9" i="18"/>
  <c r="E65" i="15"/>
  <c r="K121" i="15"/>
  <c r="K219" i="15"/>
  <c r="H220" i="15"/>
  <c r="C219" i="15"/>
  <c r="J21" i="15"/>
  <c r="D126" i="15"/>
  <c r="L101" i="15"/>
  <c r="H182" i="15"/>
  <c r="H46" i="15"/>
  <c r="E130" i="15"/>
  <c r="I135" i="15"/>
  <c r="E138" i="15"/>
  <c r="E34" i="15"/>
  <c r="M155" i="15"/>
  <c r="I106" i="15"/>
  <c r="B113" i="15"/>
  <c r="D151" i="15"/>
  <c r="C78" i="15"/>
  <c r="G77" i="15"/>
  <c r="C197" i="15"/>
  <c r="E190" i="15"/>
  <c r="C233" i="15"/>
  <c r="H249" i="15"/>
  <c r="K167" i="15"/>
  <c r="J19" i="15"/>
  <c r="K149" i="15"/>
  <c r="K118" i="15"/>
  <c r="B148" i="15"/>
  <c r="K4" i="15"/>
  <c r="L91" i="15"/>
  <c r="K5" i="18"/>
  <c r="M22" i="15"/>
  <c r="J81" i="15"/>
  <c r="E57" i="15"/>
  <c r="I143" i="15"/>
  <c r="G5" i="15"/>
  <c r="F195" i="15"/>
  <c r="F5" i="18"/>
  <c r="B92" i="15"/>
  <c r="L27" i="15"/>
  <c r="C47" i="15"/>
  <c r="L240" i="15"/>
  <c r="E206" i="15"/>
  <c r="H69" i="15"/>
  <c r="I228" i="15"/>
  <c r="G139" i="15"/>
  <c r="I239" i="15"/>
  <c r="E231" i="15"/>
  <c r="I102" i="15"/>
  <c r="C106" i="15"/>
  <c r="F194" i="15"/>
  <c r="I56" i="15"/>
  <c r="I156" i="15"/>
  <c r="D202" i="15"/>
  <c r="H213" i="15"/>
  <c r="D145" i="15"/>
  <c r="C142" i="15"/>
  <c r="B159" i="15"/>
  <c r="G30" i="15"/>
  <c r="K102" i="15"/>
  <c r="D124" i="15"/>
  <c r="B234" i="15"/>
  <c r="H214" i="15"/>
  <c r="L72" i="15"/>
  <c r="F16" i="15"/>
  <c r="G124" i="15"/>
  <c r="B112" i="15"/>
  <c r="E46" i="15"/>
  <c r="M122" i="15"/>
  <c r="M35" i="15"/>
  <c r="K170" i="15"/>
  <c r="B123" i="15"/>
  <c r="D134" i="15"/>
  <c r="M127" i="15"/>
  <c r="K171" i="15"/>
  <c r="B143" i="15"/>
  <c r="F32" i="15"/>
  <c r="C175" i="15"/>
  <c r="E218" i="15"/>
  <c r="F163" i="15"/>
  <c r="K143" i="15"/>
  <c r="K16" i="15"/>
  <c r="H2" i="18"/>
  <c r="K197" i="15"/>
  <c r="C33" i="15"/>
  <c r="E165" i="15"/>
  <c r="H195" i="15"/>
  <c r="C169" i="15"/>
  <c r="C191" i="15"/>
  <c r="M210" i="15"/>
  <c r="K11" i="15"/>
  <c r="F188" i="15"/>
  <c r="I246" i="15"/>
  <c r="L8" i="18"/>
  <c r="D115" i="15"/>
  <c r="E200" i="15"/>
  <c r="F148" i="15"/>
  <c r="F247" i="15"/>
  <c r="F53" i="15"/>
  <c r="J193" i="15"/>
  <c r="D73" i="15"/>
  <c r="L165" i="15"/>
  <c r="K10" i="15"/>
  <c r="E33" i="15"/>
  <c r="G151" i="15"/>
  <c r="K176" i="15"/>
  <c r="F160" i="15"/>
  <c r="D10" i="15"/>
  <c r="G84" i="15"/>
  <c r="K114" i="15"/>
  <c r="L13" i="15"/>
  <c r="C64" i="15"/>
  <c r="C232" i="15"/>
  <c r="L67" i="15"/>
  <c r="C241" i="15"/>
  <c r="I85" i="15"/>
  <c r="I34" i="15"/>
  <c r="B170" i="15"/>
  <c r="J90" i="15"/>
  <c r="H102" i="15"/>
  <c r="H37" i="15"/>
  <c r="L86" i="15"/>
  <c r="D72" i="15"/>
  <c r="L129" i="15"/>
  <c r="G114" i="15"/>
  <c r="L142" i="15"/>
  <c r="L58" i="15"/>
  <c r="D71" i="15"/>
  <c r="H42" i="15"/>
  <c r="I36" i="15"/>
  <c r="K123" i="15"/>
  <c r="B207" i="15"/>
  <c r="G167" i="15"/>
  <c r="B229" i="15"/>
  <c r="D198" i="15"/>
  <c r="L195" i="15"/>
  <c r="E245" i="15"/>
  <c r="G2" i="15"/>
  <c r="J190" i="15"/>
  <c r="J188" i="15"/>
  <c r="L243" i="15"/>
  <c r="M56" i="15"/>
  <c r="K10" i="18"/>
  <c r="E9" i="15"/>
  <c r="K158" i="15"/>
  <c r="J54" i="15"/>
  <c r="B36" i="15"/>
  <c r="I247" i="15"/>
  <c r="C161" i="15"/>
  <c r="K192" i="15"/>
  <c r="M63" i="15"/>
  <c r="F210" i="15"/>
  <c r="H168" i="15"/>
  <c r="D85" i="15"/>
  <c r="G106" i="15"/>
  <c r="D179" i="15"/>
  <c r="B13" i="15"/>
  <c r="D116" i="15"/>
  <c r="C65" i="15"/>
  <c r="M107" i="15"/>
  <c r="G133" i="15"/>
  <c r="F114" i="15"/>
  <c r="K54" i="15"/>
  <c r="L253" i="15"/>
  <c r="D98" i="15"/>
  <c r="D9" i="18"/>
  <c r="D159" i="15"/>
  <c r="D196" i="15"/>
  <c r="D256" i="15"/>
  <c r="F24" i="15"/>
  <c r="H142" i="15"/>
  <c r="M93" i="15"/>
  <c r="H194" i="15"/>
  <c r="C7" i="15"/>
  <c r="M75" i="15"/>
  <c r="J69" i="15"/>
  <c r="G54" i="15"/>
  <c r="K29" i="15"/>
  <c r="K15" i="15"/>
  <c r="J164" i="15"/>
  <c r="I134" i="15"/>
  <c r="C37" i="15"/>
  <c r="J187" i="15"/>
  <c r="K139" i="15"/>
  <c r="M115" i="15"/>
  <c r="F201" i="15"/>
  <c r="C225" i="15"/>
  <c r="B194" i="15"/>
  <c r="L25" i="15"/>
  <c r="I218" i="15"/>
  <c r="B206" i="15"/>
  <c r="E3" i="18"/>
  <c r="K195" i="15"/>
  <c r="F85" i="15"/>
  <c r="C156" i="15"/>
  <c r="M177" i="15"/>
  <c r="I236" i="15"/>
  <c r="G154" i="15"/>
  <c r="D24" i="15"/>
  <c r="L199" i="15"/>
  <c r="J183" i="15"/>
  <c r="H5" i="15"/>
  <c r="C69" i="15"/>
  <c r="G122" i="15"/>
  <c r="C183" i="15"/>
  <c r="F216" i="15"/>
  <c r="J196" i="15"/>
  <c r="L117" i="15"/>
  <c r="G24" i="15"/>
  <c r="J232" i="15"/>
  <c r="K189" i="15"/>
  <c r="F233" i="15"/>
  <c r="D105" i="15"/>
  <c r="B233" i="15"/>
  <c r="J119" i="15"/>
  <c r="J29" i="15"/>
  <c r="H32" i="15"/>
  <c r="C114" i="15"/>
  <c r="L68" i="15"/>
  <c r="M12" i="18"/>
  <c r="M185" i="15"/>
  <c r="J249" i="15"/>
  <c r="G10" i="15"/>
  <c r="D39" i="15"/>
  <c r="G238" i="15"/>
  <c r="D8" i="15"/>
  <c r="F96" i="15"/>
  <c r="D183" i="15"/>
  <c r="F205" i="15"/>
  <c r="J174" i="15"/>
  <c r="K101" i="15"/>
  <c r="K98" i="15"/>
  <c r="K6" i="18"/>
  <c r="G90" i="15"/>
  <c r="I54" i="15"/>
  <c r="C90" i="15"/>
  <c r="G6" i="15"/>
  <c r="I197" i="15"/>
  <c r="D252" i="15"/>
  <c r="M228" i="15"/>
  <c r="H89" i="15"/>
  <c r="I227" i="15"/>
  <c r="E154" i="15"/>
  <c r="M126" i="15"/>
  <c r="F248" i="15"/>
  <c r="L153" i="15"/>
  <c r="I137" i="15"/>
  <c r="H11" i="15"/>
  <c r="E208" i="15"/>
  <c r="C60" i="15"/>
  <c r="C252" i="15"/>
  <c r="E212" i="15"/>
  <c r="G242" i="15"/>
  <c r="C220" i="15"/>
  <c r="C6" i="18"/>
  <c r="G5" i="18"/>
  <c r="K207" i="15"/>
  <c r="E76" i="15"/>
  <c r="E242" i="15"/>
  <c r="D144" i="15"/>
  <c r="H75" i="15"/>
  <c r="J250" i="15"/>
  <c r="C134" i="15"/>
  <c r="F60" i="15"/>
  <c r="C119" i="15"/>
  <c r="B73" i="15"/>
  <c r="L78" i="15"/>
  <c r="F104" i="15"/>
  <c r="L10" i="15"/>
  <c r="F10" i="18"/>
  <c r="B166" i="15"/>
  <c r="I172" i="15"/>
  <c r="E29" i="15"/>
  <c r="F166" i="15"/>
  <c r="E37" i="15"/>
  <c r="M154" i="15"/>
  <c r="H31" i="15"/>
  <c r="C221" i="15"/>
  <c r="M187" i="15"/>
  <c r="G97" i="15"/>
  <c r="C25" i="15"/>
  <c r="G165" i="15"/>
  <c r="I39" i="15"/>
  <c r="H257" i="15"/>
  <c r="L192" i="15"/>
  <c r="B28" i="15"/>
  <c r="G172" i="15"/>
  <c r="I95" i="15"/>
  <c r="I84" i="15"/>
  <c r="E195" i="15"/>
  <c r="L181" i="15"/>
  <c r="J178" i="15"/>
  <c r="C12" i="15"/>
  <c r="G89" i="15"/>
  <c r="B51" i="15"/>
  <c r="G68" i="15"/>
  <c r="K70" i="15"/>
  <c r="F254" i="15"/>
  <c r="B27" i="15"/>
  <c r="C5" i="18"/>
  <c r="L15" i="15"/>
  <c r="J200" i="15"/>
  <c r="G249" i="15"/>
  <c r="F245" i="15"/>
  <c r="D107" i="15"/>
  <c r="I78" i="15"/>
  <c r="L232" i="15"/>
  <c r="F92" i="15"/>
  <c r="H22" i="15"/>
  <c r="M213" i="15"/>
  <c r="I184" i="15"/>
  <c r="J6" i="18"/>
  <c r="D102" i="15"/>
  <c r="J123" i="15"/>
  <c r="G119" i="15"/>
  <c r="B172" i="15"/>
  <c r="B136" i="15"/>
  <c r="K80" i="15"/>
  <c r="H141" i="15"/>
  <c r="F202" i="15"/>
  <c r="E121" i="15"/>
  <c r="G115" i="15"/>
  <c r="F131" i="15"/>
  <c r="G226" i="15"/>
  <c r="F84" i="15"/>
  <c r="J136" i="15"/>
  <c r="L9" i="15"/>
  <c r="B190" i="15"/>
  <c r="F232" i="15"/>
  <c r="L98" i="15"/>
  <c r="C35" i="15"/>
  <c r="F173" i="15"/>
  <c r="J172" i="15"/>
  <c r="H238" i="15"/>
  <c r="J107" i="15"/>
  <c r="D175" i="15"/>
  <c r="D169" i="15"/>
  <c r="L167" i="15"/>
  <c r="B240" i="15"/>
  <c r="M162" i="15"/>
  <c r="F15" i="15"/>
  <c r="C80" i="15"/>
  <c r="H18" i="15"/>
  <c r="C245" i="15"/>
  <c r="M61" i="15"/>
  <c r="J165" i="15"/>
  <c r="D123" i="15"/>
  <c r="I72" i="15"/>
  <c r="I8" i="15"/>
  <c r="C224" i="15"/>
  <c r="F106" i="15"/>
  <c r="E54" i="15"/>
  <c r="D136" i="15"/>
  <c r="G250" i="15"/>
  <c r="L236" i="15"/>
  <c r="J120" i="15"/>
  <c r="C116" i="15"/>
  <c r="L6" i="18"/>
  <c r="G143" i="15"/>
  <c r="B129" i="15"/>
  <c r="K248" i="15"/>
  <c r="C127" i="15"/>
  <c r="L4" i="15"/>
  <c r="H221" i="15"/>
  <c r="K124" i="15"/>
  <c r="C243" i="15"/>
  <c r="K129" i="15"/>
  <c r="E211" i="15"/>
  <c r="B245" i="15"/>
  <c r="K64" i="15"/>
  <c r="D189" i="15"/>
  <c r="J150" i="15"/>
  <c r="H38" i="15"/>
  <c r="J182" i="15"/>
  <c r="L143" i="15"/>
  <c r="D95" i="15"/>
  <c r="G166" i="15"/>
  <c r="L173" i="15"/>
  <c r="D90" i="15"/>
  <c r="K160" i="15"/>
  <c r="M88" i="15"/>
  <c r="C136" i="15"/>
  <c r="G175" i="15"/>
  <c r="C151" i="15"/>
  <c r="E166" i="15"/>
  <c r="M125" i="15"/>
  <c r="J68" i="15"/>
  <c r="H6" i="15"/>
  <c r="K108" i="15"/>
  <c r="M111" i="15"/>
  <c r="K133" i="15"/>
  <c r="K220" i="15"/>
  <c r="D217" i="15"/>
  <c r="B54" i="15"/>
  <c r="F73" i="15"/>
  <c r="I97" i="15"/>
  <c r="J157" i="15"/>
  <c r="J67" i="15"/>
  <c r="I61" i="15"/>
  <c r="F69" i="15"/>
  <c r="K237" i="15"/>
  <c r="L115" i="15"/>
  <c r="I124" i="15"/>
  <c r="D7" i="15"/>
  <c r="B6" i="15"/>
  <c r="E170" i="15"/>
  <c r="F35" i="15"/>
  <c r="I178" i="15"/>
  <c r="B97" i="15"/>
  <c r="K110" i="15"/>
  <c r="J4" i="18"/>
  <c r="G146" i="15"/>
  <c r="F180" i="15"/>
  <c r="M140" i="15"/>
  <c r="L242" i="15"/>
  <c r="K78" i="15"/>
  <c r="C11" i="15"/>
  <c r="G188" i="15"/>
  <c r="H78" i="15"/>
  <c r="E252" i="15"/>
  <c r="G103" i="15"/>
  <c r="F150" i="15"/>
  <c r="D5" i="18"/>
  <c r="D10" i="18"/>
  <c r="L133" i="15"/>
  <c r="I21" i="15"/>
  <c r="M72" i="15"/>
  <c r="G158" i="15"/>
  <c r="M184" i="15"/>
  <c r="I18" i="15"/>
  <c r="E223" i="15"/>
  <c r="F143" i="15"/>
  <c r="G3" i="15"/>
  <c r="H191" i="15"/>
  <c r="H196" i="15"/>
  <c r="C226" i="15"/>
  <c r="J167" i="15"/>
  <c r="M247" i="15"/>
  <c r="B179" i="15"/>
  <c r="I181" i="15"/>
  <c r="G47" i="15"/>
  <c r="E230" i="15"/>
  <c r="H200" i="15"/>
  <c r="J62" i="15"/>
  <c r="J225" i="15"/>
  <c r="D213" i="15"/>
  <c r="I129" i="15"/>
  <c r="J3" i="15"/>
  <c r="G194" i="15"/>
  <c r="J166" i="15"/>
  <c r="M214" i="15"/>
  <c r="K2" i="15"/>
  <c r="M94" i="15"/>
  <c r="B139" i="15"/>
  <c r="F67" i="15"/>
  <c r="E185" i="15"/>
  <c r="M123" i="15"/>
  <c r="D50" i="15"/>
  <c r="G57" i="15"/>
  <c r="E11" i="15"/>
  <c r="C171" i="15"/>
  <c r="L230" i="15"/>
  <c r="I38" i="15"/>
  <c r="K61" i="15"/>
  <c r="J215" i="15"/>
  <c r="F235" i="15"/>
  <c r="F3" i="18"/>
  <c r="E156" i="15"/>
  <c r="H56" i="15"/>
  <c r="L108" i="15"/>
  <c r="I163" i="15"/>
  <c r="I133" i="15"/>
  <c r="H118" i="15"/>
  <c r="G4" i="18"/>
  <c r="M201" i="15"/>
  <c r="K87" i="15"/>
  <c r="K120" i="15"/>
  <c r="D63" i="15"/>
  <c r="K186" i="15"/>
  <c r="B173" i="15"/>
  <c r="M138" i="15"/>
  <c r="K213" i="15"/>
  <c r="H159" i="15"/>
  <c r="H222" i="15"/>
  <c r="I16" i="15"/>
  <c r="M237" i="15"/>
  <c r="G142" i="15"/>
  <c r="E141" i="15"/>
  <c r="H161" i="15"/>
  <c r="K51" i="15"/>
  <c r="M170" i="15"/>
  <c r="E202" i="15"/>
  <c r="K227" i="15"/>
  <c r="K187" i="15"/>
  <c r="D248" i="15"/>
  <c r="K246" i="15"/>
  <c r="C51" i="15"/>
  <c r="K188" i="15"/>
  <c r="E161" i="15"/>
  <c r="E17" i="15"/>
  <c r="I219" i="15"/>
  <c r="G228" i="15"/>
  <c r="D147" i="15"/>
  <c r="D91" i="15"/>
  <c r="K46" i="15"/>
  <c r="D254" i="15"/>
  <c r="I42" i="15"/>
  <c r="J46" i="15"/>
  <c r="I59" i="15"/>
  <c r="I80" i="15"/>
  <c r="G235" i="15"/>
  <c r="B218" i="15"/>
  <c r="L202" i="15"/>
  <c r="H152" i="15"/>
  <c r="D65" i="15"/>
  <c r="B107" i="15"/>
  <c r="I186" i="15"/>
  <c r="B83" i="15"/>
  <c r="M188" i="15"/>
  <c r="F236" i="15"/>
  <c r="E127" i="15"/>
  <c r="F127" i="15"/>
  <c r="B81" i="15"/>
  <c r="B180" i="15"/>
  <c r="H207" i="15"/>
  <c r="L62" i="15"/>
  <c r="L203" i="15"/>
  <c r="I109" i="15"/>
  <c r="F19" i="15"/>
  <c r="M192" i="15"/>
  <c r="E115" i="15"/>
  <c r="M120" i="15"/>
  <c r="F225" i="15"/>
  <c r="M8" i="15"/>
  <c r="E24" i="15"/>
  <c r="M25" i="15"/>
  <c r="J146" i="15"/>
  <c r="K71" i="15"/>
  <c r="L122" i="15"/>
  <c r="C152" i="15"/>
  <c r="K211" i="15"/>
  <c r="H8" i="18"/>
  <c r="I242" i="15"/>
  <c r="D52" i="15"/>
  <c r="F48" i="15"/>
  <c r="H164" i="15"/>
  <c r="B82" i="15"/>
  <c r="H123" i="15"/>
  <c r="H149" i="15"/>
  <c r="L88" i="15"/>
  <c r="M161" i="15"/>
  <c r="C29" i="15"/>
  <c r="I68" i="15"/>
  <c r="E236" i="15"/>
  <c r="E216" i="15"/>
  <c r="I176" i="15"/>
  <c r="H109" i="15"/>
  <c r="J163" i="15"/>
  <c r="B10" i="6"/>
  <c r="B11" i="6" s="1"/>
  <c r="L107" i="15"/>
  <c r="E214" i="15"/>
  <c r="J41" i="15"/>
  <c r="G223" i="15"/>
  <c r="H126" i="15"/>
  <c r="C195" i="15"/>
  <c r="J25" i="15"/>
  <c r="C181" i="15"/>
  <c r="G147" i="15"/>
  <c r="B249" i="15"/>
  <c r="B198" i="15"/>
  <c r="K72" i="15"/>
  <c r="M159" i="15"/>
  <c r="J23" i="15"/>
  <c r="L22" i="15"/>
  <c r="G31" i="15"/>
  <c r="C45" i="15"/>
  <c r="K201" i="15"/>
  <c r="B26" i="15"/>
  <c r="D200" i="15"/>
  <c r="D119" i="15"/>
  <c r="M103" i="15"/>
  <c r="I223" i="15"/>
  <c r="J65" i="15"/>
  <c r="B150" i="15"/>
  <c r="D70" i="15"/>
  <c r="E197" i="15"/>
  <c r="C19" i="15"/>
  <c r="I179" i="15"/>
  <c r="B191" i="15"/>
  <c r="I35" i="15"/>
  <c r="G244" i="15"/>
  <c r="C230" i="15"/>
  <c r="K50" i="15"/>
  <c r="J75" i="15"/>
  <c r="M2" i="15"/>
  <c r="F76" i="15"/>
  <c r="E148" i="15"/>
  <c r="F28" i="15"/>
  <c r="I149" i="15"/>
  <c r="L23" i="15"/>
  <c r="J10" i="18"/>
  <c r="J180" i="15"/>
  <c r="E234" i="15"/>
  <c r="D4" i="15"/>
  <c r="D106" i="15"/>
  <c r="K32" i="15"/>
  <c r="I73" i="15"/>
  <c r="B241" i="15"/>
  <c r="M217" i="15"/>
  <c r="B108" i="15"/>
  <c r="F123" i="15"/>
  <c r="J137" i="15"/>
  <c r="K12" i="18"/>
  <c r="M87" i="15"/>
  <c r="E10" i="18"/>
  <c r="F237" i="15"/>
  <c r="C201" i="15"/>
  <c r="I22" i="15"/>
  <c r="H166" i="15"/>
  <c r="D197" i="15"/>
  <c r="L144" i="15"/>
  <c r="M45" i="15"/>
  <c r="G168" i="15"/>
  <c r="B78" i="15"/>
  <c r="B16" i="15"/>
  <c r="G91" i="15"/>
  <c r="H140" i="15"/>
  <c r="M113" i="15"/>
  <c r="G163" i="15"/>
  <c r="M20" i="15"/>
  <c r="J13" i="18"/>
  <c r="B7" i="15"/>
  <c r="B38" i="15"/>
  <c r="F184" i="15"/>
  <c r="G149" i="15"/>
  <c r="D181" i="15"/>
  <c r="C141" i="15"/>
  <c r="H116" i="15"/>
  <c r="D182" i="15"/>
  <c r="G186" i="15"/>
  <c r="H169" i="15"/>
  <c r="H52" i="15"/>
  <c r="G208" i="15"/>
  <c r="M55" i="15"/>
  <c r="F45" i="15"/>
  <c r="K152" i="15"/>
  <c r="H106" i="15"/>
  <c r="H239" i="15"/>
  <c r="I96" i="15"/>
  <c r="C199" i="15"/>
  <c r="B144" i="15"/>
  <c r="D187" i="15"/>
  <c r="B243" i="15"/>
  <c r="E149" i="15"/>
  <c r="I233" i="15"/>
  <c r="H135" i="15"/>
  <c r="K69" i="15"/>
  <c r="I171" i="15"/>
  <c r="G10" i="18"/>
  <c r="L216" i="15"/>
  <c r="C124" i="15"/>
  <c r="C211" i="15"/>
  <c r="D192" i="15"/>
  <c r="C204" i="15"/>
  <c r="H88" i="15"/>
  <c r="H244" i="15"/>
  <c r="H34" i="15"/>
  <c r="J79" i="15"/>
  <c r="M18" i="15"/>
  <c r="K26" i="15"/>
  <c r="K173" i="15"/>
  <c r="B72" i="15"/>
  <c r="M49" i="15"/>
  <c r="M227" i="15"/>
  <c r="C57" i="15"/>
  <c r="E178" i="15"/>
  <c r="J116" i="15"/>
  <c r="E215" i="15"/>
  <c r="C130" i="15"/>
  <c r="E256" i="15"/>
  <c r="I123" i="15"/>
  <c r="B199" i="15"/>
  <c r="B2" i="15"/>
  <c r="D234" i="15"/>
  <c r="J47" i="15"/>
  <c r="K3" i="15"/>
  <c r="M64" i="15"/>
  <c r="K9" i="18"/>
  <c r="C229" i="15"/>
  <c r="L183" i="15"/>
  <c r="K43" i="15"/>
  <c r="B183" i="15"/>
  <c r="L37" i="15"/>
  <c r="I148" i="15"/>
  <c r="I153" i="15"/>
  <c r="F18" i="15"/>
  <c r="D223" i="15"/>
  <c r="J7" i="18"/>
  <c r="C52" i="15"/>
  <c r="L80" i="15"/>
  <c r="K74" i="15"/>
  <c r="H188" i="15"/>
  <c r="K81" i="15"/>
  <c r="B62" i="15"/>
  <c r="B254" i="15"/>
  <c r="K174" i="15"/>
  <c r="M242" i="15"/>
  <c r="F229" i="15"/>
  <c r="D15" i="15"/>
  <c r="I45" i="15"/>
  <c r="J7" i="15"/>
  <c r="B77" i="15"/>
  <c r="G201" i="15"/>
  <c r="E64" i="15"/>
  <c r="C31" i="15"/>
  <c r="K224" i="15"/>
  <c r="G86" i="15"/>
  <c r="F162" i="15"/>
  <c r="B71" i="15"/>
  <c r="I241" i="15"/>
  <c r="D86" i="15"/>
  <c r="I175" i="15"/>
  <c r="L3" i="15"/>
  <c r="D141" i="15"/>
  <c r="E239" i="15"/>
  <c r="E101" i="15"/>
  <c r="F100" i="15"/>
  <c r="L154" i="15"/>
  <c r="L99" i="15"/>
  <c r="K66" i="15"/>
  <c r="E194" i="15"/>
  <c r="K83" i="15"/>
  <c r="H243" i="15"/>
  <c r="C212" i="15"/>
  <c r="M3" i="18"/>
  <c r="G52" i="15"/>
  <c r="C179" i="15"/>
  <c r="C235" i="15"/>
  <c r="I248" i="15"/>
  <c r="H17" i="15"/>
  <c r="K203" i="15"/>
  <c r="C54" i="15"/>
  <c r="M151" i="15"/>
  <c r="J140" i="15"/>
  <c r="F12" i="18"/>
  <c r="D3" i="15"/>
  <c r="M13" i="18"/>
  <c r="G246" i="15"/>
  <c r="H130" i="15"/>
  <c r="G137" i="15"/>
  <c r="J74" i="15"/>
  <c r="M37" i="15"/>
  <c r="L119" i="15"/>
  <c r="G3" i="18"/>
  <c r="K181" i="15"/>
  <c r="M42" i="15"/>
  <c r="L208" i="15"/>
  <c r="K156" i="15"/>
  <c r="K107" i="15"/>
  <c r="I157" i="15"/>
  <c r="B53" i="15"/>
  <c r="C148" i="15"/>
  <c r="J197" i="15"/>
  <c r="C115" i="15"/>
  <c r="J51" i="15"/>
  <c r="J148" i="15"/>
  <c r="I7" i="18"/>
  <c r="H103" i="15"/>
  <c r="F80" i="15"/>
  <c r="H129" i="15"/>
  <c r="E229" i="15"/>
  <c r="E186" i="15"/>
  <c r="K190" i="15"/>
  <c r="C56" i="15"/>
  <c r="G63" i="15"/>
  <c r="K67" i="15"/>
  <c r="D168" i="15"/>
  <c r="E213" i="15"/>
  <c r="K244" i="15"/>
  <c r="L131" i="15"/>
  <c r="L221" i="15"/>
  <c r="C4" i="18"/>
  <c r="C17" i="15"/>
  <c r="J70" i="15"/>
  <c r="F26" i="15"/>
  <c r="B149" i="15"/>
  <c r="H137" i="15"/>
  <c r="H172" i="15"/>
  <c r="C76" i="15"/>
  <c r="H198" i="15"/>
  <c r="F165" i="15"/>
  <c r="L100" i="15"/>
  <c r="E62" i="15"/>
  <c r="H174" i="15"/>
  <c r="H175" i="15"/>
  <c r="B41" i="15"/>
  <c r="M46" i="15"/>
  <c r="G62" i="15"/>
  <c r="M248" i="15"/>
  <c r="M132" i="15"/>
  <c r="C255" i="15"/>
  <c r="D188" i="15"/>
  <c r="B230" i="15"/>
  <c r="G29" i="15"/>
  <c r="B94" i="15"/>
  <c r="C146" i="15"/>
  <c r="F10" i="15"/>
  <c r="D26" i="15"/>
  <c r="M96" i="15"/>
  <c r="B58" i="15"/>
  <c r="G39" i="15"/>
  <c r="C203" i="15"/>
  <c r="K11" i="18"/>
  <c r="G92" i="15"/>
  <c r="C105" i="15"/>
  <c r="H3" i="18"/>
  <c r="H53" i="15"/>
  <c r="K59" i="15"/>
  <c r="H189" i="15"/>
  <c r="L8" i="15"/>
  <c r="L168" i="15"/>
  <c r="E105" i="15"/>
  <c r="F193" i="15"/>
  <c r="G160" i="15"/>
  <c r="C126" i="15"/>
  <c r="E13" i="18"/>
  <c r="J104" i="15"/>
  <c r="E143" i="15"/>
  <c r="D69" i="15"/>
  <c r="D166" i="15"/>
  <c r="K205" i="15"/>
  <c r="L24" i="15"/>
  <c r="C250" i="15"/>
  <c r="G233" i="15"/>
  <c r="E133" i="15"/>
  <c r="L130" i="15"/>
  <c r="K38" i="15"/>
  <c r="E235" i="15"/>
  <c r="C24" i="15"/>
  <c r="C222" i="15"/>
  <c r="K49" i="15"/>
  <c r="E11" i="18"/>
  <c r="B50" i="15"/>
  <c r="I86" i="15"/>
  <c r="L42" i="15"/>
  <c r="L17" i="15"/>
  <c r="M4" i="18"/>
  <c r="F11" i="18"/>
  <c r="L241" i="15"/>
  <c r="I222" i="15"/>
  <c r="F181" i="15"/>
  <c r="K18" i="15"/>
  <c r="B130" i="15"/>
  <c r="I189" i="15"/>
  <c r="E248" i="15"/>
  <c r="J34" i="15"/>
  <c r="B204" i="15"/>
  <c r="M70" i="15"/>
  <c r="C187" i="15"/>
  <c r="F138" i="15"/>
  <c r="F132" i="15"/>
  <c r="B205" i="15"/>
  <c r="G11" i="18"/>
  <c r="M145" i="15"/>
  <c r="C172" i="15"/>
  <c r="B4" i="18"/>
  <c r="B76" i="15"/>
  <c r="C10" i="18"/>
  <c r="M41" i="15"/>
  <c r="H113" i="15"/>
  <c r="E251" i="15"/>
  <c r="I203" i="15"/>
  <c r="E196" i="15"/>
  <c r="K60" i="15"/>
  <c r="F8" i="15"/>
  <c r="J206" i="15"/>
  <c r="C94" i="15"/>
  <c r="B147" i="15"/>
  <c r="M256" i="15"/>
  <c r="J42" i="15"/>
  <c r="F198" i="15"/>
  <c r="E136" i="15"/>
  <c r="J3" i="18"/>
  <c r="J126" i="15"/>
  <c r="I64" i="15"/>
  <c r="E96" i="15"/>
  <c r="G25" i="15"/>
  <c r="D14" i="15"/>
  <c r="K19" i="15"/>
  <c r="B197" i="15"/>
  <c r="L60" i="15"/>
  <c r="I4" i="18"/>
  <c r="I116" i="15"/>
  <c r="J208" i="15"/>
  <c r="F157" i="15"/>
  <c r="K168" i="15"/>
  <c r="C44" i="15"/>
  <c r="H170" i="15"/>
  <c r="D226" i="15"/>
  <c r="H39" i="15"/>
  <c r="C14" i="15"/>
  <c r="M146" i="15"/>
  <c r="B119" i="15"/>
  <c r="H100" i="15"/>
  <c r="M197" i="15"/>
  <c r="L231" i="15"/>
  <c r="H3" i="15"/>
  <c r="L33" i="15"/>
  <c r="G207" i="15"/>
  <c r="E16" i="15"/>
  <c r="D250" i="15"/>
  <c r="G173" i="15"/>
  <c r="E210" i="15"/>
  <c r="G40" i="15"/>
  <c r="J162" i="15"/>
  <c r="M71" i="15"/>
  <c r="F23" i="15"/>
  <c r="K25" i="15"/>
  <c r="J244" i="15"/>
  <c r="H227" i="15"/>
  <c r="G205" i="15"/>
  <c r="L36" i="15"/>
  <c r="I127" i="15"/>
  <c r="I48" i="15"/>
  <c r="J152" i="15"/>
  <c r="H90" i="15"/>
  <c r="I119" i="15"/>
  <c r="G196" i="15"/>
  <c r="G21" i="15"/>
  <c r="L50" i="15"/>
  <c r="D142" i="15"/>
  <c r="L215" i="15"/>
  <c r="D66" i="15"/>
  <c r="H76" i="15"/>
  <c r="K126" i="15"/>
  <c r="J158" i="15"/>
  <c r="M239" i="15"/>
  <c r="H30" i="15"/>
  <c r="M252" i="15"/>
  <c r="B158" i="15"/>
  <c r="L170" i="15"/>
  <c r="E181" i="15"/>
  <c r="G252" i="15"/>
  <c r="M7" i="18"/>
  <c r="M238" i="15"/>
  <c r="L49" i="15"/>
  <c r="H245" i="15"/>
  <c r="I232" i="15"/>
  <c r="D199" i="15"/>
  <c r="G199" i="15"/>
  <c r="H192" i="15"/>
  <c r="M60" i="15"/>
  <c r="E162" i="15"/>
  <c r="K111" i="15"/>
  <c r="L32" i="15"/>
  <c r="G171" i="15"/>
  <c r="J155" i="15"/>
  <c r="M69" i="15"/>
  <c r="B162" i="15"/>
  <c r="L244" i="15"/>
  <c r="E102" i="15"/>
  <c r="M212" i="15"/>
  <c r="D43" i="15"/>
  <c r="I170" i="15"/>
  <c r="G121" i="15"/>
  <c r="D195" i="15"/>
  <c r="E117" i="15"/>
  <c r="F86" i="15"/>
  <c r="J194" i="15"/>
  <c r="M30" i="15"/>
  <c r="F116" i="15"/>
  <c r="F253" i="15"/>
  <c r="F93" i="15"/>
  <c r="K214" i="15"/>
  <c r="C218" i="15"/>
  <c r="F185" i="15"/>
  <c r="I25" i="15"/>
  <c r="E91" i="15"/>
  <c r="D185" i="15"/>
  <c r="C22" i="15"/>
  <c r="I113" i="15"/>
  <c r="G109" i="15"/>
  <c r="I31" i="15"/>
  <c r="D104" i="15"/>
  <c r="B196" i="15"/>
  <c r="D7" i="18"/>
  <c r="C79" i="15"/>
  <c r="M181" i="15"/>
  <c r="E69" i="15"/>
  <c r="L44" i="15"/>
  <c r="M78" i="15"/>
  <c r="L164" i="15"/>
  <c r="K7" i="18"/>
  <c r="J151" i="15"/>
  <c r="G12" i="18"/>
  <c r="M50" i="15"/>
  <c r="G219" i="15"/>
  <c r="F239" i="15"/>
  <c r="E73" i="15"/>
  <c r="B163" i="15"/>
  <c r="J186" i="15"/>
  <c r="J202" i="15"/>
  <c r="F250" i="15"/>
  <c r="D244" i="15"/>
  <c r="C153" i="15"/>
  <c r="C208" i="15"/>
  <c r="F244" i="15"/>
  <c r="C74" i="15"/>
  <c r="M203" i="15"/>
  <c r="E9" i="18"/>
  <c r="C9" i="15"/>
  <c r="K251" i="15"/>
  <c r="E237" i="15"/>
  <c r="H150" i="15"/>
  <c r="L30" i="15"/>
  <c r="L140" i="15"/>
  <c r="K97" i="15"/>
  <c r="G38" i="15"/>
  <c r="J237" i="15"/>
  <c r="M207" i="15"/>
  <c r="G96" i="15"/>
  <c r="D235" i="15"/>
  <c r="I82" i="15"/>
  <c r="G44" i="15"/>
  <c r="M241" i="15"/>
  <c r="C108" i="15"/>
  <c r="L175" i="15"/>
  <c r="G110" i="15"/>
  <c r="F242" i="15"/>
  <c r="C92" i="15"/>
  <c r="M97" i="15"/>
  <c r="F68" i="15"/>
  <c r="G134" i="15"/>
  <c r="E112" i="15"/>
  <c r="I208" i="15"/>
  <c r="K63" i="15"/>
  <c r="E109" i="15"/>
  <c r="I187" i="15"/>
  <c r="F223" i="15"/>
  <c r="E164" i="15"/>
  <c r="M52" i="15"/>
  <c r="F59" i="15"/>
  <c r="F167" i="15"/>
  <c r="H236" i="15"/>
  <c r="L18" i="15"/>
  <c r="G13" i="18"/>
  <c r="J160" i="15"/>
  <c r="F75" i="15"/>
  <c r="J20" i="15"/>
  <c r="D170" i="15"/>
  <c r="L34" i="15"/>
  <c r="M167" i="15"/>
  <c r="L57" i="15"/>
  <c r="E74" i="15"/>
  <c r="L249" i="15"/>
  <c r="H98" i="15"/>
  <c r="I5" i="15"/>
  <c r="E142" i="15"/>
  <c r="F231" i="15"/>
  <c r="I159" i="15"/>
  <c r="G107" i="15"/>
  <c r="F161" i="15"/>
  <c r="J229" i="15"/>
  <c r="F31" i="15"/>
  <c r="G55" i="15"/>
  <c r="D177" i="15"/>
  <c r="D163" i="15"/>
  <c r="M186" i="15"/>
  <c r="C253" i="15"/>
  <c r="M16" i="15"/>
  <c r="G42" i="15"/>
  <c r="D4" i="18"/>
  <c r="C67" i="15"/>
  <c r="L161" i="15"/>
  <c r="L252" i="15"/>
  <c r="E207" i="15"/>
  <c r="G193" i="15"/>
  <c r="H179" i="15"/>
  <c r="D101" i="15"/>
  <c r="H111" i="15"/>
  <c r="I83" i="15"/>
  <c r="E131" i="15"/>
  <c r="L150" i="15"/>
  <c r="H229" i="15"/>
  <c r="I180" i="15"/>
  <c r="K135" i="15"/>
  <c r="M47" i="15"/>
  <c r="G245" i="15"/>
  <c r="E48" i="15"/>
  <c r="H40" i="15"/>
  <c r="K5" i="15"/>
  <c r="I15" i="15"/>
  <c r="G28" i="15"/>
  <c r="D171" i="15"/>
  <c r="K169" i="15"/>
  <c r="J233" i="15"/>
  <c r="K163" i="15"/>
  <c r="H28" i="15"/>
  <c r="D120" i="15"/>
  <c r="K238" i="15"/>
  <c r="J6" i="15"/>
  <c r="E8" i="15"/>
  <c r="F90" i="15"/>
  <c r="M13" i="15"/>
  <c r="K86" i="15"/>
  <c r="G75" i="15"/>
  <c r="H4" i="15"/>
  <c r="E42" i="15"/>
  <c r="J13" i="15"/>
  <c r="K155" i="15"/>
  <c r="J111" i="15"/>
  <c r="D12" i="15"/>
  <c r="I20" i="15"/>
  <c r="B93" i="15"/>
  <c r="B235" i="15"/>
  <c r="D110" i="15"/>
  <c r="F243" i="15"/>
  <c r="H190" i="15"/>
  <c r="B6" i="18"/>
  <c r="H165" i="15"/>
  <c r="C205" i="15"/>
  <c r="B21" i="15"/>
  <c r="D74" i="15"/>
  <c r="E15" i="15"/>
  <c r="K116" i="15"/>
  <c r="F111" i="15"/>
  <c r="D140" i="15"/>
  <c r="E10" i="15"/>
  <c r="L7" i="15"/>
  <c r="L70" i="15"/>
  <c r="H94" i="15"/>
  <c r="B134" i="15"/>
  <c r="E80" i="15"/>
  <c r="E53" i="15"/>
  <c r="J220" i="15"/>
  <c r="H87" i="15"/>
  <c r="C3" i="15"/>
  <c r="F196" i="15"/>
  <c r="B127" i="15"/>
  <c r="J43" i="15"/>
  <c r="M208" i="15"/>
  <c r="J147" i="15"/>
  <c r="E3" i="15"/>
  <c r="H10" i="18"/>
  <c r="I12" i="15"/>
  <c r="D68" i="15"/>
  <c r="J231" i="15"/>
  <c r="F49" i="15"/>
  <c r="K196" i="15"/>
  <c r="D80" i="15"/>
  <c r="J135" i="15"/>
  <c r="H82" i="15"/>
  <c r="L179" i="15"/>
  <c r="H204" i="15"/>
  <c r="G94" i="15"/>
  <c r="D78" i="15"/>
  <c r="H108" i="15"/>
  <c r="I13" i="15"/>
  <c r="E67" i="15"/>
  <c r="C12" i="18"/>
  <c r="F71" i="15"/>
  <c r="K109" i="15"/>
  <c r="M109" i="15"/>
  <c r="F7" i="18"/>
  <c r="G254" i="15"/>
  <c r="J32" i="15"/>
  <c r="L125" i="15"/>
  <c r="F91" i="15"/>
  <c r="J241" i="15"/>
  <c r="E189" i="15"/>
  <c r="C192" i="15"/>
  <c r="K103" i="15"/>
  <c r="M190" i="15"/>
  <c r="B99" i="15"/>
  <c r="M84" i="15"/>
  <c r="I167" i="15"/>
  <c r="D103" i="15"/>
  <c r="D203" i="15"/>
  <c r="B120" i="15"/>
  <c r="K53" i="15"/>
  <c r="M28" i="15"/>
  <c r="K154" i="15"/>
  <c r="K208" i="15"/>
  <c r="I14" i="15"/>
  <c r="B185" i="15"/>
  <c r="I104" i="15"/>
  <c r="G34" i="15"/>
  <c r="E92" i="15"/>
  <c r="K144" i="15"/>
  <c r="M182" i="15"/>
  <c r="F105" i="15"/>
  <c r="D139" i="15"/>
  <c r="G251" i="15"/>
  <c r="D56" i="15"/>
  <c r="M86" i="15"/>
  <c r="L166" i="15"/>
  <c r="G180" i="15"/>
  <c r="B37" i="15"/>
  <c r="J156" i="15"/>
  <c r="I27" i="15"/>
  <c r="J173" i="15"/>
  <c r="B19" i="15"/>
  <c r="H10" i="15"/>
  <c r="H47" i="15"/>
  <c r="E56" i="15"/>
  <c r="I229" i="15"/>
  <c r="F89" i="15"/>
  <c r="G198" i="15"/>
  <c r="H131" i="15"/>
  <c r="B61" i="15"/>
  <c r="F42" i="15"/>
  <c r="C20" i="15"/>
  <c r="I138" i="15"/>
  <c r="J8" i="18"/>
  <c r="I257" i="15"/>
  <c r="M229" i="15"/>
  <c r="L41" i="15"/>
  <c r="J195" i="15"/>
  <c r="I5" i="18"/>
  <c r="M6" i="15"/>
  <c r="E41" i="15"/>
  <c r="F13" i="15"/>
  <c r="D184" i="15"/>
  <c r="G7" i="18"/>
  <c r="M44" i="15"/>
  <c r="L149" i="15"/>
  <c r="I122" i="15"/>
  <c r="F251" i="15"/>
  <c r="H12" i="15"/>
  <c r="E169" i="15"/>
  <c r="I207" i="15"/>
  <c r="I196" i="15"/>
  <c r="E140" i="15"/>
  <c r="L234" i="15"/>
  <c r="E27" i="15"/>
  <c r="J103" i="15"/>
  <c r="G192" i="15"/>
  <c r="K166" i="15"/>
  <c r="I71" i="15"/>
  <c r="G22" i="15"/>
  <c r="L104" i="15"/>
  <c r="M33" i="15"/>
  <c r="L65" i="15"/>
  <c r="L159" i="15"/>
  <c r="M101" i="15"/>
  <c r="G216" i="15"/>
  <c r="M211" i="15"/>
  <c r="M5" i="15"/>
  <c r="M91" i="15"/>
  <c r="E227" i="15"/>
  <c r="M143" i="15"/>
  <c r="C189" i="15"/>
  <c r="I10" i="15"/>
  <c r="J94" i="15"/>
  <c r="D49" i="15"/>
  <c r="H23" i="15"/>
  <c r="G65" i="15"/>
  <c r="J133" i="15"/>
  <c r="J5" i="18"/>
  <c r="K243" i="15"/>
  <c r="C244" i="15"/>
  <c r="I238" i="15"/>
  <c r="I29" i="15"/>
  <c r="B5" i="15"/>
  <c r="L7" i="18"/>
  <c r="C162" i="15"/>
  <c r="D19" i="15"/>
  <c r="G204" i="15"/>
  <c r="F33" i="15"/>
  <c r="M230" i="15"/>
  <c r="G211" i="15"/>
  <c r="K150" i="15"/>
  <c r="J159" i="15"/>
  <c r="C99" i="15"/>
  <c r="L55" i="15"/>
  <c r="H120" i="15"/>
  <c r="K30" i="15"/>
  <c r="I221" i="15"/>
  <c r="I77" i="15"/>
  <c r="I103" i="15"/>
  <c r="L74" i="15"/>
  <c r="M62" i="15"/>
  <c r="L235" i="15"/>
  <c r="G221" i="15"/>
  <c r="F12" i="15"/>
  <c r="K57" i="15"/>
  <c r="C11" i="18"/>
  <c r="J88" i="15"/>
  <c r="H81" i="15"/>
  <c r="H138" i="15"/>
  <c r="C27" i="15"/>
  <c r="M98" i="15"/>
  <c r="G59" i="15"/>
  <c r="K85" i="15"/>
  <c r="I256" i="15"/>
  <c r="D27" i="15"/>
  <c r="L229" i="15"/>
  <c r="B18" i="15"/>
  <c r="G58" i="15"/>
  <c r="H256" i="15"/>
  <c r="M215" i="15"/>
  <c r="B3" i="18"/>
  <c r="L92" i="15"/>
  <c r="K89" i="15"/>
  <c r="D220" i="15"/>
  <c r="D57" i="15"/>
  <c r="E152" i="15"/>
  <c r="M32" i="15"/>
  <c r="H127" i="15"/>
  <c r="G41" i="15"/>
  <c r="K40" i="15"/>
  <c r="M232" i="15"/>
  <c r="J18" i="15"/>
  <c r="G210" i="15"/>
  <c r="B115" i="15"/>
  <c r="I194" i="15"/>
  <c r="H117" i="15"/>
  <c r="I17" i="15"/>
  <c r="J12" i="15"/>
  <c r="K233" i="15"/>
  <c r="L217" i="15"/>
  <c r="E238" i="15"/>
  <c r="F178" i="15"/>
  <c r="M224" i="15"/>
  <c r="H83" i="15"/>
  <c r="M234" i="15"/>
  <c r="J24" i="15"/>
  <c r="H58" i="15"/>
  <c r="E4" i="15"/>
  <c r="M195" i="15"/>
  <c r="M110" i="15"/>
  <c r="B31" i="15"/>
  <c r="F169" i="15"/>
  <c r="L155" i="15"/>
  <c r="H225" i="15"/>
  <c r="C182" i="15"/>
  <c r="I139" i="15"/>
  <c r="H54" i="15"/>
  <c r="G138" i="15"/>
  <c r="E5" i="18"/>
  <c r="K95" i="15"/>
  <c r="M9" i="15"/>
  <c r="G70" i="15"/>
  <c r="J28" i="15"/>
  <c r="G232" i="15"/>
  <c r="B100" i="15"/>
  <c r="D46" i="15"/>
  <c r="M141" i="15"/>
  <c r="J216" i="15"/>
  <c r="L39" i="15"/>
  <c r="M133" i="15"/>
  <c r="L12" i="18"/>
  <c r="H157" i="15"/>
  <c r="D89" i="15"/>
  <c r="C66" i="15"/>
  <c r="H95" i="15"/>
  <c r="J243" i="15"/>
  <c r="M4" i="15"/>
  <c r="L84" i="15"/>
  <c r="L207" i="15"/>
  <c r="H228" i="15"/>
  <c r="I44" i="15"/>
  <c r="K242" i="15"/>
  <c r="K184" i="15"/>
  <c r="B5" i="18"/>
  <c r="D2" i="15"/>
  <c r="L46" i="15"/>
  <c r="L2" i="15"/>
  <c r="H114" i="15"/>
  <c r="H128" i="15"/>
  <c r="F197" i="15"/>
  <c r="M17" i="15"/>
  <c r="C216" i="15"/>
  <c r="M10" i="18"/>
  <c r="E177" i="15"/>
  <c r="B25" i="15"/>
  <c r="K113" i="15"/>
  <c r="D162" i="15"/>
  <c r="B210" i="15"/>
  <c r="H122" i="15"/>
  <c r="E81" i="15"/>
  <c r="G195" i="15"/>
  <c r="L156" i="15"/>
  <c r="H15" i="15"/>
  <c r="I6" i="18"/>
  <c r="L239" i="15"/>
  <c r="D143" i="15"/>
  <c r="M204" i="15"/>
  <c r="I226" i="15"/>
  <c r="L233" i="15"/>
  <c r="C118" i="15"/>
  <c r="E55" i="15"/>
  <c r="L213" i="15"/>
  <c r="L132" i="15"/>
  <c r="M21" i="15"/>
  <c r="B224" i="15"/>
  <c r="L187" i="15"/>
  <c r="E188" i="15"/>
  <c r="F154" i="15"/>
  <c r="L186" i="15"/>
  <c r="I254" i="15"/>
  <c r="D216" i="15"/>
  <c r="D146" i="15"/>
  <c r="G218" i="15"/>
  <c r="J240" i="15"/>
  <c r="H41" i="15"/>
  <c r="D109" i="15"/>
  <c r="C176" i="15"/>
  <c r="H206" i="15"/>
  <c r="J142" i="15"/>
  <c r="J124" i="15"/>
  <c r="K252" i="15"/>
  <c r="G71" i="15"/>
  <c r="J115" i="15"/>
  <c r="E134" i="15"/>
  <c r="C84" i="15"/>
  <c r="L126" i="15"/>
  <c r="C202" i="15"/>
  <c r="G152" i="15"/>
  <c r="K151" i="15"/>
  <c r="L250" i="15"/>
  <c r="E36" i="15"/>
  <c r="M83" i="15"/>
  <c r="M233" i="15"/>
  <c r="D122" i="15"/>
  <c r="F256" i="15"/>
  <c r="G50" i="15"/>
  <c r="H163" i="15"/>
  <c r="C21" i="15"/>
  <c r="I145" i="15"/>
  <c r="B86" i="15"/>
  <c r="C2" i="18"/>
  <c r="K165" i="15"/>
  <c r="E108" i="15"/>
  <c r="K35" i="15"/>
  <c r="M116" i="15"/>
  <c r="J98" i="15"/>
  <c r="I141" i="15"/>
  <c r="K138" i="15"/>
  <c r="B74" i="15"/>
  <c r="C111" i="15"/>
  <c r="I114" i="15"/>
  <c r="I43" i="15"/>
  <c r="F113" i="15"/>
  <c r="L61" i="15"/>
  <c r="B212" i="15"/>
  <c r="D160" i="15"/>
  <c r="H145" i="15"/>
  <c r="L118" i="15"/>
  <c r="J71" i="15"/>
  <c r="E95" i="15"/>
  <c r="C96" i="15"/>
  <c r="M194" i="15"/>
  <c r="F238" i="15"/>
  <c r="J55" i="15"/>
  <c r="J247" i="15"/>
  <c r="M254" i="15"/>
  <c r="G153" i="15"/>
  <c r="I202" i="15"/>
  <c r="K3" i="18"/>
  <c r="J118" i="15"/>
  <c r="C193" i="15"/>
  <c r="L113" i="15"/>
  <c r="D237" i="15"/>
  <c r="L2" i="18"/>
  <c r="B80" i="15"/>
  <c r="G51" i="15"/>
  <c r="K119" i="15"/>
  <c r="C2" i="15"/>
  <c r="G150" i="15"/>
  <c r="M77" i="15"/>
  <c r="J2" i="18"/>
  <c r="B133" i="15"/>
  <c r="M15" i="15"/>
  <c r="G105" i="15"/>
  <c r="J153" i="15"/>
  <c r="J191" i="15"/>
  <c r="E60" i="15"/>
  <c r="C154" i="15"/>
  <c r="E39" i="15"/>
  <c r="C165" i="15"/>
  <c r="M153" i="15"/>
  <c r="J100" i="15"/>
  <c r="B215" i="15"/>
  <c r="J226" i="15"/>
  <c r="K230" i="15"/>
  <c r="J252" i="15"/>
  <c r="B255" i="15"/>
  <c r="K200" i="15"/>
  <c r="C240" i="15"/>
  <c r="J83" i="15"/>
  <c r="I11" i="18"/>
  <c r="J64" i="15"/>
  <c r="G120" i="15"/>
  <c r="I3" i="18"/>
  <c r="I128" i="15"/>
  <c r="J154" i="15"/>
  <c r="B33" i="15"/>
  <c r="L141" i="15"/>
  <c r="H24" i="15"/>
  <c r="J35" i="15"/>
  <c r="M73" i="15"/>
  <c r="G101" i="15"/>
  <c r="G200" i="15"/>
  <c r="K17" i="15"/>
  <c r="G111" i="15"/>
  <c r="F94" i="15"/>
  <c r="C95" i="15"/>
  <c r="J112" i="15"/>
  <c r="C50" i="15"/>
  <c r="C86" i="15"/>
  <c r="F140" i="15"/>
  <c r="F136" i="15"/>
  <c r="E244" i="15"/>
  <c r="E183" i="15"/>
  <c r="D36" i="15"/>
  <c r="I183" i="15"/>
  <c r="J127" i="15"/>
  <c r="D6" i="18"/>
  <c r="G80" i="15"/>
  <c r="M68" i="15"/>
  <c r="B244" i="15"/>
  <c r="D219" i="15"/>
  <c r="G231" i="15"/>
  <c r="G36" i="15"/>
  <c r="I217" i="15"/>
  <c r="I210" i="15"/>
  <c r="E28" i="15"/>
  <c r="K249" i="15"/>
  <c r="J221" i="15"/>
  <c r="G241" i="15"/>
  <c r="D112" i="15"/>
  <c r="L29" i="15"/>
  <c r="B89" i="15"/>
  <c r="J102" i="15"/>
  <c r="H77" i="15"/>
  <c r="K84" i="15"/>
  <c r="C9" i="18"/>
  <c r="F37" i="15"/>
  <c r="D35" i="15"/>
  <c r="D173" i="15"/>
  <c r="B252" i="15"/>
  <c r="J61" i="15"/>
  <c r="C238" i="15"/>
  <c r="C83" i="15"/>
  <c r="C110" i="15"/>
  <c r="L163" i="15"/>
  <c r="D186" i="15"/>
  <c r="M134" i="15"/>
  <c r="K55" i="15"/>
  <c r="D38" i="15"/>
  <c r="F228" i="15"/>
  <c r="C32" i="15"/>
  <c r="F179" i="15"/>
  <c r="E98" i="15"/>
  <c r="J80" i="15"/>
  <c r="H2" i="15"/>
  <c r="M251" i="15"/>
  <c r="C38" i="15"/>
  <c r="F44" i="15"/>
  <c r="D28" i="15"/>
  <c r="B201" i="15"/>
  <c r="M235" i="15"/>
  <c r="L218" i="15"/>
  <c r="L135" i="15"/>
  <c r="I98" i="15"/>
  <c r="D25" i="15"/>
  <c r="J181" i="15"/>
  <c r="M223" i="15"/>
  <c r="L200" i="15"/>
  <c r="E18" i="15"/>
  <c r="F135" i="15"/>
  <c r="H219" i="15"/>
  <c r="L105" i="15"/>
  <c r="C91" i="15"/>
  <c r="L212" i="15"/>
  <c r="F11" i="15"/>
  <c r="H143" i="15"/>
  <c r="L48" i="15"/>
  <c r="F122" i="15"/>
  <c r="I6" i="15"/>
  <c r="F209" i="15"/>
  <c r="H101" i="15"/>
  <c r="B17" i="15"/>
  <c r="G128" i="15"/>
  <c r="F81" i="15"/>
  <c r="I237" i="15"/>
  <c r="G99" i="15"/>
  <c r="K247" i="15"/>
  <c r="F164" i="15"/>
  <c r="K240" i="15"/>
  <c r="J15" i="15"/>
  <c r="G125" i="15"/>
  <c r="I115" i="15"/>
  <c r="D34" i="15"/>
  <c r="F21" i="15"/>
  <c r="C207" i="15"/>
  <c r="I65" i="15"/>
  <c r="J73" i="15"/>
  <c r="L10" i="16" l="1"/>
  <c r="L10" i="17" s="1"/>
  <c r="F10" i="16"/>
  <c r="F10" i="17" s="1"/>
  <c r="D10" i="16"/>
  <c r="D10" i="17" s="1"/>
  <c r="M10" i="16"/>
  <c r="M10" i="17" s="1"/>
  <c r="E10" i="16"/>
  <c r="E10" i="17" s="1"/>
  <c r="G10" i="16"/>
  <c r="G10" i="17" s="1"/>
  <c r="I10" i="16"/>
  <c r="I10" i="17" s="1"/>
  <c r="C10" i="16"/>
  <c r="C10" i="17" s="1"/>
  <c r="B10" i="16"/>
  <c r="B10" i="17" s="1"/>
  <c r="K10" i="16"/>
  <c r="K10" i="17" s="1"/>
  <c r="H10" i="16"/>
  <c r="H10" i="17" s="1"/>
  <c r="K13" i="16"/>
  <c r="K13" i="17" s="1"/>
  <c r="E13" i="16"/>
  <c r="E13" i="17" s="1"/>
  <c r="F13" i="16"/>
  <c r="F13" i="17" s="1"/>
  <c r="C13" i="16"/>
  <c r="C13" i="17" s="1"/>
  <c r="D13" i="16"/>
  <c r="D13" i="17" s="1"/>
  <c r="L13" i="16"/>
  <c r="L13" i="17" s="1"/>
  <c r="B13" i="16"/>
  <c r="B13" i="17" s="1"/>
  <c r="G13" i="16"/>
  <c r="G13" i="17" s="1"/>
  <c r="I13" i="16"/>
  <c r="I13" i="17" s="1"/>
  <c r="H13" i="16"/>
  <c r="H13" i="17" s="1"/>
  <c r="J13" i="16"/>
  <c r="J13" i="17" s="1"/>
  <c r="B9" i="16"/>
  <c r="B9" i="17" s="1"/>
  <c r="M9" i="16"/>
  <c r="M9" i="17" s="1"/>
  <c r="K9" i="16"/>
  <c r="K9" i="17" s="1"/>
  <c r="L9" i="16"/>
  <c r="L9" i="17" s="1"/>
  <c r="G9" i="16"/>
  <c r="G9" i="17" s="1"/>
  <c r="J9" i="16"/>
  <c r="J9" i="17" s="1"/>
  <c r="C9" i="16"/>
  <c r="C9" i="17" s="1"/>
  <c r="F9" i="16"/>
  <c r="F9" i="17" s="1"/>
  <c r="H9" i="16"/>
  <c r="H9" i="17" s="1"/>
  <c r="D9" i="16"/>
  <c r="D9" i="17" s="1"/>
  <c r="E9" i="16"/>
  <c r="E9" i="17" s="1"/>
  <c r="H7" i="16"/>
  <c r="H7" i="17" s="1"/>
  <c r="C7" i="16"/>
  <c r="C7" i="17" s="1"/>
  <c r="J7" i="16"/>
  <c r="J7" i="17" s="1"/>
  <c r="L7" i="16"/>
  <c r="L7" i="17" s="1"/>
  <c r="D7" i="16"/>
  <c r="D7" i="17" s="1"/>
  <c r="F7" i="16"/>
  <c r="F7" i="17" s="1"/>
  <c r="B7" i="16"/>
  <c r="B7" i="17" s="1"/>
  <c r="E7" i="16"/>
  <c r="E7" i="17" s="1"/>
  <c r="I7" i="16"/>
  <c r="I7" i="17" s="1"/>
  <c r="K7" i="16"/>
  <c r="K7" i="17" s="1"/>
  <c r="M7" i="16"/>
  <c r="M7" i="17" s="1"/>
  <c r="G6" i="16"/>
  <c r="G6" i="17" s="1"/>
  <c r="J6" i="16"/>
  <c r="J6" i="17" s="1"/>
  <c r="E6" i="16"/>
  <c r="E6" i="17" s="1"/>
  <c r="L6" i="16"/>
  <c r="L6" i="17" s="1"/>
  <c r="M6" i="16"/>
  <c r="M6" i="17" s="1"/>
  <c r="I6" i="16"/>
  <c r="I6" i="17" s="1"/>
  <c r="K6" i="16"/>
  <c r="K6" i="17" s="1"/>
  <c r="H6" i="16"/>
  <c r="H6" i="17" s="1"/>
  <c r="C6" i="16"/>
  <c r="C6" i="17" s="1"/>
  <c r="D6" i="16"/>
  <c r="D6" i="17" s="1"/>
  <c r="B6" i="16"/>
  <c r="B6" i="17" s="1"/>
  <c r="D5" i="16"/>
  <c r="D5" i="17" s="1"/>
  <c r="F5" i="16"/>
  <c r="F5" i="17" s="1"/>
  <c r="I5" i="16"/>
  <c r="I5" i="17" s="1"/>
  <c r="K5" i="16"/>
  <c r="K5" i="17" s="1"/>
  <c r="H5" i="16"/>
  <c r="H5" i="17" s="1"/>
  <c r="J5" i="16"/>
  <c r="J5" i="17" s="1"/>
  <c r="M5" i="16"/>
  <c r="M5" i="17" s="1"/>
  <c r="C5" i="16"/>
  <c r="C5" i="17" s="1"/>
  <c r="G5" i="16"/>
  <c r="G5" i="17" s="1"/>
  <c r="L5" i="16"/>
  <c r="L5" i="17" s="1"/>
  <c r="B5" i="16"/>
  <c r="B5" i="17" s="1"/>
  <c r="F8" i="16"/>
  <c r="F8" i="17" s="1"/>
  <c r="J8" i="16"/>
  <c r="J8" i="17" s="1"/>
  <c r="M8" i="16"/>
  <c r="M8" i="17" s="1"/>
  <c r="D8" i="16"/>
  <c r="D8" i="17" s="1"/>
  <c r="B8" i="16"/>
  <c r="B8" i="17" s="1"/>
  <c r="C8" i="16"/>
  <c r="C8" i="17" s="1"/>
  <c r="K8" i="16"/>
  <c r="K8" i="17" s="1"/>
  <c r="E8" i="16"/>
  <c r="E8" i="17" s="1"/>
  <c r="L8" i="16"/>
  <c r="L8" i="17" s="1"/>
  <c r="I8" i="16"/>
  <c r="I8" i="17" s="1"/>
  <c r="G8" i="16"/>
  <c r="G8" i="17" s="1"/>
  <c r="H3" i="16"/>
  <c r="H3" i="17" s="1"/>
  <c r="F3" i="16"/>
  <c r="F3" i="17" s="1"/>
  <c r="M3" i="16"/>
  <c r="M3" i="17" s="1"/>
  <c r="E3" i="16"/>
  <c r="E3" i="17" s="1"/>
  <c r="D3" i="16"/>
  <c r="D3" i="17" s="1"/>
  <c r="K3" i="16"/>
  <c r="K3" i="17" s="1"/>
  <c r="B3" i="16"/>
  <c r="B3" i="17" s="1"/>
  <c r="J3" i="16"/>
  <c r="J3" i="17" s="1"/>
  <c r="I3" i="16"/>
  <c r="I3" i="17" s="1"/>
  <c r="L3" i="16"/>
  <c r="L3" i="17" s="1"/>
  <c r="G3" i="16"/>
  <c r="G3" i="17" s="1"/>
  <c r="J11" i="16"/>
  <c r="J11" i="17" s="1"/>
  <c r="I11" i="16"/>
  <c r="I11" i="17" s="1"/>
  <c r="L11" i="16"/>
  <c r="L11" i="17" s="1"/>
  <c r="B11" i="16"/>
  <c r="B11" i="17" s="1"/>
  <c r="D11" i="16"/>
  <c r="D11" i="17" s="1"/>
  <c r="F11" i="16"/>
  <c r="F11" i="17" s="1"/>
  <c r="M11" i="16"/>
  <c r="M11" i="17" s="1"/>
  <c r="G11" i="16"/>
  <c r="G11" i="17" s="1"/>
  <c r="E11" i="16"/>
  <c r="E11" i="17" s="1"/>
  <c r="C11" i="16"/>
  <c r="C11" i="17" s="1"/>
  <c r="H11" i="16"/>
  <c r="H11" i="17" s="1"/>
  <c r="J2" i="16"/>
  <c r="J2" i="17" s="1"/>
  <c r="K2" i="16"/>
  <c r="K2" i="17" s="1"/>
  <c r="M2" i="16"/>
  <c r="M2" i="17" s="1"/>
  <c r="E2" i="16"/>
  <c r="E2" i="17" s="1"/>
  <c r="G2" i="16"/>
  <c r="G2" i="17" s="1"/>
  <c r="I2" i="16"/>
  <c r="I2" i="17" s="1"/>
  <c r="C2" i="16"/>
  <c r="C2" i="17" s="1"/>
  <c r="F2" i="16"/>
  <c r="F2" i="17" s="1"/>
  <c r="L2" i="16"/>
  <c r="L2" i="17" s="1"/>
  <c r="D2" i="16"/>
  <c r="D2" i="17" s="1"/>
  <c r="H2" i="16"/>
  <c r="H2" i="17" s="1"/>
  <c r="E4" i="16"/>
  <c r="E4" i="17" s="1"/>
  <c r="B4" i="16"/>
  <c r="B4" i="17" s="1"/>
  <c r="C4" i="16"/>
  <c r="C4" i="17" s="1"/>
  <c r="H4" i="16"/>
  <c r="H4" i="17" s="1"/>
  <c r="M4" i="16"/>
  <c r="M4" i="17" s="1"/>
  <c r="K4" i="16"/>
  <c r="K4" i="17" s="1"/>
  <c r="I4" i="16"/>
  <c r="I4" i="17" s="1"/>
  <c r="L4" i="16"/>
  <c r="L4" i="17" s="1"/>
  <c r="G4" i="16"/>
  <c r="G4" i="17" s="1"/>
  <c r="F4" i="16"/>
  <c r="F4" i="17" s="1"/>
  <c r="J4" i="16"/>
  <c r="J4" i="17" s="1"/>
  <c r="K12" i="16"/>
  <c r="K12" i="17" s="1"/>
  <c r="M12" i="16"/>
  <c r="M12" i="17" s="1"/>
  <c r="H12" i="16"/>
  <c r="H12" i="17" s="1"/>
  <c r="E12" i="16"/>
  <c r="E12" i="17" s="1"/>
  <c r="B12" i="16"/>
  <c r="B12" i="17" s="1"/>
  <c r="F12" i="16"/>
  <c r="F12" i="17" s="1"/>
  <c r="I12" i="16"/>
  <c r="I12" i="17" s="1"/>
  <c r="J12" i="16"/>
  <c r="J12" i="17" s="1"/>
  <c r="D12" i="16"/>
  <c r="D12" i="17" s="1"/>
  <c r="C12" i="16"/>
  <c r="C12" i="17" s="1"/>
  <c r="G12" i="16"/>
  <c r="G12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<sst xmlns="http://schemas.openxmlformats.org/spreadsheetml/2006/main" count="444" uniqueCount="316">
  <si>
    <t>ATGCGTACGTAGCTAGCTAGCTAGCTAGCTG</t>
  </si>
  <si>
    <t>ATGCGTACGTAGCTAGCTAGCTAGCTAGCTA</t>
  </si>
  <si>
    <t>Notes:</t>
  </si>
  <si>
    <t>- Only A/C/G/T are used for k-mer windows.</t>
  </si>
  <si>
    <t>Inputs</t>
  </si>
  <si>
    <t>Sequence 1</t>
  </si>
  <si>
    <t>Sequence 2</t>
  </si>
  <si>
    <t>Derived</t>
  </si>
  <si>
    <t>Length check (both equal?)</t>
  </si>
  <si>
    <t>Length</t>
  </si>
  <si>
    <t>Results</t>
  </si>
  <si>
    <t>Hamming distance</t>
  </si>
  <si>
    <t>Similarity (1 - distance/length)</t>
  </si>
  <si>
    <t>k (3–5)</t>
  </si>
  <si>
    <t>Windows</t>
  </si>
  <si>
    <t>T1 = len(seq1)-k+1</t>
  </si>
  <si>
    <t>T2 = len(seq2)-k+1</t>
  </si>
  <si>
    <t>Seq1 k-mers</t>
  </si>
  <si>
    <t>Seq2 k-mers</t>
  </si>
  <si>
    <t>Union of k-mers</t>
  </si>
  <si>
    <t>Freq1</t>
  </si>
  <si>
    <t>Freq2</t>
  </si>
  <si>
    <t>Dataset</t>
  </si>
  <si>
    <t>#Seq</t>
  </si>
  <si>
    <t>Avg length (bp)</t>
  </si>
  <si>
    <t>How to use this workbook (all results are formula-driven, no macros):</t>
  </si>
  <si>
    <t>1) Hamming (equal length): edit the two DNA sequences in Hamming!B3 and Hamming!B4.</t>
  </si>
  <si>
    <t xml:space="preserve">   The sheet computes Hamming distance and % similarity.</t>
  </si>
  <si>
    <t>2) k-mers + Cosine: set k in B1 (3–5). Edit the two DNA sequences in B2 and B3</t>
  </si>
  <si>
    <t xml:space="preserve">   or just point them to Hamming!B3 and Hamming!B4. The sheet spills k-mers,</t>
  </si>
  <si>
    <t xml:space="preserve">   normalized frequencies, and computes Cosine distance, Euclidean distance,</t>
  </si>
  <si>
    <t xml:space="preserve">   and Jaccard distance (presence/absence).</t>
  </si>
  <si>
    <t>3) Benchmark: paste measured runtimes/peak memory for "My method" (from the Python</t>
  </si>
  <si>
    <t xml:space="preserve">   outputs runtime.csv and memory.csv). BLAST/Mash are optional; cells compute</t>
  </si>
  <si>
    <t xml:space="preserve">   speedups and memory reductions automatically.</t>
  </si>
  <si>
    <t>- Run date is stamped automatically in Benchmark!N2.</t>
  </si>
  <si>
    <t xml:space="preserve"> BLAST time (s)</t>
  </si>
  <si>
    <t>Mash time (s)</t>
  </si>
  <si>
    <t>My method time (s)</t>
  </si>
  <si>
    <t>Speedup vs BLAST (×)</t>
  </si>
  <si>
    <t>Speedup vs Mash (×)</t>
  </si>
  <si>
    <t>BLAST peak (MB)</t>
  </si>
  <si>
    <t>Mash peak (MB)</t>
  </si>
  <si>
    <t>My method peak (MB)</t>
  </si>
  <si>
    <t>Reduction vs BLAST (%)</t>
  </si>
  <si>
    <t>Reduction vs Mash (%)</t>
  </si>
  <si>
    <t>Run date</t>
  </si>
  <si>
    <t xml:space="preserve">Pair </t>
  </si>
  <si>
    <t xml:space="preserve"> Every numeric result here comes from an Excel formula.</t>
  </si>
  <si>
    <t>Parameter</t>
  </si>
  <si>
    <t>Value</t>
  </si>
  <si>
    <t>k (k-mer length)</t>
  </si>
  <si>
    <t>Metric for heatmap</t>
  </si>
  <si>
    <t>1 - cosine</t>
  </si>
  <si>
    <t>ID</t>
  </si>
  <si>
    <t>Taxon/Group</t>
  </si>
  <si>
    <t>Length (bp)</t>
  </si>
  <si>
    <t>Notes</t>
  </si>
  <si>
    <t>RAW sequence</t>
  </si>
  <si>
    <t>CLEAN sequence</t>
  </si>
  <si>
    <t>NC_054003.1</t>
  </si>
  <si>
    <t>NC_054004.1</t>
  </si>
  <si>
    <t>NC_054015.1</t>
  </si>
  <si>
    <t>NC_055953.1</t>
  </si>
  <si>
    <t>NC_076684.1</t>
  </si>
  <si>
    <t>NC_076685.1</t>
  </si>
  <si>
    <t>NC_040589.1</t>
  </si>
  <si>
    <t>NC_040645.1</t>
  </si>
  <si>
    <t>NC_040815.1</t>
  </si>
  <si>
    <t>NC_076032.1</t>
  </si>
  <si>
    <t>NC_077024.1</t>
  </si>
  <si>
    <t>NC_077026.1</t>
  </si>
  <si>
    <t>Coronaviridae</t>
  </si>
  <si>
    <t>Flaviviridae</t>
  </si>
  <si>
    <t xml:space="preserve">AGACAAGAGTCTAGAAAAAGAGATTACTATCCGAGGATAGAAATCTCTTTTTCTAGACTCTTGTCTACTC
GATTCAACTAAACGAAATTTTGTCCTTCCACGTGCATATTTATGCGCGTGGAAGTTGATGTGGAATTTCA
ATAGGTTTGCTTAAATAGTCTAAGCAAGTGCTGTGCTGTTAGTTTGTTCTTGGTGGAGGTTCCGTCCTCC
ATTACATACTTACTACTCAGCCTCCTCACGGTTCCGTCCTTGAGGTGTGTGGATACTCTGTTCTGTCAGG
GTTGAAACCAGTAACTGCCGACTATGTCTAGCAACCAGGTTACATTGGCCTTTGCCAATGATACAGAAAT
TTCAGCAATAGGCTTTGAGTCCCTTGGTGATGCCGTCTCATACTATTCTGAGGCCGCCACAAAGGGTTTC
ACTCAATGCCGTTTTGTGTCGTTCGGTCTTTCAGATTGTATTGAAGGATTGGATGATGATGATTATGTCT
TAATTGTGACTGGTGTCATTAAATTAAGAGCCTTTGTAGGCAAATTTGGCAGTCGCCCACCAGATCTTAG
AGGGTGGATTGTCTTTTCTAATTGTAACTATTTCCTTGAGTCATTGGATTTAGTTTTTGGTCAGACGGGT
GGTTATGTTATCCCCGTGGACCAGTTTATGTGTGGTTCAGATGGCAAACCTGTTTTGCAGCGTGGTGATT
GGAGCTTTATGGATCATTTTGAAGACAATGATCAAGTGTCCATTTCTGGTCTCACATATGTGAAGGCCTG
GGAAACCCAACGCCTAGAGTTGCCCTATGAACTGCAAAACTTGGCTGCCATTACTTCCATTACCTACTTG
GCTGATTTTAAACATCAACTTGTTGACGGTACTACTATGAAGACAGCAATGAAACCTAAGCTGCGTAGTA
GTGTCGTGCTTGATGAAAAGTTTAAGAAGCTTTATGCAGAATTTGGATCTCCCTTTGTTGGTAATGGCAC
TGATCTTCTTGGTGTTGTTGGTAAACCTTGTTTTCTGCATGCATTGGTTAAGTGTACTTGTGGTAACACA
CATTGGACTGTTGGCGATTGGGAAGGCTATATCTCCACTTGCTGTGCAATTCAATGTAAGCCGATGATGA
TTGTTACGCATGATGTCGGGCCGGGTGATGTTGTTATTACACGTGCCAAGCCTCGCAGTGCTGCCATCAA
GTATTACAACCACATGTTTTTGCGGCATGTTGCCTTGATTGAAAATGTTAATGTTTGGAGGGTTGTCAAG
CTACAGTCAAGAGATGGGTTAGCCTGTTCTGGTAATGTTGCTGCTCTTCATGACGTTGGTGTCATGGATG
ATTGTCATTACAGTAACAACACACTCTTGGCTAGTGAGTTGAAGCTATGTCTTTTGAGTGGTTGTTTTAC
AGACAAGGTTAAGGCTGCTATAGTGGCTGGTCATGTCACTGTTGGTAGTCAGCATGTTGATGTGCTTGAT
GACATTATGGGCTTGCCATGGTTTATACGAAAACTTGGTGATCTTGCTCTTAGTGCATGGGAGAGTTTGA
AGACAGCTATTAGAGCGCTTAAACTTGGCACTGACCAACTTATCCTGTTTGCTAAGAATTTAGCAACAGC
TGCTGTGCGAGTTGCCAAAGGTGCGTTCCAGTTTGTTGTTGACGTACCACCTAGCTTTGTTAAGGTCTTT
GACACTTTTCTTGCCACTCTTAACAATTTGTTTGCTAATGCAGTGGAGCACCTTAAGATTGGTGCTCACA
CTTTTGCTAGAGTTGGTGACTTTGTTTGTTTTGATAGTGCACTTGTCAAGTTGATGCCTACTAAAGTTCG
TGGCAAGAAACAGTGTGGCATAGATAGAGTTTTCTATACTAATGCATTGTTTGGTCAAACACACAAAGTT
AAGTCTTCATGTGTTGAGAAATGTGATATCAATTTTACTCTGTTTGACCAGCAAGTCCCTGTCTTTAATA
CGGGCAAGACTGTAGTTGTAGGTGGTATGGCATTCTTTGAGAGTGATGGGTTTTATAGGTTTATGTCAGA
TGCCGACTCTGTACTTGAAGAGCCAGTTTTTAGATCTGCCTTTGAGCAGGAACCGGTATTTGAATGTACA
AAACCTAAAGGATTTGTCATACCAGCTGCATCCAACCTTGTTGAACTTTGTGTTAGGTTGGAAAATGCAT
TGCGCCCATTTAATAAGTCCTATTGTACTTATAGCACAATCATCCGTGATGATCGGTGTGTTGTTAAGTG
TACTACTGCTTTTGTAGCTCCCGATTGTTTGGCTGACAAACAGCGGTTTGTTGAGCAGTGCGCTGTTATG
ATGGATCATGAGGATTTTAATGACTTCTACACCGCTGCTTGCGAAGCTGTTGCGTTACAACAGTTCGTTG
CCTTGTGCAAGGGAGATTTTGCTTGTTTCATACCATCTCTGCCTGAGTGTCCTTCATTATTTGACACCAT
AGATGGTGGTGTTATTTGGAGGAATGTAGTGGCAGGGGTTGAAGCTGTCGCGGACTTTTGCAGATACCTT
AGTGTGTCGTTTGGCCTTGATGGCGTTGTAGTCCGTTCTGCTAAGCGTTTTAAAAAGATTGCCACCGTTT
TAGCACAAGCTTATAATACATTTCTTGATACAGTAACTAGTAGTTTGAAGTTGGCCGGTGTTAGCTTTAA
ATTTTTTGCTACTAATGTACCAAGTGTTGTGTTGAATGGGTGTTTACACGGTGTTAAAAGGGTTGTATCT
AGTGTTTTGAACATCCCCTGTGAGGATGGTGTTGATTCCTTTAATGTTTTTGATCAGTGCCCTGTGCCAG
TTCAACCACAACGTGTGGAAGTCACATGTGTTGAATTAGAAGAGGTTGATTATGCTGAACCCGGCACAGA
AGGTGTTTTGACCATAGTTGATGGCCACGCGTTTTATCATGATGGTGAGCACTATTTTCCATCAAGTGGC
ACTGCTGTAGCCCCTGTTTGTTTTAAAAAGCGTGGCGGGGGTTCTGTTAGTTTCGCAGAGAAACTTGATG
TCAAGATTATAGAGCCTGTTTATAAGGTTGATCTTGAATTTGAGTTTGAGTCTGAAACTATTGTTAAAGT
CCTTACTAAGGCCGTTGGTACTAGAGTTAAAATTAATGGTGGCTGGGACCAACTGTTAGAGTATATAGAC
ACTGCTGTACAAGCAATGAAGGAGCATATTGAAGTGCCACAATATTATGTTTATGATCAAGAGGGCGGTA
CGGATATTACCTTACCTGTTATGGTCTCAGAGTGGCCTGTTACTGAAGAAGAGGATGTTCAACAGTGTGC
TATTGAATTTGAAGAAAACCAGCAAGAATTGAGTGTGGAAGATGCACTTAATGCTCTGGATTCTGCTATA
GACGCGGGTGAACATCTAACATTGTCTGATACTTCAGATATTGTACAATCTTTAGATGACTCTGAAGTTG
CACAAGTGAATGAAGCTTTGTCTTTTATTGTTGAAAAACCCATTGACCACCAACCTGACATTTTTTCTTG
TCAATTTGTCAGTTATGGTGGTCTTAAAGTTCTTAATCAGCAAAATAATAATTGTTGGGTTGCTTCTACT
CTTGTGCAATTGCAGTTGCTTGATATTTTGCAGTGTGATAATGCTTTTCAATTGTTTAAAGCTGGACGGG
TGGGTCCCATGGTGAAAAAGTGCTATGAATCACTTAGCGCTATAATAGGCTCTTTAGGTGATGTTTCCGC
CTGTGTTGAGAAACTTACTAAAGAGTTAGAGACACTACAAGTTTGTTGTGATACCATTTGTGGCTGTGGC
CCCTCCGAGCGTTATTACCTTGGTTGTGCCTTACGTATGACACCTACTAGTGAACCTTTCTCTTATGGTG
TTTGTAGTGTCTGTAAGGAGACGCTGATCCATACGTTTAAGTCTATTAAAGGAACAGGCATTTTTTGTCG
TGACCCTACACCTTTGGATGTAAACACCTTGGTGGTTAAACCGATTTGTGCTTCTGTCTTTGTAGGTGGT
GATGTTGGTCATTACTTGACAAATCTTTATGGTTGTGATATGGCTGTGGATGGTTTTGGTAAACACCCAA
TTAAGTATGACACAATGAATACTATTTGTGTTAAGGACGCTGATTGGGAGAAACAGAGTATTGCCATCAC
GTCCGCTATTGATGTTGCACCACCATGTGTTGAACAGTGTGATATAACACCCTTTGCCACATATAGAAAT
GTGAAGTTTTATAGGGGTGACATCACTGAACTTTTAAAATTGAAGTTTGACTTTGTTGTGAATGCCGCCA
ATGAAAAATTGGCTCATGGTGGTGGTATAGCAAAGGCACTAGATGATTATACAAAAGGTGAATTGCAAAA
ATTGTCTAATCATTATATTAAGAAGAATGGTGCACTTAAAGTAGGAACTGGTGTTATGTTAGAGCCTGCT
GGGCTTTCAATTTATAATGTTGTAGGTCCCCGCAATGGTAAATATGCATCAAGCTTGCTTTTAAAGGCGT
ATAAATCAGTTTTTGCAAATGATGGTATACCGCTTTTGCCTCTATTGAGTGTTGGTATATTTAAAGTGCC
TATTACTGTTTCTATGGAGGCGCTCTTGGCTACTGTTGGCGATAGGGATTGTGTTTGCTTTTGTTATGGC
GCTGAAGAACAGGTTGTCATACAGGAGTGTGTTGCAGCGATAGTAGACAAAAGTGATGCCTCTGACGTTA
CTGTACAACCTGTTAGCCAACAAGTGTTCGAACCCTACCGTGTTGAAGGATCTGTGTCCTTTTATCGGGC
GGAAGTCGAACACTTTTGTGCTTTAGGCGCTGAGAAGATAGTCTTCTTCACTTCGCCACAACTAGACATG
TGTGATACAGCCAAGGCATTTGATGTGCATTGTAAAGGTGCTTTAAGTGTCGCCATTGACACATACAAAC
AACACACACCAGTAGTACCTGCTGGAAACTGTGTAGTTTTGAAGTGTGATGGTTTCTTAACTGTGGTTCT
TGTTGTGCTTCCTACACAAGGTCCTAATTATGAAAAGAATTATAAACGCGCCACTTCTAAGTTTGCAAAG
TTAAAAGGTAAACTTTTGGTGGCATGTGAAGACCCCACACTTTTTAAAACTATTGCACATGTTCCTGTTG
TAGGTTTTATCACACAACCCAACAATGCAGCTAAGTTTTACCCAGCTGTGTGCGTTGTACCAGTCACTGA
AGATTCACGCAATGTTATGTTGCGTGAATTAGATGCCACCAAGACTTATGGTGAACAGTTGGGTGACTGT
GTACTAGAGGGTAAAGTTGTGACTAATACAAAACCCGTAGATGTGGCAACGGTTGTTAAAGTTGCCCCAA
AGATTGATTGGGACAAACATTTTGGTTTTGAAAACGCAGGTTGCTTTTATGTATTAGACCATTCTAATTT
TGCATTTGATAATACTGTTGTTAATGGTGTGCGTGTGTTGAAAACCACAGATAACAACTGCTGGGTTAAT
GCTGTTTGTTTACAATTGCAATATGCAAAATTTAAGTTTAAGTCTAAGGGTTTGCAGGATGCATGGGAGT
CGTATTGCGTGGGTGATGTCGCTATGTTTGCACATTGGCTATATTGGATTACAGGTATGGACAAGGGACA
AGCAAGTGATGCCGAAAACACTCTTAACGTTATAGCCAAGTATATTGTGCCTAGTGGGTCTGTGACTATT
CAAACAACTACAGAAGATGGTTGTTGTAATGTTACTAAAACGGTGTGTGAACCCGTGGTTAATGCTAGTG
TTCTTAAATTGGGTTTTGATGATGGTGTTTGCAGTCATGGTGCTGCCATGTTGACACGTGTCACTGCTGT
TAAAGGTAGTGTCATAATTGTTAATGTGGGAAAACCAGTTGTGTCCATGCCTAATCTCTTTTTAAAGGGT
CGCTCGTACACATCGTTCCATGATAATGGTATAGGTGCTGTAGGGCATTATACTGTGTTGGATGCTAGTG
TTTCCATGCTTCATGATGGCGATACTCTCCGTGTAGGTGACTTAGCTTTGTTGCCTATAACTAATGTTGT
TGTGCAAGAACTTGAGCAAGTTATTGTTAAAGATCCTGTTACCCGTATAGAGCTTGATGTTACCAAGTGT
ATGAATGGTTTGAATTACGCGTCCGATAAATTTTTCTCTTTTGGAGATTTCGTTTCTCGTAATTTAATTG
TCATTCTATTCTATATCTTTGGTATTTTAGGTTTGTTGTTTAAGGCATTTAAGAAGCGTGATTTTAAGGT
CCTGGCTGGTGTGCCACAGCGTACAGGCATAATATTGAGTAGAAGTATACGTTACAATGTTAAAGCATTG
CGTATATTTTTCAAAATTAAATACCAGTGGTTAAAGATGGTTGCCAAAGTTTGTCTTACTTTGTATGCTT
TATATGCCTTGTTGTTTATGATAATACGGTTTTCACCTTTTGGTGGGCCTGTTTGTGATCAGTTTGTGCA
AGGTTATGCTAATTCCAGTTTTGATAAAAATGACTACTGTGATAGTGTTGTTTGTAAAATCTGTCTGTTT
GGTTACCAAGAGTTGTCAGATTTTAAGCACACTAATGTTGTTTGGCAGCATTTGAAAGAACCATTGGTTG
TTAATGTTATGCCTTTTATTTATTTAACTTTTTTAACTATTTTTGGGGGCCTTTATATGCGTGGCATTTT
GTTATATTTTTATTTACAGTATTTTAATGTTGCGTGTGTTGCATTAGGTCTTCAAGATTTGTTGTGGGTG
CTGCACTTTGTCCCTTTTGATTCATTTGGTGATGAGATAGTAGTGCTCTTTGTTGTTACACGTGTTTTGT
TATTTGTTAAACATGTGCTGTTCGGTTGTGACAAACCGTCATGCATAGCATGCTCGAAGAGTGCACGTTT
AACGCGTATACCTGTTCAAACTATCTTTCAAGGTTCGTCCAAATCGTTTTATGTACAAGCTAATGGTGGT
AAAAAGTTTTGTTCCAAGCATAACTTTTTCTGTGTTAATTGTGATTCTTATGGACAGGGTAATACGTTTA
TTAATGATGTTATTGCAAGTGAAGTTTCAAACATTACTAAAACTAATGTTCAGCCTACTGGACCTGCAAC
TGTGATAGTTGATAAAGTTGAATTTAATAATGGGTTTTATTATTTGTATAGTGGCTCTGTTTTCTGGAAG
TATAGTTTCGATATTACTGATTCTAAGTACAGTTGTAAAGATGCACTTAAGAATTGTAATATTGTTTCTG
ATTTTATCGTCTATAATAACACAGGTTCTAACGTTTCACAGATAAAAAATGCTTGTGTTTATTTCTCACA
ACTTCTTTGTAAACCTATTAAATTGGTGGATTCTGCGCTGTTATCCACTTTGTCTGTTGACTTTGGCGCT
AGTTTGCATAGTGCTTTTACTAGCGTTTTGTCAAACAGTTTTAATAAGGATTTGTCACATTGTACTGATT
TGAAAGAGTGTAAACAGGAACTTGGTTTCTCTGATGTTTCCGACGATGATTTCAGAGCTGCTGTTACAGA
GGCGCATAGGTATGATGTTCTTTTAACTGATTTGTCTTTTAATAATTTTGTCACTAGCTATGCTAAACCA
GAGGAGAAATTCCCGGTTCATGATGTTGCCACGTGTATGCGTGTTGGTGCCAAGATTGTTAATCATAATG
TTTGCATAAAGGATAACATACCTGTGGTTTGGTTGGTGCGTGATTTTATTTCTCTTTCAGAGGATATACG
TAAATACATTATTCGCACTACAAAAGTAAAGGGGCTTAGTTTTATGTTAACTTTTAATGACTGCCGTATG
CTTACTAGTGTTCCCACCGTTTGTATTGCAAACAAAAAGGGTGCGGGTTTTCCTAGTTTGTTTAGGAGGT
TTTATAATGCTTATTGGTATTTGTGTGCCATTATTTTGTTGGTTTTCTTTTCTCTGAGTTTCCTTGATTT
CACAACTACTGTGTCTAGTATTGGTGATTATGAATTCAGGTATATAGAAAATGGCCAACTTAAAGATTTT
GACAAACCACTTGATTGTGTTCATAATGTTTTTGATAACTTTTTACAGTGGTATGAGTCAAAGTTTGCTT
CTGTCCCACTGGTGAAACATACTTGTCCTATAATTGTTGGTGTGTCGGACGAAGCTCGGACAATTCCTGG
TGTGCCTTCCGGTGTTTATCTGGTTGGTAAAACATTAGTTTTTGCCATGAACACAATCTTCGGCAATTCT
GGTTTGTGCTTTGATACCATGGGCGTTGCCTCACGAGAAACGTGTGTCTTTAACTCTGCTTGCACCATTT
TGTCTGGTGTTGGTGGGGTTGCCACTTATTGCTACAAACATGGTCTTGTTGAAGGTTCTAAGCTTTATAG
TGACTTAATACCTCATGCCACGTATAAATTGGTAGATGGTAACAGTATTGCTTTGCCTGAGGTTTTGTCA
CGAGGTTTTGGGATTAGGACTGTTAAAACTAAGGTTATGACCTATTGTCGTATAGGCCAGTGTATCTCCT
CTAAGGAAGGTGTATGCTTTGGAGCTGATAGGTTCTTTGTTTTTAACGCTAATTCAGGGCCAGACTTTGT
TTGTGGTAGTGGTTTGTTTTCTTTGTTTGTTAATGTTTTTAATATGTTTTCCAAATCTGTGCCAGTTGTA
GTCTTGTCAGGTCAAATAGTTTTTAACTGTCTGCTGGCTTTTGTAGCAGTGGCAATTTGTTTCATGTTCA
CCAAGTTCAAGCGTATGTTTGGTGACATGTCCTATGGTGTTTTTACAGTGGTCTTTTGTACTTTGATTAA
TAACCTTTCTTACATTGCAACACAGAATATTTTGGGTGTTGTTCTTTATGCCACTGTTTATTTTCTATCA
ACTAAAGGTGTAAGGTATATGTGGATTTGGCACCTTAGTTTTATGACGTCGTATGCATTGTTGGCTCCTT
GGTGGGTTTTGATTGTGTACTTCGTGTCCACATTGTGTGAATTTTTGCCTAACTTGTTTAAGTTGAAGGT
TACTGCTCAGCTGTTTGATGGTGATAAGTTTGTAGGTTCTTTCGAGAATGCTGCTAGTGGCACTTTTGTG
TTAGATATGCATTCTTATGAGCGGTTAGTTAATTCTATAACTAGTGACAAGTTGAACCAGTATGCTGCTA
ACTATAATAAGTACAAATATTATAGTGGTGCTGCATCTGAGATTGATTATAAATTGGCTTGTTTTGCTCA
TTTGGCTAAAGCTATGAAGGACTTTGCAGTTTCTCACCATGATATTTTGTATACACCACCTACTGTGAAT
TTCAATTCTAGTCTTCAATCAGGCTTGCGTAAGATGGCGCAACCATCTGGCATTGTGGAAAAGTGCATTG
TGCGTGTTTGTTATGGCAATACAACGCTTAATGGTCTATGGTTAGGTGATCTGGTCATCTGCCCAAGGCA
TGTAATTGCAGCCAATACAAATGCTGTTATTGACTATGATCATGCACTGTCCGTTGTCAGGTTGCATAAT
TTTTCGGTTTCATGTGGTAACATGTATCTAGGTGTTATAGGTGTTACCATGAGAGGAGCTTTGTTGCACA
TAAAGGTGGGGCAGGTTAATGTTAACACTCCTAAGTTTACCTACCGCACATTGCGACCTGGTGAATCCTT
TAATATTTTAGCCTGTTATGATGGTGAGGCCTCTGGTGTCTTTGGTGTTAATATGCGTCCAAATGGTACT
ATTAGGGGTTCATTTATAAATGGTGCTTGTGGGTCACCTGGTTACAATGTAGTTAAAGGTGTGGTTGAGT
TTTGTTACGTCCACCAACTTGAACTAGGATCTGGTTGTCATGTGGGTAGTGATCTAGATGGTCTTATTTA
TGGTGGCTATGAAGATCAACCCACATTACAGATAGAAGGTGCTAATAATTTAGTGACAGAAAATGTTGTT
TCATTTTTGTATGGTGCTCTTATTAATGGCTCCAACTGGTGGCTTAGTGCCGATAGACTTAGTTTGGATG
CTTTCAATGAGTGGGCTCAACATAATGGTATGACACCAATCTATAATGTTGACGGGTTTTCAATCTTGGC
TGCTAAAACCAGTGTGGATGTGCAACGTGTGTTGGCATCCATACGAGTGTTGCAGAAGAGTTTTGGAGGT
CGTCAAATTATGGGTTTTACCTCGTTGACAGACGAGTTTACTATGTCAGAAGTTGTGAAACAAATGTTCG
GTGTCACTCTTCAAAGCGGCAAGGTTTCACGAACCTGTCGTAATGTACTCTTAGTTGGTGGTTTTCTTGC
CTTCTTTTGGTCTGAGCTTGTGGCTTATACTAAGTTCTTCTGGGTAAACCCTGGTTATGTAACACCTATG
TTTATGTGTGTGTCGTTGTTTTCGACGTTGCTTATGTTTACTATAAAACATAAAATGTTGTTTTTGCAAA
TGTTTTTAGTGCCAGCGTTGGTAGTTGTTTCAGGTGTTAATTTGTCATGGGATTTTACCTTTTATAATTA
TTTAGCCACAAATTTTGATTATCATGTTTCTGTGATGGGGTTAAATGCTCAAGGTATAGTAAATATACTT
GTGTGTTTTGCTGTAGTCCTGTTGCATACTTATCGTTATGTTCGAACATCGCGTGACTTTGTTACCTATG
GCTTTGCTATATTGGCGGCTTGTTATAATTATTTTTATGTGGCTGACAATTTAAGTTGTTTTATGGCATT
ATTCGCCAGCTTTACTGGTAACTGGATTGTAGGCGTGATTAATTATAGAGCTGCTCTTTATGGTGTAACA
TTGTGGCCTAGTCTTGTAAGCTTGTTTGGTCACACTAAGAGTGTAATCTTTTGTTACTTGATTTCAGGTT
ATGTCACCTGCTGTTTCTATGGTGTCTTGTATTGGTTCAACAGGTTTTTTAAAGTTGCAGTTGGTGTCTA
TGATTATAAGGTTAGTGCATCTGAGTTTAAATATATGGTTGCTAATGGTCTCAGACCTCCTAGTGGTGTT
GTAGACTCATTATTTTTGTCAGCCAAGTTGGTCGGTATTGGTGGAGATCGTACAATAAAAATCTCCTCTG
TACAATCAAAATTAACTGATATAAAATGTAGTAATGTTGTTTTGCTCGGTTGCTTGTCTAGCATGAATGT
TGCTGCAAATTCTGCTGAATGGGCTTATTGTGTTGATTTGCATAATAAGATTAATCTTTGCAATGACCCT
GAACGTGCTCAAGAGTTGTTATTGGCACTTTTGGCATTTTTTCTTAGCAAGAATAGTGCCTTTGGTTTGG
ATGACTTGCTAGAATCGTATTTTAATGATAATAGTGTTTTGCAGAGTGTTGCAGCAACTTATGTTGGGCT
TCCTTCCTACGTCGCATATGAAGCGGCGCGTCAGAGTTATGAAGATGCAGTTGGTAATGGGTCACCACCA
CAATTAGTGAAACAGTTACGACATGCCATGAATGTAGCAAAAAGTGAGTTCGATCGTGAAGCTTCTACAC
AACGTAAGCTGGATCGTATGGCAGAACAAGCTGCAGCCCAGATGTACAAGGAAGCACGCGCAGTTAACCG
TAAATCTAAAGTGGTTAGTGCCATGCATTCTCTGCTGTTTGGAATGTTACGTAGGCTGGATATGTCTTCT
GTTGATACTGTGCTTAACTTGGCTAAGGATGGTGTTGTACCTTTATCAATTATACCTGCTGTTAGTGCTA
CTAAGTTAAGCATAGTGGCTGCTGATGTAGATTCCTATAACCGTATTCATCGTGAAGGTTGTGTGCATTA
CGCAGGTACTATTTGGAATGTTGTAGACATCAAAGATAATGATGGTAAACCTGTGCATCAAAAAGAAATT
CATGCGCAGAATGCGGAAGCATTGGCTTGGCCTTTAGTTCTCAATTGTGAGCGTATTGTTAAGTTACAGA
ATAATGAAATTATTCCTGGTAAATTAAAACAGCGTGCTATTAAGGCTGAAGGTGAGGGTTTTACAGCTGA
TGGTAAGGCACTTTATAATACAGAAGGTGGTAAAACTTTCATGTATGCTTTTATTTCTGATAAAGCGGAC
TTGAAAGTTGTTAAATGGGAGTTCGATGGTGGTTGCAATGCCATAGAACTTGAACAACCACGTAAGTTCT
TAGTGGATACACCCAATGGACCGGCCGTTAAATACCTGTACTTCGTTCGCAACCTTAATACGTTGCGAAG
AGGTGCAGTGCTTGGTTATATTGGTGCTACTATTAGGCTTCAAGCGGGTAAACAGACTGAGTTAGCAACC
AACTCTTCGTTGCTTACCTTGTGTGCTTTTTCTGTAGACCCTGCTAAAACTTACGTTGAAGCCGTTCGTA
GTGGGCACAAGCCTGTTAGTAATTGTATTAAGATGCTGGCTAACGGTTCTGGTAACGGCCAAGCTATTAC
CAATGGTGTTGAAGCTAACACAAATCAAGATTCTTATGGTGGTGCCTCTGTTTGTATTTATTGTCGCGCA
CATGTGTGTCATCCGTCTATGGACGGTGTTTGTCGTTTAAAAGGTAAGTACGTCCAAGTGCCTATAGGTA
CCACAGATCCCATACGCTATGTCATAGAGAATAAAGTATGCCAAGCGTGTGGTTGTTGGTATGGTAATGG
TTGTACTTGTGACAGGTCTGTTATGCAGAGTGTTGATAATGGTTATTTAAACGAGTTAGGGGCTCTAGTG
CAGCTCGACTAGAGCCCTGTAATGGAACAGACACACACCATGTGCGTCGAGCGTTTGATGTTTACAATAA
GGATGTCGCTTGTATTGGTTCTTTTCTTAAAGTGAACTGTGTTCGTTTTAAGAATTTGGACAAACATGAC
GCTTATTATGTTGTCAAGCGCTGTACTAAGTCTGTTATGGATCACGAGCAATCCTTGTATGACAGGCTTT
ATAAATCAGGGGCTGTAGCTGAACACGAATTCTTTACTTGGAAAGAAGGTCGTTCTGTTTATGGCAATGT
TTCTAGAAAAGATTTAACAGAGTACACCATGATGGATCTTTGTTATGCCTTACGTAATTTTGATGAGAAT
AACTGTGATACTTTGAAACAGATTTTGATTAGTGTTGGTGCCTGTGATGCATCTTATTTTGAAAACAAAG
TGTGGTTTGACCCTGTTGAAAATGAGGATGTACACCGCGTGTATGCCTGTTTGGGTCGTATTGTTGCTAA
TGCTATGCTTAAATGCGTTAAGTATTGTGACACTATGATAGAAGAAGGTGTTGTCGGTGTTATCACTCTA
GACAATCAGGATCTTAATGGTAATTTCTATGATTTTGGGGACTTTACTGCTAGCGTCAAAGGTATGGGGA
TACCCATTTGTACGTCATATTACTCTTATATGATGCCTATAATGGGTATGACCAATTGCTTGGCTAGCGA
GTGTTTTATTAAGAGTGACATTTTTGGTGAAGACTTCAAAACTTACGACCTTTTAGAGTTTGATTTTACA
GAACATAAGCTTAAGTTGTTCGAAAAGTATTTTAAACATTGGGGTCAGACTTACCATCCAAATTGTGTTG
ACTGTTATGATGATGAGTGTGTTGTGCATTGCGCTAATTTTAATACACTATTTTCTACCACAATCCCCAT
TACTGCTTTTGGTCCATTGTGTAGAAAGTGTTGGATTGATGGAGTGCCACTTGTTACCACAGCTGGTTAT
CATTTTAAACAGCTAGGTCTTGTTTGGAACAAAGATGTTAATGTGCATGCTAGTCGTCTTACAGTTAATG
AATTATTGAAGTATTGTACAGACCCAGCTTTGCTTATAGCCTCCTCACCTGCACTTGTAGATCAGCGCAC
TGTGTGCTTTTCTGTTGCAGCACTTAGTACTGGTATGACAAATCAGAGTGTTAAACCTGGGCATTTTAAC
AAAGAATTTTATGATTTTTTATTGTCACAAGGTTTCTTTGAGGAAGGGTCTGAACTTACTTTAAAGCACT
TTTTCTTTTGTCAAAAAGGTGACGCAGCCATTAGAGATTTTGATTATTACCGTTATAATAAACCTACTGT
TCTTGACATTTGTCAGGCTAGAGTGGTTTACCAAATAGTGCAGCGTTACTTTGACATTTATGATGGTGGT
TGTATTACGGCTAAAGAAGTTGTTGTTACCAACCTCAATAAGAGTGCTGGGTATCCACTTAATAAATTTG
GTAAGGCTGGTTTGTATTATGAGTCTTTGTCTTATGACGAGCAGGATGAACTTTACGCTCATACCAAGCG
TAACATCCTCCCCACTATGACACAGCTCAATTTAAAATATGCTATTAGTGGTAAAGAGCGTGCACGCACA
GTTGGCGGTGTTTCTCTTCTTTCCACTATGACAACTAGACAATACCACCAAAAGCACCTTAAGTCTATAG
TTAACACTAGAGGCGCATCTGTTGTTATTGGTACCACAAAGTTTTATGGTGGTTGGGACAACATGTTGCG
CACACTTATAGATGGTGTTGAAAACCCATGTTTAATGGGTTGGGATTATCCTAAGTGTGACCGTGCTTTG
CCTAATATGATACGCATGATTTCGGCTATGATACTGGGTTCAAAACACACCACTTGCTGTACGTCGTCAG
ATAGATTTTATCGGTTGTGCAACGAGTTGGCGCAGGTTCTCACTGAAGTAGTTTTTTCAAATGGTGGTTT
TTATCTTAAGCCAGGTGGCACCACGTCTGGAGATGCAACCACAGCATATGCTAACTCTGTTTTCAACATT
TTTCAAGCTGTTAGCGCTAATGTTAACAAGCTTTTGAGTGTTGATAGTAACACTTGTAATAACTTAGAAG
TTAAACAGTTGCAACGTAAGTTGTATGACTGTTGTTATAGGTCTACGAGTGTTGATGGACAGTTTGTTCT
GGAGTACTATGGTTATTTACGTAAGAATTTTTCCATGATGATTCTTTCTGATGATGGTGTTGTTTGCTAT
AATAGTGACTATGCGTCACTAGGATATGTAGCTGATTTAAATGCATTCAAGGCTGTCCTTTATTACCAGA
ACAATGTCTTTATGAGTGCATCCAAGTGCTGGGTTGAACCAGACGTGAGTAAGGGTCCACATGAGTTTTG
TTCGCAACATACTATGCAAATTTGTGATAGGGATGGCACGTATTACCTACCTTACCCTGACCCGTCACGT
ATCCTTTCTGCCGGTGTTTTTGTAGACGATATAGTCAAAACTGATGCTGTTATCTTGTTAGAACGTTATG
TTTCGTTAGCTATAGATGCTTACCCATTGTCGAAACATGAAAACCCTGAATATAGAAAGGTTTTCTACGC
TTTGCTAGATTGGGTTAAACATTTATACAAAACGCTTAATCAGGGTGTTCTTGAGTCCTTTTCTGTGACA
TTGTTAGAAGATTCTACGGCTAAGTTTTGGGATGAGAGTTTTTATGCAAATATGTATGAAAAGTCTTCCG
TCTTGCAGGCAGCAGGGCTTTGTGTTGTGTGTGGCTCGCAGACTGTTTTACGTTGTGGTGATTGCTTGAG
GCGTCCTATGTTATGCACTAAGTGTGCTTATGACCATGTCGTTGGCACCACCCATAAGTTTATTATGTCT
ATAACACCATATGTTTGCTGTGCAGCCGACTGTGGTGTTAATGATGTTACTAAATTGTATTTAGGTGGTC
TTAGTTATTGGTGTGTTGACCATAAACCTCGTTTGGCATTCCCTTTGTGTTCCGCTGGTAATGTTTTTGG
ACTTTACAAAAACGCTGCCACAGGTTCTCCGGATGTTGACGATTTTAATAGATTGTCTATGTCTGAGTGG
GTGGATGTTAGAGATTACAAGCTTGCTAATGATGTTAAAGATTCTTTACGCCTCTTCGCAGCTGAAACAA
TAAAGGCTAAAGAAGAGAGTGTAAAATCATCATATGCTTGTGCTACTCTGCATGAGGTTATAGGTCCTAA
AGAGTTACTGCTTAAGTGGGAGGCAGGTCGTCCCAAACCACCACTTAATCGTAATTCTGTGTTTACATGT
TATCATATAACTAAGAATGCCAAGTTTCAAATTGGTGAGTTCACTTTTGAGAAGCTTGATTATGACAATG
ATGCTGTTAGCTATCGTTCCACTGCTACTAACAAGTTGCAACCAGGTATGGTTTTTGTGCTAACTTCACA
TAATGTGCAGCCTTTAAAAGCACCAACGTTGGCTAATCAAGAACGCTATTCGTCGATACACAAATTGCAC
CCTGCGTTTAACATACCTGAGTCATATTCCAGTTTGATATCTTATTATCAGATGATTGGTAAACAAAAAA
TTACCACCATTCAGGGACCCCCTGGTAGTGGTAAATCACATTGTGTTATAGGCTTGGGTTTGTATTACCC
TGGTGCTAGAATAGTGTTCACTGCTTGTTCACATGCTGCTGTTGACTCTTTGTGTGTCAAAGCTGCAACT
GCATATAGTAATGACAAGTGTTCGCGTATCATACCTCAACGTGCTCGCGTTGAATGTTATGAAGGCTTCA
AGTCTAATAATACTAGTGCACAATATTTATTTTCTACTGTTAATGCATTGCCAGAGTGTAATGCTGATAT
AGTAGTTGTGGACGAGGTTTCTATGTGCACTAACTATGACTTGTCTGTCATTAATCAGCGTGTTAGTTAC
AGGCATATAGTTTATGTTGGTGATCCCCAGCAATTACCTGCACCACGCGTGATGATTACGCGTGGCGTTT
TGGAACCCAAAGATTATAATGTTGTCACGCAGCGTATGTGTGCTATAAAACCAGATATCTTTTTACATAA
GTGTTTTCGTTGTCCGGCTGAGATTGTTAGAACTGTCTCTGAGATGGTTTACGAAAACCAATTTGTACCT
GTGCACCCTGAGAGTAAGCAGTGTTTTAAAATCTTTTGTAAAGGTAATGTACAAGTTGACAATGGTTCTA
GTATTAACCGTAGACAACTTGAAGTTGTGCGTATGTTTTTAGCTAAAAACCCACAATGGTCTAAAGCTGT
CTTTATCTCTCCTTATAATAGTCAGAATTATGTGGCTAGTAGAGTTTTAGGTTTGCTGATACAGACTGTT
GATTCCTCACAAGGTAGCGAGTACGACTATGTTATATACACTCAAACTTCTGATACTGCACATGCAAGTA
ACGTAAATAGATTTAATGTTGCTATTACACGTGCTAAGAAGGGAATTTTGTGTGTTATGTGTGATCGTAC
TCTTTTTGATTTATTAAAATTCTTTGAGCTTAAAATTTCTGATTTGCAGTCGGGTGTTAGTTGTGGTTTG
TTTAAGGACTGTAGCCGCGGTGATGACACATTGCCACCATCATATGCTAACACTTACATCTCCTTGTCGG
ACCGTTTTAAGACCAGTAACGATCTTGCGGTTCAGATAGGTGTTAATGGGCCCATTAAGTATGAGCATGT
TGTTTCGTATATGGGCTTCCGTTTCGATATAAGTGTCCCTAATTACCATACACTATTCTGTACGCGTGAT
TTTGCCATGCGACATGTAAGAGGTTGGTTGGGCTTTGATGTAGAGGGTGCGCATGTCACTGGTAGTAATT
TAGGTACAAACGTCCCATTACAGTTAGGATTCTCTAATGGTGTTGATTTAGTTGTACGACCTGAGGGTTG
TGTTTCCACGGAAAGTGGCGATTTTATTCAACCAATTAGAGCTCGTGCGCCACCAGGTGAACAGTTCACT
CATTTAGTACCACTGTTGCGCAAAGGGCAACCCTGGGATGTGGTGCGAAAACGCATTGTTCAAATGTGTA
GTGACTACCTGGCAAACCTGTCCGACATACTAGTTTTTGTGTTATGGGCGGGAGGTTTGGAGCTTACAAC
TATGCGCTATTTCGTTAAAATTGGACCAGTTAAACATTGTGATTGCTCTAAAGAGGCTACATGCTACAAC
AGTGTGACGCATACATACTGTTGTTTTAGACATGCGCTTGGGTGCGATTATCTGTATAACCCTTATTGTA
TAGATATACAACAATGGGGTTATACGGGCTCTCTTAGTGCTAACCATCATGAATATTGTAATGTGCATCG
TAACGAACATGTTGCTTCTGGTGACGCCGTTATGACGCGGTGTCTTGCTATTCATGATTGTTTTGTCAAG
AATGTTGACTGGTCCATCACATACCCATTTATTGCCAATGAAAACGTTATTAATAAGAGTGGTAGAGTTG
TTCAATCGCATGTCATGCGTGCTGCTCTTAAGTTGTATAATCCTAAGGCTATTCACGATGTTGGTAATCC
CAAGGGTGTTAGATGTGTCGTTACAGATGCAAAGTGGTTCTGCTATGACAAAAACCCTACTAACACAAAT
GTGAAAGCATTAGAGTATGATTATATGACACACGGTCAGTTGGATGGGTTGTGTTTGTTCTGGAATTGTA
ATGTTGATATGTATCCTGAATTTTCTGTGGTGTGTAGATTCGACACACGTTGCCGCTCTAGTCTTAATTT
AGAAGGGTGTAATGGTGGTTCGCTTTATGTTAATAATCACGCATTTCATACACCTGCCTTTGACAAGCGT
GCTTTTGCTAAGCTTAAGGCTATGCCTTTCTTTTATTATGATGACAGCGAGTGCGAAAAGTTGCACGATT
CTATTAATTATGTTCCCTTGCGTGCATCCACATGCATTACTAAGTGTAATGTTGGTGGCGCTGTTTGTAG
TAAACATTGTGCATTGTATCATAGTTATGTCAATGCTTACAATACATTTACATCTGCAGGTTTTACCATT
TGGGTTCCTACATCGTTTGATGTCTATAATTTGTGGCAAACTTTCAACCCTAATTTGCAAGGGTTGGAAA
ATATTGCATTTAATGTTGTGAAGAAGGGTTCTTTCGTAGGTGCGGAGGGAGAGTTACCCGTTGCAATAGT
AGGGGATAAAGTCTTTGTTAGAGATGGTGTCATTGACAACCTCTTGTATACTAATAAGACTTCACTTCCC
ACTAATGTTGCATTTGAGCTCTATGCAAAGCGCAAAGTGGGTTTAACTCCTCCAATCACCATATTACGTA
ACCTAGGTGTAACATGCACATATAAGTGTGTTATATGGGATTATGAGGCAGATAGGCCTCTGACAACCTT
TACCAAAGATGTCTGTAAGTATACAGATTTTGATGGACAGGTTTGTACGTTGTTTGATAATAGTGTACCT
GGTGCGTTGGAGCGATTCTCCGTTACACCTAATGCTGTTTTAATTTCATTAAGCGCTGTTAGGAAACTTA
GTGGTATTAAGTTAAACTATGGTTATCTTAATGGACTACCAGTTTCTACTCATGAGGATAAACCCTTTAC
GTGGTACATTTATACGCGTAAGAATGGTGTTTTTGAGGACTACTTGGATGGTTATTTTACTCAGGGTAGA
ATTGCCAGTAATTTTCAACCACGTAGTGCTATGGAAACTGATTTTTTAGATATGGACATGAGTCTTTTTA
TCTCCAAGTATGGTTTGGAGGAATTAGGTTTTGAACATGTTGTCTATGGTGATGTCTCTAAAAGCACACT
CGGTGGTCTCCACCTATTGATTTCGCAAGTACGTCTTGCAAAAATGGGTGTGCTTAGTATTGAGGACTTT
TTCCATAGTAGTGATAGTACGTTAAAATCTTGTACTGTCACATATGTCGACAATCCTAGTAGCAAGATGG
TTTGTACTTACATGGACCTCTTGTTAGATGATTTTGTCGCCATACTCAGGTCATTAGATCTTAGTGTGGT
GTCCAAAGTGCATGACGTTGTTGTAGATTGTAAGGTTTGGCGGTGGATGTTGTGGTGTAAGGATGCCAAG
GTTCAGACATTCTACCCTCAGTTACAATCTAGTGAGTGGAAGTGTGGTTATTCTATGCCTTCTATTTATA
AGATTCAGCGCATGTGTATGGAACCATGTAACCTTTATAATTACGGTACTGGTATTAAGTTACCCGACGG
CATTATGTTTAACGTGGTCAAATACACACAACTTTGTCAGTATTTGAATAGCACTACTATGTGTGTTCCG
CATCATATGAGAGTTCTTCATCTTGGTGCGGGGTCAGACAAAGGTGTGTCTCCTGGTACTGCCGTCTTAC
GACGATGGTTACCATTAGATGCTGTCATTGTTGATAATGATAGTGTTGACTACGTTAGTGATGCTGATTT
TAGTGTTACTGGTGATTGTTCTTCTTTGTATCTTACTGACAAGTTTGATCTTGTTATTTCAGATATGTAT
GATGGTAAGATTAAGTCTTGTGATGGTGATAATATCTCCAAGGAAGGCTTTTTTCCTTATATAAATGGTG
TCATATCTGAAAAGTTGGCACTGGGTGGCACTGTGGCCGTTAAAATAACAGAATTTAGTTGGAATAAAAA
GCTTTATGAATTGATTCAAAAATTTGAATATTGGACACTGTTTTGTACTAGTGTTAATACCTCTTCTTCA
GAAGCATTTTTAATTGGTGTGCATTATTTGGGTGATTTTGCAAATAAAAACATTATAGATGGTAATGTTA
TGCATGCCAATTATATATTTTGGCGTAATTCCACTATTATGTCTATGTCTTATAACAGTGTTTTGGATTT
AAGTAAGTTTAATTGTAAACATAAGGCCACAGTCGTTGTTAATTTGAAGGAAACTGCTATTAATGATGTG
GTTATTGGTTTGTTAAAGAATGGTAAGCTTTTAGTGCGTAATAATGGTGTTGTTTGTGGTTTTTCCAATC
ATTTGGTCAACGTAAACAAATGAACGTACTGTACTTTGTCACACTATTTGTCGCCGTTTGTGGCTCTGAT
GTTGTTACCATTTGTAACAAACCGTTCAACTTTCAGCGGTTTTTTTCAAAGTTTAATGTTCAATCGCCTG
CTGTTGTAGTTGTTGGTGGTTATTTACCACAACTTAATGGTTCTTGGGATTGCTCTAAAAACACCCTTGT
TACTGATTCAGATGTTTATGGAGTGTTTTTCCGTTATGTAGACTCTGGTAGGGGTGTTGAGTTGGGTGTT
TCCCAAAGTCAGTTTTCTGAAAACTCCTACCAGCTATATTTTCATAAGCCTACTAATGGCAATCCTGGCG
CAACTGCTTGGCTGCGCATTTGCAAGTATTCGAATAAAACTTTGGGTCCAACTTATGGGTCTATGGGTGA
GATTTCAACTGGTAAAGCTTGTCTTATTAATCAAAGAGTGCCAGCATTTTTCCAAGATAACGTTGGTATC
GTCATAGGTTTAACATGGGATTCCAATGGTTTGACTGTGTTCGCCGACAAAATTTACCGTTTTAACTTGC
CTAACGCCTGGTCTAGAGCTGTTGCTCGGTGTTACGACCCCAACAGCTGTGCTTTTCAATTTGTCAAAAC
ACCCAGTTATTATGTGCTTAATGTCACAGGTCCTAATGTCTCCGATATACAGTATGAAATGTGTGCTGGT
GATTGCACAGGTTACGCCAATAATGTCTTTGCCACAAGCTCTGTAGGCCATATACCAGATGGTTTTAGTT
TTAATAACTGGTTTTTGCTTTCTAATGATTCAACTTTGGTTCAAGGCAAGGTTGTGTCGTTACAACCACT
CAAGGTTAATTGTTTGTGGCCAGTACCACGTATACAAGGTGTGCAACAGTATTTTGATTTTAACCAGACT
GTAGATGGCGTGTGTAATGGTGCTACTATTCAAGAGCCGCCTGAAGCTTTGAGGTTTAATGTTAATGATA
CCTCTGTTTTGCTTTCTGAAGGCGCTATAGTTTTACATTCAGTTAGTGGCGCTAATTTGTCCTTTGAATG
TGGCAACTCAACAACCCCGCCAAGTACTTTGTATACATCACTTTTAGGTGAACGAGTTGTGACTTTGCAA
CCTTTTTATTGCTTCCTCAAAACCCAATTTTCTAATGGCACTTCTTATAATTTTCTTGCCATTTTGCCTA
ATGTAGTTAGGGAAATTGTTATTACCAAATATGGTAGTGTCTATGTGAATGGTTTTGGTTACCTTCACAT
TGGACCCTTATCTGCTGTCACCATTGATTTTAGTTCTCACAGCACGTCAACCGATGTCTCTGGGTTTTGG
ACAATTGCTTCCACAAATTTTGCTGAAACACTGATACAGGTCAATGGTACTAACATTCAGCGTGTTTTGT
ATTGTGATGATCCTGTTAGTCAATTGAAGTGTTCTCAGCTTTCTTTTGACTTGCAAGATGGCTTCTATCC
TATGGCATCTACCACACTTGCCCAAGAGCAACCACTGTCATTCGTGACGCTACCATCGTTTAATAACCAT
GCTTATTTAAATATTAGTGTCTCGGGTTTCTTTGAGAAGAATGGTGGTCAGTTGACGAATGTTAGTGCTT
CAATTAATAATGCAGAGCAATTTTGTGTTAATACGCGCCAGTTCACACTCAAAACAGACCTCTATATTGG
GCCTGGGCCTCCTTTTACGTATGCGCGTCTTGAGAGTAAATGTCCATTTACACTCGACTCACTTAATAAT
TATTTGTCTTTTAGCAAGTTTTGTGTTAGTTTTACCTCACTCGCGGCCTCTTGTACTATAGATGTGTATG
GTCATTATGCCTATGGTCTTGCTAATGGTCAGACGTTTCGTTATGAGAGTTTGGTCACTACTATGTACTT
TCAGCATGCACCTGGGGAGTTGCTCACTGGAACTCCTAAGCCATTGCATGGCTTAGAAGATGTCTCCTTT
TTGAACCTAGATGTGTGTACGAAGTACACTATTTATGGTTTTAAAGGTGAGGGCATCATCCGTGAAACCA
ACACCAGTTACCTCTCTGGCATATATTATACCTCTGAGGCTGGTCAGTTGTTGGCTTTTAAGAATGTGAC
TAGTGGTGTTGTTTACTCAGTTACTCCATGCTCTTTTTCTCAACAGGCTGCATTTATAGATGGGGATATT
GTTGGTGTCATTTCGAGTCTTTCTAATTCTACCTTTAATGCTACCAGAGAATTACCTGGTTTTTATTATC
ACTCTAATGATGCTGACAATTGCACAGACCCTGTCCTCGTTTATAGTAACATTGGTGTTTGCCGTAGTGG
CAGTATTGGTTACGTGCCACCACGTGAAAACCAGCCTAAATTGGCGCCTATGGTCACTGGTAATATTAGC
ATTCCCACCAATTTTACAATGAGCATAAGGACTGAGTATTTGCAATTATATAACGCTCCTGTGAGTGTTG
ATTGCGCTATGTACGTCTGTAATGGCAATGAACGTTGCAAACAATTACTTACACAATACACTTCTGCTTG
CAACGCTATACAGACTTCGTTACAACTCAGTGCTAGATTGGAATCGTTTGAAGTTAATTCCATGCTCACG
GTTTCTGACGAAGCACTTAATCTTGCAACTATTGATAAATTCAATGGTGGAGATTATAATTTTACTAGTG
TCCTGGGTGCCACTTATAATAGCCGCTCTGCCATTGAAGATCTTCTCTTCGACAAAGTGGTTACTAATGG
TTTAGGCACCGTTGATGAAGATTATAAGCGTTGTTCTAACGGTTTGTCCATTGCTGACCTGGCGTGTGCT
CAGTATTATTCTGGTGTTATGGTGCTTCCTGGTGTTGTCGATGCTGAGAAATTGCACATGTATAGCGCTT
CTCTTGTGGGTGGTATGGCTCTTGGCGGTATCACTTCGGCAGCTGCTCTTCCTTTTAGTTATGCTGTTCA
AGCACGTCTTAACTATCTTGCACTTCAAACCGATGTTTTGCAACGTAACCAACAGATTTTGGCTGAATCT
TTTAACTCCGCTATAGGTAATATTACCTTGGCTTTTGAGAGTGTTAATGAGGCCATTAGTCAGACATCGC
AGGGTTTGCAGACTGTTGCTCAGGCCCTTGAAAAAGTTCAAGGCGTTGTTAATTCACAGGGTGCTGCTTT
GTCGCATCTGACTTTACAGTTGCAACACAATTTCCAAGCCATTTCTAGCTCTATAGATGATATTTATGCT
AGGCTTGACCAATTGACTGCTGATGCCCAGGTGGACAGGATTATTACAGGACGGCTTGCAGCTCTTAATG
CTTTTGTTTCACAGACTCTTACTAAGTATACTGAAGTTCAGGCTAGTAGGAGGCTTGCACAACAAAAAGT
CAATGAGTGTGTTAAATCACAGTCTCAACGTTACGGATTTTGTGGCGACGATGGTGAGCACATTTTCTCT
ATCGTTCAAGCCGCACCTCAAGGACTGTTATTCTTGCACACCGTCTTAGTACCTGGTGCTTTTGTCAATG
TGGTTGCTATTGCGGGGCTTTGTGTGGATGACACAATGGCCATGACCCTTAGAGAAGCTGGACTTGTTTT
GTTTACATATGAGGGTGGTGACGATTATTATGTTACTTCACGCAAAATGTTTGAACCACGCAGCCCCACT
GTTTCTGATTTCGTTCAAATCGAGAGTTGTTTGGTTACTTATGTTAATCTCACAAGTGATTTGCTACCCG
ACGTTATACCTGATTATATTGACGTTAATAAGACATTGGAGGAGATTCTAGCTGGTTTGCCTAACAGAAC
TCAGCCATCTTTGCCTCTTGATGTCTTTAATGCAACATATCTTAATTTAACTGGCGAGATAGCAGACCTA
GAGATGAGGTCAGAAGCTCTCAGAAACACGACCGACGAGTTGCGCCATTTAATTAATAGTATTAATAATA
CCATGGTTAACTTAGAGTGGCTTAATAGAGTTGAAACTTATATTAAGTGGCCTTGGTGGGTCTGGTTAAT
TATTGTTGTTTCACTTGTTCTTGTTGGTTCGTTGCTTGTGTTTTGCTGTATTTCTACTGGCTGTTGTGGT
TGTTGCGGATGTTGTGGTGCATGTTTTAGTAGCTGTTGTAGGGGTTCTAGGCTTCAACCTTACGAACATA
TTGAAAAAATCCACGTGCAATAATGTTTCTAGGACTTTTTCAGTATACTTTTGACACTGTTGTGCAAAAG
GCAGCAGATTCTGCTAATTTGTCCACATCTGCTACTGCTGATTTAAAACAGCAGCTTGAACCTGTTGAAC
AGGTTTCTAATTTCACTGGTTTTATGTTGACCAGTGTTTTTATTTACTTCTTTGCACTGTTTAAGTGTGC
TACACGCACGAGCAATTTGTACTTTTTAGTACTAAGATTGTGTGTGTTGTTTCTTTATGTCCCACTTTTG
TATTATTGTGGTGCTTATTTAGATGCATCCATTATTGGCTGCACTTTATTAGTGCGGTTTGCCATTGTCT
CTTATTATGCATGGCGTTACCGTAATTTATCTTTTGTAATATTTAATGCTACAACTCTTTGTTTCCTAAA
TGGCAAAGCTTCACAGTTTAGTGAGAAACCATTTAGTGTTCTTGAGGGTGGAGACCATTATATTAAGCTG
GGTAATTCAATTGTGCCTTTCGTTAGTAATACGCAGTTGTACTTGGCTGTTCGTGGCCGTTCAGAGTTTG
ACCTGCAACTTCTCAGGTCTGTGGAGTTGCTTGATGGCAATTTCCTCTACATCTTTTCAAATTTTAAAAT
TGTTGGTGTGACTAACGCTGCTTTTGAGGAGATTCAACTCGACGACTATGCTACAATTAGTGAATGATAA
TGGTCTTGTAGTTAATGTTATTCTTTGGCTTTTTGTACTCTTTTTCCTACTTATTATTAGCATCACGTTC
ATTCAGCTTATAAACCTCTGCTTTACATGCCACCGGTTTTGTAATAGCGCGGTTTATACTCCTATTGGGC
GTGCTTATAGAGTGTATAAGTCATTCATGCGAATTCAACCTATACCTGGTACTATATTTGAAGTGTGATT
CAACTAAACATGTCATCTAATGGTACTGTTCCTGTTGAAGAGGTTATCCAACACCTCAGAAATTGGAACT
TTTCGTGGAATATCATACTGACAATACTTATTATAGTGTTGCAGTATGGTCATTATAAATATTCTGCTTT
ATTGTATGGTGTCAAAATGGCTATTTTGTGGCTTTTATGGCCACTTGTTTTGGCGCTGTCAATTTTTGAT
GCATGGGCAAGCTTCCAGGTTAATTGGGTTTATTTCGCTTTTAGCATCCTTATGGCCTGCATCACTTTGA
TGCTTTGGATTATGTACTTTGTCAACAGCATTAGGCTGTGGCGGAGGACGCAATCCTTTTGGGCTTTCAA
TCCTGAAACGGACTCGATTCTCACGACATCTGTCATGGGTCGACGTGTTTGCATACCCGTTTTGGGCGCT
CCAACTGGTGTTACACTAACATTGCTTAGTGGCACACTCCTTGTGGATGGCTATAAGGTTGCTACTGGGG
TACAGGTAAGTCAATTGCCTCCCTACGTAACAGTTGCCAAGGCCACCACGACCATCATCTACCAACGGGT
TGGACGCTCCATGAATGCTGCTTCTGGCACGGGATGGGCTTTCTACGTGAAGGCCAAACACGGCGACTAC
TCTGCTGTGACTAACCCTACTAGTGTTGTCACAGATAGTGAGAGAGTTTTACATTTAGTCTAAACAGAAA
TATGTCTTCTGTAAAATTTCAGCCTAGAGGCCGTCAGCGTGTACCGCTGTCCCTCTTCGCTCCACTTATA
GTTAATAATGAAAAACCACTTTTTAAGGTGCTGCCTAATAATGCTGTGCCAAAAGGAATGGGTAACAGAG
ACCAGCAAATTGGATACTGGAATGAGCAACCTCGTTGGCGCATGCAGCGTGGTAAACGTGTCGAATTGCC
TAGCAAGTGGCACTTTTACTTTCTTGGAACAGGTCCCCATGCCGAAGTTCCGTTCAGAACTCGTACAGAG
GGTGTGTTTTGGGTTGCTCGGGAGGGTGCCAAGACGGAACCCACCAAATTGAACACACGTAAGTCTTCTG
AAAAACCGCTGGTGCCAGATTTTGGTTTCAATTTGCCTTCAGCTGTGGAGGTTGTTGAACCAACCACTCC
AGTTCAGTCCAGAAGCAATTCGCGCAGTCAAAGCCGTGGTTCTTCAAGCAGACGTCGTTCCCCCAGTGGG
TCTAGACAAAACCAAATGCGCTTCACCTCCCAAACACCTGGCAATTCACGTTCTCGCGTTAATTCGCAGA
ATCGTGGCAACCAAGCTCGTGGAGGTAACCCTGGAAATCAGTCTCGCAATCAGAGCAGAAGCCGAAATCA
GTCTATGGATCGCAGTGGTGACACTGGCAATCGTGATGACTTGATTTCTGCCGTCAAAGAAGCTCTTAAG
TCTCTTGGCATTGGACAGAATTCTAAGGCTGCGTCTGCTAGATCTAGTGGCAGAACTACACCCAAGAAGA
ACAAGTCCAGGTCACAGAGTAAGGAGCGACCTTTGCTTGAAGTTCCAGAGTGGAGGCGTGTGCCCAAGGG
TCAGAACACTGTAGAATTGTGTTTTGGTCCTCGCGGCGGTTTTAAAAATTTTGGAGGCCCGGATTTTGTT
GAGAAGGGCATAGAAGCTTCTGGCTACCCCCAGGCTGCAGCTCTTGTTCCCAATGGTGCTGCTTTGCTTT
TTGGAGGTAATGTCACTGCGAGAGAACTACAAGACAGCGTTGAGCTAACTTACACCTATAAAATGACTGT
GCCTAAAGACGATCCCAACTTGCAGCTACTTCTTGCGCAGATTGACGCCTATAAAGAAGGTGTCAAACCT
CAGCGCAAGAAGGAGCGCAAGTCTCGTGCCAGCCAGTCTGATGCATCAAATGAACATGTCGACGTTGTCA
CTGATGGTGCTGTGCCAGACAAAACTGTTCTTGAGTGGGACACGTCAGCAGATCTCGATTCTAATGTAGA
GATCGTTAATGAAGTGTTTGATGTTTCCAACTAAACATGAAGCTCTTCGTATTCTTTGCTCTTTTTAGTA
GTCTTGTTTTAGTTCATTGTAAACCGATTACCCTACCTTTTAGGATACGCATACCTCCTACAACTAGGTA
CACATTTGACATTGAGACACATTGCCGTCACTTCTTGGATGTGGGGAAGCCCAAGTTTTATTATCATTGC
ATGGCTGATGCTGTTGAGTCCACTAAAGGGATGTACTTAAATCTCGTACAGACTATTGAGCTGAACGGAA
AGAAGTACAGGTTCCCAATTGACCGTGCAGATGAGTCACACCACAACATTTATGATGTTGTTCTTGGTGA
GCTGCTTGATGGTGACGAGTTGTGATTCAACTAACGACATGTTTTGGACTTCTGTATTAGCCTTTGTCAC
TCTGTCACCCATTATCCATTGGATTGCTGAGTGTGTCAGAGTCACATTACGGCTTACAGTAGCCTGTGCT
AATCAGTCAAGTGTCGCTGTTGAAAATGCACTGTTGTCTCCCCTGGAAATTTGTCAAATTTTGCATCCTG
ATTTTCTTTATTGCTGTTTTATTTTTGTGT
</t>
  </si>
  <si>
    <t xml:space="preserve">ATTATTTCTTTCTACGGAAAGTTGTGTCTTTTCTTAGACCTTGTGTCTCCTCCTCTCAACTAAACGAAAT
TTTCTCCGTCGCTAGTATGCTTAGCATGCTGCGTATGGTGTAATTGAAATTTCAATAGGTTGCCAAAGTT
TGGTAACAAGTGTCGTGCGTCCTAGTAGCTCTGGTTAGGTGTTCCGTCACCATCCATCTACTACAAACGC
CCTTTGGCAGTTCCGTCTGCTAGAGTGTGTGGAAGACGAGTTCTAGCTTGTCTGAAACCGACAACTGTAC
CATATGGCTCGCAACCAGTTAACGTTGGCTATTGCCAACGATCCAGAGATTTCAGCTTTTGGTTTTGAAT
CCATCGGTGATGCCGTAGAACAATATAGTTTTGCCGCTGCCGATGGTTTTGTTCAATGCCGTTTTGTTAG
TATGGGTTTGCAGAGTATCGTTGATGGTGTTCGTGATAGTGACTATGTTTTAGTTGTCACGGGGATCAAC
CAACTTTGTGCCCGTATTGGCAAGTTTGGTGACCGCCCACAAAATTTGCGCGGTTGGTTGCTGTTCTCTA
ATTCAAATTACTTTTTAAGTGAGATGGATTTAACTTTTGGTGGTCGTGGCGGGAATACCGTTTACGTTGA
CCAATATCTTTGTGGTGCTAATGGTTACCCTGCTCTTGATGAAACCCTTTGGGAATTCAAAGATTACTTT
GGAGAACTCGATGAGATAGTGATCAATGGCACCACTTTTGTTAAGGCCTGGCTTGTTGTTAGATCACCAG
GTCCTTACAATACTCAAAACCTTTTGTCTATACAAGCTATCACCTGGTGTGGTGAGTGTCCTCACACTCT
TGCTGATGGTACCACACTGAAAAATGCTGGTCCCATTAAAAAGAATAAGAGTGTTGTTATTGGTGGCAAG
TTTTCGCAACTCTATGATAGAGTTGGTTCACCTTTTGTCACTAATGGAAAGGTATTGAGTGAAGTTTTGA
CCAACCCTACCTTTTGTCATGCTCTTGTGAAGTGTCATTGTGGCACAACATCATGGACTGTTGGAGACTG
GAGTGGTTACAAATCAATGTGTTGCGGCAAGGTTTGCAAACCATCCACTATAGTAGTGGGTGAAGTGAAA
CCAGGTGATGTGCTTGTCACATCATCTAAAGTTGCAACAAATGGAGTTAAGTACTATAGTGGTATGGTAC
TTGATTTCGTTACAAAAGTTGATGATGTCTGTTTGTGGCGTATTGTAAAAGTGCAGAGTGTTGATGACTT
TGTTGCCTCTGGTAATTTTGATATCGAAGACCACACTTACAGACTTGAAGAAATTTGCAGTCCTTTTACA
AGTTCTGAGCTTGCCAAGGAATTTAAGTTGTGCTACTACACTGGTGTCTACACAGATGCTGTGCGTGTTG
CCATTATTAATGGTGACATAGATGTTAACACCACAGTGTGCAGTGTAGCAGATGATGTTCTTCACAAGCC
TTGGTTTGTTAGAGAACTTCAAGACTTACTTGGATCTGCTTGGGACATCTTTGTCAGTGCTGTTAAAGCT
TTAGCTGTTAAGAACAGTGACCTGGTTTTGCTTATGAAGTCATTGACCAAGGCAACTATTAAAGTTGCTA
AAGGTGTCATTGATTTCTGTGCAGATGTGCCATCTGTCTTTGTCAGCTGTTTTGAAGTGCTCAAAAGTTT
TGTCGTAACAATGTTTGACCTAACTGTTAACACCTTCACTATTGCTGGTGTCAAAGTCAAGGCGGTTGGT
GACTATGTTTTGCTTGACAACGCAATTGTCAAGTTCGTCTCCGCAAAGGTTAAGGGTGTCAAACAGGATG
GTTTGAAAACTATCTCTTTTGCACATACAATTGTTGGTGACACTTTAAAAGTGAAATCAAAACGATTTGA
GTACAGCACTGCTAACTTGGTTGTAGTCCCTGATGAACTTGTTGTTACAGAAGGTGTCACCAAATCCATT
GGTGGTAGAGCATTCTTTTATAGTGGTGGTTGTTATCGTCTCATGAAAGATAATGGGACTGTCTTAACCA
CACCCACATTCAAGGCTCAAGCACCAGCAAGTGTCATTTTTGATTGTGCAAAACCTAAAAGTTTTGTTGA
TCCCAATTGTTCAGACATTATTGAATTGGTGGGTGAAGTCACTAAACAACTCATGCGGCTGAATAAGCCT
TACCGTTTCTACGACGTTAAGGTACAAGCTGACAAGTGTATTGTGACGGAAACTCTAAACTTTAGAGCAC
CTTCTTACATTTGTGATGCAGAAAAGTTTGTTAAACTGTGTGTTGAATTTGTTAGTGATGATAGGTTTGA
CACGTTTTATGTTAATGCACACGCTGCAGTTAATCTTGTCCAATTTGAACCAGTTTTTGAAGCGTTTGGG
TGTTTCAAACAAGTTGTTGAATGTCCAGATTTGTTGAAAGATATTGACAATGGTGGCATTTGGTATTCTT
TTATTGAAACAGTTAGTGATGCTTTGTCATTCGCTAAGTCCATTAAGGTGGATTTCGGTTTGAGTGGTAT
AGTTATCACAGCAACTAAACGTTTCAAGCGCTTTGCTGGTGTTCTTATGAACTTGTATAGAGAGTTCATA
GCCAGTGTTACAACTGTTCTTATGATTGGTGCCAAGAAATTTACTTATTATACTTTTGAAAAACCAAAAA
TATTGATTGCTGGTGTTTTGCATCCTGTGTTTGTAAAGCAGGCTTCTGACTGTAGTTGTGCGGTTGAAGA
TGGTGTTGGGCTTGTTTCTATGTTTGCTTGTGGTGACATTGAGATACAGCCCACACGTGTTGAGTCGCAT
ACTGTTGAGCTAGAGGAATGTGATTTTACAAAACCACAGAAAGGAGGCGTGTTGGCTGTTGTAAATGGTT
ACACGTTTTACAACACTGGTGATTATTACTATCCTTCTAATGACAAATTTGCCATCTCAACATGTTACAA
ACGTGGTAGTGGTAAAAGTGTTCAATTTTCTGCTGATGTTTCTGTTAAAGAGATCGAGCCTGTTTATAAG
GTTTATCTTGACTTTGAATTTGACGATGATACTATTACAAATGTTTGTAAGCGTGTCATAGGCAGGAAAA
TAAATTTTACGGGTTCAGATTGGGGTGAATTTTGTCAGGTTGTTCATACTTACATGGACGCTGTTAACAC
ACAGTTGGATGTGCCACCTTACTTCATTTATGATGAAGAGGGTGGTAATGATTTAACTAAACCTATTATG
GTGTCTCAGTGGCCTATAGTAGAACAACAGGATGTAGAATCCACACCTGCACCAGAAATTGTGTCAGATC
AAATTGCTGTAGAAGAAGCACTTAGCTTTATAGTGGATGACGGTGTTGCACCTGTTGTTAGTCCATTTGC
TTTTGAGTTCTATGACATTAATGGTCTTAGAGTTTTGAAGCAGTGTAATAACAATTGTTGGGTTGCAACT
ACCCTCGTGCAATTACAAATGCTGGAAGTCTATGACGATCCAGCTTTTGACTTGTTCAAGGTGGGGCGTG
TATCTTCTATGGTTAAGAAGTGTTATGAAGCCACAAACAATATTGTGGGCGCTGCAGGTGACACTGTTCA
TTGCATGGAAGTGTTGTTGAAAGATTTGCACACCATGTTTATTACTTTCGATGTTGAATGTAAATGTGGT
AAAGAACAGTCTCAACTTAGTGGTTGCGTTTTTACTTTTATGCCAACACCAAAACCTTTTGTTTATGGTA
ATTGTCAGTGGTGTAAAACACCCGCTATGCATACCATAACATCGATGAAGGGTACTGGTGTATTTTGTCA
ACAACCGAAGTCAATTGACATTAACTCACTGTTGCTAAAGCCCATGTGTGCATCTGTGTTTTTGGGTAAT
GACAGTGTTTGTGGTCATTATAAGACAAACATTTATGAGAAAAATGTTTGTGTCGATGGTCATGGACAAG
GTCCTATACTCTTGGACACCCTTAACACTGTATGTTATAAAGATGTCACTTATGTTAAACAAGATCTTAA
GCCCGAAATTACACCATTTTTGGTTTACAAGAATGTTGAATTCTATGTTGGTGAGATTGCAAAACTTGTT
GCTATTAAACATGATTTTGTTGTTAATGCAGCCAATGAGAACCTTAGTCATGGTGGTGGCATAGCTGGTG
CGCTTAATAAGCTTACTGGCGGCATTCTTCAGGATGTTTCTAGTAGTTATATTAGAGACAATGGTAAGTT
GAAGGTCGCCACTGGTGTTATGTTAGATTGCGGTTTGGAGCGCATCTACAATGTTGTAGGCCCCAGAGCT
GGTAAACACGCACCAGAACTTTTGCGTAAAGCATACAATGCTATCTTGTCACAGCCAGGTGTGCCCTTAA
CACCTCTTTTGAGTGTTGGCATCTTTAAAGTGCCCATAGTGGAGTCTGTTATGGCACTACTAGATGTGGT
GGGTGATAACACTGTTAAGTGTTTTTGTCTTAATGTTAAAGAGTGTGACCAGATTAAGCAGTGTGTGTCC
ACACTTGGTGTAATGACTCCGTTGGAAGTGCCTGAGCAGATAGTTGAAGTTAGTGCCAAAGTTGAGTCTG
AAACCGTTGTTGCTGTACCTAAGCCTTTTAGGTGTGAAGGTAAGTTTGAGTTTTATGACTCTTCTATTGC
AGAACTGCTAGCTCTTCAATTAGATCGTTTTGTGTTCTTTACTGATAGCACATTTACATTTTGTTCTGTT
GCTAAGTCTTTGGACGCACACTATGACGGTGCACTCACCACTTGTGTGCAAGGTTATCTTGCTACTACAC
CTACTGTGCCTGCTGGTAATGTTATTACATTTAAATGTGATAATGCAGTAGCTGTTAGTTTTGCTGTGGT
CCCCAATGTTTGTGAAGCTAATTATGACAAAAATGTTAAACGTTTGTTTGTTAAGTTAGCTAAAATAAAG
GGTTGCATAATGGCCACAATCCCTTCTACTCCTTTGCTTAAGTCTTTACTTAAGTGTTGTGCATTTCGTT
TTGCCGTGTGTACCGAGACTAAGCCTTTTGTGTCGGAGTGTTTTGAGGCTAAGGTTATGGAATTGAAAGT
TACACATGATGGACGTGATGTTCACACTGTTAAAGTTGATACAAATGTTGTTATTGACAAGCAATTGGGC
ACTTGTAGTGTAGATAATTTTGATCTTACTGGTGTTAAACCTAATGATTCTATTGACACTATTGTTAGTG
TTGCCCCAGATGCTGATTGGAGAACTTTCTACGGTTTTCCACGGGCTGATGTGTTTCACACACTTGATCA
CGGTGCTTATGCCTTTGAAAACAGTGAAGTCGAGGGTAAGCGCGTTTTGAAGTTGTCTGACAACAATTGC
TGGGTCAACGCTGTCTGCTTGCAGTTGCAATTTGCTAAAGTCATTTTTAAATCTGAAGGTTTACAGGCTA
TGTGGGATGACTTTTTACTTGGTAAAGTAAGTAAGTTTATACACTGGTTGTACTGGTATCAAAATCTTGA
CAAAGGTCAACCTAGTGATGTTGAACACTTACTTAATGCCATTTCTAGGTACTTTGTGTGTGGTGGGTCA
CTCACTATTACTAAAGCATCTAGTTGTTGTGTAGTTAAGAAAGTTTTTAACTCACCTGTTGTTGAAGCTA
GTATTTTGCGTGCTGGTGCTCCTGATGGTTTTTGTAAACATGGTGATACTTTTGTGTCAAGGGTCACAGC
AGTTAAGGGCACTGTTATAGTTACACAAGCTGGTGAGCCTAAGGTGCATCTTAAACACGAATTACTTGGT
GGTGGTTCTTACACTGCATACACAGGTAGTGTCAGTGACGGCCATTACACTGTCTTTGAATCTAAGGATT
GTAGGGTCTATGATGGTGACAAAGTTTCCACTGGTAACGATTTGTCAACTATGCCAGTTTCATCATTGGT
TATAACTAACAAGGTTTTTGATGGTGAGTCATTCTCAACTAAACAAAAGCCTATAGAAGTTTTGAATGAA
ACTGCAGACAAATTCTTTTCATTTGGTGATTTGCTGATGCGTAATGGTGCTGCTGTGTTTGTTTGGTTTG
TTAGTATTTGTACTTTGTTGTTTAAAGCTTTTAAACAGAAAGATGTGAAAGTAATAGCCCAAGCACCACA
CCGTACAGGCCTAATATTAAGTCGTAGCCTCAAGTATAATGTTAAAGAACTAAGAAAGTTGCTACATGTT
AAATCCAAATGGGTTATTGTGCTTTTTAAAGTTCTGTTAATATTAGCTACTGTGTATGCTACAGTGTTTA
TGTTTATTCGCTTTAGTCCAGCTCACGATTCTGTTTGTAGTGGTTATGTAGAAGGTTATGGCAAATCAAA
TTTTGACAAGTCTACTTATTGCAACAATGTTGCTTGTAGAATTTGTTTGTATGGTTACCAGGAACTTTCT
GATTTTCCTCACACCACTGTTGTATGGACACACCTAAAAGACCCTCTATTAAAAACTATTCTACCACTTA
TGTATATGGCATTTTTGCTAATATTTGGTGGTGTGGTGGTTAGGTCTCTTATGCTCTATTTTGTGGCACA
ATATGTTAACCAACTGGGTGTAATGCTTGGTTTACAAGATAATGTTTGGGTTTTACAAATGGTGCCATTT
TCTGTTTTTGGTGATGAAATTGTTGTGCTGTTTTTAGTCACCAAACTCTTGTTGTTCTTTAAACATGTTT
TACTTGGTTGTGATAAACCCTCTTGTGTTGCGTGTTCTAAGAGTGCGAGATTAACGCGTGTGCCAATGCA
AACCATTGTTAATGGTTCTAACAGATCATTTTATGTTGTTGCTAATGGTGGTAAGAGTTTTTGTAGTAAA
CATAAATTCTTTTGTGTTAATTGTGATTCATATGGTCCTGGTTGTACATTTATTAATGATTTTGTTGCTA
TTGAGCTTTCTAATGTCGTTAAGACTAATGTAATTCCAACTAGTACCGCCACAATTGATGTGTCACGTGT
AGAGTTTAGTGATGGCTTTTATTATTTGTATGGCCCTGATGGTTCCACTTTTTGGCGTTATAATTTTGAT
ATCACTGAAAGTAAGTATGGTTGTAAAGAAGTTCTGAAGAATTGTAATGTTCTTACGGATTTTATAGTTT
ACAACAATAGTGGTTCTAATGTAACACAAGTGCGTAATGCTTGTGTTTATTTCTCCCAATTATTGTGTAA
ACCTATAAAGCTGGTGGACTCTTCTTTGCTTTCCACTCTTAATGTTGATTTCAATGGGGCTTTACATAGT
GCGTTTGTTGATGTTCTTACTGAAAGTTTCGGTAAGGATTTGTCTAACTGCACTACAATGGCTGATTGTA
AAACAGTTTTAGACCTAGATGTAGATGATGAAGACTTTGTTAATGGTGTTAGTAATGCACATAAATTTAA
TGTCTTGATAACAGACTTGTCTTATAACAATTTCCTAACAACTTATGCAAAGCCAGAGGAAAAACTTGCA
ACACATGACTTGGCTTCGTGTATGCGTAGTGGTGCGAAGGTTGTCAATCACAACATTTTAGTTAAAGAGA
ATACACCTATTGTGTGGTTTGCTAAAGACTTTAACATGCTTTCAGACGAAGGTCGTAAGTATGTAGTTAA
AACAGCAAAACTTAAAGGTGTTAACTTCATGTTGTCTTTTAATGATAACCGCATGCAAACCAGCATCCCT
ATTGTTAGTGTTACAACTAAATGTGGTTCAGGTATTAAACACTGTTATAATTGCCTTTGGTGGTTATGTG
TCTTTGTTCTTACTGGCTTTGTTTTGCTTGGTTGTTTGGATTATACTACTACTATTCAGAGTGATAGTGA
TTTTGGTTTTAAGTATATTGAAGGTGGCAAGTTATTTAATTTTGAAACACCTTTAAAGTGTGTGCATAAC
ACATTTTCAAATTTTGATGATTGGCATAACTCTAAGTTTGGTTTTGTACCTATAAAAGATAGGAGTTGTC
CAATTATAGTTGGTGTTTCAAACTTGGCTCGTACTATTCCAGGTGTGCCAGCAGGTGTTTTCTTGTATGG
CAGGACATTGATTTTTGCTATACAAGCGGTTTTTGGTGGTTCTAACACATGCTATGACTTTACTGGTCCT
GCTCCTTCAGAACGCTGTCTATTTAATTCAGCTTGTACTGTACTTAATGGCTTGGGCGGTTTACGTACTT
ACTGTTACAAAGACGGTCTCATTGAAGGTGCTTCCTTATATAGAGATTTGCAACCCAATAGTTACTATAG
TTTGCCCCATGGTGGTTATATTAGACTACCGGAAGTTTTGGCGAGCGGTTTTGGGTTTAGAACTGTACGT
ACACTACAAACAACGTATTGTAGGATGGGTGAGTGTATAGATTCCAAGGAGGGGGTTTGCTTCGGCTATA
ACCGCTTTTTGGTATATAACACAGATTCAGGTCCAGACTTTGTTTGTGGAACAGGCTTCTTGTCACTTTT
GTATAATGTATTGACCATGTTTTCGTCAACATTTTCTGTTATGGCAGTTTCTGGTCAAATACTTTTTAAC
ACTATTCTTACAGGTCTTATTATTGCTGCTTGTTTGTTGTTTACCAAATTGAAGAGAATGTTTGGTGATT
TGTCTTATGGCGTTTGCACAGTTATAGCTGTTGCGCTATTGAATAACTTGTCTTACATTATTACTCAAAA
TGCAATTACAATGGTTGCTTATGCTGTATTGTACTTTTTATGTACGCGCAGTTATAAGTATGCATGGATT
TGGCATTTGGGCTATGTAGTAGCTTATGCTATGATGGCACCATGGTGGTTGTTGTTTTGGTATGTGACTG
CTGCTTTAGTTGGTTTGATACCAAGTTTGCTCAAACTTAAAGTTACAACTCAATTGTTTGATGGTGATAA
GTTTGTAGGCAACTTCGAAAGTGCAGCAAGTGGTACTTTTGTACTTGATATGCACTCTTATCAGAGACTG
GTTAACAGTGTCACACCTGAAAAACTTAAACAACATGCTTCTAGTTATAATAAGTACAAGTATTATAGCG
GCGCAGCTTCTGAAGCCGACTATAAATTGGCTTGTTATTCACATCTTGCTAAAGCCATGTTGGATTATGC
TAGTGACCATCAAGACAAGCTATATACGCCTCCTACTATTAGCTACAACTCTACATTGCAAGCAGGTTTG
CGTAAAATGGCGCAGCCCTCTGGTATTGTGGAACGTTGTGTTGTTAGAGTGTGTTATGGTAGCATGTCAT
TAAATGGTCTCTGGTTGGGTGACACAGTTATTTGTCCTAGGCATGTTATAGCATCCAATACTAATGCTGT
TATTGATTACGACTATGAGAATAGTGTTATGCGTTTGCATAACTTCTCTGTGTCCGTAGGTAACGTGTTT
TTGGGTGTTGTTAGTGTCTCTATGAAGGGTGCAAATCTTCACATAAAAGTTAATCAAAGTAATGTTAATA
CACCAGAACACTCTTTTAAGACATTAAAAGCTGGTGATTCATTTAATATACTAGCATGCTATGATGGTGT
TCCTAGTGGTGTGTATGGTGTCACAATGCGCACAAATGGTGTTATTAGAGGTTCTTTTATAACTGGTGCT
TGCGGCTCACCCGGTTACAATGTTAACAAGGGTAAAGTCGAATTTTGTTACTTACATCAGTTAGAACTTG
GTAGTGGTTGTCATGTAGGCTCCAACCTGGAAGGTGTTATGTATGGCGGTTTTGAAGACCAACCTACATT
TCAAATTGAAGGTGCCAACCAATTGGTTACTATTAATGTTTTGGCATTTTTATATGGTGCTCTACTTAAT
GGTATTAATTGGTGGTTAACTAGTGACAAAGTTAGTGTTGACACATTTAATAGTTGGGCCACAGCAAATG
GTTTTACACAGTGTGGTAGTTTAGATTGCTTTAATATGTTGGCAGCTAAGACTGGTGTAGACGTCCAGCG
TCTTTTGGCGGCTGTACAGCGTTTACACGTTAGTTTTGGTGGCAAGAATATTTTAGGCTTTACCACGCTA
ACTGATGAATTTACCATTGGTGAGGTTATAAAACAAATGTATGGTGTCACGCTTCAGAGCACTAAAGTTG
TTGGTACGTTTTGCAACTTAGCTATAGTTGGTGCTTTTGTCGTTATGTTTTGGTCTGAGTTGTTACAATA
CACTCCATTATTTTGGGTTAGTCCAGGCTTTTTGACACCCATTTTCTTTATTCTTTTGCTCCTGTCATTC
TTTTTAATGTGTATGCTTAAACATAAAATTTTGTTTTTGTATACTTTTCTTATACCAGCTGTTATTATTA
TGTCATGTTTTAATTTTGCTGTAGATTGGTATGTTATTCACAAGGTTCAGCAATCTTTTGATTTTAACAT
AGCAATTTTTAGCTTAGATATACAGAGTTTTCTTAATGTCTGTGTTTGTGTGTATGTCGCTCTGTTACAC
ACTTTGCGGTTCTATAAGGCTAATAATTCTGCAATGACATATGTGTTTTCCATATGTTTTACACTTTATG
GATTAATTGCTGGAACTGACCCGCTTTCAATGATTATGACTCTGTTGTTTAATTTTACTAACACATGGTA
TGTTGGGGCAATCGTTTATAAGTGCGCTATTTACCTTTATGTTTACACAGCACTGCCTATTATAGTTGGT
GAAATTAAAGCTATTATGCTTTGTTACATAGCTTTGGGGTATTTGTGTTGTGTTTATTATGGCTTCCTTT
ATTGGATTAACAGGTTTTTCACTTTGTCTGTTGGTGTTTATGATTTTAAAGTAAGTGCCAATGAGTTTAA
GTATATGGTAGCTAATGGTTTACAGGCACCACGTGGTGTTTTTGATTCATTGGTGCTATCAATAAAACTT
ATTGGCATTGGCGGTGAGAAAACTATTAAAGTTTCTTCCGTCCAATCTAAGTTAACAGACATTAAGTGTA
CAAATGTTGTCTTGCTGGGTTGTCTTTCTAGTATGAACATTGCTTCTCATACAAAGGAATGGGCGTATTG
TGTTGATTTACATAATAAGATTAATTTGTGTGATGACACTGATACTGCTCAGGAACTTTTGTTAGCATTG
TTGGCATTTTTCCTTAGTAAGCAAAAGGATTTTGGCTGTGATGATTTGATTGAGTCGTACTTTGACAATA
ACACTATATTGCAAAGTGTGGCCTCTACTTTTGTTAACATGCCTTCCTTTATATCTTATGAAAATGCTAG
GCAAGTTTATGAAGAAGCTGTTAATAATGGATCTTCACCCCAACTAGTTAAACAGTTGCGTCGTGCCATG
AATATTGCAAAGGCTGAGTTTGACCACGAGGCCTCAGTGCAAAAGAAAATTTCTCGCATGGCCGAACAGG
CTGCTGCAGCTATGTATAAAGAGGCTAGAGCTGTTAATAGGAAGTCTAAAGTTATTGGCGCTATGCATGC
TTTGCTTTTTAGTATGTTGCGCAAACTTGATATGTCTAGTGTCGACACAGTCCTTAATTTAGCTAAGGAT
GGTGTTGTACCACTGTCTATCATTCCTGCTGCTTGTTCCACTAAGTTGAATGTTGTTAGCGCAGATTTGG
ATTCATATAAGAAAATATTTGCTGATGGTTGTGTGCATTATGCTGGCGTTGTCTGGAATGTCATTGACAT
ACGTGACAATGATGGTAAGATTGTACATGCCAAAGAAATAACACAAGAAAATGTTGAAACATTAGCCTGG
CCATTGTTTCTTAATTGTGAACGTATTGTTAAGTTACAGAATAATGAGATTATGCCTGGTAAACTTAAGC
AAAAAGCTGTAAGAGCTGAAGGTAATGGTGTCTCTGTTGATGGAAAGGCTTTGTATAATAGTGAGTCTGG
AAAGACTTTTATGTATGCTTTTATAGCTGATAAACCAGACCTTAAGTTTGTTAAATGGGAATTTGATGGT
GGTTGTAACGTTATAGAACTTGAACCACCATGCCGCTTTGCTGTTGAAACACCAAATGGTCCTGCTATTA
AATATCTTTACTTTGTGAAGAACCTTAATACTTTACGGCGTGGTGCAGTTTTAGGTTTCGTAGGCGCCAC
AGTGCGTCTTCAAGCTGGTAAACAGACAGAGATGGCTGTTAATTCTCCATTGCTTACTATGTGTGCCTTT
TCGGTGGATCCTGCCAAAACATATGTTGATGCAGTTAAACGTGGTGCTAAACCTGTTGGCAACTGCATAA
AGATGCTATCTAATGGTTCTGGTAGTGGTCAGGCTATTACTAATGGTGTTGAAGCCAATACTAACCAAGA
TAGTTATGGTGGGTCTTCAGTCTGCTTGTACTGTCGTGCACACGTTGAACATCCTTCTATGGATGGTCAT
TGTAGATTAAAGGGCAAATATGTGCAAGTTCCCTCTGGTACTATAGACCCTATAAGGTTTTGTATAGAGA
ATGAAACTTGCAAAGTTTGCATGTGCTGGTTGAATAATGGTTGTGCTTGTGACAGGGTATCTACTGTTCA
GGCGTTTGACAATGGTTATTTAAACGAGCAAGGGGCTCTAGTGCAGCTCAACTAGAGCCCTGTAATGGTA
CTGACACAGATCATTGTGTCAGAGCCTTTGACATTTATAACAAAGATGTTGCTTGTTTGGGTAAATTCTT
AAAAGTTAACTGTGTTCGCTTTAAGAATAAACTCAAGAGTGATTCATACTTTGTTATTAAACGTTGTCCT
AAGTCCGTCATGGAACATGAGCAGTCCATATATGACGTACTTAAAAACTGTGGTGCAGTTGCCATTCATG
ATTTCTTCACATGGAAGGATTCTCGTGCCATTTATGGTAATGTTAGTAGACAAGATCTTACTAAATATAC
CATGATGGATTTGGTGTTTGCACTGCGCAATTTTGATGAAAAGAACTGTGATACTCTTAAAGAGATACTT
GTTATAACGGGTGCTTGTGAAGAGTCTTACTTTGATAATAAGGTTTGGTTTGACCCTGTTGAAAATGAAG
ACATACATAGGGTTTATGCTGTATTGGGTAAAATAGTGGCAAATGCTATGTTAAAGTGTGTCTGTTTAGG
TGATGCCATGGTTAAACATGGTATCGTTGGTGTTCTTACTTTGGATAACCAAGACCTAAATGGCAACTTT
TATGATTTTGGTGATTTCGCTAAAACATTGCCTGGCATGGGTGTTCCTCTTTGTACGTCGTATTATTCCT
ATATGATGCCTGTTATGGGTATGACCAATTGCATGGCTAGTGAATGTTTTATGAAAAGTGACATTTTTGG
TAATGATTTTAAAACATATGACTTGCTTTATTATGATTTTAGTGATCATAAGCAAGCTTTGTTTGAAAAA
TACTTTAAGTATTGGGATCAAGAATATCACCCCAATTGTGTTGATTGTCACGATGAAATGTGTATTATAC
ATTGTGCCAATTTTAACACTTTGTTTTCTACAACCATTCCTATTACTGCTTTCGGTCCACTCTGTAGGAA
AGTTTTCGTAGATGGTGTGCCACTTGTTGCAACTGCTGGTTACCATTTTAAACAGTTGGGTATTGTGTGG
AATAAAGATTTAAACACACATTCCACGAGACTTAATATAAATGAGTTACTACAGTTTGTCACAGACCCAT
CTCTCCTTATAGCTTCCTCACCTGCTTTGGTAGACCAACGTACTGTGTGTTTTTCTATTGCAGCACTTAG
TACAGGTATGACAAAACAAACAGTGCAGCCAGGACATTTTAATAGAGAGTTTTATGATTTTTTGCGCATG
CAAGGTTTCTTTGAAGAAGGTTCTGAACTTACACTCAAACACTTCTTCTTTGCGCAAAAAGGTGATGCTG
CTATAAAAGATTTTGATTACTATAGGTATAATAGACCTACAGTATTAGACATCTGTCAAGCACGTGTCAC
TTATAAACTTGTCAGCCGTTACTTTGATATTTATGAAGGTGGTTGTATAACTTCTAGAGAAGTTGTTGTT
ACAAACCTTAACAAAAGTGCAGGTTATCCACTTAATAAATTTGGTAAGGCTAGTCTTTATTATGAGTCTT
TGTCCTATGAAGAGCAGGACGCGCTTTATGCCGTTACAAAGCGTAACGTTCTTCCCACTATGACACAACT
TAATTTGAAGTATGCTATTAGTGGTAAGGAGCGCGCTCGTACTGTGGGTGGGGTATCTTTGTTATCTACT
ATGACTACCAGACAATACCACCAGAAGCATCTTAAGTCTATAGTAAATACGCGTAATGCGTCTGTTGTTA
TAGGCACTACGAAGTTTTATGGCGGTTGGGATAATATGTTAAAAACCCTTATCGATGGTGTTGACAATCC
ATGCTTGATGGGTTGGGACTATCCTAAATGTGATAGAGCTCTGCCCAATATGATTCGCATGATATCTGCT
ATGATACTTGGCTCTAAACATGTTACATGTTGTAAATCCGATGAAAGGTATTACAGGTTATGTAACGAGT
TGGCCCAAGTATTGACAGAGGTTGTTTACTCTAACGGGGGTTTTTATTTTAAACCAGGTGGCACTACATC
GGGTGATGCTTCAACCGCTTATGCTAACTCAGTTTTTAACATTTTTCAGGCTGTCAGTGCTAACATTAAC
AGGTTGCTTTCTATCGACAGTAACGTTTGTAACAATGCTAGCATCAAGTCTCTTCAACGTGACTTGTATG
ACAACTGCTACAGATCATCTAGTGTTGACGAGTCCTTCATCGATAGATATTATGGTTACTTGCGTAAACA
TTTTTCTATGATGATATTGTCAGATGACGGTGTAGTTTGTTACAATAAAGACTACGCTGATCTAGGTTAT
GTAGCAGATATTAGTGCGTTTAAAGCAACGTTGTATTATCAGAACAACGTGTTTATGAGCACCTCTAAGT
GTTGGGTTGAAAGTGATGTTTCTAAAGGACCACACGAGTTTTGTTCGCAACATACTATGCAGATAGTTGA
CGGTGATGGTAGTTATTACCTACCATATCCTGATCCTTCAAGAATTTTGTCTGCAGGTGTGTTTGTTGAT
GATGTGGTTAAGACAGATGCAGTAATTTTGCTGGAACGTTATGTTTCTCTTGCAATAGATGCATATCCAC
TTTCTAAACACTCTAATCCTGAATATCGTAAAGTGTTTTATGCTTTATTGGACTGGGTTAAGCATTTACA
TAACACTCTTAATCAAGGTGTTTTAGAGTCATTTTCTGTGACTCTATTAGAGGACGCATCTTCCAAGTTT
TGGGATGAAAGTTTTTATGCAGGCATGTATGAAAAGTCTGCCATCCTACAAGCTGCTGGTTTATGCGTTG
TTTGTAACTCACAGACTGTGTTGCGTTGTGGCGATTGTTTGCGTAGACCGATGCTTTGTACTAAGTGTGC
CTACGATCATGTGATTTCTACAAGCCACAAGTTTATACTTGCTATAACACCTTATGTTTGTAGTGTTTCA
GGTTGTAATGTTAATGACGTAACCAAATTATATTTGGGTGGTCTTAGTTACTATTGTTTAGAGCATAAAC
CACAACTTTCTTTCCCTTTGTGTTCAGCAGGTAATGTTTTTGGTCTTTACAAGAGTGCTGCTACAGGTTC
GGCTGATGTTGAAGTTTTCAACATTTTAGCAACATCTGATTGGACTGATGTGAAAGACTATAAACTTGCC
AATGAAACTAAAGATTCGTTGCGTTTATTTGCTGCTGAGACTATAAAAGCTAAGGAAGAAAGTGTCAAAT
CATTTTATGCTTGTGCTACTTTGAAAGAAATCATTGGTCCTAAGGAATTGTTGCTTAGTTGGGAGTGTGG
TAAAGTTAAACCTCCTCTAAATCGCAACAATGTTTTCACGTGTTTTCATATTACCAAAGACTCCAAGTTT
CAAGTAGGAGAGTTTGTGTTTGAAAAACTGGACTATGGTTCTGATACTGTTTGCTACAAGTCTAATGCCA
CCGCTAAATTAGTTCCTGGTATGGTGTTTGTGCTAACTTCTCATAATGTACAGCCGCTTAGAGCACCTAC
TATTGCTAACCAGGAACGTTATTCATCTATACACAAATTGTACCCAGCTTTTAATATTAGTGATGCTTAT
GCTAATTTGTTGCCCTATTATCAATTAATAGGTAAACAACGGATTACAACTATACAGGGCCCTCCTGGTA
GTGGTAAATCACACTGTGTTATAGGCTTGGGTTTGTATTATCCTGGTGCAAGAATTATGTTTGCTGCTTG
TTCACATGCTGCGGTTGATTCGCTTTGTGTAAAGGCTTCTACTGCTTATGTAAATGACAAGTGTACGCGT
ATAATTCCTGCTAAGGCACGCGTTGAATGTTTTAGTGGTTTTAAACCAAATAATAATGGCGCACAGTACC
TATTTTCTACAATTAACGCTTTACCTGAGTGTAAGGTTGACATTGTTGTTATAGATGAGGTGTCTATGTG
TACTAATTATGATTTGTCCGTTGTTAATCAACGTGTGTCATATAAACATATAGTTTATGTTGGTGATCCT
CAACAATTGCCTGCCCCTCGTACCATGATTGTTCGTGGCGTGCTTGAACCAAAAGATTATAACGTTGTTA
CACAAAGAATGTGTGCCGTTGGGCCTGATGTGTTCTTGCACAAGTGCTACAGGTGTCCTGCTGAAATTGT
TAAAACTGTTTCTGAGATGGTTTATGAGAACAAGTTTCAACCTGTGCATCCTGAGAGTAAACAGTGTTTT
AAACTCTTGTGTAAGGGTAATGTACAGGTTGATAATGGTTCTAGCATTAATAGAAAACAACTTGATGTTG
TTAAACTATTTTTAGCTAAAAACCCTTCGTGGTCTAAGGCAGTTTTTATTTCACCCTACAATAGTCAGAA
CTATGTGGCAAGCAGAGCATTAGGCCTTCAAATTCAAACTGTTGATTCATCTCAAGGTAGTGAATATGAT
TATGTCATTTACACACAAACATCGGATACAGCTCATGCTTGCAATGTTAATAGGTTTAACGTTGCTATAA
CACGAGCTAAGAAAGGTATATTGTGTGTAATGTGTGATAAAGGTCTCTTTGATGCTTTAAAGTTCTTTGA
AGTCAAATTGTCTGACTTACAAGCTGGTGAAGGCTGCGGTCTTTTTAAGGATTGTTCTAGGAAACCCGAT
TTATTACCCCCGTCACATGCAACCACGTTTATGTCTCTATCTGATAATTTTAAGACAAGTGGTGATTTAG
CGGTGCAAGTTGGCTCTGGTGGTGTCTGTAAGTATGAGCATGTTATTTCCTTTATGGGATTTCGTTTTGA
CACTAATATACCTGGTTATCATAACCTATTTTGTACCAGAGATTTTGCTATGAGACATGTTAGGGGTTGG
TTAGGTATGGATGTTGAAAGCGCCCATGTTGTGGGTGACAACGTCGGTACTAACGTACCCTTGCAAGTGG
GGTTTTCCAATGGTGTGGATTTTGTTGTACAACCTGAAGGCTGTGTTCTTTCGGAGACTGGTACATACAT
GCGTCCCGTTAAAGCTCGTGCTCCCCCAGGCGAACAATTTACACATTTGATTCCGCTTATGCGTAGAGGA
CAACCATGGTTAGTTGTGCGTAAACGCATAGTGCAAATGTGTTGTGACTACTTAGCTGGTCTTTCTGACA
CATTAGTTTTTGTGCTGTGGGCTGGAAGTTTGGAGCTTACCACCATGCGTTACTTTGTTAAAATAGGACC
TATCAAGCAATGTCACTGCTCTAAAGACGCTACATGCTATAACAGTGTAACATGTGATTATTACTGTTTT
AGACATGCACTTGGTTGCGATTATTTGTATAACCCATATGTGATTGACATTCAACAATGGGGTTACACAG
GGTCTTTGAGTTTGAACCATCATGAAGTTTGCAATGTGCACCACAACGAGCATGTAGCATCTGGTGATGC
TATCATGACAAGGTGCCTTGCTATTTATGACTGTTTTGTGAAAAGTCTTGATTGGTCTATCACATATCCA
TTCATTTCTAATGAGCGTGCCATTAATAATGGTGGCAGAGTTGTTCAGCGTATGCTTGTGAAGTCTGCTA
TACGTTTATATAAGCCTAAAGCAATCCATGACATTGGTAATCCAAAGGGTATACGTTGCGCTGTTACAGA
CGCAAAGTGGTTTTGTTACGATAGACAACCTTTGAATTCAAATGTTAAATTGTTTGAGTATGATTATATA
ACACATGGTCAATTGGATGGTTTATGTTTGTTTTGGAATTGTAATGTTGAAATGTATCCAGAGTTTTCCA
TTGTTTGTAGGTTTGATACGCGTTGTCGTTCAAACCTTAACCTTGAAGGTACAAATGGTGGTTCTTTGTA
CGTCAACAAACATGCTTTCCATACACCAGCTTTTGATAAGCGTGCGTTTGCGAAACTTAAGCCAGCACCA
TTTTTCTTTTATGATGATGGTCCTTGTGATTGTGTCCATGATGAGATAAATTATGTTCCGTTACGTGCTT
CCAATTGCATAACACGTTGTAATATTGGTGGTGCTGTTTGTAATTCGCATGCTAAGCTTTATTATGATTA
TGTGAATGCTTATAATAGTTTCACACAAGCTGGTTTCACTTTATGGGTTCCTAGTTCTTTTGATTTGTTT
AATTTATGGCAAACTTTTGCTGATGCTAAACTGCAGAGCCTTGAGAACATTGCTTTCAATGTTGTAAAGA
AAGGTTCGTATGTGGGTGAAGCAGGAGAGTTGCCAGTTGCAGTTGTTAGTGACAAAGTTTTTGTACGTGA
GGGTACAGTTGATAACTTAGTCTTTGTTAACAAAACATCATTGCCCACTAATGTAGCTTTTGAGCTTTAT
GCAAAACGAAAAATAGGACTTACACCACCATTGAGCGTTTTGCGTAATCTTGGTGTTGTTAGTACATACA
AATTTGTTTTGTGGGATTACGAGGCTGAACGACCGTTTACGTCTTTTACCAAGAACATTTGCAGTTACAC
CGATTTTAATGAAGATGTTAACACATGTTATGATAATGCTATTGCTGGTTCTTTTGAACGCTTTACATTG
TCTAAAAATGGTGTTTTAATATCTACAGTTGCAGTTAAAAAGTTGGTTGGTATGAAACTAACTTATGGTC
TGCTTAACGGTGTTCCAGTTTCTATTAGTGGTAACAAACCTGTTACCTGGTATGTGTACGTTCGTAAAGA
TGGTCAATTTGTTGAACAATTTGATGGCTTTTACACTCAAGGTCGTAACACAGCTGAATTTCTTCCTCGT
AGTGATATGGAAAAAGATTTTCTTGAAATGGATATGGGTTTGTTCATAAATAAATATGGTCTCGAAGATT
ACTCTTTTGAGCACATAGTTTATGGTGACGTATCCAAAACAACGTTAGGAGGTCTACATCTTCTCATATC
GCAAGTTAGGCTACAGAAAATGGGCATTCTTAAAGTTGAAGAGTTTACGTCTAGTAATGATAGTACTCTT
AAAAGTTGTACAGTCACATATGCTGACAATCCTAGTAGCAAGATGGTTTGCACTTATATGGATTTATTGC
TAGATGACTTTGTGATTATTCTTAAAAGTTTAGATTTAAGTGTTGTGTCTAAAGTTCAAGAGGTTATTAT
AGATTGTAAAGTTTGGCGTTGGATGTTGTGGTGTAAGGGTAATAAAGTTGAAACTTTTTACCCTCAACTG
CAATCAGCTGAATGGAAGTGTGGCTATTCAATGCCCTCTATCTATAAAGTACAACGGATGTGCCTTGAAC
CGTGTAACCTCTATAACTATGGTGCTAGTCTGAAATTACCAGATGGCATTATGTTAAATGTCGTTAAATA
TACTCAATTATGTCAATATCTTAACAGCACCACTATGTGTGTACCACACAACATGAGGGTATTGCACTAT
GGTGCAGGGTCGGATAAGGGTGTTGCACCTGGTACCGCAGTCTTGAGGAGATGGCTGCCTAGTGATGCTG
TTATTGTTGACAATGATGTTGTGGATTACGTTAGTGATGCTGATTACAGTATCACTGGTGATTGTTCAAC
TGTTTACTTAGAAGATAAGTTTGATCTTGTCATATCTGATATGTATGATGGCAAACTTAAACAGTGTGAT
GGTGAAAATGTTTCCAAGGATGGGTTTTTCGTTTACATCAATGGTGTAATAAATGAGAAACTTGCACTTG
GTGCTTCTGTCGCCATAAAAGTAACTGAGTACTCATGGAACAAACGCCTTTATGAATTAATACAACGATT
TGAGTTTTGGACATTATTCTGCACCAGTGTTAATACGTCTTCATCTGAGGCATTTCTTATTGGTGTTAAT
TATTTGGGCAATTTTGCCAATAACCCTGTTATAGATGGCAATGTTGTGCACGCCAATTACATATTTTGGC
GTAATTCCACTGTTATGTCACTATCTTATAACAGTGTTTTGGACCTTGCTAAGTTTAATTGTAAACATAA
GGCCACTGTTGTAGTTTCATTAAAGGACAGTGATATAAATGACATTGTCTTGGGGCTCATAAAGAAAGGC
AAATTGCTTATTAGAAAGAATGGGACTTATATGGGTTTTTCAAACCATTTAGTCTCAACTAAACAAAAAT
GATTTCACTTGCTGTGTTCCTGGCTGAGTTGTTGGTCATTATTAGCAAATTACCTCCTGTTTTATTAAAT
AGTCCCGCTGACCTGTGCAACTGGAATGCTGGTGAGAAACCTACAATAGATTTAGGTTTACCTCCTAATT
CCACCGTGTTTGTTAGTGGCTATTTACCGACGCCTGAAAACCAATGGCATTGTAAGGCAGGCTTAGTTTC
CTATAATGATGTACATGGTTTTTTCTGGTCTTACTATGCTCAAGCTGAAAATGTTGCTATTGGCATCTCT
AGCGCTGACCAAACTTCTAACAGTGATCAATGGGCAATGTACATTTGGCAGCGTAACAATGGTGGTGGCA
ACGCACGTCTTAAAATTTGTAAGTGGTCTGGCACTTTTGCACCCACATATAGTCCACATGTTGAGCGTGG
TGTTTGCATTGTTAATATTAGGTTTACTATGCAATTTTACCATGCTGGTAAAGAAGTTGTTGGTGTGACC
TGGAATGATGACATTGTCACCATTTATGGGTTAAGTAAAACTTACAGGTTTCACCTAGCTAACAAATGGT
CTAGAGTTACTGTGCAGTGTCAAACACCACAATCTTGTGGCATCCTACCTGTTTACAATGTAACCACGCT
TAACATCACTACTGATGCTAATGGCCGTATTGCCACCTATAGTGTTTGTGATTCATGCGCTGGTTTTCCT
GCACACGTTTTTCCTGTTGGTGATGGCGGTTACATACCTATTGACTTTGACTTTACTAATTGGTTTGTCC
TAACAAACAAATCAACCATTATTCAAGGTCGCACTACTGCCATTCAACCTTTGCGTTTACTTTGTCTTTG
GCCGGTGCCTGTTTTACTCGCAACAGACAACCCTATTTACTTCAATTTGTCCAGAAGTGAAGGTGTTCGC
TGTAATGGTTTTAGAACTGAAGGTGTTGCTGATGTCTTAAGGTTTTCCCTTAATTTTACGCAAACACAAG
TGCTTAATGGTGTGCACAATATTGTTTTTAACACCGATTACAGCAATTACACTTTCACGTGCACGAACGA
CACTGTCATAGGCAATGGCCGTTCAATTGTACCATTTGGCTTTCTTGATGAAGTTTATAGATGTTTTGTC
CTAACACAAACACCCAATGGAACTATTAGCACTTTTGTTGGTGTTTTACCGCCAGTTACAAGAGAGTTTG
TTGTTTCACGTTATGGTGCTGTTTATGTTAATGGTGTCAGGATGATGTCACTTCCACCGCTAGAGAGCGT
TATTTTTAATGTTACTAGTAGTGTGGGTTCAGACTTTTGGACTGTTGCATTTGCCAATGATGCTGAAGTT
TTACTTGATATTAACGCCACCAATATAGTTGGCTTGCAGTATTGTGACACGCACGTTGACAAACTTAAGT
GCTCGCAGCTTTCATACACTCTTAGTGATGGTTTTTACACTGCTGCAAGCTTTGTTAAAGCCACACTAGC
ACGCACTTATGTTGCCTTGCCGTACCATGCTACTCATACTACTATTGAGTTAAATGTCACCATGCAATTT
ACTGGCCATAGCATTACACTTAATGGACAAACAGCTGGCAGTGTGTGTGTTAACACATCACAGTTTACCA
CCTCATTGCATACTAATGACGACCCTGCGTATCATGGAGACGTCACTAATGTTGATTGTCCCTTCAATTT
CCATACACTTAACAATTATTTATCCTTTGGCACTATTTGTTTCTCATTGCAACCACTAGCTAGTTCTTGC
AGTATGAGTATAGATAGTGTCATTTTAGGGTATCATCAGCCTTTAGGTGTGTTGTACATAAGTCACTCTA
GTGGTTCTACAACCACAGGCATGCCACGCTCTACAGGTGGTGTTTATGACTCAAGTGTTGTTTACACAGG
TGTTTGTACTGACTATACAATTTATGGTGTGACAGGCAGAGGTATAATTACCGAGCTTAACACCACTATA
ATTGCTGGTTTGTATTACACTTCTGTGTCAGGTCAATTACTTGGCTTCAAAAATGCTACTAATGGTGTTG
TGTATGCTGTACGACCCTGTGATTTGTCTAGTCAGGTTGCTGTTTATGAAGACAATATCATAGGTGTGGT
TTCTTCAGAACCTAATGTGACTTTTGGGTTTAATAACACTGTGCAACTGCCTAATTTCTACTATCACTCC
AATAGCCTAGACAATTGTTCAGACCCCGTTCTGACGTATGGTTCTATTGGCGTGTGTAGTGATGGCAGTA
TTACTCAAGTTCAAATCCGCAAATCCGAACCTCAACCTGCCACTCCTATTCTTACTGGACAGATTAACAT
ACCTTCTAATTTCAGCTTGTCTGTACAAGTTGAATATTTGCAAATGCACATGCAACCAGTTAGTGTTGAT
TGCAGTAGGTATGTTTGTAATGGAAATCCTCATTGTCTCCGATTACTTACGCAATATGTTTCTGCTTGCA
AAAACATTGAAGATGCACTGCAACTTAGTGCTCGTTTAGAGTCCATGGAGATTAATAGTGCTATTACTGT
TTCTGACAATGCTTTGCAATTGGCCAACGTATCCAACTTTGATCATTTTAACATGTCTGCATTGTTGCCA
AGACAAAATGGTAAGAGTGCTATCGAAGACTTGCTGTTTAACAAAGTTGTTACTAGTGGCCTTGGCACTG
TTGACCAGGACTATAAGAAGTGTATACAGGATAGTGGTTTGGCAGATGTTGCTGACTTAGCTTGTGCACA
GTATTACAATGGCATTATGGTGCTGCCAGGTGTTGTTGACGAAGTTAAGATGGGTTTGTACACCGCCTCA
TTAACTGGTGCTATGGTGTTAGGTGGCTTTACTGCCGCAGCTGCCATACCATTTTCTTTGGCTGTACAGT
CGCGTCTTAACTATGTTGCTTTGCAAACTGATGTTTTGCAGCAAAATCAAAAGATTTTAGCAGATTCTTT
TAACAGCGCTATGAGTAATATCACTCTTGCTTTTACAGAAGTTAATGAAGCGCTCAAAGATACCTCTGAA
GCAATTAATACTGTTGCACAAGCTCTTAACAAAGTCCAAACTGTTGTCAATGAACAAGGACAGGCACTAG
CTCAGCTTACACGTCAATTAGCCTCTAACTTCCAAGCTATTTCATCTTCTATAGAAGATATTTATAATAG
ACTGGACATTTTGGCTGCTGACGCACAGGTTGACAGGTTGATTTCTGGTCGTCTAAGTGCACTTAATGCT
TTTGTAACACAAACGTTAACTAAGTACACAGACGTGCGTGCTAGTCGCCAACTGGCCTTACAGAAAATTA
ATGAGTGTGTTAAATCCCAATCCTCACGCTATGGATTTTGTGGTAATGGCACTCATTTGTTTTCCATTGC
TAATGCAGCGCCCAATGGTATTATGCTATTCCACACTGTTTTGGTTCCAACGCAGTATGTGGCCGTAAAT
GCTTGGGCTGGAATTTGTGTTTCAGGTTCTGGATTTGTGTTGCGTGATGTTAAAAGTGCTTTGTTTAATG
TTAACAACACTTATTACATCACTGCTCGAGATATGTATGAACCTCGTACACCACAATCTAGTGATTTCGT
CCGTATTACTGGTTGTATTGTTACTTACCTCAATCTTAGTTCTGATGAGTTGAGCCAAGTTATACCAGAT
TATATAGACGTTAATAAGACACTTGAGGATTTTGCCCAAAATATGCCTAATTACTCTGTGCCTGACCTAG
ACCTTGGTGTTTACAATCATACTATTCTCAATCTCACTACTGAAATAGACTTGCTTCAAAACAAGTCTGA
CCAGCTGCTTGCTTCCACTGTGCGTTTGCAAGAACTTATTGACAACCTTAATAAGACCTATGTGGACCTT
GAATGGTTAAATCGCTTCGAGCAATACATTAAATGGCCCTGGTATGTTTGGTTGGCAATTTTCCTGGCTA
TCATACTTTTCTCCTTTTTAATGCTATATTGTTGTTGCGCCACGGGCTGTTGTGGTTGTTTAAGCTGCTT
GTCTAGTTCTTGTGATTGTGGTAAAAATCTTCAACATTACGAAGTAGAAAAAGTCCACATTCAGTGATGG
AAACAGGACTGTTTCAAACGCACTTGGTGCCTGCAGTGCAAAAAGTTAAGCAACTTGTTGATCGAATGCC
TATCCCTGACGTTCAATTTCAGCATGCGTTGCCCATTTCAAATTTTCTATTCACAAGCATTTTTGTAGTT
TACTTTGCCCTTTACAAGGCAAAATCAGTTAAAAATAACTGTATTTTGCTTTGTTTGAGGTTAGTTGCTA
TGTTCTTTTATGCACCACTGCTATGTTATTTTCAACTGTACGTAGATGCGGTGCTGGTGTTTGTTGTTCT
CTACATTAGGTTAATGTACGTTGTTTATTGGTCTTGCCGGTATCGTACCTTTGCTTTTATTGTGCTTAAC
ACTGACAAACTCGCCTTTGTGCAGGGCTATTATTGGTACTATAATGACACTTCTTATATCACTCTTCAGG
GTGGTGAGAATTTTCTCATACTAGGTACTAAGTTAGTGCCCTTTGCATTGGCGCATGACATTTACATAGC
TCTTCGTGGTAAAAAGGATGAGGACGTTCCATTGGTGAGGCGCGTAGAACTCATTAATGGACAATTCTTT
TATATTTTTGCCCAAGAACCTGTTGTAGGTGTTGTTAACATGTCCTTTAGCGAAATTCGCTTGTGTGAGG
ATGTGGAAATTTCGACTCAGTAAATTCTCAACTAAACTACTGCCATTATGTTAACCCTTGTCAACGACAA
TGGTTTAATTGTCAGTGCTATTTTATTGTTGATTTTACTGTTGTTTGTTCTTTTAATTGCTGTTACTGTA
ATTAAACTTATTCAATTATGCTTTACTTGTCACAAGCTTATGAGACACACAATTTATGTGCCTGTCCATA
GTGCCTATAAAGCATATAAAACTTATATGCAAATAGAACCCCTTCCAATTTTAGATGTCTAAACGAAAAT
GTCTAACGATTCGATCCCTGTGGACCAGGTGGTTGAACATCTACGAAATTGGAATTTCAGTTGGAATGTA
ATTCTGACTGTGTTTCTTGTTGTCCTGCAGTATGGACAATACAAATACAGCAGACTACTCTATGGCATCA
AAATGCTAATTCTTTGGCTTTTGTGGCCATGTGTTTTGGCTTTGTCAATTTTTGACAGCTGGGCCAGTTT
CAACGTAAACTGGGGTTTCTTTGCTTTTAGCATCTTAATGGCCTGCATCACGCTGGTGCTGTGGATAATG
TATTTTGTCAACAGTTTCAGGCTGTATCGCAGAACTCAAACTTTCTGGGCTTTTAACCCAGAAACAGATG
CCATTCTAACACTGTCCGTCTTTGGTCGTCAAGTTTCGTTCCCAATTATTGTGGCTCCCACTGGGATCAC
ACTCACTGTGTTAAGTGGTACACTTCTCGTGGAAGGCATTAAGGTTGCTACGGGTGTGCAGGTTAATCAA
TTACCTACATACGTGACAGTTGCCAAGGCTAACACCACGATTGTCTACCAACGTGCTGGACGTTCATTGA
ATGCACGTTCTAACACAGGCTGGGCCTTCTATGTAAGGTCGAAAAATGGCGACTACTCTGCTGTTGCGAG
TCATGCTGATTCGCTTACAGATGACGAGAAAATTTTACATTTAGTCTAAACTAAACAAAATGGCCTCCGT
GAGTTTTGAAGATAAACCTCGCGGGCGTTCTGGACGTATACCACTCTCTTTTTATTCACCTGTTATGGTG
GATGGAACTGTTCCTTTCTGGAAGGTGATGCCTAAAAATGCAGTACCCACAGGAAAAGGAAACAGGGACC
AGCAAATTGGCTACTGGAATGAACAAAAGCGTTGGCGCATGGTTAAAGGCCAGCGTAAGGAGCTTGATTC
CAAATGGCATTTCTATTACCTTGGCACTGGACCGCATGCTGACGCAACTTTCAGGACTCGCCTAGATGGT
GTGTTTTGGGTTGCAGTCCAAGGTTCTAAAACTGAACCTACTGGCCTTGGCAATCGTAAACGAAATGCTG
ACCTTATAAAACCCCAGTTTGCTGTTAAACTCCCTAATTCAGTTTATGTTGTTGAAGAGAGTTCACGCCC
AGCTTCACGTACTCAAAGTAACAGCAGAGACCAAAGTGAGAGTCGCTCTCAGTCTCGTAATAGAGGCTCT
AATAGTGGCACTCAAAATAATTCTCGTTCTCAGAGCAAAAATCGCAACTCTTCAGGTTCACCTAAAAATG
AACCAGTTGACATTGTTGCTGCTGTCAAACAAGCACTCCAAGAACTTGGTGTTGCCCCAGCTGAGAACAA
CCAGAAAGCCAAAGGCAAGAAAAAGTCGTCTTCTGGCACTAGCACTCCTAAGCAAAGTGCCACACCTAAA
TCCTCTAGTCCTCAGATGCAACGCAAACAAGTTGAACGGCCTGTTTGGAAACGAGTTCCAAACAAGGAAG
AAAATGTGACAGTCTGCTTTGGACCCAGAGACGCTTTGCGTAACTTTGGAGACGCAGAACTTGTTGCTCA
AGGTGTTCAAGCACCTCATTACCCTCAACTTGCTGAGCTGTGCCCGTCTACAGCAGCATTGCTGTTTGGC
GGTGAAGTTTCAACTAGGGAGTCAGGTGAAGATGTCGAAATCACTTTCCATTATAAACTGAAAGTGAGTA
AAAATCATAAAGACTTGCCTGCTTTCCTTCAACAAGTCAGTGCCTACGCACAACCTGCCGAAATGCCAGT
CATTTCCACAACCCTTAACCCTACTGCTGCAGATTTCAAACCTATGGAAGATGCTGTGGAGATAATTGAT
CAAGTTTATGATTCCTTTGAAGCCTAAACGGAACTGATGTATTTTGTAATTGTAGCTTATGCTTTTTACA
CACAAGTAATATTACTGTGTCTGGCACCGCTCATTGAGTATTGCTTTCCTTACACAGATTATTGCCTTGC
TAAAGCATCTTATAGTTCCCTTTGCTATAGCTTCCTAGGTTTCTCCATTCTTATTGCATCTCTCTTTACA
GAGTTAGTGTTTGACTGCCTTGAGGTAATTGGGTTTTATCTTTATAAAGCTATTAGTTATACCAAATGGC
TGGCTTAAAAATCTTGTCACTTCTTGCAATGGTTGCAGTGGTTTCTGCTGCACCAGTGACATACAAAGGT
TCACAAATCTTTGTACCACCCACTGGAACTACAAATGCTTACACTCTTGTTCAGAGTGTTCAACTTTTCA
CCGTGTGGGGTAATTGCCTTGCTACTACTTATCATATCACTCGTGGTATGATTGTTTTAAGTGACCACTG
GGTTATGGGACCAACTGTACGACCGAATGCAGGTGTAGCCGTTCCCATTTCCCTTGATGCTCATGGTCAA
GACCATGTAGATCTGTTCACGAATTTCTACAGTAGAAATTGGGCCCTTATCACTTTTTGTTTCAGTGGTG
ATCATGTGACAACAACTATTAAAGAACTTTCCATATTGCTTGGAAGTTCACACACACAAGCTTTTTGCTT
AGTTAATTGAAATACGCACCCTTTCCTTTGTGATTGATTAGGTGCTACTCTTATACAGAATGGTAAGCCT
GTTTATAAGCTAGTATAAGTAGAGTTTATAAATGTTGCTGTGCATAGATGAACATACATGTTACAAGAAC
CTCTAGAGTCAGAGTAATCAAAGATCCGCATAGACGAGCCAACAATGGAAGAGCTGTCATAGAATCTTGT
AACCATGTATTAGTAATTGTTAGTTGACA
</t>
  </si>
  <si>
    <t xml:space="preserve">CGGCCCGTCCTTCTTTGAAGGGACCATGCACGTCTGTTGGCTATTCTTCTCAACTAAACGAAATTTTCTT
CACTTCCTGCATGTGTTTTGCACATGCATGTAAGTGTTGCTGAAATTTCTGTAGGTTGTCTATTGGTTGG
TTAAGTGCTGAGTGGCCTTTGACCTCTTTGTTGGTGTTCCGTCACCTTCATATGTCATAGTGACACCCTC
TTTCTGTTCCATCAGTTAGAGTGAGGATTCCAGGTTCTGTCTTGGTTGAATTCAGCAACTGCTAATCATG
TCTAGCAACCCTATTTCAGTGGCAATAGCTGCTGATGTTGAAATTTCATGTTTGGGTTTCCTTGATGTTA
GTCAAGCCGTCTCATTTTATAGTGATGCCGCTTCTAACGATTTTAAGGGATGCCGCTTTGTTCCAATTTC
TGACCGTGATAATATCGAAGCTATGCTTGAAGATGATTTCGTCTGCATGGTAATTGGTAATGATCACCGT
CTTGTTATTGGTGAGTTTAAAAGCCGTCCTGTCGGTTTAAAAGGTTGGCTTTTATTCTCTACATGTCCAA
TTAACGGCTTTACCTTTGTGACCTTAAATGGTTTTGCAGGTGGAGTTGTTAATGTGGATAATTACCTTTG
TGATTCTTATGGCAAGCCAGTGTTATCGTCAGATATTTGGCAATGTCAAGATTACTTTGGTGAATTAGAC
ACTGTTGTTGTCAATGGTGTCTCTTACTTTAAGGCTTGGAGCGTTGAACGCGATGATTTGTCTTATAATC
TTCAATCTGTGACTGCTATAAAATCTATAGTTTGGAATTGTGATGCTGCCCATGTACTCCCTGATGGAAC
TGTGCGTAGTGTTGCAAAGCCTGTGACTAAGAGTAAAGTTGTTAAGCTCTCTGAGCCTTTTGCAACTGTT
TATGAACAGATTGGTAGTCCATACATGACCAATGGTGTTTTACTTTTGGATGTCTTGACTAAGCCTTGTT
TCTTACATGCCTATGTTCATTGTAAGTGTGGTAATAAACGATGGACTGTTGGCGATTGGCATGTTGGTTA
CAAATCACCTTGTTGTGGTTTGAAATGCACGCCAATTTGCTATGCTACTGGCTATGTTGAACCAGGTGAC
GTTGTTCTCACCTCTGTAAGTGCTGGTTCTGGTACTAAGTACTATAAAGGTTGTACTTTAAAGTACGTTG
GTGATGCTTCTAAAGTTTCCATTTGGCGTGTGTTGAAAACTCATGCCGTGGATGGATTTGTGTCATGCAG
TCGTTTTGAAGATGAATTTGTAGCATCTTTTGATTCTTGTAGTGTTGAGAACACTTCTTCATTAGCATTG
TCGCTAAAGTATGGTTTACTTAGTGGTGATTATGATGATAGTGTTGTTAATGCTGTCAAGAGTGGAGTTA
TTAACTTGGGGTTGTCCATAGTTGATGTTTTTGATGATATTTGTGTTATTCCAAAATGGCTTCAAAAGTT
AGGTACTTTGGGTTTAAACATCTGGTCTAGCTTTAAAACTTTTTTGCATACAGTTTTTGAAACTTCTGAG
AAACTAGTTGGTTTTATCAATTTTATTTCTAATGCTACTTGTGTTGTGGCTAATGGTATTTTAGACTTGG
TTATTCCTGTGAGTTCTTCTTGGAATGTTATAGTGGACCATCTTAAAAATTTGGTTCAGGGAGCTGTTAC
ACTTTTTGTGGATGAGTTCAAGTTTGCTGGTGCAAGTTTTAAGCGTTTTGCTGATTATGTGCTTTTTGAC
AATGCTCTCTGCCATTTGGCTAGTGCGAGAATTAAAGGTACTAAGCAGGATGGTCTTAAAAATGCTAATT
ATTTGAGCATTGTTTATGGTCCTACTAAGCGTGTTAAAGTGTCACGTTTTGAAAAGTCAACTGCCAATTT
GTCCATTTGTGAAGATAACATTCCTCCAGAGCAAGGCAATGCCGTTGTTATTGGTGATATTGCTTTCTTT
ACAGATGGTACATATTATTGGTTTATGGCTGATAATGCATCTGTATTGGAAACACCAGTCTTTAAGACTG
GTAGTTTTCAGTGTCCTGATTTATTGGAACAAGTTGATAGTGGTACAATCTTTCAAAAGGTTGTTTCATC
TATTAATGATTCTTCTGGTTTTTGTAAAAACCTTAAAGTTGATTATGGCCTTGAGGGTTTTGTTGTTAAT
GCCCCTAAGAAGTATAAATCATTTGCTAATAGTGTTTCTACTATGTATAATGATTTTGCTACAAGTGTTT
CTAGTGTTGTTAAACTGGCTGGTGTTAGTTTTACACATTATGCATTCATAAAACCTATGTTGGCCTTTAA
TGGTACATTGTTTCTAGTAGACAAAAAGGTTGCACCATCTAACGTTCCTGTTGTAGATTCTCTTAAGGAC
TTTATGGTCTTTAAGGATGTTAAAACAAAAGTTGTACCTAAGGGAATTGATGTTGAAGAATGTGAACTTC
TTGAGGCTCCTTTTAAGAAGCCTGTTGATGGAGGTGTCATTAAAGTAATAGATGGTTATGCTTTCTATTG
TGTTAATGATTTTTATTACCCAGCTTCATGTGATGGTGTTGTCAATATGACATTTACAAAGAAGTGTGGT
GGTTCTGTCTCTTTTTCTGATGAAGAAATTGTTTATGAGATAGATCCTGTGCACAAAGTTTATGTGACTT
TTGAGTTTGAAGATGATATAATCTCTGCTGTACTTGATAAAGTTGTAGGTTACAAATTAACATTTGAGGG
TGATTCTTGGGATGAATTTTTAACAGCAGTCAATAATGTTATGAATGCTGTTTCGTCGCAAATTGAATTG
CCTGAATATTATGTTTATGATGAGGAAGGTGGTAATGACTATACTAAGCCTGTCATGATTTCACAGTGGC
CTTTGACTGATACAGTTAATTCTGTAGTTGATGAAACACTTGATGAACAGGTTGAAGAAACTGAAGTAAT
CCCTGTTGTGGAAGATGCTGTTAATTCGGAAATTGAAGAAGTTAATGCAGCATTTGGTCCTGTTGAAGAT
GTAAAACCACTAGTTAAAAGTCCTTTTGCTTTTGATTATTACAAGAGTGGTGACTTAGTGGTTTTAAAAC
AGGATAGTAACAACTGTTGGGTTAACTCAGCTTGTATACACCTTCAAATATTAGACTTTGAAGACCCTGC
CTTGGACTTATTTAAGGTTGGTAGGGTCGCTCCACTTGTGCAGCGTTGTTATGAAGCTGTTAATTTGGTT
AAGGGTTCTATGGGTGATGTTACAGAGTGTCTTGAGTTTTTGCTTAAAGATTTTAAATCTTGTACAATTA
AATTTGATGCTACTTGTAACTGTGGTCCTTCAGAGTATGTTTTGAATGGCTGCGTGTTTCGTTTTATGCC
CAATTCTGAACCTTTACATCAGTATTGTAATGTTTGTAACAGTGTTTTGTTTTGTAACATAAAGAGTATT
AAAGGCAGTGCTGTTTTCTGTCAAAATCCTGGTCCTGTTGATGACATGTTTGTAAAGCCAGATGTAGCCG
CATCTTTTATTGGTAGCATTAGTGGCGGTCATTACTGTACTAATGTTTACGCAATGAATGTAGCACTTGA
TGGTTTTGGTACACATACTATAGACAATGATTCTCTGCACACATTTTGTGTTAAAGATGTTGACTGGGTG
AAACCAGAGACAGTGAAACCTTTTTGTACTTATAGGAATGTTAGTTTTTATAAAGGTGATTTTAAAGACC
TTGTTGATATACCTCATGATTTTGTTGTTAATGCAGCAAATGAAAACCTTCAGCATGGAGGTGGTGTAGC
CAAAGCCATAGACGTCTACACCAATGGTACTTTGCAGAGAGAATCTGTTAAGTATGTTAAAGCTAATGGC
CAGGTTCGTAAAGGACATGGTGTTATGCTTGATTGTGATGGTATTAATGTCTTTAATGTGGTTGGTCCAC
GTAAGACAAAGAAGTGTAGCATTTCTTCATGTAAGGACGCTTTGCTTCAAGCATACACAGCTGTTTATAA
TAACAATGGTGTGCCACTTACTCCACTTCTTAGTGTTGGTATTTTTGGTGTGCCCATTGATATTTCTCTT
TCTGTGTTTTTAGATGTTACAGGTGAACGTGTAAGTAATTGTTTCTGTTATACTGATTCAGAAGCGAATG
CTATAAAAGAGTTAGTTGATAGTCTTAACACAGTTTACCAAGCTTCTGCAGTTGCATCTTCTGTTAAAAT
AGAACAAAACCTGAAACCTTATTTGGTTGAAGGTGGTGTTTCTTTTTATAATTGTGAAGCTGTTACAATT
AGTGATGAGTTTGATCGCTATGTCTTCTTTATTGAAGAAAGTAAGAAGATGTGTGATTTGGCCTTATCAT
TTAATGAAATTGTTGGTGGAGCTTGTTCTGATGCATTAACACAATGTGGTAAGTTGCCAGCTGGTAATGT
TTTAACAATTAAAGTTAGTGGTGACGATGCAAGAGAATTTTATGTCTCTTTTATAGTGTTGCCAAAAATT
GGTGATGTTGGTTATGATAAAAATCTTAACCGTGCAATTAACAAACTTTTTAAGTTTGGTGATAAATATG
TTGTCACAGTTCCTAATGTGGAAGTCTTTTCAAAAATTGTGGTTAAGTCTAATGCTTTTTGGGTTTGTTC
TAAGACAGAACCCATTGTTAGTAAGTACTTTGAGAAGCGTGACATTCCTGTGGTTATTACAGAGAATTCA
CGTGATTTTCAGAGGGTTGTACTTGACTCTAAAAAGACTTTTAATGATCAACTTGGTGTTTGTACTGTTA
ATAACATAGATGTTACAGATAAAGTTGTAACGCCTGTCAAAGAAGTAGTAGCAGTTGCACCAGAAGTTGA
CTGGGATTCATATTATAAGTTTGATAATGCTAGTGCATTTCAAACATTGGATCACTCTAGTTATGAATTT
GAAAATAAAATTGTAAATGGTAGGCGTGTATTAAAGAGCTCAGACAATAATTGTTGGGTTAATGCTACAT
GTTTGCAATTGCAATTTATGGATGCAAATTTTATTAGCATTGGTTTGAATGCTATGTGGGATGATTACAT
AGTAGGTAATGTTGGTAAATTTGTTCATTGGCTTTATTTACAAGCTGGTTTAAACAAAAATGATAAGGGT
GATTCTGAAAGTTTGTTTTTAAAAATCGCCAAATATTTAAAACCTACTGCTAAGTTTACAGTAGAAAAGT
CTACAGACACTGGTTGTTGTGATGAGAGCTATATTGTTAATAGTGCTGTCCTAAGTTCTTGTGTTCTTAG
GAGTGGTATTAATGACGGTTTTTGTAAACATGGTCTTGATTGTTATAGACGTGTCACATCTGTAGAAGGA
AGTGGCATTGTTTTAAATACACATGAACCCACTGTTGTTTCAAAATTAGCTCTTTTAGACTGTGTTTCTT
ATACTGCATTTTCAGGTGACATAGGTAGTGGTCATTATGTTGTCGTAGATAGTAATACTAATGTTTCTTT
TGACGGCTTTGATGTGAAGCCCACTGACGTTTCATGTGCTTGTGTCACTGCTGTTGTAGTTAAAAATATG
TACTTTGTTTCTAAACCAAATGTGCCATCTGTTATGCCTAAAGTAGTAGATACTCTTAATGCAGCAGCTA
ATGGTTTCTTTGGTTGTGGTGATTTCTTATTTAAGAATTTGTTCACCTTTTTGTATTGGTTATTTAGTAT
GTTTTTGTTACTTAAAAACGTTAAAAAGCGTGATATTAGTGTTTTAGCTTTGGCCCCGGAACGTACTGGC
ATTATACTTAAGCGTAGTCTTAGGTATAATTTAAAGTATAGTTATAAGTATGTCTGTTCTAAATGGTCTA
CTTTTAAGTTTTTATCTAAGTTATTTATGGCTATTTACGCGCTTTATATGTTGCTTTTCCTACTAATAAG
ATTTGGTCCTTTAAATGAACCTGTTTGTTCATCTTATGTAGAAGGTTATTCAAATTCTAGTTTTGTCAAA
TCTGATTACTGTGATAATATGTTCTGTAAACTTTGTTTATATGGTTTTCAAGAACTTAGTGATTTGCCGC
ATCTTAACCTTAAGTGGGAGTTTGTGACTCATCCTTTGTTTCAAAGTTTAATGCCATTTATTTATGCAAT
GTTTTTGGTTTGTTTTGGTAACAGGTTTGTTAGACTTTTTATGTGCTATTTTGTTTTGCAATATGTTAAT
GTTTTAGGTGTTTTGTTAGGTGTCCAAGATAGTATTTGGGCATTGCAAATAATCCCTTTTGACATGTTCT
GTGACGAAATTGTTGTTTGTTATATTGTTTATGTAGTTCTTATGTTTTTGTACCATGTGTGTTTTGGATG
TGAAAAACCAAACTGTGTTGCATGTTCTAAGAGTGCACGTTTGACACGTATACCTGTTCAAACCATTGTT
AATGGTTCAACTAAGGTTGTGTATGTAACGGCAAATGGTGGTCGTAGAGCTTTTTGTAAGAAGCACAATT
TCTTTTGTGTTAATTGTGATTCCTATGGTGTTGGTTGTACCTTTATTAATGAGCATGTTTCAAGAGAACT
CAGTAATGTTACAAAAACAAATGTTCAACCTACTGGTGATGCTTTTGTTGTTGTAGATAAGGTTGAATTC
CATAATGGTTTCTACTATTTATACAGTGGTGATGTTTTTTGGCGTTATAACTTTGACATAACTGAGTCTA
AATATGGTTGCAAGGAAGTTCTTAAAAATTGCAACATTCTTAGTGATTTTATTGTTTTTAACAATACAGG
ATCTAATGTTACGCAAGTTCATAATGTATGTGTTTACTTGTCACAGTTGCTTTGTAAACCTATAAAAATT
GTTGACAGTGCTCTACTAGCAACACTTGATGTGGATTTTAATGGTTCACTTCATGCTGCTTTTGTGGATG
TGCTTTCAAATAGTTTTAATAAAGATTTTTCCAATTGTCCTACTATGGCTGATTGTAAAAATTTACTTGG
TGTTGATGTGTCTGATGAAGACTTTTACAATGCTGTTAGTAATGCGCATAGGTTTAACATATTGTTGTCA
GATTTGTCTTTCAATAATGTTGTGACTACATATGCGAAACCAGAGGAAAAGATGTCAACCCATGATATGG
CTGTCTGTCTACGCACTGGTGCTAAGATTGTAAACCATAATGTTTTAACAAAGGAAAATATACCTGTTGT
TTGGTTGGCACGTGACTTTCAATCTTTGTCAGAGGATTGTCGTAAGTATGTTGTTAAAACTACAAAACAG
AAGGGTGTTACGTTTTTTATAACGTTTAATGACACTCGTATGAATTTGTCAATCCCTGTTGTAAGTTTTT
CATGCAAGAAAGGTGGTGCTAAGTCTTTGAGTTTTAAATGGCTTTTTGTACCGTTCTTGTTTTTGTTTGC
ACTTTATTTGAGTACAAGTTTGTTTATTTTCTTTGAAAATGTTTCTTCTCATCCTGGTTATGATTTTAAG
TTCATAAAGGATGGTCGTCTGTATGATTTTAATGAACCTCTTAATTGCGTACATAATGTTTATGACAATT
TTGTACCATGGTTTGAGAGTAAATTTGGTTTTATTCCAACAGATGGTTTGAGTTGCCCTGTTGTCGTAGG
TGTGCGTGATGACGTACGTACTGTACCAGGTGTTCCTTCTGGAGTTGTTTTGGTTGGCAAAACTTTAGTT
TTTGCTTTACAAACAGTCTTTGGAGAAGCTGGTAATTGCTATGACACTCAAGGTGTTACACATTCTGAAA
GTTGCTTGTTTACATCTGCTTGTACTGTTCTTAGTGGTCTTGCTGGTACAGCAACATACTGCTTTAAAGA
AGGTATTGTTGAAGGTGCTCGTTTATATTCTGCCCTTTTACCTAATGTCCATTATAAAATGGAGGGTGGT
CAGTATATAAAGTTGCCTGACTTAATCGTGAGAGGCGCTGGTTTTAGGGTTGTACGCACAATGGCCACTA
CATATTGTAGAGCGGGTCAGTGTGTCGATTCTAAAGCTGGTGTATGTTTTGGCGTTGATAGATTTTTAGT
TTATAATGCTGAATCAGGATCAGATTTTGTTTGTGGCAGTGGTCTTTTTGGCTTGCTTTACAATCTCTTA
TCAATCTTCTCTAGTTCTTTTAGTGTAGTTGCACTCTCAGGACAGATTTGTTTTAATATAATTGTGGCTA
TTATTGCTGTATTTTTGTGCTTCACTATTGTCAAATTCAAACGTATGTTTGGTGACATGTCACGTGGAGT
CTGTATAGTTGTAGCTACTGTTATTGTTAATAGTCTGTCATATGTTATAACACAGAATTTTATTGGTATG
TTGATTTATGCAGCCATGTATTTCTTTGCAATTAGAGGTTTAAGTTATTCTTGGATTTGGTATCTTGGCT
ATGTTGTTGCTTATAGTACTTTAGCACCTTGGTGGGTTCTTGTATTGTATGTTTTTGCAGGCCTTTATGG
TGTCATTCCCTCATTTTTGAAACTCAAAGTTACAGCACAATTGTTTGATGGTGATAAATTTGTAGGTACC
TTTGAAAGCGCTGCACAAGGAACATTTGTTCTGGATATGCACTCTTATGAGAAGCTTGTTAATAGTGTAC
CGGCAGATAAGTTACGCCAGTATGCAGCTAGTTTTAACCGTTATAAGTATTATAGTGGTAGTGCTAATGA
AGCTGACTACAGGCTAGCTTGTTTTTCTCACCTTGCTAAAGCTATGTTGGATTATGCTAATAATCATATG
GATCAATTGTACACGCCACCTACAGTTAGTTATAACTCTACTTTGCAATCTGGTCTTCGTAAGATGGCCC
AACCTTCTGGTTTGATTGAAAAGTGTGTGGTCCGTGTTTCTTATGGTAATATGGTTCTTAATGGTTTGTG
GATAGGTGATCAAGTTATCTGTCCACGTCATGTTATAGCTGAAAATACCACTACAGTGATTGATTATGAT
AAAGCTTACTCTTTAGTGAGATTGCATAATTTCTCTGTTGTAGTTGGTAATGTTATGCTTGGTGTTGTGA
GTGTTGCAATGAGGGGTACTTTGCTTTATATTAAAGTTAATCAAACAAATGTTAACACACCTAAACACAC
CTTTAAAGTTCTTAAACCAGGTGATTCTTTTAATATTTTAGCGTGTTATGAAGGTGTAGCTTCTGGTGTT
TATGGTGTTACTTTACGTAACAATCATACTATTAGAGGTTCCTTTATAAATGGTGCTTGTGGTTCACCTG
GTTATAATTTAACTAATGGTGGTGTGGAATTTTGTTACATTCATCAACTAGAATTGGGTAGTGGTTGCCA
TGTTGGTTCTGACATTAATGGTATTATGTATGGTGGTTTTGAAGACCAGCCTACATTACAGGTTGAAGGA
GCTTCTAAGCTTTTTACATCTAATGTCATTGCTTTTCTCTATGGAGCTCTACTTAATGGTTGTAATTGGT
GGTTGACGTCTGATCGTGTTAATGTAGATGCGTTTAATGATTGGGCTTGTTCAAATGATTTTACTACCAT
TTCTACTGTTGATATGTATACAATTCTCTCTGCAAAAACTGGTGTTGATGTTCAGCGAATTTTGGCTGCT
ATTCAACGTCTTTCGAAGGGCTTTGGTGGTAATAAAATACTTGGTTATGCTTCTTTGACAGACGAGTTTA
CAGTTGGTGAAGTGGTTAAACAAATGTATGGTGTGACACTTCAAGGTTCCAAGAAAACTAGATTTGTTGG
TAACTTGTTTGTTATGTGTCTGTTTATTTTTATGTTTTGGTCAGAATTTCTGTCCTATTCTACTATGTTT
TGGATTAGTGCTAGTGTCATGACACCCATATTTTTATTAATGTGTGGTTTGTCTGTTGTCTTAACTATGT
TCCTTAAACATAAAATGTTGTTTCTTAATACGTTTTTGATGCCTTCTGTTACACTTTTGGCTTTTATCAA
TCTTTCTTGGGATTGGTATATACGTGAAAAGCTTTCAAGTGTATTTGGTTATCACATTTCACTAATGTCT
TTTGATTTACAAGGTGTGTTTAACATATTTATATGTTGTTTTGCTAGTGGTTTACACCTTTATAGGTTTA
ATTCTAGCAGTATTGGATCTGTTTTTACACTGTTTATGTCTTTGGCAGCTACTGTTTATAATTATTTTTA
TGCCACAGATTATTTGTCTGTTGCTATGGTGTTTCTTTTAAATATGTCTCACACATGGTATATAGGTTTA
ATTGTTTATAAACTAGCTATATTTCTTACACCTTACTTGTCATTGTCTTTGCTTTTGGCTTTTGGTAGTG
TCAAGGTTACACTTTTGTTATATGTCTTTTTAGGCTATTTCAGTTGTGTTTACTTTGGCTTCTGCTATTG
GGTTAATCGTATTTTTAAGTTAACTTTGGGTGTTTATGAATTTAAAGTTAGTGCTGCAGAGTTTAAGTAT
ATGGTTGCTAATGGTTTATCAGCTCCCCGTGGTGTTTTTGACTCATTGTGGTTGTCTTTTAAACTTATGG
GTGTTGGTGGTGAACGTACTATAAAAGTTTCTACTGTACAGTCTAAACTTACAGATCTTAAATGTGCCAA
TGTGGTTCTTCTTGGTTGTTTGTCTTCTATGAACGTTGCAGCTAATTCTAAGGACTGGTCTTATTGTGTA
GATTTGCATAATAAGATTAATCTGGCTGATGATCCAGAGAAGGCCCAGGAAATGTTACTTGCTTTGCTTG
CTTTTTTTATATGTAAGCAAAAAGATTTTGGTGTTGATGAGCTTCTTGATTCTTACTTTCATGATACAAC
ATTGCTTCAAAGTGTTGCTTCAACTTTTGTTAGTATGCCTTCTTATATAGCGTATGAAAAGGCTCGGCAG
GAGTATGAAAATTCACTTAGTAATGGTTCTACGCCTTCTGTGGTCAAGCAATTACGTCGTGCTATGAATA
TAGCAAAGGCTGAGTTTGATAAAGAGGCTTCTGTTCAAAGAAAGATCAATCGTATGGCTGAAGCTGCTGC
AACACAAATGTATAAAGAGGCTAGAGCTGTTAATCGTAAGTCTAAGGTGATTAGTTCTTTACATGCCATG
TTATTTAGTATGTTACGTAAATTGGACATGTCATCTATTGATAACATTTTAAGTCTAGCTCGAGAAGGTA
CCGTACCACTTTCCATTATACCTACTACTTGTGCTACAAAGCTTAACGTCGTTTGTAGTGACTTAGAGTC
ATATTCAAAGGTCGTTTTTGACAGTTGTGTACAGTATGCTGGTGTTGTTTGGAATATCATTGATGTTCGT
GATGTCGATGGTAAGGTTGTACATCTTAAAGAAATTACTAAAGACAATGTTGAGAATATCTCTTGGCCAA
TTTACGTTAATTGTGAACGTATGGTCAAGTTACAGAATAATGAAATCATGCCTGGCAAACTTAAACAAAA
AGTTTTAACCGCTGAAGGTGATGGTATCACTTGTAACGGTATGGCTTTGTATAATAATGAAGCTGGTAAA
ACGTTTATTTATGCGTTTTTAGCTGATAAACCTGATCTTAAAATTGTAAAATGTGAATCTGATAGTGGTT
GTGTAGTTATTGAACTCGAGCCACCTTGTAGATTCGCTGTTGAAACTTCTACAGGTGTTCAGGTTAAGTA
TTTGTATTTTGTGAAGAATCTTAACACTTTGCGTAGGGGTGCGGTTTTGGGTTTTATAGGTGCTACTGTT
CGTTTGCAAGCTGGTAAACAAACAGAGTTAGCCTCCAATTGTGCACTTCTTACACTTTGTTCTTTTGCTG
TAGACCCAGCCAAGATGTATATAGATTCTGTTAAGTCTGGCATGAAACCTGTTGGTAATTGTGTTAAAAT
GCTTTCTAATGGTGCTGGTAATGGTCAAGCTGTTACAGTAGGTGTGGAGGCTAACACAAATCAGGATAGC
TATGGTGGTGCATCTGTTTGTCTATACTGTCGTGCTCATGTTTGCCATCCTAGTATGGATGGACAGTGTA
AGTACAAAGGTAGGTATGTACAAGTACCATTAGGCACTTTAGACCCTATAAGATTTTGTTTAGAAAATAA
GCCTTGTACAGTTTGTGGTTGTTGGATTGGTAATGGTTGCACTTGCGACCGTTCATCCCTACAAACTGTT
GATATGGCTTATTTAAACGAGTACGGGGCTCTAGTGGTGCTCGACTAGAGCCCTGTAATGGGTCAAGCAC
TGACCATGTTGTTCGTGCTTTTGATGTTTACAACAAAGATGTCGCTTGCATTGGTAAGTTTCTCAAAGTG
AATTGTGTTCGCATGAGAAACGCTGAACTGAGCGACTCTTTTTATGTTGTAAAACGCTGTACAAAGAGTG
TTATGGAACATGAGCAATCCATATATAACATTCTTAAAGATAGTGGCGCATTAGCTCCACATGATTTTTT
CACGTGGCATGAAGGACGTAGTGTCTTTGGTAATATTTCAAGACAGAATCTTACCAAATACACCATGATG
GACCTTGTTTTTGCTATGCGTAATTTTGATGAGCGCAATTGTGAAGTTTTTAAGGAAATTCTTGTTCTTA
CAAAATCATGTGACGCGGAGTACTTCAATAACTCAAAATGGTATGACCCTGTTGAAAATGAAGATATTCA
TCGTGTCTATGCAAAACTTGGTCGTGTTGTTTCTAATGCTATGCTAAAGTGTGTAAAACTTTGTGATTTC
ATGGTTGAGTCTGGTATTGTTGGTGTTATTACACTAGACAACCAAGATTTGAACGGTGATTTTTATGACT
TTGGTGATTTTACTAAAACTATTCCTGGTATGGGTGTTCCTTGTTGCACATCTTATTACTCTTATATGAT
GCCTGTTATGGGTATGACTAATTGTCTTGCCAGTGAGTGTTTTGTTAAGAGTGATATTTTTGGTGATGAT
TTTAAGACTTACGATTTGCTTGAATATGATTTTACAGAGCATAAAGAAAAGCTCTATGTCAAATATTTTA
AGCATTGGGGTCAAGATTATCATCCTAATTGTGTTGATTGTTATGATGATATGTGTGTTATACATTGTGC
TAATTTTAACACACTGTTTGCCACAACGATACCAGAAACAGCTTTTGGTCCTTTATGCCGTAAAGTTTTT
ATTGATGGTGTACCGCTTATAGCTACAGCTGGTTATCATTTTAAACAGTTAGGTCTTGTTTGGAATAAAG
ATCTCCAATTAAACAGCTACAAGTTGTCCCTTAATGAGCTCTTACAAGTTGTTGCTGACCCAGCTTTGTT
GGTCGCTTCTAGTCCAGCTCTAGTGGATCAACGTACATGTTGTTTTTCCATAGCTGCTCTAGGTACTGGT
ATGACTTCACAAACTGTGAAACCTGGACACTTCAATCGCGAGTTTTATGACTTTTTAAGATCACAAGGCT
TTTTCGATGAAGGTTCTGAGTTAACACTTAAACACTTTTTCTTTGCTCAAAAGGGTGACGCTGCTGTTAA
AGACTTTGACTTTTATCGTTATAACAGGCCTACTGTTCTTGACATTTGTCAAGCTAAGGTCACATGTGCT
GTAGTTAAGCGTTATTTTGACGTGTATGAAGGTGGCTGTATTACTGCCAAAGAAGTTGTAGTTGTAAACC
TCAATAAAAGCGCTGGTTATCCCTTTAATAAATTGGGTAAAGCTGGTCTTTATTATGAGGCTCTTTCATA
TGAGGAACAAGATGAACTTTATGCAGTTACAAAGCGTAATATTCTTCCTACTATGACGCAGCTTAATCTT
AAGTATGCTATTAGTGGTAAGGAACGTGCTAGAACTGTAGGTGGTGTTTCCTTGTTATCTACTATGACAA
CACGTCAGTATCATCAAAAACATTTAAAGTCTATTGTCAACACACGCAATGCGTCTGTTGTTATAGGTAC
TACTAAGTTTTATGGTGGTTGGGATAATATGCTCCGTACTTTGATAGACGGTGTTGAAAATCCACACCTC
ATGGGTTGGGATTATCCTAAGTGTGATAGAGCTTTACCTAATATGTTGCGTATGATATCTGCTATGGTTT
TGGGCTCTAAACATGTTAATTGTTGTAGTGCTTCGGATCGTTATTATAGACTCTGTAATGAACTTGCTCA
AGTTCTTACAGAAGTAGTCTATTCTAATGGAGGTTTTTATTTTAAACCTGGTGGTACCACATCTGGAGAT
GCTACTACTGCTTATGCAAATTCAGTTTTTAACATCTTTCAAGCTGTAAGTGCTAACATTAATAGATTGC
TTAGTGTTGATTCAAACACGTGCAATAATTTGTTTGTTAAGCAGTTACAACGCAGGCTCTATGACAGTTG
TTATAGGTCTTCTAGTGTTGATGAAGACTTCGTAGATGAATTTTATGGTTATTTACGTAAGCACTTTTCA
ATGATGATCTTGTCAGATGATGGTGTTGTTTGTTATAATAGCGAGTACTCAGAACTCGGCTATATAGCAG
ACATAAATGCTTTCAAGGCTACTTTGTATTATCAAAATAATGTCTTTATGAGCACTTCAAAGTGTTGGGT
TGAACCTGATGTTAATAAAGGTCCTCATGAGTTTTGTTCTCAACATACAATGCAAGTTGTTGATGCCAAT
GGTACTTACTACTTGCCTTATCCTGACCCTTCTAGAATTTTATCTGCTGGTGTTTTTGTGGATGATGTTG
TCAAGACAGATGCTGTTGTCTTGTTGGAACGCTACGTGTCACTAGCTATAGATGCTTATCCCTTGTCAAA
ACATAGTAACCCTGAATATAGAAAGGTGTTTTATGCTTTGTTAGATTGGGTTAAACATCTTAATAATACA
TTAAATCAAGGTGTTTTGGAGTCATTTTCGGTTACTTTGCTGGAAGACCAGTCTGCAAAATTCTGGAGTG
AGGAGTTTTATGCTAGTATGTATGAAAAGTCTGTCATACTACAATCTGCAGGATTATGTGTTGTTTGTGG
TTCACAGACTGTATTGCGTTGTGGTGATTGTTTGCGTAGACCACTTTTATGTACAAAGTGTGCTTATGAT
CATGTTATCGCAACACCACATAAATTCGTTTTGTCTGTGACACCATATGTATGCAATACTCCAGACTGTA
CAGTTAATGACGTCACTCAATTGTATTTGGGTGGCTTGTCTTACTATTGTAAAGACCACAAACCTCAGTT
ATCATTTCCACTGTGTTCAGCAGGTAATGTTTTTGGTTTGTATAAAAGTTCAGCTACTGGTTCTCCAGAT
GTTGATACTTTTAATATCTTAGCATGTAGTGATTGGTCTGATGTTGTTCATTACAGAATAGCTAATGATT
GTAGAGACTCTATACGTCTTTTTGCAGCAGAAACTGTTAAAGCTAAGGAAGAATGTGTTAAATCTTCTTA
TGCCAGTGCCACATTACGTGAGGTTATAGGGCCAAAGGAAATTATTCTTTCATGGGAAGCTGGAAAGCCA
AAACCTCCTTTAAATCGAAACTCTGTTTTTACAGGTTTTCAAATTACAAAAGACTCTAAACATCAATTGG
GTGAATTTGTTTTTGAGAAGCTTGATTATGATACTGATGCTGTGGCTTTTAAGTCCACATCTACTTGTAA
AGTAGTGCCTGGTATTATTTTTGTTCTTACTTCTCATAATGTTGCACCACTTAGGGCACCAACCATGGCT
AACCAAGAAAAGTATGCATCTATTGTTAAATTGAGGCCATCTTTTAACATTAGTGATGTTTATTCTACAC
TGGTCCCTTATTATCAATTAATAGGGAAACAAAAGATTACTACTATACAAGGTCCGCCTGGTAGTGGTAA
ATCTCATTGCGTCATTGGTTTGGGCTTATATTATCCTGGTGCACGTATTCTATATACAGCATGTTCTCAT
GCAGCTGTAGATTCTCTTTGTGTAAAAGCTGCTACTGCTTTTAATGTTGACCTTTGTTCACGTATAATAC
CATCTCGTGCTAGAGTTGATTGTTATAGCGGTTTTAAGGTGAACAATACACAAGCTCAATACATCTTTAC
AACCGTCAATACTCTACCAGAGATTAATGTTGACATAGTTGTTTTGGATGAAGTTTCTATGTGCACCAAT
TATGAGTTGTCTCTTCTTAACCAGCGTGTCAGTTATCGTCATGTTGTGTATGTAGGAGACCCTCAACAGT
TGCCAGCACCTAGAACTATGATTTCTAAAGGTGTTTTGGAACCAAAAGATTATAATGTTGTTACTCAAAG
AATGTGTGCTGTTGGACCTGATGTCTTTTTACATAAATGTTACAGATGTCCATCTGAGATTGTTAATACT
GTTTCAGAGCTTGTTTATGAAAATAAGTTCAAGCCTGTTAAAACAGAAAGTAAGGAGTGCTTTAAAATTT
ATTGTAAGGGTACAGTTCAAATTGACAATGCTTCTAGCGTTAACAGGCGTCAACTTGATGTTGTTCGTAT
GTTTTTAGCTAAGAATGTGCGTTGGTCTAAAGCTGTATTCATTTCTCCTTACAATAGTCAGAATTATGTT
GCTAGTCGTTTCTTGGGTCTTCAAACACAGACTGTTGATTCGTCACAAGGCAGTGAATATGACTATGTAA
TTTATACTCAAACATCAGATACACTTCATGCTTGCAATATTAATCGTTTCAATGTGGCCATAACACGTGC
AAAGAAAGGTATCTTTTGTGTTATGTGTGACAGAAGCCTTTTTGATGCTTTAAAGTTCTATGAGCTTAAA
GTTTCAGATTTGCAAGCTGGCGATGGGTGTGGTCTTTTTAAAGATTGCCATCGTGGTTGTGACGTTTTGC
CTCCCTCACATGCTCTTACATACATGTCTCTTTCTGATAATTATAAAACAGATAAAGAGCTGGCTGTACA
AATTGGTGTAAATGGTCCTATTCGTTATGAACATATCATATCTTATATGGGTTTCCGTTTTGATGCCAGA
GTGCCTGATTACCATAATATCTTTTGTACACGTGATTTTGCTATGCGTAATGTACGTGGTTGGTTAGGTA
TGGATGTTGAAGGTGCACATGTTGTTGGTGGAAATGTTGGTACTAATGTACCCCTCCAGATAGGCTTTTC
TAATGGTGTTGATTTTGTTGTACAACCAGAAGGTTGTGTTGTCAATGAGACAGGAAACACTATCAAACCT
GTTAGAGCTCGTGCTCCACCTGGTGAACAGTTCACACATCTAATAGCACTAATGCGTAAAGGTCAACCAT
GGTCGGTTGTTCGTAAACGTATAGTGCAGATGTGTTGTGACTATTTGCAGGAAATGTCCGACATAATAAT
TTTAGTATTATGGGCTGGCGGACTAGAGTTGACCACCATGAGATATTTTGTTAAAATAGGTCCAGTTAAA
CATTGTCATTGTACTAAAGAGGCTACTTGCTACAATAGTGTTACTCATGCATACTATTGTTTCAAACATG
CATTGGGATGTGATTATCTGTATAACCCTTTTGTTATAGATATACAACAATGGGGTTACACAGGGTCTCT
AAGTTTCAATCATCATATGCATTGTAATATACATCGTAATGAGCATGTTGCTTCTGGTGATGCCATTATG
ACTCGTTGTCTTGCTATTTATGATTGTTTTGTGAAAAATGTTGACTGGTCTATTACATATCCATTCATTT
CAAATGAACGTGCCATTAATAAAAGTGGTCGTACAGTACAATCTCATATAGTTGGTGCTGTACTGAAGTT
ATATAATCCTAAAGCAATTCATGACATTGGTAATCCTAAGGGTATTCGTTGTGCCACAACTAGTGCTTCT
TGGCACTGTTATGACAAGCAACCTATTAATAGCAATGTCAAATTACTTGAGTATGATTATATCACTCATG
GTCAGATGGATGGTTTGTGCTTATTCTGGAATTGTAATGTTGACATGTACCCAGAATTTTCTGTGGTTTG
TCGTTTTGATACCAGACTCCGCTCTAAGTTGAATTTAGAAGGCGTTAATGGTGGTTCACTTTATGTTAAC
AACCATGCTTTCCATACACCTGCTTATGATAGACGAGCATTTGCAAAATTACAACCAGCACCTTTCTTCT
TTTATGACGATGGTGAATGTGAGAAGTTGCATGGTGACACTAATTATGTCCCTTTGCAATCCTCAAATTG
CATAACACGTTGTAATATTGGTGGTGCTGTTTGTGCAAAACATGCTAGTATGTTTTATGAATATGTTAAT
GCCTACAACACTTTTACGCAAGCTGGTTTCACATTGTGGTTACCTAAAACTTTTGACCTTTTTAATTTAT
GGCAGACTTTTGTTTGTAATTTGCAGAGTCTTGAAAATATTGCCTATAATGTTGTGAAGAAAGGTTCTTT
TGTTGGTGCCGCTGGTGAATTGCCTGTTGCTATTGTTAATGATAGAGTATTGGTTAGAGATGGTGTTGTG
GATAATGTTGTCTTTGTGAATAAGACATCTCTTCCAACTAATGTAGCTTTTGAACTTTACGCTAAACGTA
AAGTTGGTTACACACCTCCTCTAACAATACTCAGAAATTTAGGAGTTGTCAGCACTTATAAGTTCACATT
GTGGGACTATGAGGCTGAGCGTCCATTTACAACTTTTACAAAGAGTGTTTGTAGTTATACAGATTTTAAA
GAGGACGTATGTACATGCTATGATGAAAGTATTCCTGGTTCTTTAGAGAACTTTACATTAGCTAAAAATG
CTGTCCTCATATCTAATAGAGCTATCAAAAAGCTTGTAGGTTTTAAAATAACCTATGGCTTTTTAAATGG
TGTGCCTGTTAGTGACATTGACGGAAAACCCATCAGTTGGTATTTCTATGTGCGTAAGGATGGATTAAAT
GTAGACTATGTTGATGGTTACCATACACAGGGTCGTACGGTGTCAGATTTCTTGCCACGTAGTCAGATGG
AAGAAGATTTTCTTTCTATGGATGAAGGTTTTTTCATTACAAAGTATGGTTTGGAAGATTATTCTTTTGA
TCATATTGTTTATGGAGATGTTTCACAAACTACACTTGGTGGTTTACATCTTCTTATTTCTCAAGTTAGG
TTAGGAAAACTTGGCATTTTAATTGTTTCAGACTTTTTGTCTTCCAGTGACAGTACACTTAAGAGTTGTA
CTGTAACTTATGCCAATGATCCTAGTAGTAAAATGGTTTGCACTTATGTTGACTTGCTTTTGGATGATTT
TGTTAATATCCTTAAGAGCTTGGACCTTAGTGTTGTTTCAAAAGTTCATGAAGTTGTTCTTGATTGTAAA
GTTTGGCGATGGATGCTCTGGTGTAAAGACAACAAAGTTCAAACCTTTTATCCTCAACTTCAATCAGCTG
AATGGAAATGTGGTTATTCTATGCCCACACTTTATAAAATTCAGCGAATGTGTCTAGAAACTTGTAACCT
TTACAATTATGGTGAAGGTATTAAATTGCCTGATGGTGTTATGTTTAATGTGGTTAAATACACCCAGTTA
TGTCAGTACCTTAATAGTACTACTATGTGTATACCTCATAATATGCGTGTTTTACATCTTGGTGCAGGTT
CTGACAAGGGTGTAGCACCAGGCACTTCTGTTTTGAGACGTTGGCTTCCTAGTGATGCCGTTATTTTAGA
TAATGATGTGAATGACTATGTTAGTGATGCTGATTTTAGTCATGTTGGTGATTGTTCATCATTATATCTT
TTGGATAAATTTGATCTTGTCATTTCAGATATGTATGACGGTAAGATCAAGGCCATAGATGGTAATAATG
TATCAAAAGAAGGTTTTTTCACTTACATAAATGGTGTAATTTGTGAAAAATTGTCTCTTGGTGGTACAAT
AGCTATAAAAATTACAGAATATAGCTGGAATAAGAGGCTTTATGAGTTGGTGCAAAAGTTTGCATATTGG
ACATTGTTTTGTACAAGTGTAAACACATCTTCTTCTGAAGCTTTTCTAATTGGTGTTAACTACCTTGGTG
ATTTTAGTGACAAACCTATTATTGATGGTGTTACGTGTCATGCGAATTACGTATTTTGGCGTAATTCTAC
TATGATGTCGATGTCTTACAATAGTGTTTTAGATCTTTCTAGATTTAGCTGTAAGCATAAAGCTACAGCT
GTTGTTTCTTTGAAAGATAAAGATGTCACTGATGTTGTATTAGGACTTGTTAAAAATGGTAAGTTACTAA
TTAGGAATACAGGTGCCATTTGTGGCTACTAAATGAAAATTTTTATTCTTTTCGCGCTAGCTTTTGCTAG
TGCGTATGCTGCCAATGAGTGTGATACCGTTCTTGCAGGCATGAACATTAGATTAGGTTTGCCTCCAAGT
ACATCCACTTTTGTTTCTGGTTATTTACCTAAACCTAGTGGCTGGAATTGTGTTGGTTCTGGTACACCTA
ATGTTGTGGTTGATAAAGCTCGTGGTGTTTTTATGCGTTACCATAGCTATGCACAGGAGGGTGCTTTTGG
TGTTGGACCTCGTGATGTCTCAACATCCAATAGCTATTCTCTATTTGTGTGGCAGAAAAATGGTTCTGGT
AAAATGGTTGTGCGCATTTGCAAGTGGTTTCAGAACAGAATTCCTAATCTTGCTGCACCTCAAGCTACAA
GTTCTAGCGATTGCTTATTTAACAAAGATATACCTTTCACGTTTACACATGAAGCCTATGAAGTCATTGG
TGCTTCTTGGACAGGTGACATTGTTACTGTGCATGGTAGATCTAGGGTTTACAAGGTTCGCGTACCTGGT
GCTAGTTTGTGGACATCTGTTCAATTTCGTTGTAATGTGGCGCAATCTTGTGGCAATCAAATCATTACTG
ATATGATTACCATAAATGCCACTACAGATGCCAATAGTGTTATCACCTCTTATAAAGTGTGTGATAGCTG
TAAAGGTTTTCCTCAGCATGTTTTTGCTGTAGAGGAAGATGGTAAGATACCCTCTTCCTTTGACTTCACC
AATTGGTTTTTCCTTACTAATGGCACTTCACCATTGCAAGGCCGAATCGTTACAGTGCAACCTTTGATAA
TTACATGTTTGTGGCCTATACCTGCTTTAAGTTCTAATACTGGCATCATTTATTTTAATCAAACAGGACG
TGGCATTGCTCGTAGGTGTAATGGTTATGCAAGTGAGGCTTCTGCTGATTACTTGCGTTTTGCTATTAAC
GCTACTACCGCTGGCAGCGTCCAAATTGGTAGTATCTCTTTGGTGGCAGAAAATACTATTTTTAACTTTT
CTTGTAGTAACACTAGTACAGGTGTTACCTTTGGTATACCTTTTGGTGTTAAAGACAACCCATTTTATTG
TTTTGTCACACAAGGTTATAATATTTCTGCTAATCGTACCTTTGTAGGTGTTATGCCATCTGATGTCAGT
GAGATAGTGGTGTCAAGATTTGGCTCTATCTATGTTAATGGCTATAAGATTTTCACAGTTCCTTCTTTGG
ATGGTGTGAATTTAAATTTTAGCAGTCTCACTGGTTCAGATTTTTGGACAGTTGCCTATGCTAATGATGC
AAACGTGCTGCTTGACATAGAAAACACCTACATAAAGGGCATACTTTATTGTGATTCGCCTCTTAATAAG
TTGAAGTGTCAGCAACAGAGCTTCTTTATGGAAGATGGTTTTTACCCTTCAGCTGATTTGGCAATGCCAG
TGGCTCAGACAGTGGTTATGTTGCCACAATATTCTGGCCTTACTAGAGTTGATTTTGTTATCAATGCAAG
CATTGCTAGTATTCAGTCTCAGCCTACTAATGTAAAAACCTCTATTAATGGTGTTGAAAAAGCCACTTTG
TGTGTTGATGCTAATCGGTTTACTACAACTGTTAAAGTCAACTCGCCAGAAGGGCATTTAATGTCTTACC
AATTTGTTTCTAAAACTAATAACTGTCCATTTGATTGGGCTGGTATTAATAATTACTTGCATTTTGGTAG
CATTTGCTTTTCTCTTGAGAACAACGGTGGCTGTACTATTGTGTTTTCACTAATTAATTATATTGGCATA
GAATATTTTCTTGCTAATATGTATGTGACACACACACCAGGCGATTCTATAATCAGTGTTCAACCCTCTT
TTTCTGAACGACTTGGTTTCTTTGACCCTAGCATTGTCCACCTTAATGTTTGTACTGAATACAACATTTA
TGGCATTGCTGGTAAGGGTATTATCACTGAGCTCAATGGCACTTACCATACTGGTATAGTGTATACAGAT
TCTGCTGGTGCTTTAGTTAGTTACAAAAATACCACCACTGGAAAAGTTTATGGTGTGCGTCCATGCCAAA
CTTTCATGCAATATGCTGTTGTACAAGACCAAGTAGTTGGTGTTATGTCAGCTAGCACAGATGTTGGTAT
TAGTTTTAACCATACTTTAAGCACACCTATGTTTTATTATGCTACTAATACTGTACGTAATTGTACAGAC
CCAGTTTTGACTTATGCTTCCATTGGCATATGTTCTGATGGTGCTATGGGCGAAGTTCAACCTAGAGTAG
TTTCTTCACCTCCTGTTTCACCTATTACAACAGGCAACGTCACTGTACCTGTTAATTTTACTGTGTCTAT
ACAGGCAGAGTATATTCAAGTCTCTTTGCGTGCTGTTGTAGTAGATTGTGCCACTTACGTTTGTAATGGT
AACCCTCGTTGTCTTCAATTGCTCAAGCAATATGTTACAGCATGTTCTTCTGTAGAGAATGCTTTGCTTA
TGAATGCACGTCTTGAAAGTCAAGAAGTCGCTGACATGCTTGCTATAGATGTTGCTGCTTCAAAAGCTGC
TTTTGACTTTGAGACTGATCGTTTTGCACATGACTTCAATATAACTAATGTCATGCCAGCAGGACCTGCC
AGAGGTAGCTTTATAGAGGATTTGCTCTTTGATAAGGTTATCACAAATGGCTTAGGTACCGTTGATGCAG
ATTATAAGGCTTGTATTGAAGAAAAGGGTGCACAGGCTGATGTTATTTGTCGTCAGTACTATAACGGAAT
CTCTGTTTTACCTGCTTTAACAGATAGTCAACGCTTAGGCTTATATAGTGCTTCATTGATGGGTGGTATG
GTTCTTGGTGCCTTTGGTGCTGGTGCCCCTGCATTGCCATTTTCATTATCAGTCTTTTCAAAGCTAAATT
ATGTAGCTTTGCAAACAGACTTTATTCAAGAGAATCAGAAGCAAATAGCCAATGCTTTTAATAATGCCAT
GAGTAACATTACCAATGCTTTTGAGAATGTTAATAGTGCGTTGCAGCATACAAGTGATGGCTTAAAAACA
GTGGCACAGGCTCTTACTAGAGTTCAAGATGCAGTCAATTCGCAGGGTTTAGCATTGGATAAGTTGACGG
CTCAATTAGCTATCAATTTTGATGCTATCTCTTCTTCTATAGAAGACATTTATAATAGATTGGACACCCT
TGCAGCTGATGCGCAGGTTGACAGACTTATAAATGGACGTTTGGCTGCACTTCAAACATTTGTTTCTTCT
CAAATGATCAAGTATTCAGAAGTTAAGTCTTCTAGGAATTTGGCTTTGCAGAAGGTTAATGAATGTGTGA
AATCACAAACAACAAGGTTTGGCTTTTGCGGTAATGGTACTCACCTCTTTTCTATGGTGACTGGTGCTCC
TGATGGCCTTATGTTTCTTCACACAGTTCTTTTGCCTACTGAATATAAAGAGGTTGCAGCTTGGGCTGGT
CTTTGTGTTTCAGATAAGGCATATGTGTTAAGAGAACCGGGTTTGGTTTTGTTTAAGCTTAGTGATAAGT
TTTATGTAACACCTCGTAATATGTACCAGCCACGTGTACCTACTTTTGCCGACTTTGTCCAAATTCAGTC
ATGCGCTATTACCTATGTTAATATAACAACTGAGGAGTTTAATAGTGTTGTGCCTGATTATATAGATGTT
AATAAGACCTTAGAGGATTTTGCATCTACGTTACCAAACTACACAACTCCAGAATTTCCTCTTGACAGGT
TTAATTATACATTTTTAAACTTGTCAGACCAGATTGCTATTCTGGAGAATAAATCCCAGGAATTGTTGCT
TATATCTCAACAGTTGCAAGAAAACATTAACAATATCAACAACACACTACTAGACCTTGAATGGCTAGAT
AGGCTTGAAACCTATATCAAGTGGCCTTGGTGGGTGTGGTTGATTTTTGCTATAGTTTTTGTTGTTCTTG
CATTTTTACTTTTGTGGTGCTGTTTGGCTACTGGTTGTTGTGGCTGTTGTAGTTGTTTATCCACATCTTG
TGCAACACTTTGTGATTGTCGTGGTAAAAGATTACAACAGTACGAAGTGGAAAAGGTTCACGTTCAGTAA
TGCTTGGTTTGTTCCAGCTGCGTATACAGAATGTTAATACCTTTGAACCAACTGTACCACCTCATGTTGA
GCATATTACCTATTTTAATTTGGGTATTAATTATATATTTCTCAGTCTGTTTGTGTACTACTTTGCTGCT
TTTAGGTGTAGTAGCTTTAGACTTAATGTCTTATGTTTTGTCTGCAGACTGGTGGTCCTTTTTGTCTACG
CACCTTTATTACTTTATACAGGTGCTTATGTTGATGCTGCTACTACTGCGTTATTGGTTTTTAGTAGGCT
TATCTACACCTCAGCTTATGCGTTGCGCTATCGCAGTTTCTATTACATATTACTTAATGACACCACATTG
ATGTGGTTATTGGGTAAGTGTTGGTATCTGTGTCGTGTCGACGCGTATGTTTGCCTTCGTGGTGGTGACA
CATATGTACGACTAGGACCACATTTTATACCTTTTGTGGATCCTGAAAGTCTTTTACTTTCATTTAGAGG
GAAGTTAAATGTCACAGCTTCTCTTATTAGAAGAGTTAACCTCATTAATGGTGACCTCTTTTATATTTTT
GACACACGACCTTGTATCGTTGATGTCAAAACATTTAAACCCTAATATTCTTCTCAACTTTGCGAAATGT
TTCTTCGTTTGGTTAAAGATGATGGTTTTGTAGTCAATGCCATTTTATGGGTTTTTCTTCTAATATTTAT
ATTACTCCTTTGTATTACATTCATTAAACTTGTTCAGATGTGTATGGTTTGCCACCACCTTATGTCAGGT
GCTGTGTATAGACCAGTCTATCGAGTTTATGAACTTTACAAAGATTTTATGCGAATTGACCCCGCTCCAA
TTTTAGATGTCTAAACGAAAATGAGTTCTAATGTCAGTACCGTCCCTGTGGACGAGATTGTAGAACATCT
TAGAAATTGGAATTTTGCTTGGAATATCATACTCACATTGCTCTTGCTTGTGATGCAGTATGGAAATTTC
AAGTACTCCAAGGTCCTTTATGGACTAAAAATGCTGATTCTTTGGATTCTTTGGCCTGTTGTGCTTGCAC
TGTCTGTGTTTAATGCTTATGCCAATTTTAACATCAGCTGGGGAAAATTCACAGTTAGCATAATTATGGC
CTGTGTTACTCTTGTGCTGTGGATGTTGTATTTCGTCAACAGCTTCAAGCTTTACCGCAGAACTCAGACT
TTTTGGGCTTTTAACCCAGAAACTGATGCCATTATCACGCTCAATGTATTCGGACGTACCGTTGCTGTTC
CAGTAATAACAGCTCCTACAGGAATCACATTGACAGTGCTCAACGGTCAACTTCTTGTTGAAGGCCATAA
GGTTGCTAATGGTGTTCAGGTAAATCAATTACCTGGATACGTTTCAGTCGCCAAGGCCTCAACAACTATA
GTTTACCAGCGTGTGAGCCGGTCTATCAATGTGAAGTCCAACACAGGCTGGGCATTTTATGTCCGTGCTA
AAAATGGCGACTTTTCGGCAGTTGCTACAGATAATGGAACGATGTCCGAAAAAGAGCGGCTTTTACATTT
AGTCTAAACTAAACAATGTCTGTCAATTTTGCAGGGCCTTCAAATGATTCCAGGGGCCGCTCTGGGCGTG
TGCCTTTGTCAGTGTTTCAGCCCATACGTAATAATGCTTCACAACCTTTTTATAAGGTTATGCCGCAAAA
TGCAGTCCCAACAGGTGTCGGTAAACCATCACAACAGATTGGCTATTGGAATGAACAAGTTCGCTGGCGT
ATGGTTAAAGGTCAACGCAAGGACTTGCCTTCCAACTGGCATTTCTACTTCCTTGGTACCGGCCCACACG
CTGATCTTAGTTTCAGAACAAGGACACCAGGTGTCTTTTGGGTTGCTAAAGACGGCTCTCAAACTAAACC
TACTGGACTTGGCACTCGTAGCAGAAATCAGGAGCTTATGCGTCCTGTCTTTGATTTCGCTTTGCCGCAA
TCGCTCGAGATTGTGGATGCCTCTAGACCTAACTCCCGTGCCAATTCACGTGCTCGGAGTCAGAGTAACT
CAAGTTCCAACTCAAGGCCTCAAAGCCAAAACAGAGGAAGCAGAAACCAAAGTGCCACTCGTCAGCCACA
GCAGCAACAACAGCAGCGTAGGCAGACACAAAATAATACATCCAGAAACAATAATCAAAATGGAGGTCAA
CGCAGTCAGTCTAGAGGTAGATCTAACACGAGGAATGGTAATAATTCCGGGAACAACCAACAAGACTTGG
TTGCTGCCGTCCGTGAGGCTCTTGTTGGACTAGGTATTACATCCAAACCTCAGACTAGTGGCAAGAACAC
TCCTAAGCGTTCTAAGTCACCAGCTCAGAAGACTGTCGTTGAACAGATGGGCAAACCTACCTGGAAGAGA
ACTCCACATTCTAATGAAGATGTCACTAAGTGCTTTGGCCCTCGTGACACACATCAGAATTTTGGAGACT
CACAGCTTGTGCGTTTGGGTGTTGATTATCCATACTACCCACAACTTGCACAGCTTGTTCCATCTCAGGC
AGCTATGCTGTTTGGCAGTGAGATCACAGCGCATGAAGTAGGTGAAGACATTCAGCTTACATATGTGTAC
AAAATGAAAGTACCAAAGAAGGATCCTTCACTGGTACGCTTTTTGCCTCACATTGGTGCTTTTGCTGATA
ATGTTGAAGACGTTACAGCTTTGGATCCTACAGCTACACCTTTTACACCCCAACTACAGAGGCTGCGTCG
TCATGTTTCTATGGAAACTTTGGCTGACACAACTCATGATGAAGATGAGGTCGAGATCATGGATGACGTG
ATCATTGAAGATGAAACTAGCGCTTGATCAACTAAATTATGAAACTCTTTCTTTTGCTTTTAATTTTGGC
CATTAGTGTTGATTCACTACCTGTCCCTAAATTAAATATTCTGCTTAAAGAAACCCACTGTGAATTCAGT
GGTGCTCGCGTTTTTGGCAACAGACAAATGCTCCGTTATCGGTGCTTTGAAGATGCCAAATATGCAACAA
AAGGTGTTTACTTGAACATCTATCGTAAACTCACACTCCCTAATGGAGATGTAATTTACAGACCAGGGCA
TGGTGACATTTATGAACCAATTACCCCAACTGCTGATTCAAGTACACCAAAACAAAACAAAGCCAATGCT
GAAACCACTGGCTATCGTAGAGACGCTCCTTACACAACTACGGTGTAAGGATGGACTTGTGCTCAACGGT
AGGCCAGTGGTTGTATCAGCACAATGAAGGATACAACCATATTGCAGTTACGAGACGAAAATTATATCTT
GCTATTTAAGTATAATCCAGGGTAACACAAAGATCGCTTGACGAGCCTAACATGTTAGTTAACTAATGTA
GTCGTGAATTGCCGACACATCTTAAAATTTAAGATTTGTCAATAAAGGTGATGGAGAATACATTACATAC
TAACAGGGAAGAACTGGTATTACACTTAGCAATGATTGATTAGTAATTTATGACAT
</t>
  </si>
  <si>
    <t xml:space="preserve">AGACTTTTGTCTACTCTTCTCAACTAAACGAAATTCTATTGTGGGCCAATGGCTATTGGTCCTCAATATT
TGTGAAATTTCGTCTAGCCGGTCTGCGTTAGGAAGGCAAGTGTAGTGCTTGCTGTAAGCTCTAGTGCAGT
GTTCCGTCACTGTACTATCTTGCAGTAAGACCCAGCCAGTTCTGTCTGGTTGGTGTGTGAAAGCAACGTT
CTGTCGTTGTGGAAACTTACAACTGCTCCTAATGGCACACGGGCACTACTCGCTTGCTGTTGCAAGTGAT
GCTGAAATTTCTGCTGTTGGTGTCAGGACCATGACAGAGGCCGTCACGCGTTACAGCGTGTCCGCTGGTC
TTGGTTTTTCTGATTGCCGTTTTGTAGCTTTTGGGCTTCAAGATATTGTTGTCGGTGTTCAGCCTGAAGA
TTATGTGTTGTCTCTTACGGGAGACGACATCCTCCGGGTTAACATCTGCAAGTTTGGCGACCGTCCTTGC
AATCTTAGGGGATGGCTTGTTTTGTCAAACTCTAATTATACACTTAATGAATTTTATCTTATTTTTGGTG
GTTGTGGCGGAACCGTTGTTCCTGTCGACAACTACATGTGTGGTGCTGACGGACGTCCCGCCGTTGGTGA
AGACCGATGGACTGGTGACGACATGTTTGGTGACAATACCGAACTTGTTATTAATGACACCACTTTTGTT
AAGGCATGGACTGTTGTGCGTACAGCAGTTCCCCATGCCAAAACCAATGTTACTGGCATTGAGAGTATCA
AATACAACCTAGCCATCCCACACCGTCTGCGTGATGGTTGTGTTGTCACTTTGCCAAAACCTGTCAAGCG
TAGTGCTAAGCTGGTCTTGGATTCTAAGTTCAATGACCTGCTTATAAACTTTGGCGTTGGTTTTGTGCAG
TCTGGTGAAACTCTGTCAGCTGTGGTCAGTAGGCCTGTGTTTATGCATGCACTTGTTGCGTGTCCTTGCG
GTGCCTCTGGCTGGACTGTGGGTGACTGGACCGGGTTTGTCTCTACTTGTTGTGGGCTGCGCTCTAATGT
AATTACCTCTGCGTGCGGCTTTGTTGTACCCGGTGATGCAGTTATTGCTACTGCTAACGCCGGTACTGGG
ACTAAGTACTACAATGGCATGACATTGAAATATGTTTGTACCATGGAAGGTGTCTCCATTTGGCGTGTTA
TTAAGTTGCAGGCTGTTAAAGGCTTTGTTGCTGCAAGCACCTATAGTGAAGAAGAACATGAGCGTCCACT
TGACACTTACTCTTTTGACAAGAGCTCTAGCAATCTCACCAAGATCAAGTTTTGTATCTTAGGTTACAAA
CCAGATGCTGAGGTGCTTGAGACTCTTACACAGGGGTTTTTTGAGCTTTCTAACAAAGTTGTGGATGTCA
CTACTGAGATCTTTAAGCTCATTCCTTGGTTTATCCGTAAGTGTGAGTGTTTTATGGGTGCTGCATGGGA
TGCCATGAAGCAAGCGCTCTTAGCTCTCTCTTACACCAATGTGGCGCTTCTTAAGTTTGTTAAGAGTCTG
GCTGCTGCTGCTGTCAAGGTTGTTAATGGCACTGTTAGCATTATTGTTGACGTGCCTGAAAAGTTTGCAG
ACGCATTTAATGTGTTTAAGAACGCATTGGAAGTTGTTGTTTCGGCTAACACTGAGTGTGTCAAAGTTGG
CGACCTTTGTGTTCGTCAATTCGGCAAATTCCTGTTCTTTGACAATGCTATTGCGCAACAAGTTACAGCC
AAAGTGCGAGGTGTCAGGCAGGCTGGCGTTAAATCTGGCACATATTTTAATGCTGTGATTGGTGCAACTC
GTGAGGTCGAGGTGAGGCGTTTGGAAATTTCAGACGCTTCACTTCTGGCTGTAGATGTTGTTCCATTTAG
TAACCAAGGTTATGCCGTTCTTATTGGAGGTTACTACTTCTTTAGGACTGGTATTTACTACCAGATGATG
TCAGATGAGAGCCATGTTCTCCTTGAGCCAGCTTTTGTTGCTGCTGACCCTGTGCGGGTTGAGTGTCCTA
AGGCACTTAGTTTCCTTGATGGCGGTGCCATTTGGGAGGGTGTCAAGAATACTTGTACAGATCTTGTCGC
CTTTGTCAAATCCCTTGATATTAAGATTACTGTTGAGGGTGTTGTTGGTAGCTGTGTGAAGCGCTTTAAG
AAGTTTCTTAAGGTTCTTTTAGAGTTGTATAACACCTTTTTCCAGAGTGTCAAGTCTGTTATTACAGTGG
CCGGACTATATTTTTGCAAGCTTGACCTTAAGGCACCTGTTTTGTGGCTTAAAGATAGGTGGGTTTCCGT
TGAGGAATTCAAACCTGAAGCCGGCATACCTGTGGAGGTTGAACTCAATGTCGTCAAAGTCTTTGGAGGC
TATGACTCTGTTGGTGTTACCGTCACGCGCGTTGAGAGTGCCGTGTTGGAACTTCAAGATACGGAGTACG
AAGACCCAGAACTTGAAGGTGTGGTTGTTGTTGCAGATGATTATGCATTTTACAAGTCTGGTGATCGCTA
CTATCCCTACACGTGTGATGGTGCCGCTAAGGTCTGTTACAAGCAAGGTGGTGGTAAAGTGACTTTTGCC
GAGGAGGTTCAAGAGGTAGAGATTGACCGTGTTCGCATAATCAAACTCAAGTTTGAGTTTGAAAGTGAAG
ACATTGTCAACGTGCTTGAGCGTATTATTGGTAAATCCCTTTCACACAGCGGTGATGACTGGGACGTGTT
TGAGGATGCTCTTCGTGGTGCTGTTGGTCTTGTTGCGGAACAGATGACCATGCCCCCTTTTTACATCTAT
GACGATCAGGGTGGTAAAGACCTCGATAATGTTGTCATGGTGTCACAGTGGCCTATTGAAGAGGAAGAGA
AAAAGGATGAAACTCCCGATGTTATCGTTGAACAGATTGATGATAACGTTGAAATTGTGGAAGAAGAGTT
CATCCCCACCTCTGATGAACAGGACAAAGTTGCACAAGAGTTTGGCATTGTTGTTACACCACCTGCTGTA
ACTGTTTCACCCTTTGCCTATGATTACAATGAGCTTAATGGCATTAAAGTCTTAGTACAAGATTCTAACA
ATTGCTGGGTTAATGCTGTTTGCTACCAGCTTCAAATGTTGGGACTCTTTGATGACCATGATGCTTTTAA
GCTCTTCAGGGCTGGTCGCGTCGAGCACTTTGTTCAGAAGTGCTACGAAGCGATTGGTGCTTTCAAGGGT
AGTATGGGTGATGCAGGCCAGTGCCTAGAGAAGTTGCTGACGGGTCTCAAGACGCTGCGTGTTACGTGCG
ATGTTGCATGTATTTGTGGCGTGCGTGTTGAGTTTATTGAGGGTTGTGTGTTTAGATTTTTACCTACAGG
CAGGTCATTTCCCTATGGAATTTGCCTTGTTTGTAATGGTGTGCTTAACTACACAATTAAGTCTATTGAT
GGTACTGGCATATTTGTACAGGACCCTGCACCTTTTAATCACTCAGACAGTTTAGTGCCTATTGTTTGCG
AAAGCATTTATATAGGTGCTGCTGCCTGCGGTCATTACCTTGTCAATGACCATGTCCACAAACTTTGTGT
TGATGGCAATGGTGTTGATGCACTCAGATGTGGCGCTAGCGTGAACACTATTTGTGTTAAGAACGTTAAG
ATGGCCACTCTGAAGCCATTTACAACTCATGCGAATATTAAGTTCTACCGTGCTGAATTTAAGGATTTGC
TTGGGTTGGACTTTGACTTTGTTGTCAACGCTGCTAATGAACAGCTCAAACATGCCGGTGGTGTGGCCAA
AGCTATTAATGATGCTACTGGCGGTGAGCTGCAGCTTATGTCTGATTCTTATATTGCGCAGCATAAGAAG
GTGTGGACAGGGTCTGGCTGTATGCTGGAGTGCTCTTTGTTTAAGGTGCTTAATGTCGTTGGACCTAAAA
AGGGTGGACGTAAGCAGGATACTCTGCTGAAGTCTGCCTATGAGTGCATTTTCAAGCAACCTGGTGTGCC
GCTGACGCCTCTTATAAGTGTCGGTATTTTTGGCATACCTATAAATGCCTCTCTTGCACAACTTGTTAGC
GTTGCTGGTGATAAATCTTGCCATTGCTTCGTTTACAGTGCTAAAGAAGAAGAAGCTGTGCTTGCTGCAC
TTGTTGGTCTGGCCAATGCGCCTAAACCACAGCCCAAGAAAGAAGTCACCAATGTTGATGTGGTTGGAGT
GAAGGCTGAGACTCCTAAAAAGGATGTTAAATCCTCTCCCAAAGCTGGGCCTGAGTCTCCTAAGAAGAGG
ACCAAGCCCTTGCCCAAGGTAGATGGTGACACTCCTAAAAAGGATGTTAAGCCCTCACCTAAGGTCGAGC
CCGAACCTTCTAAGCCTGTCGTGGAGCAGAAAACTGCTAAGACTGCAGAGGTTAAAAAGGTTGTACCCGA
GGCCGAGCAAACCAAAGCTACAGTTGAGGCTCCTGCTGCTGATCAACAGGTCGAAATTCTTGAGCCTATT
TTGACTGTAGGGGAACTTAAGTTCTATGACAACTTTGCATCTGTACAGAATATGTACTGCAATTTTGTTG
TTTATGTTTCCTCAGACTTGACACTTGATGCCTTTGGTAAGGTTATTGACACCGCCGTAGAGGGTTTATT
GTCTAGGGCTATAGCTGACTTTAAAACTGGCACGCCTGTTGTCCCTCCGGGCAACGTACTCCAGCTCCAA
CTTAGAGAGGGTTTTAATGTCTGTTGTGCTGTTATGCCGGACTTAGATGACAGTAAATACAGTATAAACC
TTAAACGCACCTTGCGCAAGTTGAGTAAGCTTGAAGGCGCTTTGTCTGGTGTTTGTAGTGCTCTCTTTCA
CGTAGTTAACTACGTGACGGATTTTTGCATTTGTACGCCTGAATGCAGAGTTGTTGTCGATGAGTTCATG
TCACCTCGTGTTATTATGGTTAAAGTGCAAGACGTCAATGGTCGTGAGGTTATTGATGTGCCACTTGCAG
CTAATCAGACCATAGGTGATCAGCTTGACACCGCTGTAGTAGAGTCAAATGCTGATGTAACTCATGTTGT
TCCTTCAGGCGCAGATGTGGTTGTAGCACCTTCTATAGACTGGGGTTCTTACTTCGGTTTTGCTGGTGCT
GACACTTTCTATGTTATGGATCACTCTGGATATGCTTTTGAAAGCGTTTACAGTGAAGATCTGAGACTCC
TTACCTCTACCGACAACAACTGCTGGGTTAACTCATGTTGCATTCTTTTGCAGCGCGCCCGTGTGCAGTT
TGTGTGTCTTGGCCTTGATTCTATGTGGAACAAGTTTATAGGCGGTGATGTCGGACCATTTGTGCACTGG
TTGTATTATGTGCTTGGTAAGACTAAGGGTGACAAAGGTGATGTCGAACATGCCTTGTTGGCAATTCGTA
AACACCTTAAGAATAATGCCACTTTGGTCATCGGACAGTCTTCAGTTTGTACTGCCTGCGACTTCTCTGA
CAAGTATGTTGAGTGTGCTGTTCATGCGGCTCCTATCAATAAAGATGGAGCTATAGTGCGCAAGTGTCAA
CATGGCTTTGAAGTTTGCGAGCGTATATTGCAAGCTGATGGTCTGCCCATAGTGGTTGATTTAAAACCCA
CTGCTTTGAATTCCACTACGGCTGTTAAGTCGAGTACTTACAACCTTTATAGTGGCTTTACATCAGCTGG
TCATTATACAGTTTGGTCGCGCGGAGTTGTGATTGATGGTACTAAATGCGCCAGGTCTAGCTTCGAAGAC
GCCACTGTTACTGCCTGTGTGTGCGAGCGCATGCTTGTAAGTTGCACCAAGGAATTTAAGTCTGTGGTCG
TGTCTTTGAATGAGAAGGCTGAACAGTTCTTTTCTTTTGGCGACTACGTGCGTGTTAATATTGTAGCAAT
TCTGGTGTGGTTCTTTTCCATTTTCCAGCTGTGTTTTAGGGCCTTTAAATTTAGGGACCTTAAAGTGCTA
GGTGGTGTGCCACAACGTACGGGTATGATATTACAACGGAGCCTTAAGTATAATATGCAAGGTGCTATTA
ATGGTCTTAAGGGTAGATGGTGGTTTGTTAAGACTTTAATAAAGCTAAAAATAGTGTTGTTTACGCTATA
TGCTTTAATGGTCTTATTGCTTGCCTATACGCCCATAAGTCATACTGTCTGCACTGGTTATGAAGCTGAT
TATGCTAATTCCACTTTTAACAAGCGTGAAGTTTGTGGTAATGACTTGCTTTGCCGTGTTTGCCTCGACG
GTCATCACGAACTTAGTGACTTTGCCCACCTTACGGTACAGTGGACTTACAGGCTTCAGACACTGGATGT
TGCATTGTGGCAATTGGCTTATTTTATTATTATGGCTCTTGTTGGTGGTTTTTACACGCGTATAATCCTT
GTCTATTTTGTTGTGCAGTACATTAGTGTTATTGGTGTGTACTATGGCTTTCTTCAACACTTCTGGATTT
TGCATCTCATCTCCTTTGATGTGTTTGGTACTGAAATAGTGACTGTTGTTCTTGTTGTTAAACTGTTACT
TTTTTTTAAACATGTTGTCTGGGGCTGTGATTCTACCAGCTGTGTGGCTTGTTGCAAGAGTGCCAAGCTT
AAGCGTGTGCCTATGTCTACCATTGTTAATGGTACTGCCAAGAATTTTTATGTCAATGCCAACGGTGGCA
AGAAGTTTTGTAAGAAACATAACTTCTTTTGCATTAATTGTGATTCTTATGGGCCTGGTAACACTTTTAT
TAATGCTGAGATTGCTCGTGAATTGAGCAATGTTGTTAAGACAAGCGTTACACCTACTGATGTGGCTTAT
GTTGAAATAGACAAGGTTGAATTTGAGGATGGTTTTTACCGCTTGTTTAGTGGTGATAAATTCTGGAAGT
ACAACTTTGACATTACTCAACAAAAGTACTCTTGTAAAGAGGTGCTTAAGAGTCTGAACCTGTTGGATGA
CTTTATAATTTATAATGACGGTGGTGTTAACGTTACCAACGTTCGTAACGCTGCTGTCTATTTCTCACAG
GTGCTCTGCAAGCCTATTAAGTTGGTTAATGCTACACTTCTGGCTAGTCTTAATGTTGACTTTAACGGTG
CACTTCATAGTGCTTTCGTTAATGTTTTAACAGCTAGCTATGGTGCTGATCTTTCCACTTGTAGTAATAT
GTCTGAGTGTAGGAAGGAAATTGGTGTTGTGTGTTCAGAGGATGAGTTTGTTAAGGGAGTTTCACATGCT
CATAAGCATGATGTTCTTCTTACAGACATGGCTTATAATAACCTTTGCACTACATATGCCAAGCCCGAAG
AAAAGCTGTCACATACTGATATTGCTACATGCCTTAGAGTTGGTGCCAAAGTCTGCAATCATAATGTTAT
GATTAAAGAGCAGGTACCATGTGTCTGGAATGTTAGGGATTTTTCCATGCTTTCAGACGAGGCACGTAAG
TATGTTGTGAAAACGGCTAAGGCTAAGGGTGTTACTTTCTTACTGACTTATAACACTAACGCTATGAAGC
TTGAAATTCCTGCGACTGCCATCACTGCAAAGGCTGGTGCCGGTGTTAGTGATGCGTGGCGTGCATTCTG
TTTTGTTATGCGTTATTTGTGGTATTTCTGCGCCTGTGTGTTATTGGTGTTTATGTGTAGAGGCTTCTTT
TCCACACCAACTTATGCTACTAGTATTGAAGGTTTTGATTTCAAACTTATCAAGGATGGTAAGTTAGTTG
ATTTTGTTACGCCAGAACCCTGTGTGTATAATGTTTTTAGTAATTTTGAGGAATGGTATATAGGTCACTT
CGGTGAAACTTATACCACCGGTAAACACTGTCCTATTGTTGTTGGTGTGCTTGAGTCTTCTAGCACTGTT
CCAGGAGTCCCATCTAATGTAGAGTTGTTAGGCCGCCAGCTTATGTTTTACATTCAAACTGCATTTAGCA
GTAGTGCTAACTGCTATGCCATTGATGGTGTTGCTGAAGCTGCTGCGTGTGTGTTCAATTCAGCATGTAC
TGTGCTAGAGGGTCTAGGTGGTAAACACACCTATTGCTACAAATCTGGTATACTCGATGCGGCTAGACTG
TACAGTGATCTTGTGCCTCATGCTTATTACAAGTATGATGGCGACAAGTTCATTAGGCTGCCAGAGATTC
TTTTTAAGGGTTTCGGTATGCGTGCTATCAAAACCGAAGAGATGCAATATTGCCGGGTTGGTGAATGCAT
CGACTCCCAGCGTGGTGTTTGTGTGGGGCTCGATAGTTGGTTTGTTTTTGACAGACCTGTAGGGTCATCT
TACATGTGTGGTATTGGTTTGTTTAACTTCTTGTACAATTTGTGGTCTGTTTTTAATAGCAGCTGGTCTG
TAGTTGCACTTTCTGGACAAATGACATTTAACTTGTGTGTTGCTTGTGTGGCCATTTTTGCTTGTTTTAT
GTTCATCAAATTTAAAAGGTTGTTTGGTGATTTGTCCTTTGCAGTTTTTGTTATCATCACAGCCATGCTT
GTTAATAACTTTTCCTACATTATTACACAGAACTTCCTTGGTATGGTTGGCTATGCTGTTGTTTATTTTG
CCTTAACGCGCAACTGGTATTACAGTTGGGTTTGGCAGATTTTTTATGTTGTTGCATATGCCTTTATTGC
ACCTTGGTGGGTATTACTAGCATTTATTATTGCGGCCCTTATTGGTGTTGTTCCAACTTTCTTGAAGCTT
AAAATCTCCACTCAATTGTTTGATGGTGACAAATTTGTTGGAACATTTGAAGGTGCTGCTGTTGGCACTT
TTGTCTTGGACATACGTTCCTATGAGAGGCTGGTTAATTCTGTGTCAGCTGACAAGTTAAGACGTCATGC
CGCTGATTATAACAAGTATAAGTACTATAGTGGTAGTGCCAATGAGGCTGACTATCGTAGTGCTTGTTAC
GCACATCTTGCAAAGGCTATGATGGACTTTGGTAAGGACCACAGTGACAAGTTGTATACACCACCATCTG
TTAGTTTTAACTCCACTCTTCAGAGCGGCCTGCGGAAGATGGCACAGCCTTGTGGTATAATTGAACCTTG
CATTGTGCGTGTCTGTTATGGCAATGTTTCACTTAATGGTGTATGGTTGGGAGATCAAGTTTACTGTCCT
AGACATGTAATTGCTCTTGACACTACAAAAGCCATTGATTATGAATATGCTTACAGCATGATGCGTCTGT
GTAATTTTACTATTACTAAGGGTAATGTCACATTAGGTGTTATAAGTGCTCACATGCGTGGTGTTAACCT
GGTTATTAAAGTTAACCAGAACAATGTTACCACACCCTCACATGTGTTCAGAACCCTGCGCGCAGGTGAA
AATTTTAACATTTTAGCTTGTTATGATGGTGTACCATCTGGTGTTTTTGGTGTGAATATGCGCCACAACA
ACACTATTCGTGGTTCCTTTATAAACGGTGCTTGTGGTTCACCTGGTTACGTTGTTAGTAATGGTGTTGT
GGAGTTTGTGTACATACACCATCTGGAACTTGGCACTGGTGTGCACGTGGGTTCTAATTTTGATGGTTTT
ATGTATGGTAATTATGATGACCAACCTTCTATGCAGTTGGAGGGTGTTAACCAGAATGTTACTGAGAATG
TGTGTGCATTTTTGTACGCAGCTCTTCTTAATGGTGACAATTGGTGGTTACAACCCTCTAGTTCTAGTAT
TGATGCCTACAATGAATGGGCACGTAGTAATGGTTTTACGAGTGTTACTTGTCTTAATGCATTTAATATA
CTTGCAGCTAAGACTGGTGTTGACACTGGTTTTATACTGAGTGCCATACAACGCTTGGCTACTGGGTTTG
GTGGTAAGACCATATTGTCGTATGCATCCCTTACAGATGAGTTTACACTTGGTGAGGTTGTTAAACAGAT
TTATGGTGTTAACCTCCAATGTAGCAAGACAGTTAGTGCCCTTAAAGGTGTCATTGTTATGTGTCTTCTG
CAGGTATTGTTTTGGGTAGAATTTTTCACTTACACGCCTTTTATGTGGATCTCACCCTCCCTTGTTTTGC
CACTTGTTTTTGGTGTGGCTGTAACAGGTTCTTTCCTTACTACTCTTGTTAAGCACAAAGCCGTTTTTGC
CCACGTCTTCTTGTTGCCTGCAATTCTTATTGTGTGTTCTTGTAATGTTGCTTTTGACTATTATTATGTA
ACATACGTAGCGGGCTTCCTGGATCAGACAGTGAGCATACTTGGTATTGATGTTCAATCGCTTGTCACTG
TTGTTATGTGTTGCATGTCCATTATTGTGTTCATGTGGCGTTTTGCTACTGAACGCTGTGATGGTACTAC
AGTTGCCATTGCAATTTCAACGACTGTACTCACATGGTTCTATAATAGAGACCCTGTTGTTGCTGGCATT
ATGTTTTTGTGTGCTTTTATGCGAGAATGGTATGTTGGTCTTATGTGCTATAAAATTTCCATGTTTGCAA
CGCATTATTTTATGCCCTCTGTTATTTTCGTTATTGGTGAGCCTAAGTTTGTTGCATTTTTGTATGTTAG
TTGTGGATTTGCTTTTTGTATGTATTGGGGCTTGTTGTATTGGATTAATAGCATCTTTAAATCTTCATGG
GGCATTTATGACTTTGTTGTAAGTCCCGCTGAGTTTAAATACATGGTTGCTAATGGCCTTAACGCCCCAC
ACTCTGTTTGGGATTCAATCTTTTTGTCTCTCAGGCTTATGGGTATTGGTGGTAATCGTACCATTCGCAT
TGCTCGTGTTCAGTCTAAATTGACTGACATTAAGTGTGCTAATGTGGTGCTTCTTGGCTGTTTGTCTAGC
ATGAACATTGCTGCTAATTCTAAAGAGTGGGCTTATTGTGTGGATCTTCATAACAAGATAAATCTTGCAG
ATGACGCCACCACTGCCCAAGAGATGTTGTGTGCACTTGTCGCCTTCTTCCTTAGTAAGAATAAGGATTT
TGGTGTCGACGACCTCCTCAATTCGTACTTTGACAACAATGCATTGTTGCAGAGTGTTGCTAGTGCGTTT
GCTCAGATGCCATCATACATTGCGTATGAGACAGCACGCGCTAACTTTGAGGATGCCTGTAATAGTGGTG
CAAACCCCCAACTTATTAAGCAACTCAAAAAGGCTATGAATATTGCCAAGTCTGAATTTGATAAAGAATC
CGCCGTCCAGCGTAAAATTGAGCGTATGGCTGAGAATGCTGCTGCTCAAATGTACAAGGAGGCGCGTATT
GTCAATAGAAAGTCTAAGGTTATTAGTTCTATGCATGCAATGTTGTTTTCCATGTTAAGAAGGCTTGATA
TGTCTAATGTGGACCATATTATGCAGCTTGCTAGAAATGGTGTTGTTCCATTGTCTATTATACCCGCTGC
TGCTGCCACTAGACTTATGGTCATTGTCCCTGATTTGGAGTCTTATGTTAGACTTATCTCAGAGAATGTT
GTCCACTATGCTGGTGCTGTGTGGAACGTCTGTGATATTAAGGATAATGACTCACGTGCTGTTCACGCTA
ATGAGATTAGAGCCGACAACGTTGAGGGCATTTGTTGGCCGTTGACCATAACGTGTGAACGTGCTGTCAA
ACTCCAGAACAATGAGATTATGCCTGGTAAAATGAAACAGTTGGTTATGAAGGCAGAAGGTGATAACGGT
CTTGTGGCAGAGGGTAAAGCTCTTTACCAGAATGAAACCGGTAAAACTTTCATCTATGCTTTTGTTGCTG
ACAAGCCTGACTTGAAAGTTTTGAAGTATGAACATGAGGGCGGGTGCATTGCTGTTGAGCTTGAACCACC
ATGCAGATTCGCTGTTGAGACTGCTAATGGTACGGCTATCAAGTATTTGTACTTCGTTAAGAACCTCAAT
ACTTTAAGACGCGGTGCTGTTCTTGGTTTCATCGGATCTACTATCAGACTTCAAGCTGGTAGACAGACCG
AGGTTGCCACAAACAGTTCTTTGTTGACTGTTTGCGCGTTTGCAGTTGATCCTGCAGCCGCATACGTCGA
TGCCGTAAAGTCAGGTATTAAACCTATTGGTAACTGTGTTAAGATGTTGGCTAACGGCTCCGGTAATGGC
CAGGCTATTACCAATGGCGTTGAGGCTAATACAGCACAGGACTCTTATGGTGGCGCATCTGTCTGCTTGT
ACTGTAGATGTCACATCGACCATCCTGGTATGGATGGGCGTTGTAAATTTAAGGGCAAGTATGTGCAGGT
GCCAATGTCCGTGACAGATCCCATAAGGTTCTGTCTGGAGAACGATGTTTGTAGAGTCTGTATGTGCTGG
CTTAACCATGGTTGCCAGTGTGATCGGGCCGCTATGCAGAGCATCGGCCAAGACCAGGCTTATTTAAACG
GGTGCGGGGCTCTAGTGCAGCTCGACTAGAGCCCCTCAATGGTTCCGACGTGGACGTAGTCGTCCGCGCT
TTTGACATTTATAATGCGCGTGTTGCTTGTATTGCCAAGTATCCTAAGACTAATTGTGTTAGGATGCATA
ATTTGGACGAGCGCGACGCATTTTGGGTCATAAAGAAGTGCACTAAGTCTTGTATGGACCTTGAGCAGGA
CATGTATAATAAACTTAAGTGCTCAAAAGCAGTTGCACAGCATGAGTTCTTTGAATGGCGTGATGGTCGT
TCTATTTATGGCAATGTTGTGCGTCGTAATCTTACTAAGTACACTATGATGGACCTTTGCTATGCACTCA
GAAACTTTGACGAGAAGGATTGCGATATTCTTCGTGATATTCTCGTTCTTACTGGTGCATGCGAGGAATC
GTACTTTGATAATCCCAAGTGGTACGACCCTGTCGAGAATGAAGACATCCACATGGTTTATGCCAAGCTA
GGTCGTATTGTCGCAACTGCAATGCTTAAGTGTGTTGCTATGTGTGACACTATGATAGAGCAAGGCGTTG
TTGGTGTTCTTACGCTTGACAACCAGGATCTGAATGGAGACTTCTACGATTTTGGAGACTTCATTCAGAC
TCTCCCTGGTATGGGTGTCCCACTTGTTACATCTTACTACTCCTATATGATGCCAGTCATGGGTATGACT
AATTGTCTTGCCCATGAGTGCTTCCAGAAGAGTGATATCTTTGGCTCTGACTTTAAGACTTTTGATTTGC
TTACTTATGACTTTACGGAGCATAAGGAAAAGCTTTTCAATAAGTACTTTAAGTATTGGGGTCAAGATTA
CCATCCTAATTGTGTGGACTGCTATGACGAGATGTGTATAGTACATTGTGCTAATTTTAACACTCTCTTT
GCAACAACTATACCACCTACTGCTTTTGGCCCACTGTGCCGTAAAGTTTTTGTAGATGGTGTTCCTCTGG
TTGCCACGGCTGGTTATCATTTTAAGCAGCTTGGCATTGTATGGAACCAGGATGTCAACGTGCACTCCAC
TAGGCTTAGTATTAATGAGTTGCTTCAGTTTGTTGCTGACCCAGCACTCTTGATTGCGTCTTCTCCCGCT
CTTGTTGATAAGCGTACTGTTTGCTTCTCCGTGGCTGCATTGTCCACAGGTATGACTAAGCAGACTGTGA
AGCCAGGTCATTTTAATCAGGAGTTTTATGAGTTCCTCAAGGGCAAGGGATTTTTCAATGAGGGTTCAAG
TTTGACTCTCAAACATTTCTTCTTTGCTCAGAAGGATGATGCTGCTATCAAAGATTTTGACTTTTACCGC
TATAATAGGACTACTATGCTTGACATTTGTCAGGCACGTGTAGCCTATAAGGTGGTGACTCACTACTTTG
ATTGCTATGAAGGTGGCTGCATTTCCGCTAAGGATGTTGTTGTCACCAACCTTAACAAGAGTGCTGGTTA
TCCTCTTAACAAGCTTGGTAAGGCTGGTCTTTACTACGAGTCATTGTCATATGACGAACAGGACCATCTT
TATGCCTTGACCAAGCGTAATATTCTCCCCACCATGACACAGCTTAACCTTAAATACGCTATTAGCGGTA
AGGAGCGTGCTCGTACTGTTGGTGGGGTGTCATTGTTGTCTACTATGACCACACGCCAGTTCCATCAGAA
ACACCTTAAGTCTATAGTCAACACCCGTAATGCAACTGTGGTTATTGGTACCACTAAGTTTTACGGTGGT
TGGGATAATATGCTGAACACGCTTATTAGTGGTGTTGAGAACCCTTGCCTCATGGGCTGGGATTATCCTA
AGTGTGACCGTGCTCTTCCAAGCATGATCAGGATGATCTCTGCCATGATACTTGGTTCTAAACACGTAAC
TTGTTGCACAGCGAGTGATAAGTATTACCGTTTGTGTAACGAGTTGGCACAAGTACTGACAGAAGTCGTG
TACTCAAATGGTGGTTTTTATTTTAAACCTGGTGGTACTACATCAGGTGACGCTACAACCGCCTATGCCA
ATTCCGTGTTCAACATATTTCAGGCTGTTAGCGCTAATATCAACCGTTTGCTTACTGTTGATAGTTATGC
GATTCATAATGAGTCCGTTAAGAGCCTGCAAAGACAGTTGTACGATAATTGTTACCGTGCTACATCCGTG
GATGCTACGTTTGTTTCTGATTATTATCAGTTCTTACGTAAGCATTTTTCCATGATGATTCTGTCTGACG
ATGGTGTTGTCTGTTATAATAAAGATTATGCTGATATGGGTTATGTTGCTGATATCGGCGCATTTAAAGC
TGCTCTCTATTACCAGAATAATGTTTTTATGAGCACTGCCAAGTGTTGGGTCGAAACAGATTTGTCTAAA
GGCCCACACGAGTTTTGCTCTCAGCATACTTTGCAGATTGTGGACCAGGATGGCAAGTACTACTTGCCAT
ATCCTGACCCTAGCAGAATTATCTCCGCCGGTGTGTTTGTTGATGATGTTGCAAAGACTGATTCAGTTGT
TTTGTTAGAACGTTATGTGTCACTTGCCATTGACGCATATCCTCTATCCAAGCACCCTGATCCTGAGTAT
CAGAAGGTGTTTTACACCATGCTTGAGTGGGTTAAGCACCTCACTAAAACTCTACACCAGGGTATTCTTG
AAACATTCTCTGTCACTTTGTTGGAAGATGCTTCTAGCAAGTTTTGGACTGAGAGTTTCTATGCTGGTTT
GTATGAGAAATCGACTCTGCTGCAATCTGCTGGACTGTGTGTGGTCTGTAGTTCACAGACAGTCTTGCGT
TGTGGTGACTGTCTTAGACGCCCTTTGCTGTGTACTAAATGCGCCTATGATCATGTAGTTTCTACTGATC
ATAAGTTTATCCTGTCTATTACACCATATGTGTGTAACGCATCCGGTTGTAGTGTCAATGATGTCACGCA
GTTGTTTTTGGGTGGACTTAGTTATTACTGCAAGGATCACAAGCCCCAGCTTTCGTTCCCACTGTGCTCC
AATGGCAATGTTTTTGGCTTGTACAAAGCATCTGCCACTGGCTCTGAGGATGTGGACGTGTTTAATAAGC
TGGCTGTGTCTGACTGGTCTGATGTTGAGGACTATAAAACTGCTAATAAAGCCAAAGAATCTCTTAGACT
CTTTGCCGCCGAGACAATCAAAGCTAAGGAGGAGTGTGTCAAGTCGTCATACGCTTGTGCCACTCTCCGC
GAGATTGTTAGTCCTAAAGAAATCATCTTGGGCTGGGAAGCAGGTAAGGTTAAGCCACCACTTAATCGCA
ACTCTGTTTTTACTGGTTACCAGATTAACAAAGACTCAAGGTTCCAAGTCGGTGAGTTTATATTTGAAAA
GTTAGAATACGGTTCTGATACCGTTACTTTCAAAACTACCGCCACTACCAAATTGGTGCCTGGTATGGTC
TTTGTCTTAACTTCTCATAACGTACAGCCACTGACTGCCCCTACCATTATTAATCAGGAGCGCTATTCTA
CAATATATAAGCTGCACCCATCTTTTAATATTAGTGACAGCTATTCAAACCTTGTCTCTTACTATCAGAT
GATTGGCAAACAGCGCGTAACTACAATTCAGGGTCCACCTGGTAGTGGCAAGTCACACTGTGTGATTGGC
CTTGGTTTGTATTACCCTGGTGCTCGTATTGTGTTCACTGCCTGCTCTCATGCAGCTGTGGATTCGCTGT
GCCATAAGGCTGCCACTGCTTATAGTACTGATAAGTGCTCCCGCATCATCCCTGCACGTGCGCGTGTCGA
TTGTTATCAGGGGTTTAAGTCTAATAACACTAGTGCACAATATATATTTTCCACTGTCAATGCCCTCCCA
GAGGCTAACGTTGACATTGTTGTGGTTGATGAGGTTTCTATGTGCACTAATTATGAGCTTTCACTCATTA
ATGCTCGTATTTTATACAAGCATATCGTTTATGTGGGTGATCCACAACAGTTGCCTGCACCACGCACTCT
TATTACTCGTGGTGTGTTACGCCCCGCTGATTACAATGTTGTAACTCAGCGCATGTGTGGCGTGGGACCT
GACATTTTCCTGCACAGGTGTTACAGGTGCCCTGCAGAAATTGTTAGAACTGTTTCTAAGATGGTGTACG
AGGACAAGTTCCTGCCTGTACATCCTGATTCCAAGCAGTGCTTCAAAATGTTCTGTAGAGGCAACGTTCA
GGTTGACAACGGCTCTAGTGTTAATAGACGTCAGTTGGAGGTGATTAAGATGTTTTTGTCTAAGAATAAA
TCTTGGTCAAAGGCTGTATTTATCTCACCTTACAACAGTCAGAATTACATGGCTGCGCGGTTTTTGGGCA
TTCAAACCCAGACTGTGGACTCTTCGCAGGGCAGTGAGTATGATTATGTTGTCTATGCTCAGACATCTGA
CACTGCTCATGCGTGTAATGTCAACAGGTTTAATGTCGCTATTACGCGCGCTAAGAAAGGCATATTTTGC
GTTATGAGCGACAGATCTCTTTTCGATTTGTTGCAGTTCTTTGAGGTCAAGACTACCGACTTGCAGGCCG
ATGTTGTTTGTGGCCTGTTTAAGGACTGCTATCGTTATGAGGAACCCCTGCCGCCATCACATGCAGTTTC
TACTATAGCTCTTTCTGATAAGTACAAAGTTAGTGCTGATCTGGCTGTGCAGTTGGGTGTAAACCCTGAT
AACTGCAAGTATGAACATGTTATGTCATTTATGGGCTTTAGATTTGACATTAGTATCCCTGGTTATCATA
ATTTGTTTTGTACCAGAGATTATGCTATTCGTAATGTCAGAGGCTGGATAGGCTTTGATGTTGAAGGTGC
ACATGTTTGTGGTGCTAATCTTGGCACTAATGTACCTTTGCAACTTGGCTTTTCTAATGGTGTGGATTTT
GTCGTGCAGCCTGAAGGTTGTGTAATGACTGAGTCTGGTAGCACCATACAACCAATTAAGGCCCGCGCAC
CTCCTGGTGAACAGTTCGCCCACCTTATACCACTAATGCGTCGTGGGCAGCCTTGGACAGTTGTGCGCAA
GCGCATCGTCTCTATGCTAGCCGACGCGCTCAACGGTGTGTCAGACGAACTTATATTTGTCTTATGGGCT
GGTGGCCTTGAGCTTACAACCATGAGATATTTTGTTAAAGTTGGTGTCGAGAAGGTGTGTCACTGCGGCA
AAATGGCGCGGTGTTATTCTTCTGCTCAGCACCAATTTTACTGTTTTAACCATTACCAGGATTGTGACTA
TCTCTACAATCCACATGTAATTGACATTCAGCAGTGGGGTTACCAGGGTTCTCTCTCCGTTAACCACCAC
ATGCACTGCAATGTTCATCGCAATGCGCATGTTGCGTCCGGTGATGCGATTATGACACGTTGCTTAGCAG
TGTATGAATGCTTTGTCAAGCATGTAGACTGGACAGTCACATACCCCTTTATTGCCAATGAGGCGGCAGT
TAATAAGAGTGGTCGTGTTGTGCAACGCCATGTGATGCACGCGGCTATACAATTGTACAAGCCTAAGGCC
ATCCATGACGTTGGCAATCCTAAGGGCGTTCGCTGTGCAGTTACAGAAGTACCTTGGTATTGTTACGACA
AAGATCCTGTTAACACCAATGTGAAGGCTCTTGAGTATGACTATATGACACATGGCCAATTGGACGGGCT
GTGTTTGTTTTGGAATTGCAATGTTGACATGTACCCAGGTTTTGCTGTTGTTTGCCGCTTTGACACTCGT
GTTAAGTCCAAACTTAATTTGGATGGTGTCAATGGTGGCTCTTTGTATGTTAACAATCACGCGTTCCACA
CACCAGCATATGACCGTAGAGCTTTTGCAAATTTGAAGCCTGCACCTTTTTTTTATTTTGATGATGGTGA
CTGTGATAAGATACAGGGAGAGATTAACTATGTTCCCTTGCGATCCAGTTCATGTGTTACCAAGTGTAAC
ATTGGTGGTGCTGTGTGTTCTAAACATGCAAATTTGTACCGCAATTATGTGGAACTGTATAACACATTCA
CACACGCTGGCTTCAATATTTGGGTTCCTACCAGTTTTGATGTTTATAACTTGTGGCAGTTGGTTATGAA
ATCCAACCTTCAGGGTTTGGAGAACATAGCATACAATGTGGTTAAGAAAGGCCACTTCGAAGGTGTTAGT
GGCGAGTCACCCGTTGCCATTATAGGCGATCGTGTTATGGTAAGAGATGGTGTTACTGACAAGCATGTCT
TTACTAATAAGACTAGCTTGCCTACCAATGTAGCATTTGAGCTGTATGCCAAGCGCAAAGTTGGTTTGAC
ACCGCCACTGACAGTTCTGCGCAATCTGGGTGGTACGTGCACATACAAACACGTTTTGTGGGATTATGAT
GCAAATGTACCATTTACACAGTACACTAAGGATGTTTGCGCATATACTGATTTTGCACCTGATGTTTGTA
CTGTTTTTGATAACAGTATTAACGGCTCTTTTGAAAAATTCACACTTTGTGATAATGCCATTTTGTATTC
ATTGACTGCCATCAAGAACCTTACAGCTATTAAGCTTAACTTTGGTTATCTTAATGGTTTAGCTGTTTCT
GACACCACTATTGTTAGTGGTGCAGTAGTTAGTAAGAAGCCTGTTTGTTGGTATATCTACAGCCGTAAGA
ATGGAATGTTTGTAGATTACTATGATGGCCTCTATTCTCAGGGTCGTACGACCACTACATTCCAGCCACG
CTCTGTTATGGAAGAAGATTTCCTTAACATGGATATTGGTGTGTTTGTTACTAAATACGGCCTGGAGGAC
TTTAACTTTGAGCATGTTGTCTTTGGAGATGTCTCTAAAACTACTTTGGGTGGTTTGCATTTGCTTATTT
CGCAAGTGCGGCTATCTAAATTAGGCATTCTTAAGGCAGAGGAATTTTTGACTGGTGATGATACTACTCT
TAAGAGCTGTACCATTACCTATGTCAATGATCCTAGCTCAAAGATGGTCTGCACCTACATGGATTTGCTT
TTAGACGACTTTGTGACAATTTTGAAATCTTTAGACCTTTCAGTAGTTTCAAAGGTGCATGAAGTCATTA
TCGATTGCAAACCATTTAGGTGGATGTTGTGGTGCAAAGATGCCCACATAGCCACATTTTATCCACAGCT
ACAGAGTATTGAGTGGAAGTGTGGTTATAATATGCCTAGTGTCTACAAATGCCAGCGCATGTGTATGGAC
GCTTGTAATTTATACAATTATGGACGCGCCATTATACTACCAAGTGGCATTTCTGTTAATGTTGTAAAAT
ACACACAGTTGTGCCAATATCTGAATACAACATCGCTCGCAGTTCCTAATTATATGCGTGTGCTTCATTT
GGGTGCTAGTAGTGGCTATGGTACTTCACCTGGTAGCTCGGTGCTACGCAGATGGTTACCCGATGACGCC
ATACTGGTTGATAATGATGTACGCGATTATGTGAGCGACGCAGATTTTAGTTTTACTGGTGATTGTACTT
CGCTTTATCTGGAGGACAAGTTTGATCTTGTTGTTTCAGATATGTATGATGGCAATATCACTGGTTGTGA
TGGTGAGAATTCATCTGTTGATGGTTTCTTTACCTATATTAATGGTGTTATTTCAGAGAAGTTAGCACTG
GGTGGGACTATCGCAATTAAGGTTACGGAGTACAGCTGGAATGTACGCCTTTATGAGTTGGCTCAGAAGT
TTGACTATTGGACATTGTTTTGTACAAGTGTTAATACTTCGTCATCAGAAGCATTTTTGATTGGTGTTAA
TTATCTTGGTGATTTTTCCACCAGTCCAATTACGTCTGGTGAAACGATTCATGCCAACTATATTTTCTGG
CGTAACTCTACAGTTATGTCCCAGTCATATAACTCTGTTCTTGATTTGTCCAAATTTAAACTTAAATTGA
AGGCAACTGTTGTTGTGCCACTTAAAGATTCAGATGTAAATGATATGGTTCTTGGTTTGATTAAAAAGGG
TAAGCTCCTTGTTCGTAATAATTTTAAGTATGTTGGTTTCTCGAATCACTTAGTCTCAACTAAGTGAAAT
TTATGAGAAGCCTTTTACTTTTCAGCTTCCCCCTAGTATCTATCATATTATATAATCCAGTTCTGCTACA
CGTTTATCGCTGGCATAACTATAAACATGTGGACAACGAGGTTGTGCGTGTTTATGGCATTTTTGCTTTG
TGCAGAAGCTTATTGGTGGGAGCAAAGAATTACCAATAGGCATAGGCGTTCGGCATACAGAGGCGATCGT
GCTGTCGTTAGTAAGTATGCTGCCGCACCTGTTAAGCTGCGAGAGGGTTCTAACCACGGAGCTAGTGTTT
GTAGTACTGGTAATAATTATATATTTTACCCTGGGCTTCCACCTAATGACACAGCTATTATCTCAGGCTA
TTTACCCTTTGATGGATCCTGGGTGTGTAGTACAGGTACTTTTAATTATTACAATGCTCATGGCATTTTT
ATACGGTACTATTCTAATGCGGAGCGTGTCGTGCTTAGTGCTGGGGTTCAACCATTTGATCCTAACATAT
GGCAGTTGTACGTTTCTCAGTATGGTAATGCTTATACAATGCTCGTTAGCATTTGTAAATGGCCTTCACA
ACGGGCTTTAGCGTACAGCACCACTGTTAATACGCAGAATTGTTTGCACTCTAAAACTTACTCTTATGCT
TTCCCTCACAAAAGTGGTATGGTGGCTGGTTTTAGTGTCAGCCATGATATTGTCAGGTTTTATTGGGATC
GCAGTGTGCATGTTTTTAGAGTGCCTGGTTCTGACAAGTGGAATGTTTTTAGTATTAGATGTTACCACGC
CAACTCTTGCATGCACAAAGCTATTAATACCACTACAACAGCCGTAGTGCAGACAGATGCGTCTGGTGCA
GAGTTAAATTACACTATGTGTAATAATTGCACAGGTTATGTTGACAATATTTTTAGTGTATCCGAAGGTG
GTCGTATACCTGCTGACTTTGGCTTTAATAACTGGTTTTATCTTACAGAGTCTTCCTCGGTTATTAATGG
TCTGGTACGGTCTATGCAACCCTTACGGATACTCTGCCTTACACCTGTGCCTAAAACAACCACAGAGGCG
CGCCTTGTCGATTTTAATAGTAGTGGTGTTAATTGTAATGGTTACAGTGAGCAAGGTCCCTTTGATGCGG
TCAGGTTTAATCTTAATTTTACAGACAATGTTTTTACTAATGGTTTGTCTTTGTTGGTGTTAGAATTTCA
ATTGCCCGACCGTGATGACACTGCTAATGCCACTATTTATTGTATAGATGATAATGGTAATTCTAGCATA
CCTTTTGGTCATGTTAACACCATTTATTATTGTTACATGAACCTGAGTGTTGAGAATGCCACGACGCAGT
ACTTAGGCACTTTACCACCTGTGGTGCGTGAGATAGTGTTGACTACCGATGGACAGTTCTATCTCAATGG
CTACATGTTTGGTCAGTTTAGCCCTATAGCTCGTGTGTATTTCTCATTTGCAACACATGATAATGCAGGC
TTTTGGACCATTGCCTATGCTAACATGACAGACGTCTTAGTACAACTTAATGGTACTAACATACAGCAGC
TGCTTTATTGCGAGTCGCCATATGAAGTGCTTTGTTGTGATCAAATGTCGTTTGTGTTAGACGATGGGTT
TTATGCTACTAGTACTGTTGAAGATATGGCGTTGCCTAAGACTCATGTGGCGCTGCCTACATTTGTCACT
CATAGCACTGTTAATTTTAGGATGCACAGCTCCACGGGTGTTGCTGGTGTTTCGTATAAACCTGATTGGT
TAGAGATCAGTATTAATGCGTCGCGTGATGAACCTGGTGATAGTCACTGTGTAAGGACTAGTCATTTTAC
TGCTACGTTTATAGGTGACCCCACTATAAGTGGCTACTCTTTCAAACCTAGCACGTCCAACTGCCCTTTC
TCACTTGACAAGCTGAATAATTACCTTACGTTTGACTCTATATGCTTCTATAATGTTTCCGTTGTGGGTG
CATGTGTGGTCGCTATACGTAAGGCTGAAGCTGGCACCGTGGGTTCAGATCTCACAAATACAGCCATTTA
TATTAAGTATAAGTATGGCAGCAAGATTACGGGTATCAAGCAGACTAATCTTGGTGTGCAGGATTTATCC
ACAGTTGTGTATGACACGTGCACAGATTACACTATATATGGTAAGACTGGTCGCGGTGTTATTACTAAAA
GTAATGACACATACGTGACCGGCCTTTACTATGTGTCGCCCAGTGGTCACCTGCTGGCTTACAAGAATGT
TTCAACATCTGATATCTTTACTGTTATACCTTGCCAGGTGTCATATCAGGCTGCTGTTGTGTCAAACTCT
ATAGTTGGTGTCCTTACTTCTAAAGAAAACACCTCCTTAGGGTTTAACACTGTTCAGAAGATGCCGCAAT
ACTACTATCACTACACAAAGGATGCTAATAGCACAGAGTGTGTCAACCCTGTGCTTACATATGGCACTGT
GGGTGTGTGTAGTGATGGTGGTTATAAGGTCATAGATCTTAATACATCATTGTCTTCTATACAGCCTATT
TCCACGGGTAACATATCTATACCTCTCAACTTCTCAGTGTCCGTGCAGACAGAGTTTGTGGAGATTGCAA
ATACACCAGTTAGTATAGACTGTAAGAATTATGTCTGTAATGGTAACAAACTCTGTCTCCAATTGTTACA
ACAATATACCTCTGCCTGTGTTAATATTGAACGTGCGCTCCAGCAGAGCGCGCGCCTTGAAGGTTTAGAA
CTCTCGCAAATGCTGCGCTTCTCAGATGAAGAGTATCAGCGTGGTTCTAGGTTGTACACTGATGTGAGTA
TCTTTGACAACTTTAATTTGTCCGCTGTGCTGCAACGAAATGTTGGCACAGGGCGCACTGTTATAGAAGA
TATTCTGTTTGACAAGGTTGTTACTAGCGGTCTTGGCACTGTTGATCAGGATTATAAGGAGTGCCTTAAT
GGACAAGCTATTAGAGATCTTATATGCGCCCAATATTACAATGGTATTATGGTCTTGCCTACTGTTGCGG
ATGCAAATCAGATCACCATGTACGCAACATCTTTAGCATCTAGTATGGTTGGTGGTGCCTTTACAGCCCC
TGCTTCAGGAGCGTTCAGTAGCGCTGTGTTTGCCCGCCTCAATTATGTGGCGTTGCAAACAGATGTTCTA
CAAGAGAACCAGAAGCAATTGGCGGCTTCTTTTAATAAGGCTATTGATGGTATAACCAAGGCGTTTGAAA
GTGTTAATGACGCTTTTAGTGTCACCTCACAAGCTTTGTCCACCATTTCCACTACGATCACTAAAATACA
AGATGCTGTGAACACACAAGGCACTGCGTTACACCATTTAACAGTTCAACTTGCGCAAAATTTTCAGGCT
ATTAGTGCTTCTATCGAGGATATCTATAATAGACTCGATAAGTTGGAGGCTGATGCGCAGGTTGACCGTT
TAATAACAGGACGCTTAGCCGCGCTTAATGCCTATGTGGCACAAGTTTTGACACGCTATTCTTTTATGCG
TAGTAATAGGCAGCTCGCTGATTCTAAGATTAATGAGTGCGTTAAATCTCAATCATCGCGTTATGGGTTT
TGCGGTAATGGCACTCATTTATTTAGCGTTGTAAATGCGGCTCCTAATGGTTTCCTGTTTTTACATACTG
TGCTGGTACCTACAGAGTGGCAGCAGGTACAGGCTTGGTCTGGTCTTTGTGTGGATGATACGGAGGCTTA
CATAGTTAAGGATGTCACGCTTTCGTTGTTCCGATTTGAGGATGAGTTGTATCTTACACCTCGTACCATG
TTTGAACCACGAAAACCTACTATGGCAGATTTCGTGCGCATAACTTCATGCGTACCGTCCTATTATAACA
TCACATCTGATCAAGTTGGCACTTTTTTGCCAGATTTTGTGGATGTTAATAAGACTATTGAGGACATTCT
TAACAAGCTGCCTAATTATACACTGCCAGACCTTAATTTAGACGTCTATAATCAAACTCTCCTTAATTTG
ACAGATGAGATTAATAGACTTAATGGCCAAGCTGGTCAACTTAATGCCACGATTGATGAACTGCGTGAGT
GGATTAATTATATTAATGACACTCGCGTGGACTTGCAGTGGCTTAGCAGGATTGAACGCTACGTTAAATG
GCCATGGTACGTGTGGCTTGCCATAGGTTTGGCTGTCATATTTGCCTGCGCCATACTAGTGTTCTGCTGT
TTATCTACAGGCTGCTGTGGCTGCTGTGGCTGTTTTACGTCTTTCTGCGGCTCTTGTTGTGCTAGCAAAC
GGTTACCTTACTACACTGAAGTTGAAAAAGTTCATCTCAACTAAACATGCTTGGACTTTTTCAGCTTGGT
ATAGTACAACCTGGCACAGTTATAGATAATGCACCTCCTATTGTGAAGCAGATCACGTCTGTGGCTGTAT
CACAAATTAATGTGCTGTCTTATTTACTTACCAGCACATTTGTAGTTTTCTTTGCCACGTACAAGCCGCG
GTCACATATTGGACGCTGCCTCTTACTTGTACTTAGAGTGGCAGCTATGATTCTCTATGGCCCACTTGTT
ATCTACCTTGGTGGTTATATTGATGGTAGTGTTATATCTGGTGTCTTACTGCTACGATTTTGTTATGTGT
CTTATTACGCCTATATATATCGTTCTATGCAGTTCATAATTTTTAACTCATCCCTACTGGCTTTCGTCTA
TGGTCGCGCAGACTATTACGATAGAAAGAAGGATGAGAAACAATTTGTTACGCTCCATGGTGGTCCAGAC
TATCTCCATTTTGGTGATAGTCTTATAACTATCGTTGATCGTACTGATCTTATTGTTGCTATTAGAGGTA
GATTTGATGTTGATCTACCCCTAGTACGCAATGCGACACTCATTGATGAGTGTCAGCTATATCTCTTTGC
AAAAGAACCAGCAGTAGGTGTTGTTAATACATCATTCAACCTTCAACTTTACGAAGATGTTGAGATTAGT
TGATGATCCATTTATACTCAACGCCTTATTGTGGGCCGTCATTTTAATGTTTGTGCTTCTTATACTATGC
GTATTACGCAAGATGTGTCAGGTTGCTATCATTTGTCACGGTGTTTGTAATGAGACTGTATATCAACCTG
TATTTCGCGTCTACAGGCTATATAAAGAATATATGCGCATTGAACCCTTACCTGTTTTTGAAGTCTAAAC
GAAGATGACTTCTAATGATACTATTCCTACTGAGGTGGTTGTTCAACACCTCCGTAACTGGAATTTCAGT
TGGAATATTATACTTACTGTGCTTATTATCGTTCTTCAATATGGACATTATAAGTACAGCAAGTTTTTGT
ATGCAGTCAAGATGGCCATTCTTTGGGCTCTATGGCCACTTGTAATTGCCCTGTCAATTTTTGACGCTTG
GGCTAACGCCTACACCAACTGGTGGTATTTCGGGTTCAGCATTGCTATGCTCGTCACTACCCTTGTGTTA
TGGGTATTTTATTTTGTTAACAGTTTCAGGCTTTACCGCAGAACTCGTACGTTCTGGGCGTTTAACCCTG
AAACTGATGCCATCATTGTTATTTCTGTCTTTGGTCGAAATTATTCGATCCCAATCATTAAGGCACCAAC
CGGCATAACCCTCACACTTCTTAGTGGAACACTTCTAGTCGACGGCATACGCATTGCTACGGGAGTTCAG
TATAATCAACTCCCTAACTTTGTCACCGTTGCTAAAGCCACTACAACCATTGTTTATCACAGGATGGGAC
GCTCTTTGAGCTCCAATTCTAACACTGGTTGGGCATTTTATGTCAGAAGTAAGCAGGGTGATTATTCTGC
CGTCTCTAATCCTAATGATGAGATGACAGAAAGTGAAAGATTATTGCATCTTGTTTAAATCAACTAAAAG
AAAAATGGCTACCGTCAACTGGGCTGATGCTTCAGAAGGTGGTAAAAAGAAGGATGTCCCTATGTCATTT
TATCAGCCTCTTATTGTGCTGAATGAAAAGAAATTATGGCAGGAATTGCCCAAAAATGCAGTCCCGAATG
GGATGGGCAACAAAGACCAGCTCATTGGGTACTGGTATGAGGTCAAGCGTGAGGCCATGAGCCGGGGCAA
GAAGGTTTCCATTCCATCAAAGTGGTACTTTTACTACCTCGGCACAGGCCCACACGAAAGTCTCAAATTC
CGTACGCGCACGGATGGTGTTGTCTGGGTTGCAGTTAATGGTGCTAAAACATCTAACACTGGCCTTGGAA
CTCGCTCCAGGAACCAGAAGGCTAAGGTGCCTCAATTTAACGTAGCTCTTCCATCTGACATTGTCATTGC
TGATAGCGGTAACAGCTCACGAAGCAATTCGCGTAGCCGAAGCCGTGGACGCAGTGGTAGTAGAGGTGGA
CCCAGCAGCAGGAATTCAGATCGTACTGAGAATCTGTCTTCCCGTTCCCCTGCTCCGCGCGGACTCAACC
AGAATCAGAAACAGCAAAATAGTGGTGCTCCCTTTTCGAAGGAAGAACTTATGAGTGCTGTCCGTACCAC
CCTTAAAGAGTTCGGGCTTGGCCTTCAGAATAAATCAGAAAAGTCTGCTGACAAACCTCAGAAGGCTCAG
AGTAAATCTCGCAGCAACACCCCCACTAGGAGTCCAGCCAATGTTAGAAAGCAGTTGGACAAAGAACAAT
GGAAGCGTGTGCCAAACAAGGAGGAAGATGTCACTAAGTGCTTCGGCCCTCGTGACCTTTCCAGGAATTT
CGGTGACAATGAGCTGTGTAAAAACGGTGCAGAGGACCCGAGATTTCCTGGTTTCGCTGAGTTGACACCA
TCAATTGCAGCAATTCTCCTTGACAGTGAGGTTTCGAGCCAGGAAAAAGACGGTGACCATGTGGAGATTC
AGTACCACTACAAGATGACCGTTTCCAAAAACCACCCACGATTGGCTGGTTTTCTGGCACAAATTTGTGC
TTTTACCAAACCATCAGAGGTTGTCAAAATGCAGAAGAGCGCTGAGTCTGCATCCCAGCTTAGCCCTCAA
GCGCCAGTTTTTACTCCTGCCATAAGTGCACAGGGTGGTCAATCAGATGTTCAAGAGGAAGTTGATATTA
TAGATGAGATTCTCAACTAAAATGAAAATTCCGATTTTTCTGGGTGTGCTGTCGCTTGCGTTAGCCACAC
CAGTTAGTTATAGACCAGGTTCTATTGCAGAATCTCCTGATAAAGCTCCTGCTGCATTTGGTCTGTTTGC
AGGTGAACACACCGAGGATGTTAAGGATTTGGCAGATGCAGTTGCGCGTTACACTGGCGTGCATGTTGAA
CACGATGCTGAATATATTCAGTCCACGAGCTGCCGCAAGAACACGGAATATTGCATTTGCGGTGCGTCTG
TCAGTATTTATATTGGCATGCTCAGCTCTTTTCGTGTTTACTACACTCAGCCAGGACATGTTCCAAACTT
GCATAACCCTGTTCTCGGTGTGTCTGATGGGCATGTTGATGTAACAGTGGGTTACAAATTTGAGCAAGGC
ACTTTGACACTTACTGGTTCTGCTAGTAAACTTGCTGGCACTTACACTGTTCTTACACCTAAGAACTCTG
TTGCCCTTGAACAAGTTGTTGTCAAATCCTGCTGTCCATCGACTGCATCTCTCAGATTTCCAGATTATGC
ACTTGAGCAGACTGAGATCTGTGCACCACCTGCTGCCCAACTTGACTCCTTTGGCTTTTATCTACCTGTG
CCACCTAAAGCACGTGCTGCCACATTGTTTAGGGCTGGTTTGCATGCCATTGACAACCACCTACCTCGTA
GACGCATTTTTACCTTGCGTCCAGATGGCTTGGAGATTGAACGTGGCGAATACAATCAGCATACTGGTGT
TTACAAGCCCTTAACTAATCCAGTGGGACACTGGATTTTTGTCACTGATGCCCACAGCACAGACCGTGTC
TTTAAAATAATGGATTGCAAGTCCAATGAGCACTAAAATGAAAACTTTTGTTTTCTTACTAGCCATTTCG
GCTGCCCTAGCAGCCCCTGTGGTTAAGTATGATATACCTAATGTTTTTATAGCACCTGACTTCAGCGGAC
CTGTTCCGGCATGTTGGAAGGCAGAGTATATTATTCACTTGCAATTCACAATTGGAGATGATGCGCGTCT
GTATTTACCTACATATCGTGACCATTTTTATGGTTACAGGATCTACTACCAGCGTGACCGCAATTCTGAA
ATAAGGACTGCGTATCAGATGTATCAGCAGTGGAATAAGTGGTTTGTTGCTTACGACAGACACACTCCCC
TTGCAGATATGAACACCAATTTTTTCCAATTTCAAGACGGTGTTCCAGAGCTGGCAGCAGGCTATGGCTT
CTTTAATATTAAAAACATTCAGAAGTCTCATGAGGGTATGTATCTGCAGGTGGCAATGGGATTTTTCACT
AATTATAAGCATGTGTGCTATGTAATTAAAGTTAATTAGGGTTTCCTTTTCCCCCTTTTTTGCTAGATTT
TTTCTAGTTTGTTAGTTAGCAATTGTACTCTTTATGTGTACAATTTAGCCTTATACGCAATGGTAAGCCT
GTAATAATACTAGTATAAGAAGAGATTATTATGTCACTGAACCTAGACCAACACTGGTAGCGTGCAAATC
ACTCGCGAGTCAGAGTAATCAAAGATCCGCTTGACGAGCCTATATGGAAGAGCTGTCAGCGAGCTTGCAC
AAACCAGTTAGTAGTTGTTAGTGGAACGGTGTCGATAGGGATACACA
</t>
  </si>
  <si>
    <t xml:space="preserve">TAGACAGCTTGTGGAGAGGTTGAGTAGAGTTGTTTCGCAGTGGTTGGAACAGCGAAAGAGGGACACGGCC
ACGTGGCTGAGTAGTAGTGCCTGCAAAATTAACAGACATTGTTTAGTTTAGAAGAGTAGACAGAAGTCTA
GGGAAGACGACAATCTATCTAAGGATAGCATTGTCGTCTTCCCTAGACTTCTGTCTACTCTTCTCAACTA
AACGAAATTTTTCTTCACGTCGTGTGTGTGTTTTGCACGCACATGACAGTGTTGGTGGAATTTCTGTAGA
CTGTCTGTTGGCTTGCTAAGTGTCGTGGGTGTTCAGACCTCTGTTAGGGTGTTCCGTCACTCTTTCACGT
TTGGATTACTCCCCTGCGCAGTTCCGTCTGTGCAGGTGTGTGGATATCAAGTTCCGTCTTGGTTGAAACC
GATTACTCCAAGCCATGTCAAGCAGTCCTGTTCCCGTGGCCATTGCCACTGGTGCTGAAATTTCATGTGT
TGGCTTCCTTGACGTTGGTGAAGCCGTCTCACATTACAGTGAGGCCGCAACTAACGGTTTCCAAGGTTGC
CGTTTCATACCTCTTGATTCTGGAACCAATGTCGATTCACTGTTGGACGATGATGTCGTTTGCATGGTGA
TCGGTGTTGAGTACCAGCTGAAAATTGGTGCATTTGGTGAGCGTCCTGACGGTCTTCGTGGCTGGTTGGT
GTTCTCCAATTGTCCTTCAAATGGTTTTGTCAACATTAGCCTTTCTGGTTTTGCTGGCAACCCTGTCAAT
GTGGACAACTATCTTTGTGACCATACTGGTCGTCCTGTTGTGCCTGAAAATGAATGGGCTTTCCAGGACT
ACTTTGGTGACAATGATACTGTAACACTTAATGGTGTTGCATACTTTAAGGCATGGGAAGTCATTCGTGA
TGATGTGCCTTACAAACAGCAAACACTTATGGCTATTAGTTCCATCGCTTGGCTTGGTGAAGCAGCACAT
ACCCTACCTAGTGGTACTGTGCGTAACACTGCCAAGGGTGTCACTAAGAGCAAAGTTGTTGTGCTTGCTG
AGCCTTATTCTGGCATTTATGCCAATGTGGGCAGCCCTTTCATGACAAATGGAACTTCTATCCTTGATGT
TGTGCCAAAACCGTGCTTCTTGCATGCATATGTGAGTTGCAAGTGTGGCAGCAACAAACATTGGGTGGTT
GGTGATTGGCATATGGGTTATAAATCTATGTGCTGTGGCACCAAGTGTACGCCCATTTGCTACTCTGCTG
GATATGTGGAACCAGGCGATGTCCTTTTCACATCTGTTGGAGCTGGCAAGGGTGTTAAGTTCTACAAAGG
GCTCACACTCAAACATGTCGGCATTGCTGACAAAGTTGCTGTCTGGCGTGTTACCACCACATTTGATGTG
GATGGTTTTGTTAGCTGCAACCGCTTTGAAGATGACTTCGTCAATTCCTTTGACACTTGCAGCGTCGAAA
ACACAACTTCCCTTGCATGCTCACTTAAGTATGGTGTACTGAGTGGTGAGTACAATGAGAAAGTTGTGGA
CGCAGTGAGAAATGGATTGGTTGACATGTCACTTTCGTTTCTTGATGTCTTTGATGAGCTGCTGTCATTG
CCAAAGTTTCTCCATAAACTTGGTGATCTTGGTACTGGCATCTGGAACAGTTTCAAAGACTTTGTGCGTG
GTGTGATCAAACGCACGTCTCAGTTACATGAACTTGCAAGTGCTATGTCCAGTGCCACCTTAGTGGTGGT
CAATGGTACTTTCAAGCTGCTTGCACATGTACCAGAGTGGATGACTTCTTTCGTGGCAAAACTCCAGGAA
CTTATTGTCGCCGTGACAGAGTTCTTCGTTGACGAGCTCAAAGTTGCTGGAACTGCATTCAAGAAGTTTG
GTGATTATGTACTCTTTGACAATGCGCTTTGCCGGTTGGTTAGTGCGAAAATCAAGGGTGCAAAACAACA
TGGTCTCAAGAATGCTAACTATGTTAGCATTGTTTGTGGACCTACAAAGAAGGTGAAGGTGTCACGTGTT
GAAGCAATGAGCCTTAATCTGGTTCTTGCTACTGACACCACACCTTCTCAGAGTGGTCGTGCTGTCGTTG
TTGGTGATCAAGTGTTTTACACAGATGGTGATAACTATTGGTTTATGACTGATAGTGATGCTGTCCTCGA
GACACCAACATTCACAACAGTGCAACCTGCTTGTGCAGATACACCCACTGTCGACAAAAATGGTGGTGGT
GTGTCTTTCAGTGAAGTCGATGAAGTCCGTGAAATTGTGCCTGTTCATAAGGTGTACGTTACCTTTGAGT
TTGAGGATGATGTAATTAACACCGTTCTCAAAACTGCGATTGGACACAAGTTCACCTTTGAAGGAGAAAC
TTGGAATGACATGCTTAATGTGGTGAATGCATTTATGGATGCTGTTGCTGCACAAGTTCAAGTCCCCAAG
TACTATGTCTATGACGAAGAAGGTGGTGAAGATTTCACACTTCCAATCATGGTGTCTCAATGGCCTTTGA
CTCAGCCTTCTGAAGAACCCGTGGAAGAAGTTCCATGTGAGGAATTGTCAGATGTTGCTGAGGTTAATAA
GGCTTTGGACTTCATCGTGGAAACACCTCCCATTGCAGTTGAAAGTCCTATTTTTGAACACATCAAGTAT
GGTGACTTGATTGTGTTCAAACAAAAGGACAATAACTGCTGGGTGACTTCAACTTGCTTACATCTCCAAG
TTTTGGAGTTGTTGCAAGATTCTGCTTTTGACCTTTTTAAGGTTGGCAGAACAAATGCACTTGTGAAACG
CTGCTATGAGGCTTCTAAGCTCATAGTTGGTTCCATGGGTGATGTTTCTGAGTGTCTTGAGGCTCTTTTG
CGTGGTGTAAACACTTGCAAAATTGTCTGTGACGCTTCATGTGATTGTGGTGACTCGGATTACGTAATGG
AAGGCTGTGTATTCAGCTTTTTCCCTACGTCAGAACCTTTTGAGAGATATTGCAAAAAGTGTGGTATGAA
CCGCTTTTGCACTATAAAATCCATTGAGGGCACTGCAATCTTTTGTCAAAACCCAGGTCCTATGCCTGAT
GTCTATGTTCAACCAGTTGTGTCTAGTGCGTTCTTTGGTAACATTGGTAGCGGTCATTACCGTACCAATT
TACACCAACGCAACCAGGCTGTTGATGGTTTTGGTACTCATGCAATGTCACTGGACTGTGTTCACACGAT
GGGTGTGAAAAATGTCAAGTGGCAACTGCAGCGTCCAGAACCTGTGCTGAAGAACAAACCAGACAAGGAC
AAGCCTAAAAAGACACCTGTACAGGATTTACCTGCTAAGGTGGAAGTTACACCTTTCTGTTCATATAAAA
ATGTACAGTTTTACAGAGGTGATTTTAAAGATTTGGTTTGCATTCCTCATGATTTCGTGGTTAATGCAGC
CAATGAACAACTACAGCATGGTGGAGGTGTCGCCAAGGCCATTGATGATTACACCAGTGGCTTGCTTCAA
GAAGTTTCCAACAAATACATAAAAACAAATGGCCCTCTGAAGAAGGGACAGGGTGTTATGCTTGAATGCA
ATAACACTAAAGTTTTGAATGTTGTTGGACCCCGAAAGAAGAAGTCATCCCTTAGTGCTTGCAAAAATGC
ACTTAGGGAAGCGTACAACACTGTGTTTTCTCACAGTGGTGTGCCTCTTACACCTTTGCTTAGTATAGGC
ATTTTTGGTGTTCCACTTGAGGCTTCTCTAGAGGTTTTTCTTGACGTTGTTGGTGACAAACAGTGTGCAT
GTTTTTGCTACACAGAGGCTGAAGCTGATGGTATCAAACAACATGTTATTAAAAATACACCGGCTGCAGT
ACCAGAAAAAGCTCTTCAGGTGACGTCTGATGTTCAAACGCCACATGTTGAGGACAAACCCTGTGTTGAA
CCTTACAACGTACAGGGTGATGTTAAATTCTTTCAATGTTCGGCCCAACAAATCACCACACTCACATTTG
ACCGATTTGTTTTCTTCATTGAAGAGGACAAGGTTATGTGTGAGCTTATGTGTGATTTTGACTTGAAAGT
TGGCGGTGCATTGAAAGATGCTCTTACAAATCGTGGCCCTTTACCAGCTGGTAATGCATTGACAATTCGT
GTTGAGGGTGATGTAGCACTTGTGTGTTCAATTTTAGTTGTACCCACAATCGGCTCCAAGTCCTATGACA
AAAATTGTCAGCGTGTGGTTAATAAAGTTTGTAAATATACAAACTTTGTTGCTACCGTTCCCCCAGCTGA
GATCTTTTCAAAGGTCTTGCTTAAAGCAAGTGCTTTTTGGGTCACTCAAAAGTCAAAACTCATTGTTGAC
GCTCACTACAATAAAGAGAGGGTTACTGTCGTTGTTACACATGACAATTGTAACTATGAAACTTTCACCC
TCGACACATCACAAACTTTTGATTGTCAATTAGGTGTTTGTACCGTCAACAATGTTGACGTTACATACAA
AACAGCCACAGCAGTAGAAAATACTGTTGTTGTTGCACCTGATGTTGACTGGGATTCCTATTACGGTTTT
CCAGATGCTGCTGTGTTTGAGACAATGGACCATTCAGCTTATGCTTTTGAAAGCAAAGTTGTAGATGGTA
TCCGTCTGCTTAAAAGCTCTGACAACAATTGTTGGGTTAATGTGACTTGTGTACAATTGCAATACATGAG
CGCCAAATTTGTTAGCAATGGTATCAATGCCATGTGGGATTCCTACTTGGTTGGTGACGTTGCTAAATTT
GTGCATTGGCTTTACATCATTGCCGGTCTTAATAAGAACGACAAGTGTGATTCTGAAGTGCTGCTGCTCA
AGATTGCTAAATACCTCGTCTCTACTACAACGTTTGTTGTTGAAAAGCAAACAGAAACAGGTTGTTGTGA
TGAGCGTCATCCTGTCAAATGTCCGGTTCTAAGTGCTAGTGTGCTTAGAAGTGGTGACGTTGATGGTGTT
TGTAAGCATGGCCTTAATATGTACAAGAAGGTTGTCTCAGTTGAGTCTGAGGGTGGTACAGGCATTGTTG
TTAATGTCAACAAGCCTCAACCAGTACCCAAAAATGCCTTGCTCGAAGGAGTGTCTTACACAGCCTACGT
TGGTGACGTTGGTAGTGGGCACTATGTTGTTGTGGACAAAGAGGGTACATCTTTTGATGGTGATGAAGTG
AAACCAGCTTCATTATCTGACTTGGGTGTTACTGCTGTCGTTGTCAAGTCCTTTAAGTTTGTTAAACAAG
CTAAAAAGGAAGTGCAAAAACCACTGCCTGTGGAACCACAAGTTTCTAAATTAGAAACAATTGGAGCTGC
CACTGTCACAATGGCTACAACCTTCTTCACTGTTGGAGATTTTCTTTTTAAGAACCTCTTTACAGTGTTT
TATTGGCTAATTAGTATGTTTTGCATACTATTTAAAAGTGTGAAAAAGCGTGATCCACGTGTTCTAGCAA
TGGCACCTGAACGTACTGGCATTATACTTAGTCGTAGTGTCAAGTACAATTTCAAAGCTGTGCGTAAGTA
CCTGTTTGTAAAAATGAGTACTTTTAAAATGCTAGCTAAAATGTCTGCGGCTGTTTATGCACTGTACATT
TTGTTGTTTCTTTTGCTACGATTTGGACCGCTTAACACTCACGTTTGTCAACCCTATGTTGATGGCTATG
CTAACTCTAGTTTTGTTAAGTCTGACTATTGCTCCAACATGGTGTGTAAGATCTGTCTCCATGGTTATCA
AGAACTTCGTGACTTTGCACATCTTGACCTCACATGGGAATTCGTCACACACCCACTGCTGCAGAGTTTC
ATGCCTTTTGTTTACATGCTGTTCTTGTTGTGTTTTGGTAACAACGTTGTTCGTTTCCTTATGCTCTACT
TCATCTTACAGTATGTTAATGCACTTGGCACTTTTGTTGGCATTCAAGACAACATTTGGCTTTTACAGCT
TGTTCCATTTGACATCTTTTGTGATGAAATTGTGGTTATGTATGTTGTCTATGTCGTACTTCGTTTCCTC
TACCACGTTTGCTTTGGCTGTGAAAAACCAAATTGCATTGCTTGTTCACGTAGTGCTCGCCTTACTCGTA
TTCCTGTTCAGACTGTTGTGAATGGTGCTTCAAAGACATTCTATGTCAATGCGAGTGGTGGTTACAAACC
ATACTGCACAAAACACAATTTCTTCTGCAAGAATTGTGATTCACATGGTGTCGGTAATACCTTCATCAAT
GAACAGGTCGCGCGTGAGATAAGCAACGTTACTAAGACTAGTGTTCAACCTACTGACAAGGCCTTTGTTG
TCATTGACAAAGTTGACTTCCAAAATGGTTTTTACTACTTATATAGTGGTGAAACATTCTGGCGCTACAA
TTTTGACATTACAGAGGCCAAGTACAGTTGTAAAGAAGTTTTGAAGAACTGTAACATCCTTGATGATTTT
ATGGTCTTCAACAACACTGGTACAAATGTTACACAAGTTCACAATGCTTGTGTCTACCTGTCACAGCTGT
TGTGCAAACCGATTAAGTTAGTTGATAGTGCACTTCTTGCCACGCTTGATGTTGACTTCAATGGTTCACT
TCATGCTGCTTTTGTTGACGTTCTGTCAAACAGTTTCAGCAAGGACTTCTCTAGTTGTTCTAGCATGTCT
GATTGTAAGAAACTTTTAGACATTGCTTGCTCCGATGAAGAGTTCTACAATGCTGTTAGCAATGCTCATA
GGTACAATGTATTGTTGTCAGATCTTTCCTTCAACAACATTGTGAACACCTATGCGAAACCAGAGGAGAA
GATGTCAGTTCATGACGTCGCCACTTGTCTCCGAGCTGGCGCTAACATTGTGAACCACAATGTTCTTACA
AAAGAAAACATCTCTGTTGTGTGGCTTGCTAGTGATTTCAATGCATTGTCCGAAGACTGCCGTAAGTACA
TCGTCAAAACGACCAAACAGAAGGGCACAAACTTTTTTATCACCTTCAATGACACACGTATGCACTTGAA
CATTCCTATGACCAAGTTCACGTGTAAGAAAGGTGGTGCCCCTTCAGTGCGCAGTTTCTTTTGGTTTGCA
ATTGCTCTTATTGTAGCCTTGTACATCGGTGTTGGTTTCGTGTCTTTCACTGAAACTGTTTCATCATATA
CAGGCTTTGATTTCAAGTATATTGAAGATGGACGTCTCCAAGATTTTGAACAACCACTTACATGTGTGCA
CAATGTCTTTGACAACTTCCCAGCATGGTTTGAAAGCAAATTTGGTTTCACCCCTACTGAGAGTGCAAGT
TGTCCAATTGTAGTTGGTGTTAGCGATGATGTTCGTACCATTCCTGGCATTCCATCTGGTGTTATGCTGG
TTGGTAGAACTCTGGTTTTCGCCATTAAGACTGTGTTTGGTGAAGCTGGTAATTGCTATGACACACAAGG
CATTGCACAAAGTGCTGGTTGCATTTTTACTTCTGCTTGTACTGTCTTAAGTGGCATGAACGGTTTTCAA
ACTTACTGCTACAAGGATGGTATTGTTGAAGGTGCACGGCTTTATTCTGACCTTCTGCCTAATATTCACT
ACAAGATGAATGATGGACGCTTTATTAAGCTCCCTGAAATCATTGCTAGAGGTGCCGGCGTTAGAGTTGT
ACGCACAATGGCAACTACGTATTGTAGAGCTGGTCAGTGTGTCGATTCTAAGCAAGGTGTTTGTTTCGGT
GTTGATAGATTTTTAGTCTATAATGCTGAATCTGGTTCTGACTTTGTTTGTGGTAATAGTCTTTTTGGAC
TTTTCTACAACATAGTGTCTGTTTTCTCTAGTTCTTTTAGTGTTATGGCATTATCTGGTCAAATTTGCTT
TAACATCATAGTTGCTGCCATAGCTGTTATGCTATGTTTCACTGTTGTAAAGCTTAAACGTATGTTTGGA
GACATGTCTCGTGGTGTCTGCGTTGTTTGTGCGACTGTCATCGTTAACAACGTTTCATATGTCATCACAC
AGAATTCTCTTGGCATGGTTGTTTATGCTCTGTTGTACTTCTTGGCTATACGTGGTGCCACATACTCATG
GATTTGGTATGTTGGCTACGTCATTGCCTATTTTACACTTGCACCTTGGTGGGTCATTGCCATGTTTTTG
GCAGCGGGACTGTACGGCATTATCCCGTCTTTCTTGAAACTTAAAGTTACTTCCCAACTGTTTGATGGTG
ACAAGTTTGTTGGCACATTTGAGGCAGCTGCACAGGGTACTTTCGTTCTTGACATGCATTCATATGAAAA
GCTTGTCAACAGCGTTGCACCTGAAAAACTTCGTCAGTATGCTGCCACATTTAACCGCTATAAGTATTAT
AGTGGTAGTGCCAATGAAGCTGATTACAGAGCTGCGTGTTTTGCACACCTTGCCAAAGCTATGATGGATT
ATGCATCTGACCACAATGACAAACTTTACACACCTCCTACAATAAGCTACAACTCTACACTTCAGGCTGG
TTTACGCAAGATGGCACAACCATCCGGCGTCGTTGAAAAGTGTGTTGTTCGTGTGTCTTATGGAAATATG
GTGTTGAATGGTCTGTGGTTGGGTGATCAAGTTTTCTGTCCTCGTCATGTTGTAGCTGAGAGCACTACGT
CAGCCATAGATTATGAAAAAGCTTACTCTTTGATTAGGCTTCATAATTTTTCGATTGCTGTTGGTACTGC
TTTCCTTGGTGTTGTAGGTGTCCAAATGAAGGGTACTATGTTAGTCATCAAGGTTAATCAGTCTAACATG
AACACACCTAAATATAGTTTTAGAACATTGAAACCTGGTGATTCATTTAATATTCTTGCCTGTTATGAAG
GAACTCCATCAGGTGTGTATGGTGTCACTCTTAGGAGTAACCATACCATTAGAGGTTCATTCATAAACGG
AGCTTGTGGGTCACCTGGCTACAACATCACTTCTAATGGTGTTGAGTTCTGCTACCTACACCAACTTGAA
CTTGGTAGTGGGTGTCACGTCGGCTCAGACTTAAATGGTGTCATGTATGGCGGTTTTGAGGATCAACCAT
CTCTGCAAATTGAAGGTGCTTCTAGGTTGTACACTGCTAATGTGGTTGCATTCCTTTATGGTGCTCTTCT
CAATGGTTGCAATTGGTGGTTGACTTCGGAACAAGTTACTGTTGATGCCTTTAACGATTGGTCCAATTCA
AATGACTTTACACAACTCACAGCTGTGGAGACCTTGAATGTTCTCACAGCTAAGACAGGTGTTAGCGTCC
AACGTGTACTTGCTGCAATCCAACGTCTTTCTAAAGGCTTTGGCGGCAACAAAATTTTGGGATTTTCATC
TTTGACTGATGAGTTCACTGTTGGTGAAGTTCTAAAACAGATGTATGGCGTTAACATTCAGAGTTCCAAG
AAAGTACGTTTCTTTGGAAACATGATGGTCATGGGCTTGTTTGTGTTTATGTTCTGGTCTGAGCTCCTCT
CTTATTCTACACTGTTTTGGATTAGTGCTAGTGCCATCACACCTATCTTTATGATGGTTTGTGGCCTCTC
TGTGTTCCTTACGGGCTTTCTTAAGCATAAAATGCTTTACCTTACAACTTTCTTGCTGCCTGCTGTCATT
ATAATGGCTATGTACAACTTGTCTTGGGACTTCTTTCTTCATGAGATGTTGTCACAGGTTGCAGGCTACC
ATACCTCACTGATGTCTTTTGACATGCAGGGTGTACTCAACATTGTCATCTGTTGTTTTGTTAGCGGACT
GCACTTGTACCGCTTTAACCCTGCAAGTGTGAGTTCCTATGTTACACTTTTTATGTCTTTTTCTGCAACA
GCCTACAATTATTACTATGCGGCCGATTATGTGTCCATTGTTATGATGTGTTTGTTGAACATGTCTAACA
GTTGGTACATTGGATTTGCCGCATACAAATTGGCTAGTTTTGCTGCATTGTATGTGCCAGTTCCATTAAC
TATGATCTTTGGTCATGTTAAGGTGGTACTCATGCTCTATGTCACAATTGGCTATTGCTGTTGTATGTAC
TTTGGTCTGTGCTACTGGTTTAACCGTGTCTTTAAAATCTCTTGCGGTGTGTATGACTTCAAAGTCAGTG
CTGCTGAGTTTAAATACATGGTTGCCAATGGTTTGTCAGCTCCACGTGGTGTTTTTGACTCCATCTTTTT
GTCACTTAGACTGTTTGGTATTGGTGGCGAACAGACGATCAAAATATCCACTGTTCAATCTGCTCTTTCA
GACATCAAGTGTACAAATGTTGTGCTGCTTGGTTGCCTCTCATCTATGAATGTTGCTGCTAATTCTAAGG
AATGGTCCTACTGTGTCGATCTTCACAATAAAATCAATCTTTGTGATGACACAGAAAAGGCCCAAGAGAT
GCTTTTAGCACTTCTTGCATTCTTTATTAGCAAGCAAAAAGATTTTGGTGTTGATGATTTGTTAGACTCA
TATTTTTGTGACACAACACTTTTACAGAGTGTTGCTTCCACTTTTGTCAATATGCCTTCATACATGGCTT
ATGAAAAGGCAAGACAAGAGTATGAGGCTGCCATCAACAATGGTTCTTCTCCTGCGATTGTCAAGCAAAT
GAAACGTGCTATGAACATCGCAAAAGCTGAATTTGACAAAGAGGCATCCGTGCAGAGAAAAATCAACAGA
ATGGCTGAGGCTGCTGCTACTCAAATGTACAAAGAGGCACGTGCAGTCAACAGAAAGTCTAAGGTGATTT
CATCACTGCATGCCATGCTTTTTAGCATGCTTCGTAAATTAGACATGTCAGCCATCGACACAATTCTTGG
ACTTGCACGTGGTGGTGTTGTCCCTCTGTCTATCATACCTACTACCTGTGCTACTAAGCTTAATGTTGTT
TGTGGTGACCTTGAATCTTTTGGTCGGGTCGTCTTTGACAACTGTGTGCAGTACGCAGGTGTAGTTTGGA
ATATCATTGACATCCGTGATGTTGATGGAAAAGTTGTCCATCTCAAGGAAGTTGTTAAAGACAATGAAGA
AAACATATCTTGGCCTGTTTACGTCAATTGTGAACGTATGGTCAAGTTACAAAACAATGAGATCATGCCT
GGCAAACTCAAACAGAGAGCTATGACCGCTGAAGGTGATGGCTTCTCTTGTAATGGACTGGCTTTGTACA
ACAATGAAGGTGGTAAGACATTTGTCTATGCTTTCCTTGCAGACAAACCAGATCTGAAGGTTGTCAAATG
TGAGACAGAAGGTGGTTGTGTAGTTATTGAACTCGAACCACCCTGTCGATTTGCTGTCGAGACTTCCAAT
GGTTCACAAATAAAATACTTGTACTTTGTTAGAAACCTTAATACATTGCGTAGAGGTGCTGTTCTGGGAT
TCATTGGTGCTACTGTTCGTCTACAAGCTGGTAGACAGACGGAATTGGTTGCCAATAGTTCCCTGTTGAC
CCTCTGCGCGTTTGCTGTTGATCCTGAGAAAACCTACATTGATGCTGTGAAATCTGGTACAAAACCAGTA
GGCAACTGTGTAAAAATGCTTTCAAATGGCGCTGGTAACGGTCAAGCTGTTACTAATAGCGTTGAAGCAA
ATACAAATCAGGATTCATATGGTGGTGCTTCTGTCTGTCTTTACTGTCGTGCTCATGTGGCTCATCCTAC
CATGGATGGCCAATGCCGTTTTAGGGGCAAATACGTACAGGTTCCTACAGGTACCACGGACCCTATAAGA
TTCTGTCTCGAGAATAAGCTATGTAATGTTTGTGGTTGTTGGTTAAACCATGGTTGTACATGTGACCGTG
TACATCTGCAAACTACAGATCAGGCTTATTTAAACGAGTACGGGGCTCTAGTGGTGCTCGACTAGAGCCC
TGTAATGGGTCAAACACGGACCATGTTGTTCGTGCTTTTGACGTTTACAACAAGGATGTTGCGTGCATTG
GCAAGTTTCTCAAAGTGAACTGTGTTCGCATGAGAAATGTTGAATCCAATGACGCATACTTTGTTGTTAA
ACGCTGTACTAAGAGTGTTATGGACCACGAGCAGGCCATATATGACACTCTTAAAACCTCTGGCGCTATT
GCTCCCCATGACTTCTTTACGTGGCATGAGGGTCGTAGTGTTTATGGTAACATTTCTAGACAAAACTTGA
CAAAGTACACAATGATGGATTTGTGCTTCGCCTTGCGCAACTTTGATGAACGCAATTGCGAAGTACTCAA
AGAGATCTTAACCCTTACTGGTGCCTGTGACTCTTCTTACTTTGAAAACTCTAAATGGTACGACCCCGTT
GAAAACGAAGACATCCATCGCGTCTATGCAAAACTTGGACGTGTGGTTGCCAATGCAATGCTGAAGTGTG
TGAAACTCTGCGATGCTATGGTTGAACATGGTGTGGTCGGTGTACTAACCTTGGACAACCAGGATCTCAA
CGGTGATTTTTATGACTTCGGTGACTTCTCAAGAACAATCCCTGGTATGGGTGTTCCTTGTTGCACCTCA
TATTACTCTTATATGATGCCTGTCATGGGTATGACAAATTGTCTTGCCAGTGAATGCTTCGTTAAGAGTG
ATATCTTTGGTGATGACTTTAAGACTTTTGATTTGCTCGAATATGACTTTACTGATCATAAAGAGCGGTT
GTTCAATAAGTACTTTAAGCATTGGGGTCAAGATTACCATCCTAACTGTTCAGATTGTTATGATGAGATG
TGTATAATTCATTGTGCGAATTTTAACACTCTCTTCGCTACAACAATCCCTGAAACTGCTTTTGGTCCTT
TGTGCCGCAAGGTCTTTGTAGATGGTGTGCCACTTGTTGCTACAGCTGGTTACCATTTCAAACAGTTAGG
CCTTGTATGGAATAAGGACTTGCAGACTAACAGTTTTAAACTCAGTATCAATGAGTTGCTTCAGGCAGTA
GCAGATCCTGCACTACTTGTAGCATCTAGTCCTGCATTGGTCGACCAACGTACTTGCTGCTTTTCAATAG
CTGCGTTAGGTACTGGTATGACTTCACAAACTGTGAAACCAGGTCATTTTAATCGTGAGTTTTATGACTT
TCTGAGGTCTCAGGGTTTCTTTGAAGAAGGCTCAGAGTTGACTCTCAAACACTTCTTCTTTGCCCAGAAA
GGTGACGCTGCAATCAAAGACTTTGATTTTTACCGTTACAATAGACCTACAGTACTGGACATTTGTCAGG
CTAGAGTTACTTGTGCCATTGTTAAACGTTATTTTGATGTCTACGAGGGAGGTTGTATCACTGCCAAAGA
AGTGGTCGTGGTTAACCTTAATAAAAGTGCTGGTTACCCTTTCAATAAATTGGGTAAAGCGGGACTTTAT
TATGAGGCATTGTCATATGAGGAACAGGATGAACTTTACGCTGTAACGAAGCGCAATGTCCTGCCTACAA
TGACACAGCTCAACCTCAAGTATGCCATTAGTGGTAAAGAGCGTGCTAGAACTGTCGGTGGTGTCTCTTT
GCTCTCCACTATGACTACTAGACAATATCACCAAAAGCATCTCAAGTCCATCGTCAATACTAGAAATGCA
TCTGTTGTCATCGGCACCACAAAGTTTTATGGTGGATGGGACAACATGCTTCGCAATCTTATTGATGGTG
TTGACAACCCACACTTGATGGGATGGGATTACCCTAAGTGTGACAGAGCATTGCCTAACATGTTGCGCAT
GATCTCTGCAATGATTCTTGGTTCCAAACATGTGAACTGTTGTAGTCACACTGATCGTTACTACCGACTC
TGTAATGAACTGGCTCAAGTTCTTACAGAAGTTGTGTATTCTAACGGCGGGTTTTATTTCAAACCTGGGG
GTACTACTTCTGGTGATGCTACCACTGCCTATGCCAATTCTGTCTTCAACATTTTCCAAGCTGTCAGTGC
TAACATCAATAGGTTGCTTAGTGTTGACTCAAACACTTGTAACAACCTTGGTGTGAAAAGCCTTCAGCGT
CGCCTGTATGACAATTGCTACAGAAATTCAGATGTTGATGGTGAGTTTATTAATGACTATTATGGTTATT
TACAAAAGCACTTCTCAATGATGATTCTTTCTGATGACGGTGTTGTTTGCTACAACAGTGAGTATTCTGC
TCTTGGTTATGTAGCTGACATCGCTGCTTTCAAGGCAACTTTGTACTACCAGAACAATGTTTTCATGAGT
ACCGCAAAGTGTTGGGTTGAACCCGATGTCAATAAAGGTCCTCATGAATTTTGTTCTCAGCATACCATGC
AAATAGTTGATGCTAATGGTACGTACTATTTGCCCTATCCAGATCCTTCTAGGATACTTTCAGCAGGCGT
TTTTGTTGATGACGTTGTCAAGACTGATGCGGTTGTGCTGCTTGAACGTTACGTCTCATTGGCGATTGAT
GCCTACCCTCTTTCTAAGCACGAAAACCCTGAGTATCGTAAGGTGTTCTATGCCCTTCTTGATTGGGTCA
AACACCTTAACAACACACTCAGCCAGGGCGTGCTAGAGTCATTCTCAGTCACTTTACTCGAAGAGCAGTC
CTCCAAATTTTGGAGTGAAGAATTCTATGCAGGCATGTATGAGAAATCAGTTGTCCTGCAATCAGCTGGT
CTTTGTGTTGTGTGTGGCTCACAGACTGTTTTACGGTGTGGTGATTGCTTACGTAGGCCTCTTTTATGTA
CTAAGTGTGCATATGACCACGTAATTGCGACACCGCACAAGTTTATTCTGTCTGTTACTCCTTATGTTTG
CAACCATTCTGATTGTACAGTTAATGATGTCACTCAACTTTACTTGGGTGGCCTTTCATATTACTGTAAA
GATCACAAACCACAATTAGCATTTCCGCTTTGTTCAGCTGGCAACGTCTTTGGTTTGTACAAAAATTCTG
CTACTGGTTCGCCTGATGTTGATACCTTTAACATTCTTGCCTGTTGTGATTGGTCTGATGTAACCCATTA
CAGAATGGCTAATGATTGTAAGGATTCAATTAGGCTTTTTGCCGCAGAAACTGTTAAAGCAAAAGAGGAG
TGTGTGAAATCGTCCTACGCTAGTGCCACGCTGCGTGAGGTCATTGGTCCCAAAGAAATCATTTTGTCTT
GGGAACCTGGTAAGCCTAAACCACCGCTTAACAGAAATTCTGTTTTCACTGGCTTCCAAATTACAAAAGA
CTCAAAACACCAATTAGGTGAGTTTGTCTTTGAGAAGTTAGACTATGACACTGATGCTGTGTCGTTCAAG
TCTACTTCCACTTGTAAGGTAGTACCAGGTGTTATCTTTGTACTTACCTCTCACAATGTTGCACCTCTGA
AGGCACCTACACTTGCCAATCAAGAGAAGTATGCTTCAATTGTGAAATTGCGACCTGTCTTTAACATTGT
TGACGCTTATTCCAATTTGGTTCCATATTACCAATTGATTGGAAAACAGCGTATCACCACAATTCAAGGC
CCTCCTGGTAGTGGTAAGTCACATTGTGTTATAGGACTTGGTCTGTATTATCCAGGTGCACGTATTCTTT
ACACAGCTTGTTCTCACGCTGCTGTGGATTCACTCTGTGTGAAGGCTGCTACTGCTTTCAATGTTGACCA
ATGTTCACGTATAGTGCCAGCTCGTGCTAGAGTTGAGTGCTACAGTGGATTTAAAGTCAACAATACACAG
GCACAATACATCTTCACAACTGTCAACACTCTTCCAGAGATTAATGTTGACATTGTTGTCTTAGATGAAG
TTTCTATGTGCACCAACTATGAGTTGTCTCTCCTTAATCAGAGAGTTTCATATCGACATGTCGTCTACGT
CGGCGACCCTCAACAACTTCCTGCACCAAGAACAATGATTTCCCGTGGTGTTTTGGAACCCAAAGATTAC
AATGTTGTCACACAACGTATGTGTGCTGTTGGCCCTGATGTGTTCTTACACAAGTGTTACAGGTGTCCTT
CTGAGATTGTTAATACTGTCTCAGAACTTGTTTATGAAAACAAGTTCAAACCTGTAAACCCTGAAAGTAA
AGAGTGTTTCAAAATCTACTGTAAGGGGTCTGTGCAGATAGACAATGCTTCCAGTGTCAATAAGCGCCAA
CTTGATGTTGTGCGTATGTTCTTAGCAAAGAACCCACGCTGGTCAAAAGCTGTCTTTATCTCACCTTACA
ATAGCCAGAACTACGTTGCCGGTAGAATCCTAGGTTTGCAAACTCAAACTGTGGATTCGTCTCAGGGTAG
TGAGTATGACTACGTCATTTACACCCAAACTTCAGACACTCTACATGCTTGTAACATCAATCGCTTCAAT
GTCGCCATTACACGTGCAAAGAAAGGTATCTTTTGTGTTATGTGTGACCGCGATCTTTTTGATGCTCTTA
AGTTCTTTGAACTTAAAATGAGTGACTTGCAATCAGGTGACGGTTGTGGTCTTTTTAAAGATTGTCATCG
TGGCTCAGACAACTTGCCACCGTCACATGCACCCACCTATATGTCATTGTCAGACAATTTCAAGACAGAC
AAAGAGCTTGCTGTTCAACTTGGTGTCAATGGCACCGTTAAGTATGAACATGTCATTTCTTACATGGGTT
TCCGATTTGACACCAAAGTACCTGGCTATCACAATTTGTTTTGTACACGTGACTTTGCAATGCGCAATGT
ACGTGGCTGGCTTGGTATGGATGTCGAAGGTGCTCATGTGGTGGGAGAAAATATAGGCACTAATGTTCCG
CTTCAAATAGGCTTCTCTAACGGAGTTGATTTTGTCGTACAACCAGAGGGTTGTGTTATGACCGAAAGCG
GTGACAATATCAAACCAGTTAGAGCCCGTGCTCCTCCTGGTGAGCAATTCACACACCTGATTCCACTTAT
GCGTAAAGGCCAACCATGGAATGTTGTCCGTAAACGCATAGTGCAGATGTGTTGTGATTACATCCAGGAT
ATGTCCGACATCATAGTTTTTGTACTATGGGCGGGTGGACTTGAGTTGACTACCATGAGGTATTTTGTTA
AGGTTGGTCCAGTTAAACATTGTCAATGCACTAAAGAGGCTACCTGTTACAATAGTACTACTCATGAGTT
CTATTGTTTCAGACACGCACTTGGTTGTGATTATCTGTATAACCCATTTGTTATTGATATACAACAATGG
GGTTACACAGGGTCTCTTAGTTTCAATCATCATCAGCACTGTAACGTCCACCATAATGAGCATGTCGCTT
CAGGTGACGCCATTATGACACGTTGTCTGGCTGTTTATGATTGTTTTGTGAAGAATGTTGACTGGTCAAT
CACTTACCCATTCATTTCAAATGAAAGTGCCATTAACAAGAGTGGTCGCACTGTTCAATCTCACATCATG
CGAGCAGTGCTGAAGTTATATAATCCTAAAGCTGTTCATGACATTGGCAACCCTAAGGGAATTCGTTGTG
CCACAACAAGTGCCTCTTGGTACTGCTATGACAAACAACCGTTGAACACCAATGTCAAAACGCTGGAGTA
TGATTATATAACTCACGGTCAGATGGATGGGTTGTGCCTATTTTGGAATTGTAACGTGGACATGTATCCT
GAATTTTCTGTTGTTTGTAGGTTCGACACTAGACGTCGTTCTAAGTTGAACCTGGAAGGTGTTAATGGTG
GTTCACTCTATGTGAACAACCATGCCTTTCACACTCCTGCTTATGACAGACGCGCCTTTGCAAAATTGCA
GCCTGCACCATTTTTCTTTTATGATGATGGTGAGTGTGAGGTTTCACAGGGTGAGACTAATTATGTACCC
TTGCAGTCACATAATTGTATCACTCGCTGTAATGTTGGAGGTGCTGTTTGTGCTAAGCATGCTACCATGT
TCCACGCTTACGTGAATGCCTACAACACATTTACACAGGCAGGGTTTACCATTTGGGTTCCCAAATCCTT
TGAACTTTACAACATGTGGCTCACCCTTAGCAATTCAAACTTGCAAGGGTTGGAAAACATTGCCTTTAAT
GTTGTTAAGAAAGGTTCTTTCGTTGGTGCAGAGGGCGAATTGCCTGTTGCTATCATCAACGATCGTGTCA
TGGTTAGAGATGGTGTTTCTGACAATGTTGTCTTTACTAATAAGACATCACTTCCTACAAATATTGCCTT
TGAACTCTATGCAAAGCGCAAAGTGGGACAGACACCGCCTCTTACAATTTTGAGGAATTTAGGCGTTACA
AGCACCTACAAATTTGTTTTGTGGGACTATGAAGCTGAACGCCCATTTACCTCCTTTACTAAGGATGTTT
GTAGCTATACTGACTTCAATGGTGACGTTTGCACTTGTTATGACGAGAGCATTCCTGGTTCGCTAGAAAA
GTTCACACTAGCTCAAAATGCCGTCCTTATCTCCACTAAGGCAATTAAGAAACTTAGTGGGTTTAAAGTT
AATTATGGCTTTTTGAATGGAGTGCCAATTAGCAGTGCTGAGAACAAGCCTGTTATGTGGTACTTTTACG
TGCGTAGTAACGGTAAGTCTGTTGAATATGCAGATGGTTACTATACGCAGGGTCGTAATGTTGCTGAGTT
TTTACCACGTAGTCAAATGGAAGAAGACTTCTTGTCTATGGATGAGAGTTTCTTCATTACCAAATACGGA
CTTGAAGACTATGCATTCGAGCACGTAGTTTATGGTGATGTCTCAAAGACTACATTAGGTGGTATGCATT
TACTCATTTCACAAGTGCGTCTTCACAAATTGGGTGTTTTATCAGTCGAAGACTTTGTGTCTTCTAATGA
TAGCACCATCAAGAGTTGCACTGTGACTTACGCAAACGACCCTAGTAGTAAAATGGTTTGTACTTATGTT
GATTTACTTTTGGATGACTTTGTTCTCATCCTTAAAAGTTTGGACCTTACAGTCGTGTCTAAGGTCCATG
AGGTTATTATTGATTGTAAAGCGTGGCGTTGGATGCTGTGGTGTCAGGACAATAAAGTCCAAACATTTTA
CCCGCAACTCCAGTCAGCTGAGTGGAAGTGTGGTTATTCAATGCCTTCTCTTTACAAAATTCAAAGAATG
TGTCTTGACTCCTGTAATTTGTACAATTATGGCGAGGGTATTAAGTTACCTGATGGCATAATGTTCAACG
TTGTCAAGTACACACAATTGTGTCAATATCTTAACAGCACTTCCATGTGTGTGCCGCATAATATGCGAGT
ACTACACTTGGGAGCAGGATCAGATAAGGGTGTAGCACCCGGAACTACTGTCCTTCGTCGTTGGCTTCCC
AACGATGCTGTTATAGTTGACAATGATGTTAATGACTATGTGAGTGATGCAGACATTTCCCATGTGGGTG
ATTGCTCTACACTCTACCTTACTGATAAGTTTGACCTTCTCATTTCTGACATGTATGACGGCAGAATTAA
AATGATTGATGGTGAAAATGTCTCAAAAGACGGCTTTTTCACTTACATCAATGGCGTAATCACTGAGAAA
CTAGCACTTGGTGCTACAATGGCAATCAAAATAACAGAGTATAGCTGGAACAAAAGGCTATATGAGTTAG
CACAGAAGTTTGCGTTTTGGACACTGTTTTGTACCAGTGTTAATACGTCATCTTCTGAGGCATTTTTGAT
TGGTGTTAATTATCTTGGTGATTTCTGCGATAAACCTATTGTAGATGGTGTCACCTGCCATGCGAATTAT
ATATTCTGGCGTAATTCGACTATTATGGCGATGTCATACAATAGTGTTCTTGACCTTTCTCGTTTCAATT
GTAAACATAAGGCCACTGCCGTCGTGTCGATTAAAGACAAGGACGTAAATGATGTTGTAAAAGGGCTTGT
TATGAATGGTAGGCTGCTTATTAGAAGAACTGGTACTCTTCTCAACTAAGCAAAATGATTCTTTTGTCCT
TGTGTTTCCTCAGTTTGCTAGCACAAGCTTCTTGTGCTAACTGTAACGATGTTACACAAGGTATGGATAT
CCAACTAGGCTTACCACCTTCAACAACAGCCTTTGTGTCTGGGTACCTTCCTAAGCCAAATAACTGGACT
TGTGGTGTGTCCTGGCAGTCTCATGTAACCTTACTTGGAGCGCGTGGATTTTTCATGCGCTATGTAGCGG
GTAATGGTGCAGCTTCTTTTGGTGTCAGTCACCGTAATACTGCTGTCCAAGGCACTCTTATTTTTCCTAA
CAAGCTCTATTCAATTTATGTCTGGGTTTTTGCTCGAACTGCGCCCTCCTACAACGACCGTATGCTTATA
CGCATCTGTCGTTGGTCGGCCAACAAACAATTGCACAACCCTTTTAGTGTTGACAACACTGGTGTTGATT
GCCTTTTTGATCAGACCATTCAAATCAGCAGACAGCCTTATTCTGTCGTAGGTATTTCTTGGACTGGTGA
CACCGTCACAGTCCATGGACACCAACGGCTTTATAATGTCATTGTGCCAGGTGCTAAATACTGGGACGCT
GCTACATTTGCATGTCAGGAGACTCATTCTTGTGGTCATCAACTTGTTTCTGACATGATTACCATCAACG
CCACCACCACTAACAATGGTTCTGTCACGCAGTACCAACTTTGTGAAACCTGTGATGGCTTTCCTCAACA
TGTGTTTGCTGTGGCTCAAGATGGTAAAATCCCACCAGGTTTTGACTTTACTAATTGGTTCTTTTTGACC
AACAACACATCACCTTTGCAGGGCCGGATTGTTTCTTCTCAACCACTTATTATTGCGTGTTTGTGGCCCG
TTCCTGCTCTTAGCCCTGATACAGGTGTTATTTACTTCAACCAGAGCAAGAATGCTGGTAGGCGATGCAA
TGGTTATGAAGATACAAACCTTGTTGCAGACCACTTGCGTTTTGCTCTTAACTCTTCCTCAGGCACCATA
CGTTTGGGTGTTATTTCCTTTGTTACTAGTGACACTATCTTCAATTTCACCTGTAGCAATAGTAGTAACC
CATCTAATGGCAGTGTTTTCGCAATTCCTTTTGGCATTAAAAATCAGCCATTTTATTGCTTTGTTGCACA
AGGCTATGAAATGGCCGCCAACAAGACCTTTGTTGGTGTTATGCCTGCAGACTTGCGCGAGATTGTCGTT
TCTAAGTATGGTGCCATTTATTTAAATGGCTATAAGTTGTTCAGTCTTTCACCACTTGAAGGTGTCATTC
TTAATCTCACTAGTTTAGTGGGCTCTGATTTCTGGACTGTGGCTTACGCACAGGACGCTGATGTTCTGGT
CGACATTGAGGACACATACATTACTAATGTTCTTTACTGTGACTCAGAGCTCAATAAAGTTAAATGTCAG
CAGCAACGCCGTTATTTAGATAATGGCTTCTATACTGCCACAGCCAGGCAAATGCCTGTTGCAAATAGTG
TTGTTATGTTGCCTGAATACACAGGTTACACTAATGTCACATTGAAAGTGCAGGCTAACTACACAAGAGC
TCTTACACTTGAGTGTGAACCTTGGAATGGTAAAGAAATCACCTTACTTGTGGGAGGACAAGTGGTTAAT
GTCAGTGACAACGTTTGTATTGAAACCAATCGGTTTTCACTCAACTTTGTTTTTGACATAATACCACCTA
AGATTACTTGTGACATTGAAGTGCGCACTGATAACTGCCCACTCTTCTCGCCTGGAAAAATCAATAACTA
CCTTAAGTTTGGTAGTATTTGCTTTTCCCTGACAGACAATGGTGGTTGCAGAATACCTGTTATCAGTTAT
TCACACTGGTACCAGACTGTGCGCAACTTCGGTGCTACACTTTATGTTCTCTACACACCTGGTGATTCAA
TCACAAGTGTCCCACCTTCTTTTTCTTCTAGACTTGGCTTTTATGACCCTAGTATACTGTATGAAGATGT
TTGTACCAATTACAACATCTATGGTATTGCGGGTAAAGGTGTCATAACCAAAACTAATGCTACCTACCAC
ACTGGTGTGTACTATACAGACCATAGTGGAGCTCTTACTAGTTTTAAAAACACCACTACGGGCCAAGTCT
ATGCTGTTAGACCTTGTAACACACCTGAACAACTTGCCATAATTAATGATGACATTGTTGGTGTGATTTC
AGCCACACCCAACAACACAATGTTCAACTACACGATTGCCACACCTATGTTTTACTATTCTTCGAATAGT
CAAGCTAACTGCACTGAACCCATAATCACTTATGGTTCATTGGGCATTTGTGCAGATGGCTCTATAGGTA
AGGCTAAGCTTCGTGAAGTGAGCAGTGCACCATTTTCTCCCATTGTAACAGGTAATGTTACGGTTCCTGT
TAATTACACAGTTTCTATACAGGCGGAATACATTCAGATTTCCATGCGCTCTGTTATTGTCGATTGTTCT
ACTTATGTTTGCAACGGCAATACGCGATGCTTAGAGTTGCTGAATCAATATGTTACTGCTTGTAAATCTG
TGGAGAATGCACTAGCCCTCAACGCGCGTCTTGAAAGTCAAGAGGTGACAAATATGCTCACCGTTGATGA
AGCTGCATACTCAGCTGCATTACGGTACAACACTACACAGTTTCAGAATGACTTCAACATCTCCAATGTT
ATGCCTGCTGGTGACAATCGAGGCAGCTTCATTGAAGATCTGCTTTTCGACAAGGTCATCACAAATGGGC
TTGGTACTGTTGATGCTGACTACAAGGCGTGCATTGAATCTAAAGGTATTAGTGGTGACGCTTTGTGTCG
TCAATACTATAATGGTGTTTCTGTTCTACCTGCTTTGTCAGATGACAACCTTTTAGGTCTTTATTCTGCT
TCGCTTATGGGTGGCATTATGTTAGGCGCTTTTGGGTTTGGTGCCCCCACTATACCATTCTCTCAAGCTG
TCTTTTCCAAGCTCAACTATGTTGCGCTTCAAACGGACTTCATTCAAGAGAACCAAAAGCTTATTGCCAA
TGCATTTAACAATGCCATGTCTAATGTCACTAGTGCTTTCGTGAATGTTGAGAATGCACTTCAACACACT
AGTGATGCTATTAAAACAGTTGCTCATGCACTTAATAAAGTGCAAACAGCTGTTAATACACAGGGCGAAG
CACTTGAAAAACTAACAGCACAGCTAGGACTCAATTTTGATGCAATTTCTTCATCCATAGAGGACATTTA
TAATAGGCTTGACCAACTTGCAGCTGACGCTCAAGTTGACAGGCTTATTAATGGACGTCTTGCTGCACTG
TCCACATTCGTTTCTTCTCAACTTGTTCACTACTCAGAAGTTAAAACTTCTCGTAGATTGGCACAAGAAA
AGGTAAATGAATGTGTGCGTTCCCAAAGCAATCGTTTTGGCTTCTGTGGCAATGGTACTCACTTGTTTTC
TATGGTTGTTGGTGCACCAGAAGGACTCATGTTCTTGCACACAGTGCTCTTGCCTACGTCCTATAAGGAG
GTAAATGCATGGGCTGGTGTCTGTGTCTCAGACAAGGCTTTTGTGCTTCGTGAGCCAGGTCAAGTTCTCT
TTGAGTCTAGTGGTAGTTACTATGTCACACCTCGTAACATGTACCAACCACGTGTGCCAACTATTGCTGA
CTTTGTGCAAATTCAGTCTTGTGCTGTCACCTATGTTAATGTTACGTCTGATGAGTTCAGCAATATTGTG
CCGGACTATATAGATGTTAACAAAACATTGAATGACTTTGCTTCTCAATTGCCTAATTTTACAGCACCAG
AGCTTAACTTAGATCGGTATAACAATACTATTCTTGACTTGTCTGAACAGCTTAAAGTGCTTCAGAATAA
GTCTGAGGAGCTTATGCTTATCTCTGACAGGTTGCAGCAAAACATCCAAAACATCAATAACACCTTCCTT
GATTTGGAGTGGTTGTCACGCGTAGAAACCTACATTAAGTGGCCTTGGTATGTTTGGTTGGCTATTCTTG
TGGCCTTGATTTTGCTGTTCTGTTTGTTGTTCTGGTGTTGTTTGGCAACTGGTTGTTGTGGCTGTTGTAG
TTGTTTGTCTTCTTCTTGTTCTTCGTTTTGCGATTGTCGTGGTAAAAGACTTCAACGTTACGACGTGGAG
AAGGTACACGTTCAGTGAACCACATGTTAGGTTTATTTAACCTATACTTGGGTGGTGCACTTGAACAGCA
ACATGTCAACAGACCCAACGTTACACCCATTAAGCATTTTAATTTGGGTGTTGATTACCTACTTACCGGC
GTGTTTGTTTACTACTTCGCTGTTTTTCGTTGTAGTACTTACCGCCTCAACTTTGTTTGTGGCATCCTTA
GACTTCTTACACTTTTTGTGTACGTACCCTTACTTTTGTATGTGGGTGCGTACATAGATGGAATTCTTAT
AGCCATATTGCTAATAGCTCGACTCTTGTACCTAGTTGTTTTTAGCATCAAATGGAAGAGTCCCTATTAT
TTTGTACTTAACACTAGCCAACTAGCCTGGATTTTAGGCAAATGCTGGTATGTGGATTTAGATATGTATG
TATGTCTCCGCGGAGGCAACTCATACGTAAAGTTTGGTCCACACTTTATACCATTTGTACGTACTGATAA
GTTATTTATCACCGTACGTGGGAGAAAATCACTAATCGCCGAACTCGTTAGGAGGGTGGAGCTGATTAAT
GGTGATTTTCTTTACATCTTTGACACAACATCATTTGTTAGTGTCATCAATCATATAACACCAAGTCTCA
ACTAAACGTGATGTACCCGTTTCACCTGGTTGACCAGGATAGCTTTCTTATAAATGCTATTCTTTTGGTG
TTCCTTCTTATCTTTGTCTTATTGCTCTGTATCACCTTTATTAAACTGGTTCAATTATGCCTCATCTGCC
ACCATATGATGTCAGGTGCGGTATATCAGCCAATTTATAAGGTGTACAGAGTATACAAAGACTTTATGCG
AATTGAACCCATGCCCACTATAGATGTCTAAACGAAAATGTCTGATAACTCGACCATCCCAGTTCAGGAT
GTCGTTGAACATCTTAGGAATTGGAATTTTGCTTGGAATGTCATTTTGACCACGCTTTTGGTGGTCATGC
AATATGGCAATTTCAAGTATTCCAAGATCCTCTATGGGCTTAAAATGCTGATTCTTTGGGTCCTCTGGCC
CATTGTGCTTGCGCTGTCAATCTTTGACGCCTATGCCAACTTCCAAATCAGCTGGGGTAAATTTGCTTTT
AGCATAATTATGGCTTGTGTCACGCTTGTGCTGTGGATAACATACTTTGTCAACAGCTTCAAATTGTATC
GCAGAACACAGACCTTCTGGGCTTTCAACCCAGAAACTGATGCCATCATCACGCTCAACGTTTTCGGAAG
AACAGTGGCTGTTCCCGTTATAGTCGCCCCTACTGGAATCACTCTGACCGTGCTTAATGGACAACTTCTC
GTCGAAGGCCATAAGATTGCTAACGGTGTGCAGGTAAATCAATTACCTTCATACGTTTCTGTCGCCAAGC
CCTCAACGACAATTGTCTACCAACGTGTCAGTCGTTCAATCAACGTGAAATCCAACACAGGCTGGGCTTT
TTATGTCCGGGCTAAGAATGGCGACTTTTCGGCTATAGCTTCTGATAATATGTCCGAAAAAGAGCGGCTT
TTACATCTAGTCTAAACTAAACAATGTCTGTTAATTTTGCAGGCACTACTACTCAGCCACGTGGCCGTGT
CCCTCTTTCGCTGTTCCAACCACTGCGAAACAACTCTACTCAACCTCTCCACAAGTTACTGCCTTCCAAC
GCAGTTCCAAATGGAGCTAGTAGAGACCACCAGATTGGCTATTGGAACGAGCAAATTCGTTGGCGTATGG
TTAAAGGCCAGCGCAAGGATCTGCCTTCCAACTGGCACTTCTACTACTTGGGGACCGGACCACAAGCTGG
TCTTTCTTTCAGAACCAGGACCCCTGGGGTGTTCTGGGTGGCTAAAGAAGGCGCTGTCACTAGGCCTACT
GGACTTGGCACTCGTGGCCGAAACTCAGAGCCTAAGCGTCCTGTCTTTGATTTCTCTCTGCCGGGAGCGC
TCGAAATTGTGGATAACGCATCAAGGCCCAACTCACGTGCCAATTCACGTAATCGGAGTCAGAGTGGCAA
TCCGCAATCCAGAGCAAAATCTCAAAACAGAAACAGATCTCAAAGCCGGGGCAGACAGCAAAACAACCAG
CAGCAAAACCAGCAACGCAATTCTGGAGGTCGAAAGTCTAACCAGAATCGCAGCCAACGTGATCAGTCTC
GAGGTCGATCCCAATCGCGGGGTCGTAACTCTAATGGGCAGACACAACAAGACTTGGTTGCTGCCGTCCG
TGAGGCTCTTGCTGGACTAGGCATTACTGCTAACACCAGCTCAACACCTCGTGCTTCAGGAAAGAACACA
CCTAAGCGCTCTAAATCACCTGCTCCTAAGAGTGCTCCTGAACAGATGGGTAAGCCCGTTTGGAAAAGAA
CACCTCACTCACAGGAGAACGTGACGCGCTGCTTTGGTGAACGTGACGCAGCTCACAACTTTGGTGATGC
ACAGCTCACTCGCCTTGGTGTTGATTATGCACACTACCCCCAGATTGCTCAGCTCATTCCATCCCAAGCT
GCAATTCTCTTTGGCAGTGAAGTCACAGCCAGAGAGGTTGGCGATGACATCGAAATCACCTATGTCTACA
AGATGAATGTGCCCAAGAAGGATCCATCACTTGTGAGGTTCCTACCACACATTTCAGCTTTTTCAGACAA
TGTTGAGGATGTCACAATGCCAGATGTCAGTCTTGGTTTCGTAGCTGACACAACACCCCTTCCACAGAGA
CTCCCACGTTCCACTTCCATGCAAACACTTGCTGCACCTGAGGACGAGGTTGAGATCGTGGATGATGTAA
TAGATGATGAAACTTCTGCTTAATCAACTATGAAATTCCAGATTCTTTTAATTCTCTCAATCATTGCTTC
AACTTTTTCTAGGCCTACACCAGAAAAAAGATTTGATTTGCTTGCAGAGACCCATTGTGATCAATGGAAA
CCTAATCACCCAGGCTTTCTTAAAGCTTGTGTCAGGGATGCCCTTGATACTACTAAGGGTGTGTACCTTA
ATTTGGTACGCACTACACCTCTCCCTAATGGAGAACTTTTCACAGAAACTCTTGATCGCCCTGGACATGG
TGATATTTACCTACCTACGGCATCATCTACTTCTGTGACAATTGAAATTGAAACAAATGCTGAGTGAAAT
TGACTACCAGTGCGAGACGCTCTCTATGGCGCGTTCATAGAGACGGATTTGCGCTCAACGGTAGGCCAGT
GATTATATCAGCGCAAAAAGGATATAATCATATTGCAGTTACGAGATGAAAACTATATCATGCTATCTAA
GTATAACCCAGGGTAACACAAAGATCCGCTTTGACGAGCCTAACATGCTAACTAACAATTAACCGCGAGC
TGCTGTGTAACAAAACTATGTTATGTTGCACAATAAAAGTGGCGGAGGTTAAATTGCAAATTAGCAGGGA
AGAACTGGTACCACATTTAGCATTGAATAGTTAGTAATTGAAGACCTAACTGCTTTGACATGGAT
</t>
  </si>
  <si>
    <t xml:space="preserve">ACTTGAGCCCTTATATACACAATCTAATGAAATTTCAATAACTCTATCATGGGTGTGACAACACACACAT
GACAGGAAAAATTTCATTAGATTGTGTATATAAGGGCTCAAGTGCTGTGCCTCTGTTGTGTTCCTAGTGA
GGTGTTCCGTCACCCACTACACATAACCTAGGCCCCTCTGCAGTTCCGTCTGTAGAGGTGTGTGGATATC
AAGTTCCGTCTTGGTTGAAACCAGTAACTGTTCCTTATGGCAAACAATCATATTTCGCTCGCCATTGCGA
GTGATCAGGAAATTTCTGCATTGGGCTTTGTGTCTGTGGAAGAGGCCGTACAGCAGTATAGTTGTGCCGC
TTCTCACGGGTTTAAGCCATGCCGTTTTGTCCCTTTCGGTCTTCAATCTTGTGTTGAAGGTGTTCTTGAT
GACGACTATGTGCTTGTTGTTACAGGTGTAGTTCGTCTCAATGCAAATATAGGGACTTTTGGAGCCCGAC
CTTCTAATATTAGAGGTTGGATTCTCTTTTCAAATTGTAACTACTTTTTGGAGAGTTTCGACATGACTTT
TGGCCACCGTGGTGGTGATGTTGTTTATGTCGATCAATACATGTGTGATTCTACTGGTGCTCCTGCTTTG
CAGGAGTCTGAGTGGGAATACACAGATTATTTTGGTGATCAGGAGGAAATTGATTACCATGGAATAACTT
TTGTTAAAGCATGGCACGTTGAACGTCTTGCAGTGCCATACCAGAAACAGACTATCACTGCTATTACAAG
CATTCAGTGGTGTGGTACAGTACCTCACACATTGAATGACGGTGTTACAACAGCAGTTGCACAACCACCA
AAGCGTAGTAAGAATGTTGTCCTTGCTGATGCCTATGCTGTTCTTTATGATCAGATAGGTAGTCCTTTTA
TGACTAATGGTTCAAAACTACGTGAGTGTATTGTGAAGCCTGTGTTTCTTCATGCTCTTGTACAGTGCAA
GTGTGGTAACACACATTGGACTGTCGGAGACTGGAGTTGCTTCAAATCTCTGTGTTGTGGTTTGGTTTGT
AAGCCAAAGTGCACAGTGAGTGGTGATGTTGTGCCTGGTGATGTTGTTTTGACGTCACAAAGTGTCTGTT
CAGGTGTTAAGTACTACAATGGCATGATTCTCAAGTTTATTGAGAAGCGTGACGGTGTTAGTGTCTGGCG
TGTTATTAGGGTCCAAGCTGTGGATGGCTTTGTTGCTTCATCCACCTTTGATCCATGGGAACACAGTCAG
CCACTGTGTAGTACAGGATTTGACTCATGCAACTTTGACAATATGAGTAGTGTTGCCGTTGGTTTTAAGT
TTGGCGTCCTAAGTGGCGTCTTTGACTCCGACGTTAAGGCTGCTGTGGCAACTGGGTTGTATGATGTTGG
TAACTGCATTTGTGATGTCATTGATGACATACTTACAAAACCAAGTTTTGTGCGCCGACTGGAAGAACTT
GTTGGTGGTGCTTGGGAAATATTTGTTAATGCAGTTAAAGTTGTAGGCTGTCGTGCTAGTGACTTTATCA
AGTTGGTGAAGTCATTTTCTACAGCTGTGTTCTCAGTGGTCAACGGTGCTATTCACTTTGAGATGGATGT
ACCTGAGTGCTTTGCTAGTGCTTATAGTGCTTTCAGAGACTTTGTGTTGACACTGTTTGAATTGTCAGTT
AAAACTGTCAATGTGGCAGGTGTAAAACTTCGCGCTGTTGGTGACTATGTGCTGTTTAACAATGCCATTG
TTAAATTTGTCACTACTAAGGTTAAAGGTTTTAGACAACAGGGCATTAATTCTGTTGAGTATGCCACTGT
TGTCTTTGGACCTACACAGCGTGTTGAGTCAAGCCGTGTTGAGGTTAGTAACGCTTCACTAGTTGTGGTT
GATGAGGCTACTCCACTTGTTACACGAGGTGTTACTTGTGTTATTGGTGGTCGTGCCTTCTTTCATAGTG
GTGGTTGTTACAGACTTATGGCTGATAATGATGCTGTGCTAGAGACACCTGTTTTTAGGTCTTTGTGCAC
ATTGACACCTGTTTTTGACTGTCCTAAACCTGAAGGCTTTCCAGACATTGTTGCAACTGATGTTGCAGAA
CTTTGTGTTAAAGTTGAAGACGCACTTAAGGAGTTTTCAACACCTTACAGGACTTTTACTGTTAATGTCT
ATGATGAGCTCTGTGTTGTGAACCACGTTTTGGTTTTTGAAACACCGGGTGTTGTTGTGGACTCTGTTAA
GTTCTGTGAATTGTGTAAATGCTCCTATCTTAAACCTGGGTTTGATTTGTTCTATCGTGAAGCTTTGGCT
GTCACTGATGTGTCCAATTTCCCCAGTTTTGAAGGTTTTGAGTGTTTTTTGTGTCCACCGTGTCCTGATT
TGCTTGTGCAGATTGATGATGGTGGTATCTGGAAGACCTTTGTTGCATCCTTGAGCAACGCTTTTGATTT
TTGTAAGAGTCTCAAGATTTCTTTTGGCCTTGATGGTGTTGTTATAAGCACTGTTAAGCGTTTTAAGAAG
GTTGCTGCTGCACTTACAACTGCCTATAACACTTTTGTTTCAAGTGTTAAGAGCGTGGTATATATTGCAG
GTGTCAGTTTTGTACACTATGCTTTTACAACGCCTATGATTATGCTTGGCGGTTGTTTGCATGCAATTCG
CCGTGTGACTACTAGTGACTTGTCCATCCTTGTTGAAGATGGTCTTGATGAGTTTGATGTCTTTGACGAT
TGTGTGGTGCCTGTCATTCCATCACGTGTTGAAACGCGTGTTTTGGAACTCGAGGAAACTGATTATGTTG
AACCTCGAGGCAATGGTTTCCTCACAGTCGTTAATGGTTATACATTTTACTCAGATGGTACATACTTTTA
TCCTAGTAACATTGATGCAGTTGTGCCATTATGCTACCGTAAGGTTGGTGGTGGCAAGTTGCAGTTCAAT
GAGGATGTTAAAGTGTGTGAGATTAGTCCTGTGTACAAGGTCAAGTTGGACTTTGAGTTTGAGGACGATA
ATATTGTCACAGTTTGTAAGAAGTCACTCGGTAAGAGTTTGAAGTTTGATGGCACTACTTGGGAAGATTT
TTGCGTTGTAATAGACACTGCTATGTCTGTTGTTGCGCAGCATATGTCTGTTCCCAAGTATTATATCTAT
GATGAAGAGGGTGGTACTGATTTTGAGAAAACAGTTATGATTTCTCAGTGGCCACTAGAGTCTGAGACTG
AGGTCGGTGCTGACGTTGTTAGTACTGATGTTGAAAACTCAGATAGTGGTTTCGGTGACTCAGATAATTC
GGATGTTGCTAGTGATGACACTGCGTCTGTGGAAGTCACTTCGGATGTTGAATCCGTTGAGATTGTAACA
GATGCAGAAGAAGTTGCGCAAGCATTGTCTTTTATAGAGGAAAAGCCGTCTACTTTTGTTCCAAATCCTT
TTGCATATGAGTTTCTTGAGCTTAACGGCATTAAGATTCTTAAGCAGGATAGTAACAATTGTTGGGTAGC
ATCTGCCTGTGTTCAATTGCAACTCTTGGATGTGTTGGAGGACACTGCGTTTGATCTTTTCAAGGTTGGA
CGTGTTGGACCATTCGTTCAGCGTTGTTATGAAGTCACTGGTAGTATTAAGGGTTCATTAGGTGATGTTG
CATACTGTATGGAACAACTCCTCAAAGACTACCACACATTGCAGTTGGCATGTGATGTCAATTGTGATTG
TGGTTCTAGTGTAGTCGAGATGAGTGGTTGTGTCTTTAGGTTTATGCCGACTGCTGAGCCATTCCCTTAT
GGTTTATGTGCTGTTTGTGGTCAAGTTTTGGTCCACAAGATAACACGTATGCAAGGTACTGGTGTGTTCT
GCCAAGAGCCCGTAGATTGTCCACTTGACAGGTTACTTGTAGAGCCTATTTGTGCGTCAGTTTACAGTGG
TTCTTTGAGTGGTGGACATTACCGTACTAATGTCTACCCACAAAAATTGTGTGTTGACGGTGTTGGACCA
CGTAAGATCAAGTCTAGTGTATTTAACACTGTTTGTGTTAAGGACGTCGATTTTGTGGTGTCAGCACCCG
TTGTTGAGCTTGTTGCACCTGTCGTGCCTGTGGAGCCTGTTGTTGAAACTGTAGTGTCAACAGCTATTAC
ACCTTTTGCTGTTTATAAGAATGTTGAGTTCTACCAAGGTGAACTCAAGGATTTGCTTGCGTTGAAACAT
GATTTTGTTGTTAACGCTGCAAATGAAAAGTTACAGCATGGTGGTGGTGTGGCTAAGGCTATTAATGATT
TTACAGGCGGAAAACTCCAGACTGAGTCTAATAGATTCATTGCTGCCAATGGACCTGTTAAAGTTGGTAG
TGGTGTTATGCTTGTTTGTGGTGACATGCACATTTTGAATGTTGTTGGTCCTCGCAAAGGCAAGCATGCA
TCAGAGCTACTTGTCAAGGCTTATGCAAATTTGTTTTCAAATGCAGGTGTTGCTCTTACACCATTGCTTA
GCGTGGGAATTTTTAAAGTTCCTATTGAAGACTCACTTAGTGCTTTGTTCGCAGTTGCTGGTGATAGAGT
TGTGCGCTGCTTTTGTTACACTGACACAGAACGTCAGTGTATTATTAAGTACGTACAAGGTCTTGAACCA
ACTGTTGAGCCTAAGATTGTGTCACCTGTAATGTCAGTTGAAGCTCCTCTAGAGCCTTTTAGAGTTGAAG
GACGTACTGCGTTTTACAGGTGTGACATAAAGGGACTTGCTGCTCTAAAACCAGACAGGGTTGTTGTGTT
TACAAATGAGACTCTTACATTTTGTCATGTAGCTAGTGCTTTTGACAAATTTGTTGATGGTGCCATTATT
GCCTGCGTCAAAGAATTTATGAAATCTACACCTAAGGTTCCTGCTGGTAATATAGTGACCTTTAAGTGTG
AAGACGTTGTTACTTTTGTCATGGCTGTTTTGCCTTCTGATGATGATAAGTCATATGACAAAAATTTGTC
ACGCACACTTAATAAGTTACAAAAGCTTAAAGGTAAAGTTTTTATGACTGTTCCCACACTTGAAGTTTTT
AAGAAACTTCTCGACACTTGTAATGCTAGTTTCATCGTTGGTGATGACACCTCAGTGATTGATGCATGTT
TTAGTGTTGAGAGTACTGTAATCAAAGTTACGTCGGATGGTCGTGATGTGCAGGATGCTGTAGTTTCTGG
TAAAGAAACTATTGATGCACAATTGGGCCCCTGTACTGCTGAAAATAAAGATCTAACTGGTGTCTTGCCC
AACGATGGTATTAAAACTGTTGTTAGTGTTGCACCACCAGTGGATTGGCGTAGCTTCTATGGTTTTGATG
GGTGTGAAATATTTCACACGTTAGACCATAGTAACTACGCTTTCGACAACGAAGAGGTGGACAACCGACG
TGTGCTGAAGTTTTCAGATAACAATTGCTGGGTTAATGCCACTTGTTTGCAGTTACAGTATGCCAAGGCT
GTTTTTAAACATGACGGTTTGCAGGATATGTGGGTACACTATCTTGTTGGTGATGTCGAAAAATTCTGTC
ATTGGTTGTACTGGTTGAATGATTGCCAAAAGGGTTCACCCGGTGATGTTGAAAACACCCTTAACTTGGT
TTCTAAATACCTTGTTACAAAGTGCACTGTTACACTACTTCGTACTACTAGTGACAATTGTTGTCCTACA
CGCCAGTGTGTCAATTCTAGTGTTGTTAATGCTAGTGTTTTGAAACTGGGGTACGAGGATGGTGTTTGTG
CACATGGCCTTAAGTATGTTCATCGTGTGGAGTCTGTTAATGGTAGTGCCATCATAGTTAATGTTGGCAA
GCCAAAGGCCTTCACACAGGACGCTTTACTGAGTGCTGTGTCATACACTGGTTATGTTGGTTCTCTAGAT
AGAGGCCATTATACTGTGTATGACAGTGAAACCAAGAAAGTGCATGATGGTGCTGAGTACGTCCCCGGTG
ACTTGTCTGCGTTACCTGTTACGTCACTTGTTGTGCGTAATAAAGTTTTTCAAGACCCTGTCAGCCGTGT
GGAGCGTAAAGCCATGAACATCCTTAACAATTTGGATGCTGCATCAGAAAATTTCTTCTCTATTGGTGAT
GTTATTTCTCGTAATGTTATAACAACACTTGTGTGGCTTTTTAGTATGCTTAGCATAGTTTTTAAAGCCT
GTAGGAAAAAAGATTTTAAAGTGTTTGCACTGGCTCCCGAACGTACTGGTGTTATATTAAGTCGTAGTCT
GCGTTATAATGCTAAAGCAGTGTACCATGTGGCTACTACTAAGTCGCGTTGGGTACTTTTGTTTTTAAAG
CTTTTGCTGTTGTTGTATACAGTTTATGCTTGTATGTTCTTGTTTGTTCGTTTTGGTCCTGTTAACGATT
ACGTCTGTTCAGACTACGTTTCGGGTTATACAGAATCAAATTTTGACAAGAATGCATTTTGCAGTTCACC
TTTGTGTAAGGCTTGTTTGTATGGCTACCAGGAGCTTGCTGACTTTCCCCACACCAATATGGTTTGGGAA
CATTTACATGACCCGCTTATAGATAGTGTTTTGCCGATGTGTTATTTGGCGTTTTTAGCTATCTTTGGAG
GTTATGTTGTTAGAGCTATGTGTCTTTATTTTGTGGCCCAATATGTTAATTTATTTGGCAGTAGTTTTGG
GCTTCAGGATAATGTGTGGCTTTTGCAGGTTGTCCCTTTTTCTGTTTTTGGCGACGAAATTGTGGTTTGT
TTTGTCGTTTTCAAGATACTAGTATTTGTGCGTCACGTTCTTTTTGGATGTGACAAGGCTTCATGTGTTG
CATGTTGCAGAAGTGCTAGGCTTGAGCGTGTTCCAATGCAGACCATAGTTAATGGTGCCACAAAATCATT
CTATGTCACTGCGAATGGTGGTAAGAAGTTTTGTAATAAACATAATTTCTTTTGCCTTAATTGTGACTCT
TATGGTGTGGGTAACACTTTTATTAATGAAGCTATTGCTAAAGAAGTTTCAAATGTTGTTAAGACCAGCG
TTGTGCCAACTGGTGCTTCTATGATTCAAATAGACAAGGTTGGATTTTCTAATGGTTTCTATTACTTGTA
TAGTGGTGAAACGTTTTGGAAGTATAACTTTGATGTCACGGAAGCTAAGTACAGTTGTAAAGAAGTTTTG
AAGAACTGTAATGTTGTTGCAGATTTTATAGTCTACAACAACAATGGTTCTAATGTAACTCAAGTACGCA
ACGCTTGTGTCTATTTTTCACAACTTCTTTGCAAACCTATTAAGTTGGTTGACTCAGCACTTTTGTCTAG
TCTTAATGTTGACTTTAACGGTTCTTTGCATGCGGCTTTTGTAGAAGTTTTAACTGATAGTTTTTCAAAA
GACTTGTCCAGTTGTACCACTATGGCCGACTGTAAACAAGTTCTGGGTTTGGATGTTTCAGATGAAGACT
TCGTCAATGCCGTTAGTAATGCTCACCGTTATAATGTGCTTTTGTCAGACCTTGCTTTTAATAATTTTGC
AACTTCTTATGCAAAACCAGAAGAAAAGTTGTCTACACATGATATTGCCACTTGTATGCGCTCTGGTGCT
AAAGTAGTTAATCATAATGTTCTCGTTAAAGAAAATATGCCTGTTGTGTGGTCTGCCAGAGAGTTTGATT
TGCTTTCTGAGGAAGGACGTAAGTACCTTGTAAAGACCTCTAAATTGAAGGGTGTCAATTTTATGTTGAC
GTTTAACGAGAATAGAATGCAAACCAATGTGCCAGTTGTTAGCATTGCTGTGAAGCGTGGGTCTGGTGTG
ATACCTGATTACACTAAGCTTTGGTGGTTTTGCGGTCTCATTTTGGGATTGTTTTTCTGTGTAGGGCTAT
TTAACTTTTCAGAGACGGTTGTTAGCGCTAGCGACTTTGACTTTAAGTATATACTTAATGGTAAGTTGAA
TGCTATTGACACTCCTTTGAATTGTGTCCACAATGTCTTTGAAAATTTTGAAGTTTGGCATGAGGCTAAA
TTTGGTAGTGTGCCTACGTATAGTCGTAAATGCCCAATTGTTGTTGGTGTTAATGACGATGTTCGCACTA
TTCCTGGTGTGCCTGCAGGCGTTATGCTTGTGGGTAAGACTTTGGTTTTTGCCGTAAAGTCGGTCTTTGC
TGATTCTTCATTTTGTTTTGACATGAGTGGTCCTACTAATGGTGACCGTTGTGTGTTTAATTCCGCTTGT
ACAGTTCTCTCTGGCTTAGGCGGTGTTGTGACGTATTGTTATAAACATGGTCTTGTGGAGGGTTCTAAAT
TATATGCAGATTTGTTACCTAACAGTCACTATAAGTTGCCTGATGGTAATTTTGTTAAATTGCCAGAAAC
ACTAGCTAGAGGCTTTGGTTTTAGAACTATTAGAACCTTGGCTACCACATATTGTCGTGTGGGTCAATGC
ATAGATTCTAAGGCCGGTGTTTGTTTTGGTGCTGATCGTTTCTTTGTTTATGGTAGTGAGGTTGGACCAG
ATTACATTTGTGGTACTGGTTTATTCTCTTTGCTTTACAATGTTGTCAGCATCTTTTCGTCGTCATTTAG
TGTTATGGCAATGTCGGGCCAAATAATGCTTAATTTTAGTATTGCAGCTTTTGTGGTCTCGATTTGTTTT
CTTGTCACCAAATTTAAACGTGTGTTTGGTGACCTGTCTTACGGTGTGTTTTCTGTTTGTGCTACTACAG
CTGTTAACAATATTTCTTATATTGTCACCCAGAATGTTTTTGGAATGTATTTTTATGCATTCCTCTACAT
AATGGCAACACGCTCGTTGAAGTATGCGTGGATTTGGCATTGTGGTTTTGTTATAGCTTATAGCACTATG
GCACCTTGGTGGCTTGTGTCTTGGTATGTTGTGGCAGCTAGTGTTGGTTTGTTGCCTAGTTTGTTGAAGC
TTAAGGTTTCTACAACACTTTTTGAGGGTGACAAGTTTGTTGGCACTTTCGAGAGCGCAGCCGCTGGTAC
TTTTGTTATGGATATGCATTCCTATCAACGTTTGGTCAATAGTATTGCACCAGACAAGTTGAAGCAATAT
GCAGCCAGTTATAACAAGTATAAGTACTACAGTGGTGGTGCTAGTGAAGCTGATTATAGACTTGCTTGCT
TTGCACATTTGGCTAAGGCAATGCTTGATTACGGTTCAAACCACCAGGATATGTTGTACACACCACCTAC
TGTTTCATACAATTCCACTTTGCAGTCTGGCTTGCGTAAAATGGCGCAGCCTTCGGGTATAGTGGAAAAG
TGTGTTGTCAGAGTTAGTTATGGTAACATGACACTTAATGGTTTGTGGCTGGGTGACACTGTGATTTGTC
CTAGACATGTCATAGCGTCTTCCACTACCACAACTATTGATTATGAGCATGAAGCATCTGTTATGCGTCT
GCATAATTTCTCAATTTCTGTTGGTTCTATGTTCTTGGGTGTTGTTGGTGTTACTATGCATGGCTGTAAC
TTACGTATTAAGGTGAATCAGTCTAATGTTAATACACCGAAATATGTTTTCAAGACCATTAAACCTGGTG
ATTCTTTCAACATATTGGCTTGTTATGATGGTACACCTGCAGGTGTTTATGGTGTCAATCTTCGTACAAA
TAACACTGTACGTGGTTCATTCATAAATGGTGCTTGTGGTTCTCCTGGTTATAACCTTGTCAATGGTGTT
GTAGAGTTTGTGTATTTGCACCAACTTGAATTGGGTAGTGGTTGTCATGTTGGATCCAACATAGATGGTG
TCATGTATGGTGGTTTTGAGGATCAACCAACATTGCAAGTCGAAGGTTCTAGTAATCTTGTGACTGTTAA
TGTAATTGCATTCTTGTATGGTGCTTTGCTCAATGGTGTCAACTGGTGGCTTACTCAGGAGCGTGTGACT
AGTGATGCATATAATGAATGGGCTGTTCAGAATGGTTTTACAACTGTTTCCACCTTAGACTGTTTTACAA
TTCTTGCCGCTAAAACTGGTGTGGACGTCAATCGCGTGCTTGCGGCTGTACAGCGTTTACAAAAAGGTTT
TGGCGGGAAATCTATTTTAGGTTTTACATCTTTGTCTGATGAGTTTACAGTTACAGAAGTGGTTCAGCAA
ATGTATGGTGTTACGTTACAGAGCACAAAGGTTGGGAGCGCTTTTAAGAACTTGTTTCTTGTAGGCGGCT
TCTTTACAATGTTGTGGTCTGAATTAATGATGTTTACACCATTCTTTTGGGTTAGCCCGGGTTTTGTAAC
ACCCATTTTTATGATTCTAGTCAGTATGTCAGTGTTTTTCACTGGCTTCTTGAAGCACAAAATGTTGTTT
TTCTACACGTTTTTGTTACCAGGTGTTGTTGTCACATCTTTCACTAATTTTATGTGGGAGCTTGAGATTT
ATAGCTGGTTGACAACCGTGTTGGATTACCACGTCTCCATTGTTAGTATTGATATGCAGGGCGTTATTAA
CATAATAGTGTGTGTCATTGTTGCACTGTTGCATACCATGAGGTTTGCAAGTGCAGGTTTTAAGACATAT
GTCACTTATGTTTTCTCACTCCTTGTAGTACTATACAATTGGTGGTTTCATAGTGATGTGTTGAGCTTGG
TTATGATGCTTATATTGAATGTGTCAGACAGCTGGTTTGTTGGTGCCGCTATGTATAGAGTTGCATTGTG
GATCACTGCTTGTTTTCCTGCTGCTGCCATTGTAATAGGCAACGCCAAGTTTGTTATTTTTGTCTACATT
GTTTTGGGCTTTTTGTGTTGTATGTACTATGGTGTCTTGTATTGGCTTAACAGGTTTTGTAAACTTACAC
TTGGAGTCTATGACTTTAAAGTTAGTGCTAATGAGTTTAAATATATGGTTGCTAATGGATTGCGAGCTCC
GTATGGTGTTTTCGATTCTTTGCTGCTCTCTTTGAAACTCGTTGGTATTGGTGGCGAAAAGTGTATAAAA
GTTTCTACCATACAGTCAAAACTTACAGATATTAAATGTACTAATGTTGTTTTGCTCGGTTGTTTGTCTA
GTATGAACATCGCAGCAAACACAAAAGAATGGGCCCATTGTGTAGAATTGCATAACAAAATTAACCTCTG
CGATGATCCTGAGCAAGCTCAAGAAATGCTTCTTGCTTTGTTAGCGTTCTTCATTAGCAAGCAGAAAGAC
TTTGGTCTTGACGATCTTATAGAGTCTTACTTTGATAGTGCTAGTGTACTTCAGAGTGTGGCTTCTACAT
TTGTCAGCATGCCATCTTATATTGCTTATGAGAATGCTCGTCAGAGTTATGAGGATGCAGTTTCTAATGG
CTCATCTCCACAGCTCGTTAAGCAGTTGAAGCGTGCTATGAATATAGCAAAGGCTGAATTTGATCATGAA
GCCTCTGTACAGAAGAAGATTAATCGTATGGCTGAACAGGCTGCAGCGCAGATGTTTAAGGAAGCACGTG
CTGTTAACCGTAAGTCTAAGATTATTAGTGCAATGCACTCTCTTCTGTTTAGTATGTTGCGCAGGCTTGA
TATGTCTAGTGTTGACACTATTTTGAACCTCGCTAAGGATGGTGTTGTGCCGTTGTCTGTGATACCTGCA
ACTTGTGCTACTAAACTTTCCATTGTCAGTAGTGATATTGAATCTTTTGCTAAAATAGTAAAGGATGGCT
GTGTGCACTATGCCGGTGTGGTATGGTCTATAGCTGATATTGCTGATGCAGATGGCAAGGCAGTGCATTT
GAAGGAGGTCACAGTTGAGAATGCAGAAAATATTACATGGCCATTATTTATTAATTGTGTCCGTGTTGTT
AAGCTACAGAATAACGAGATCATACCCGGTAAGCTTAAGCAACGTGTTGTTAAGGCTGAGGGTGATGGTT
TTAGTGTTGAAGGTAAGGCTCTCTTTAATAATGAGGGTGGTAAAACCTTTATGTATGCTTTTGTAGCGGA
CAAACCAGACCTGAAGTTTGTCAAATGGGAGTTTGATGGCGGTTGTAACACCATTGAGCTTGAACCTCCT
TGTAGGTTTGCTGTTGAATCACCTAATGGGCCTATTATAAAGTATTTGTACTTTGTCCGCAACCTCAACA
CTTTGCGTAGAGGTGCGGTTTTAGGTTTTATTGGTGCTACTGTGAGACTTCAGGCAGGTAAGCAAACTGA
ATTGGCTTCTAATTCACCATTGTTGACTATGTGTGCTTTTGCAGTTGACCCGGCAAAGACTTATGTTGAC
GCTGTTAAGAAAGGTGTTAAACCTGTTGGTAACTGTGTGAAGATGTTGTCTAATGGTTCTGGTACTGGCC
AAGCTATCACGGTCGGTGTTGAAGCTAACACTAATCAGGAATCGTATGGTGGTGCTTCTGTTTGCCTCTA
TTGTCGTGCGCATGTTGAGCATCCTACAATGGATGGTGCATGTCGCTTTAGAGGTAAGTACGTGCAAGTG
CCTATAGGGACACCAGACCCTATACGATTTTGTCTTGAAAATGAGCCATGTAAAGTGTGTATGTGCTGGT
TGAATAACGGTTGTACTTGTGATCGCACTGTCGTTCAAAGTTGTGACCAGAGTTATTTAAACGAGCAAGG
GGCTCTAGTGCAGCTCGACTAGAGCCCTGTAATGGTACTGACACGGACCATGTTGTCCGTGCTTTTGATG
TTTATAACAAGGATGTTGCGTGCATAGGCAAGTTTTTGAAGGTTAACTGTGTTAGACTCAAGAACTTGGA
CTCGCATGACGCTTTCTTTGTTATTAAACGTTGTACTAAGTCTGTTATGGAACATGAGCAGTCCATATAT
GACAGGCTTAAACAGAGTGGTGCAGTTGCAGCTCATGACTTTTTCCTGTGGAAAGATGGCAGGTCTGTTT
ATGGTAACGTTAGTAGGCAGAATCTTACTAAGTATACTATGATGGATTTGTGCTTCGCTTTACGGAACTT
TGATGAGCGTAACTGTGAGACACTTAAAGAAATTTTAATTCTCAAGGGTTGTTGTGACGAGTCTTATTTT
GATAATAAGTACTGGTTTGATCCTGTTGAGAACGAAGACATACACAAGGTTTATGCACACCTTGGTCAAG
TTGTGGCTAATGCCATGCTTAAATGCGTCCGTATGTGTGATGCAATGATTGAGCAGGGTATTGTTGGTGT
TTTGACACTCGACAACCAAGATCTTAATGGTGATTTTTACGATTTTGGTGACTTTGTTACAACTATACCT
GGTATGGGTGTGCCATTGTGTACTTCATATTATTCTTATATGATGCCTATTATGGGCATGACTAATTGTC
TAGCCTCAGAGTGTTTTATGAAAAGTGACATCTTTGGTAGTGATTTTAAAACATATGACTTATTAGCATA
TGATTTTACAGATCATAAGGTTGCACTTTTCAATAAATACTTTAAACACTGGGGTCAAGACTATCACCCT
AATTGCTCAGAGTGTTATGACGAACTTTGCGTTGTGCATTGTGCAAATTTTAACACTCTGTTTTCCACAA
CCATCCCTAATACAGCTTTCGGACCTTTATGTCGAAAAGTCTTTGTGGATGGTGTGCCTTTAGTTTCTAC
AGCTGGTTATCATTTTAAGCAGCTTGGTTTGGTCTGGAACAAAGATATTAACACTCATTCTACAAGGTTG
AGTGTTAATGAGCTTTTGCAATTCGTTACAGATCCAGCGTTGTTGGTTGCTTCATCACCAGCTCTCGTGG
ACCAGCGAACTATTTGTTTTTCTGTTGCTGCTCTTAGCACAGGTATGACAAATCAAACTGTTAAACCTGG
GCATTTTAATAAGGAATTTTATGATTTCTTAAGAAGTCAAGGTTTCTTTGAAGAGGGTTCTGAGCTGACG
CTCAAACACTTTTTCTTTGCTCAGAAGGGTGATGCTGCTGTGCGTGACTTTGATTATTATCGTTATAATA
GGCCTACAGTTCTTGACATTTGCCAAGCCCGTGTAACCTACAAGATAGTTCAGAGATACTTTGAAGTTTA
TGAAGGTGGTTGTATAGCTGCTAAAGATGTGGTTGTCACTAACCTTAATAAGAGTGCAGGTTACCCTCTT
AACAAGTTTGGGAAAGCTGGTTTATATTATGACTCCTTGAGTTATGAGGAACAGGATGCTTTGTACGCTA
TTACAAAGCGTAATGTTTTGCCCACTATGACACAGTTGAACTTGAAGTATGCTATAAGCGGCAAGGAGCG
TGCTAGAACTGTTGGTGGTGTTTCGTTGTTGTCTACTATGACTACTAGACAGTTTCATCAGAAACACCTT
AAATCAATAGTTAATACGCGTAATGCTTCTGTCGTTATTGGTACTACAAAGTTCTATGGTGGTTGGGATA
ACATGCTAAAGAATCTCATTGATGGTGTTGACAATGCGTGTCTTATGGGTTGGGACTATCCTAAGTGTGA
TAGAGCCCTACCTAATATGATACGTATGATTTCGGCCATGATATTGGGATCTAAGCATGTTACGTGTTGT
GATTCTTCAGATAGGTATTATCGCCTTTGTAATGAGTTGGCACAAGTTCTTACAGAAGTTGTTTACTCAA
ATGGCGGCTTTTACCTTAAACCTGGTGGTACCACATCTGGTGATGCCACCACTGCTTATGCAAATTCTGT
TTTCAACATCTTTCAGGCAGTCAGCGCCAATATTAACAAGTTACTTAGTATTGACAGTAATGTTTGTAAT
AATGTTGGAGTTAAGGCTTTACAGCGACAGTTATATGACTGTTGTTATAGATCCTCTTCCGTTGATGATA
GTTTCGTAGACCATTACTACTGTTATCTTAGGAAGCATTTTTCGATGATGATTTTGTCTGATGATGGTGT
TGTGTGTTATAATAAAGATTATGCCGACTTGGGTTATGTCGCTGACATTAACGCATTTAAGGCTACGCTT
TATTATCAGAATAATGTCTTTATGAGTACTTCAAAATGTTGGGTTGAACCTGACATAAATAAGGGACCCC
ATGAATTTTGTTCACAACACACTATGCAAATTGTTGATAGTGATGGCAAATATTATTTGCCTTATCCCGA
TCCTTCAAGAATCCTGTCAGCTGGCGTCTTTGTAGATGACATCGTTAAAACTGATGCTGTCATCTTACTG
GAACGTTATGTTTCACTTGCCATAGACGCCTATCCTCTTTCAAAACATGAAAACCCTGAGTATCGTAAAG
TGTTTTATGTATTGTTGGACTGGGTCAAGCATTTACATAACACATTGAACCAGGGTGTTTTGGAGTCATT
TTCTGTTACTTTGTTGGAAGATGCCTCGTCTAAATTTTGGGATGAGAGCTTTTATGCTGGTCTTTATGAA
AAATCTACTGCTTTGCAAGCCGCTGGCCTTTGTGTTGTCTGTAGTTCGCAGACTGTTTTACGGTGTGGCG
ATTGCTTGCGTAGACCTATGTTGTGCACTAAGTGTGCTTATGACCATGTTGTTTCCACAAATCATAAATT
TATTTTGGCCATAACACCTTATGTCTGTAATGCTTCAGGTTGCAGTGTTAATGATGTCACCAAGTTGTAT
CTTGGTGGTCTCAGTTATTGGTGTATAGATCACAAACCGTCGTTGTCATTCCCACTTTGTTCTGCTGGTA
ATGTTTTTGGTTTGTACAAGAACTCTGCTACAGGTTCTCCTGATGTCGAAGTCTTTAATACACTTGCAAC
CTCTGACTGGACTGATGTTAAGGATTATAAATTGGCCAATGATGTTAAAGATTCTTTACGTTTGTTTGCT
GCTGAGACTGTGAAGGCTAAAGAGGAAAGTGTTAAATCATCATATGCCTGTGCCACTTTGAAAGAAGTAA
TTGGGCCTAGAGAGCTTATCCTCAGTTGGGAGTGTGGTAAGATTAAACCGCCTTTAAACCGCAACTCCGT
CTTTACGTGTTTTCAAATTACAAAGGATTCCAAGTTCCAAGTTGGTGAGTTTACTTTTGAGAAGCTTGAC
TATGGCTCCGATGCTGTGTGCTTTAAGTCTACCGCAACTGTTAAGTTGGTTCCTGGTATGATTTTTGTAC
TCACTAGCCATAATGTACAGCCGCTTCGCGCACCAACATTGGCAAATCAAGAGCGTTATGCTTCCATTTA
TAAGTTACACCCAACATTTAATATAAGTGATGCTTATTCGAACTTGGTTCCATATTATCAAATGATTGGC
AAACAACGTATTACCACTATACAGGGTCCTCCTGGCAGTGGTAAGTCTCATTGTGTTATTGGCTTGGGTC
TTTATTACCCTGGTGCACGTATGGTTTTTGCTGCTTGTTCTCACGCTGCTGTAGATTCACTTTGTGTTAA
GGCTGCATCTGCATATAGTGTTGACAAGTGCACTCGCATTATACCGGCACGTGCGCGTGTTGAGTGTTAT
AGTGGTTTTAAAGCTAATAATACCCAAGCTCAGTACATCTTTTCTACTGTCAATGCGTTGCCAGAAAGCA
ATGTTGACATTGTTGTAATTGACGAAGTTTCAATGTGCACAAATTATGACTTGTCTGTGATTAATCAGCG
TTTGTCGTATAAGCACATTGTATACGTCGGTGACCCACAACAGTTGCCAGCCCCTCGTACTATGATTACT
AAGGGTGTTCTGGAGCCTCGTGATTATAATGTAGTCACTCAGAGGATGTGTGCTGTTGGACCAGATGTCT
TCCTTCACAAATGTTATCGTTGTCCCGCAGAGATTGTTAGAACAGTTTCTGAGATGGTTTACGAAAATAA
ATTTGTGCCTGTTCATGCCGATAGTAAACAATGCTTTAAGCTATTGTGTAAGGGCAATGTACAGGTTGAT
AACGGCTCTAGTATTAATAGAAGGCAACTTGATGTTGTGAAAATGTTTTTGGCTAAAAACCCCAAATGGT
CTAAAGCAGTTTTTATATCACCCTACAATAGTCAGAATTATGTTGCCAGTCGTGCACTGGGTTTGCAAAT
TCAGACTGTTGATTCTTCACAGGGTAGTGAGTATGAATATGTTATCTATACTCAGACCTCTGATACTGCA
CATGCTTGCAATGTTAATCGTTTTAACGTTGCTATAACACGTGCAAAGAAAGGCATACTTTGTGTCATGT
GTGATAAGGAGCTTTTCGACGCTTTAAAATTCTTCGAGATCAAACTCACTGACTTGCAAGCTGGTGATTG
TTGTGGTCTTTTCAAGGATTGTTATCGTCGTGACGAAGATTTACCACCTTCTCATGCTTCTACATATGTG
GCATTGTCAGACAAATTTAAAGTTAGTGGTGATTTGGCTGCTCAAATTGGTTTTACAGGTGTTTGTAGGT
ACGAACACGTTATCTCCTTTATGGGTTTCAGGTTTGATATTAATGTACCTGACTTTCATAGTCTCTTTTG
TACTAGAGATTTTGCTATGCGCAATGTTCGTGGCTGGTTAGGCATGGACGTTGAAGGTGCACATGTTGTT
GGTGATAATGTTGGTACCAATGTTCCATTACAAGTAGGCTTTTCTAATGGTGTTGATTTTGTTGTGCAAC
CTGAGGGTTGTGTTGTCACTGAGACTGGCAGTAAGATCGTACCCGTTAGAGCTCGTGCTCCACCAGGTGA
ACAGTTTACACATTTGGTTCCTTTACTGCGTAAGGGTCAACCATGGACTGTGGTTCGTAAACGCATTGTT
CAGATGTGTTGCGATTACCTGTCTAACCTATCAGACATAGTAATTTTTGTGCTATGGGCTGGTGGTTTGG
AGTTGACTACCATGAGATATTTTGTTAAAATAGGTCCAGCTAAGGTTTGTGATTGTGGCAAAGTGGCGAC
GTGTTACAATAGTGTGACTCATGCATTCTACTGTTTCCGTCATGCACTTGGTTGTGATTATCTTTATAAT
CCTTATGTCATTGACATACAACAATGGGATTATAAAGGGTCACTTAGTCAAAACCATCATGAACATTGCA
ATGTGCATCGTAATGAGCATGTAGCGTCAGGTGATGCTATAATGACTCGGTGTCTTGCAATATATGATTG
CTTTGTCAAGAATGTAGACTGGTCTATTACCTACCCATTCATTTCTAATGAACATGCCATTAATAAGAGT
GGCCGGGTTGTTCAGTCAATGGTCATGAAGTCAGCCCTGAAGTTGTATAAACCTAAAGCGATACATGACA
TTGGTAATCCTAAGGGTATAAGGTGTGCTGTCACAGACGCACACTGGTACTGCTATGATAAGCAGCCTTT
GAATTCCAATGTAAAATTGCTTGAGTATGATTATATAACTCATGGTCAGATGGATGGGTTGTGCCTCTTT
TGGAACTGCAATGTTGACATGTATCCTGAATTTTCTGTGGTTTGTAGGTTTGACACGCGTTATCGGTCTA
ACTTGAACCTTGAAGGTGTTAATGGTGGGTCCCTTTATGTCAACAATCATGCTTTTCATACACCTGCTTT
TGATCGTAGAGCTATGGCTAAGTTAAAACCTATGCCATTTTTCTTCTATGATGACACACCATGCGATCGT
GTTCAGGAACAAGTGAATTATGTTCCTTTACGCGCTAGCAATTGCGTTACAAAGTGTAATATAGGTGGCG
CTGTTTGTAGTAAGCATGCTTCAATGTATCATGCTTATGTTAATTCATACAACACCTTTACACAAGCTGG
TTTTACCATTTGGGTTCCAAGTTCTTTTGATCTTTTTAACTTGTGGCAGACTTTCGCAGATGTCAATTTG
CAAGGACTCGAGAACATTGCTTTTAATGTACTCAAAAAGGGTTCTTTTGTTGGCGCTGAAGGAGAATTAC
CTGTCGCAATTGTTAATGATAAAGTGCTTGTACGTGAGGGCACTGTTGACAACCTTGTCTTCACTAATAA
GACCTCTTTACCCACTAACGTTGCATTTGAGTTGTTTGCCAAGCGTAAGGTTGGTTTAACACCTCCTTTA
GCAGTGTTACGCAATCTTGGTGTTGTTTCTACATACAAGTTTGTTTTGTGGGATTATGAGGCCGATAGAC
CCTTTACTACGTTCACTAAGGATGTTTGTAAGTATACAGATTTTGGTGAAGATGTGTGCACATGCTACGA
TAATAGTATACAAGGCTCCTTTGAGCGGTTTACTGTAGCTGTCAATGCTGTGCTTATCTCCAATGTAGCC
ATTAAGAAGTTGTCCGGTATTCGTTTGAATTACGGTTTACTTAATGGTGTTCCTGTTGCTAAAACAGATG
ACAAACCTGTATCGTGGTACATTTACGCACGTAAAAATGGCCAGTTTGTTGAACAACTTGATGGCTATTT
TACACAGGGTCGTAATTCAAACGATTTCCTACCTCGTAGTACCATGGAAAGTGACTTCCTTGATATGGAT
ATGGGTCTTTTTATTGCTAAGTATGGTCTAGAAGATTTTGCCTTTGAACATATTGTTTATGGTGATGTTT
CTAGTACCACACTAGGAGGTCTGCACTTGTTGATTTCGCAGGTACGCTTGTCTAAGATGGGTGTGCTCAA
AATTGACGAGTTTACCACTAGTGATGATAGTACACTTAAATCATGTACTGTCACTTATGCAAATGACCCT
AGTAGTAAAATGGTCTGTACATATATGGACTTATTATTAGATGATTTTGTTACCATTTTGAAATCTTTGG
ACTTGAGTGTAGTTTCCAAAGTTCATGAAGTTATTGTTGATTGTAAAATGTGGCGTTGGATGTTGTGGTG
TAAAGACCATAAAGTTCAAACGTTTTATCCACAGTTGCAGTCATCTGAATGGAAATGTGGTTACTCCATG
CCAGCGCTTTATAAGATTCAGCGTATGTGTCTGGAACCTTGTAATTTGTATAATTATGGGGCAAGTCTCA
AGTTACCTGACGGTATCATGTTTAACGTAGTCAAATACACTCAGTTGTGTCAATATCTTAACTGTACTAC
CATGTGTGTACCACATAATATGAGAGTTCTGCATCTAGGTGCAGGCTCTGATAAAGGTGTCGCACCTGGT
ACTGCTGTGTTGCGTCGGTGGTTACCCAGTGATGCAATTATTGTTGACAACGATGTTAATGACTATGTTA
GTGATGCTGATTTCAGTGTTACAGGAGATTGCTCCACTTTGTACTTACAGGATAAGTTTGACTTGGTTAT
TTCAGACATGTATGATGGGAAAATTAAGCAGTGTGATGGTGCCAACGTTTCCAAAGACGGATTCTTCACT
TATGTTAATGGTGTTATCACAGAAAAACTCTCACTTGGTGGCACTGTTGCCATTAAGATCACAGAGTATA
GTTGGAACAAGAGGCTTTATGAACTCATTCAAAAGTTTGAGTTCTGGACTCTTTTCTGTACTAGTGTGAA
TACATCATCTTCTGAAGCGTTTTTAATAGGTGTTAATTATCTTGGTGATAATAGTTTGACGCCTATTATT
GATGGTAACACAATGCACGCCAATTATATATTTTGGCGTAATTCCACAATAATGTCCATGTCTTATAATA
GTGTTTTGGATTTGGCCAAATTTAGTTGTAAGCATAAAGCTACTGTGGTTGTTGCTCTTAAAGAGAATGA
TCTTAGCGATGTAATATTGGGGCTTATTAGAAATGGTAAGTTGCTTGTGAGGAAGAATGGTGTTGTTTGT
GGTTATGGAAACCATTTGGTTTCAACCAAATAAAATGTTCTTTCTTGCTGTTGTTGTTAGTGTTGTCACT
ACCATTACAGCAGCTCCTTGTGCTGGCAAACCGCATGTTTCTTATACTAGGTTACAGTTAGGCTTGCCTG
CTAATTATAATGGCTTTGTTTCAGGTTATTTGCCTGAGATGACCACTTCTAAATGGTTTTGTCAGTATGG
TCAGCACACGTGGTCTAATGTGCATGGACTTTTTTCTGTGTACACTAGTACTCGTCGTGATTTTGTCCTC
ACTGCTTCTGCTGCCACAGCTGATGAGGCCATAAATGGTTGGTCATTGTATTTTGCTGTTTCCCCTATTG
CCAATTCTAATAGTGATGCTGCCTTTCGTGTCTGTAAATTTGGGTCTCATAAAGCTGTGACCTTTAACTT
AAACACACAGGCTGAGTGCATCATCAATGAGCGTTTCAACATGCACGTGCCTGACGGTCAGTCATACATT
TTTGGTGTGACTTGGTCTGGTACCACTGTTAGGTTGTACTTGCCAAAGCGCAATTATGCCTTCAGTGTGG
AAAATAATTGGAGTCGGGCTACAGCTTTCTGTGAACATGCTAATGCGTGTGCTATGCAAGAAGTGCGCGA
TCTTGTAACTTATAATGTTACAACTGGCGCTGATGGTGGTATTACCAGTTATGACTTATGTCGTTCTTGT
AATGGTTTTCCGCAACATGTTTTTAGCTTACCTGCAGATGGTGCTTTGCCTTTGGATTTCTCGTTTGACA
ACTGGTTCCTTCTTACCAATTCGTCTTCTCTTATAGAAGGTCGCGTTGTGTCCAACCAGCCTCTCAGACT
CAATTGTTTGTGGCCTATACCTCAACTTCTTTCAACTGGCACTGTCATTTATTTTAATGGCACTGCTAAA
GATGTTATGTGTAATGGTTACAACCGGAGTGGTGAGGCTGACGCACTACGTTTTTCCCTCAATTTCACCG
ATAGTAGACCTTTTGGTGGTGAGGGTTCTGTCGTTTTGGTAATTGGTAGTTTTCATGTCGGTTTCAGTTG
TACTAATGATACAAAAGTTATTGGCCGTGGATTTATACCATTTGGCCGATCTGATGTCCCATACTACTGC
TTTGTCAGTGTTAATGGTTCATCAACCTTTGTTGGTATGTTACCACCTATACTTAAGGAAATAGTTGTTA
CTAAGACTGGCGCCATTTATATCAATGGTTACCGAGTGTTTCAGCTTGGAAATATTGACGGTGTCATTTT
TAATGTCACTAGTACTAATGGCGCCGATCTTTGGACAGTTGCTTTTGCTGTTAATGAGGATGTTTTGGTG
GAGGTTAATGCTACTAACATCCAGAGAGTGCTCTATTGTGACAGTCCGGTTAACCGTCTTAAGTGCCAAC
AAATGCAGTTTGAGTTGCAGGATGGTTTTTACCCGGCTGCTGGTCTTTCTAGGGCTATACAGAAGAAGGT
TTTTGTGGAATTGCCACGTGCCTACACTCACAGCTATGTCCAGCTTTATGTTAGTTATAATAATAGTGGT
GGTTCTACTACAGGTCCACCCACTAGTCAAACCGTTAAGTTTGTTAGCTATAATGGTTCTGTTATGACTG
ACTTGCCAGACATGGTTTGTGTTGGTACGACGCAGTTTACAACTAACTTAACATATGTTGCCCAACCTAC
TCCGCCGTCATGGGTGAATACTCAAATTGATGATTTGAGCTTCAAACTCAAAATTCTTGCTGGCAACTGT
CCGTTCAATTTTGATTCATTGAACCATCACCTTTCGTTTGAAAGCATTTGCTTTTCTACCGAGCCGCAGG
CTGGTTCGTGTGCATTACAGATTGTTAAAGTTTGGGCTTATTCTGAATTGCCCTTTGCTTCGCTGTATGT
TACTTTCAAACGTGGTAATAAGGTTTTAGGTGTCCCAGAACCGCGTGTTGGTGTCTTTGATATCTCCGAA
GTTTATGAAGATGAGTGCTGTGAATACACTATTTACGGCATTACGGGCCGTGGTATTATCACCAAGACAA
ATGTTACTTATTTTAGTGGTTTGTACTATCGGTCTTCGTCTGGTATGTTGCTTGGTTTTAAGAACGCCAC
CACTGGTGATGTTTATGCTGTGACACCTTGTGATTTGTCAAAGCAGGTTGTTGTGTACACCAATCGTATA
ATTGGTGCCATGACTGCATCTCTTAATGATACATTTGACTTTAATCACACCATCACCACTGAGATGTTTT
TCTACCACAGTGATAGTGCTCGTAACTGTACCAACCCTGTCCTTACATACTCGTCTATTGGCGTGTGTGC
TGATGGGTCCATTGGTAAAGTGAACCCACGTGACGTTCAAGCTGTTCCAGCTAGTCCATTAGTCACTGGC
AACCTTACCGTTCCTATTAACTTTACTATGTCTGTGCAGGTTGAGTATGTTCAAATTGCCATGCAACCTG
TTAGCGTGGATTGTGCTATGTACGTCTGTAATGGTAACCCGCACTGTCAGCGTTTACTTACACAGTATGC
TAGTGCATGTCAAACTATAGAGGATGCTTTGCGTCTCAGTGCTAGATTGGAGTCCATGGAACTTACCAAT
ATGTTGACCATCTCTGACCATGCGTTGGAGCTTGCCACTATTGGTAAGATGGGTGGTGACTACAACTTGT
CTAGCGTCTTGCCTGCGTCAGTTGGTGGACGCAGTGCTATAGAAGACTTGCTGTTTGACAAGGTGGTCAC
CAACGGGCTCGGCACAGTTGACCAGGATTACAAAAAGTGTGTTGCTAATTTTAAAGACGCCCAAACGTTT
AAGATTATGACACACACGTGTGCTCAGTATTATAACGGTATTATGGTTGTACCTGGTGTTGCCGATTCAG
CAACCATGGGGCATTTCACTGCATCTCTAGTTGGTGCTATGTCTCTTGCAGGCCTTACTGCTGCAGCTGC
CTACCCTTTTGGTCAAGTTGTACAAGGCAGGCTTAATTATGTTGCTCTGCAAACTGATGTTCTACAACAG
AACCAGCAACAGCTTGCCAACTCATTCAACGCTGCTATGGGCAATATTACTGCCGCTTTTAAGGAAGTTA
ATAGTGCCATTCAGAATACGCATGAGGCTATCCGTACTGTTGCTACAGCTCTTAACAAGGTTGAGACTGT
TGTTAACCAGCAGGGCCAGGCTCTTGCGTACTTGTCACAACAGCTTAGTGTTAACTTCGAGGCTATTTCG
TCTTCTATAGAAGATATTTATAATAGACTAGAGGCTTTAGAGGCTGATGTGCAAGTTGATAGGCTTATCA
CTGGTAGGCTTGCTGCTCTGAATGCTTTCGTTACTCAACAGCTTACGCGCTACACTGAGTTGAAGGCTTC
TAGGCAGTTAGCGCAAGAAAAAGTGAATGAGTGCGTTAAATCACAGTCTAAGCGTTATGGCTTCTGTGGT
AATGGTACGCACGTATTCTCACTTGTTAACGCTGCACCTGATGGTCTGTTGTTTTTCCACACTGTTTTAG
TGCCTACTGCCTTTGCTGTAGTTGATGCATGGGCTGGTATGTGTGTTGAAGGCCGTGGTTTTGTTTTGCG
TGATGTTTCTAATGCCATATTCCAGAAGGATGGTAAGTTTTACATCACTTCTAGGGACATGTATGAACCA
CGCATACCAACAACTGCCGATTTTGTAGAAATTTCCGGATGCAGCGTTTCATACGTTAATGTGTCCTCAG
ACAGCATAAGCAGTGTTATACCTGACTACATTGATGTTAATCAAACTGTCGCTGACATGCTTGAAAAACT
GAATCTTACTAGACCACCGCTCGATTTGAATTTAGATGTTTTTAATGCCACCTATCTTAACTTGTCTCAG
CAAATTGCTGAGTTGGAGAATAGGTCAGCACTTATGCAACAATCTACTGAGCGGTTGGATCAACTGATTC
AGAATATTAATAACACCTTGGTTGACCTTGAATGGCTCAGCCGTATTGAAACATACGTTAAGTGGCCGTG
GTATATTTGGCTGGCAATTGCCTTGGCATTTTTACTCGCGTTTGCTTTGTTGTTTTGGTGTTGCATGTCG
ACAGGTTGCTGTGGCTGTTGTAGTTGCATGTCTAGCCTTGATTTACGAGGACATAGACTGCAACAATACG
AAGTTGAAAAAGTCCACATTCAATAATGTTTTTGGGTCTTTTTCAGTATTCTTTGGAGCGGGCTGTTAAT
AATAGTGCGATGGCACTTAAGTTATCAGACCATGATTTAAACATCATCACAGCTCAACTTACACCAGTAA
GTCAAGCATCTTCTGTGTTAGGTTTTCTGCTAACCAGTATTTTTGTGGTGTACTTTGCATTGTACACTGC
ATTAACTTTTAAAGGCAATTGTTGTTGTCTTGTAGCCCGTGTGCTTACGTTAGTGTTTTATGCGCCATTG
TTGTTCTTTTGTGGCGCTTACATTGACGGCACTATTGTGTGTGTAACCTTAGTTGTGCGGTTTTGTTACA
CAGGCTACTTTGCTTACCGCTATAAAACACCTCTGTTTATTATCTTAAACACCTCACTACTGGCATTCAT
TAATGGCAAAGGTTGGTATTATGACCGTCAGCCATTTATGGTGCTGTCAGGTGGTGAACACTTCGTTAAC
TTTGGCATACACATTGTGCCTTTTGTTGTATCGAAGGACTTGTACGTAGCTATTAGAGGTCTCCATGACG
AAGACCTTTGTTTAGTACGTTGTGTGGAACTTATTAATGGTTCCTTCTTTTACATCTTCGCACGCGATCC
CGTCGTTGGTGTTGTAAATATGAATTTCACTGAAATTCAACTGTACGAAGATGTTGCTTCGCTTGGTTAA
TGACAATGGAATTGTCATTAACGTCATTCTTTGGTTGTTTGTTTTGTTGTTTGTGCTTATCATTTGTATC
ACATTTATACAGCTGATTCAACTGTGCATTTCTTGTCACAGGTTTGTCAGTAGTACTGTGTACATACCAG
CATATAAGGCATACAAACTGTACCAAAATTATATGCAAATAACGCCCTTGCCCGTCATTGATGTATAAAC
TACAACGATGTCGAACAATACCATTCCAGTAGAAGAGGTGGTTCACCACCTAAGAAACTGGAATTTCAGT
TGGAACGTCATTTTGACGATCTTTCTGATTGTTTTACAGTATGGCCAGTACAAGTATAGTAAAGTTCTTT
ATGGCCTTAAAATGCTTGTGCTCTGGTTGCTGTGGCCACTAGTGCTCGCATTGTCAATTTTTGACAGTTG
GGCTTCCTTTGGCGTGAACTGGACGTTCTTTGCATTCAGCATCCTTATGTCCTGCATAACACTGCTGCTG
TGGATAATGTATTTTGTCAACAGCTTCAGATTGTATCGCAGAACACAAACGTTCTGGGCATTTAACCCAG
AAACTGATGCCATTATATCGCTCTCTGTTTTTGGCCGAAATGTTTCGATCCCTATAATTACAGCCCCGAC
AGGCATCACGTTGACCGTTCTTAGTGGTACTCTCCTTGTGGAGGGCATTAAGGTTGCTACTGGTGTGTTG
GTAAATCAATTACCATCATACGTAACAGTTGCCAAACCTGGGACCACGATAGTCTATCAACGTGCAGGCA
GATCGCTTAATGCAAAATCCAACACTGGTTGGGCTTTTTATGTCAGATCGAAAAACGGCGACTACTCTGC
TGTGGCTAGTCCTAGTGACGTGCTTACAGAAGGTGAGAGAGTGTTACATCTTGTTTAAACTAAACAAATG
GCTTCAGTCAGTTTCGAGAAGAGCCGTGGTCGCTCCGGTCGAGTACCTCTTTCATTTTATGCCCCTATCA
TTGTAGAGGGTGACAAACCTCTTTGGAAGGTTTTGCCAGCTAATGCAGTGCCAACGGGCAAGGGAAACAA
AAATCAGCAAATTGGTTACTGGAATGAACAACCTCGCTGGCGCATGGTGAAAGGCAGGCGTGTAGAGTTG
CCGTCCAAATGGCACTTCTACTACCTTGGAACCGGACCCCATGCTGATCAGACATTCAGAACTCGCACTG
ATGGTGTGTTCTGGGTTGCTGTACAAGGTTCTAAAACCGAACCTACTGGTCTTGGTACACGGAAACGTAA
CCAGGAAACAGTCACTCCAAATTTTGGTGTGAAGCTGCCAGCGAATATTCAAATTCAGCAAAATTCCAGC
AGTCCCAACTCCCGTGCTTCGTCGAGGTCAAACTCGCGCGGTGCAAGTGTTGGACGTAACCAGCAAAATA
ACAACTCCCGGAGCAATTCCAGAAATAATTCTCGTAACCCTTCTAATAACAGAGGTGGTACTCTCCTCAA
CTCTCAGAACAATTCACGTGATCCCTCTCGCAACAGAGGTCAGCAGAATCAGAAGAAAAACAATAACAGT
GGCAACACATCGCAAGATGACCTTGTTGCTGCCGTTAAGCAAGCTCTATTGGGACTCGGTTTTTCCGACC
AAACCCAAAATAAGAGCAAGTCAAACCAAAATAAAAGTGGGAGCCAAACCCCAAAAGAGCAACGCTCAAA
ATCTCCAGCCAGACAGTCCCAGCCTGCAAAGCGCCAAACAGAAAGGCCTGAGTGGAAGCGTGTCCCGAAC
AAGTCTAATAGCGTCACAGCATGCTTCGGTCCGCGTGATGCTGCCAGAAACTTCGGTAATGCTTCCCTCA
TATCAGAGGGTGTGGATTCAAAACACTACCCTCAGCTTGCAGAACTTGTACCAACCCCAGCAGCATTGCT
GTTTGGGAGTAGGATCACAACAAGAGAGCTGTCTGATGAAGTGGAACTCCACTTCCACTACAAGATGAAC
GTACCAAAGTCAGACAAGTCGCTGCCGCCATTTTTGGCACAGGTTAATGCTTATGAAGGAGCTTCGGATG
TTAGTGCAGAGACTATTGTCAATGCCATGTCTGAGACCCCTGAGTTCACATTCAACCCTGCAGCGCCAGA
GTTCGCCCCCATGAGTGGTGTGGACGATGACGTTCATATTGAGATTATTGATCAGGTTTTTGACAGCACA
GATGCGTAATCATCTAAACATCATGGATGACTGGTGGCTCATGCATTACTGGTATGTCCTATTGATGATT
TTTTCAGATTGCATTCTTATGCTGCTTCATGGCATTGCCACTTTTACTTTTTGGTCTGTAATTTTCCTTA
CCATTATTATCAGCTTACCTGTGTTTGCAGACTTTATAATGGTTAATGGATATGAAAGAGTCATGCTCTA
CTATCGTGCTTTGCACGATTTTTATGTCAGACTCATGTTTATGTAATAACCACCCAATCCTTGTGGTTGT
TTGGTGGTACTCTTATACAGAATGGTAAGCCTGTAGTTATGTTAGTATAAGTAGAATATAGCTATATTAC
TGCCCTTAGATGAAACGGAATCCAACCATAGATCGCAGAGTCAGAGTACTTAAAGATCCGCTTGACGAGC
CTATATGGAAGAGCTGTCATGTGACTATGAATTGGACCCTTAGTAATTGCTAGTAGGTTCGGTTTTGATG
AGGATACAC
</t>
  </si>
  <si>
    <t>AGAAATCTTTTGATATACATGCGCGTATTTTACGATAACGAGCATCCAATCAAAGCAAGCATGAACTTCT
TGCAACGCACGGCCCAAGGCCTCGTTAAGGCGATCATGCCAAAAACTAAAACTATCAAACAGCGACGCAG
ATTCAGTGCTCCTAGCATTTTATCTTCGTCTGTCATCAAGTCCTCCGACATGGAGGCACAAATAAAGTTC
AAGAGGTCTAAAGCTTACAATAGCACACAGTATCGTACTCACCTGTTGAAGACCAAATTGCAGAACACCG
CTCCTGTGAAATCTAATTTCAACGTTACAGGAAAGAAGATTATCTCTGTGGGAACGAGTGAACTATCGAA
GCTACTGTCCGTCAGGAATGAGGTGGAAACAGTTGACAGATTTATTGAACCTGGAACCAAATGTGACGTG
CTGCTGCTTAACAGCAACATCATTTCGCAAACCTCAGCGGCATCAGTGAAGACATACGCCATATCTCTAG
GAGCATCTATGGTGATTACCAACTTGCCTCTGACACTTCCAGCAATTGGACGTTACAACGAGCTGACGGT
GTTTGCCACGAGCAATAACTACCAGCATGTGCACGCTTTGCAGAGTGAAGTTTTTAGGAGCCACACAGTC
ATCTCTACGGATGTCAGAGCGGACCTGAGTAACCTTTGGAGTAAAGTTGTTAATTTCTTCACTGGCAGCA
TCATGTTCCCGACACTTGATGAAGGCCTCGGATCTAATTTGCGTAGGTACAAAGCGAATAACAAGATATC
CAAGTGCCACGCCTTCTCCCAGGGGGACATCCTGGTTTCCTGTGATCACGCTCATAAAGGGAGAAAGTAT
GTTCTGAATGGCAAAATCATCGGCGAAGTGAACAGATACGAGTCACAGGACATGGTGTCGTCTCCTGCAG
AAATTCCACGCAATTTCTTTGCCTACGCGTCAGTTGGAGAAACAGTCTTCGTGACAGATGGCAGATCGAA
CCTTGAGGGTCGAGTAATATCTCAATGCCCTCCTCAATTCGCTTTCCCGGGCTCTCCAGTTCCTGGTTGG
TCAGGATTGCCCATTCAGGTTCATGGAAACTCGCAGCAGATTGCAGGCGTTTATTCAGCTCACAAGGTTA
ATTCGACAGGTCACATCTCGATGATGGCCAACGATTACTGGACTGATATTGTTAGAGACACGCTTCTACA
ACATGACTCGATTAGTGTTAACGTGCCTTGCGGTACAGGGAAAAGCTCTTTCTTGGTGCAAAGTCTGAAA
CCGCACTTCCGTTCTATCCTGGTCATCGAACCGCGAATCTCTCTAGTAGACGCAGTTTCGATGAGATTGG
GGAATCGGTGGGAACGTTGTGCGGAGAAAGACGAGTTCAAGGCTCAGAATTACCTGGTGATAACCCATGG
TAAATTCATTAGCACGCTACTGTCTGATGCGCACGCGTTCTCCAAGTATGAGCTGGTCATCCTTGATGAA
AGTCACGATCCTAGCTGGCTAACGCGATCTTGCTTGCACTGGATGGCTAACACGTCCACAAACCTGTTCA
GAATGGCGATGACAGCCTCTCCCAGCAACGATTTGTATACTCAATTGAGTCTAGATCAGAGCTTGTTCGA
CAGAACTTACGTCAACCACTCGGCTGAGATTACCTTAGACACTGTCAAGAAGATGTGTGATGAAAGGAAT
GATGAAAAGATCCTCGTTCAATTCGATACAATCACTAATCTGAGACGGTACAAGGCGATGCTGGGAAACA
CACGTAGTTTCATTGAGATCAGCAGGGATACTATTCTGTCGCAGGGAATCGATAAGCTCGTGACAATGGT
TCGCTCAACAGACAATGTTATAGTCGGAGCTACGAGCGTAGTTGCTTACGGAATCACGCTTGATGTTGAT
ACAGTGATAGTACCGGGCGACTCTATCGAGCCAGTTGTTGATTTCAATGGAGTCAATTCTATGGTCAAGG
CGCGAATATCGCAGAACGAGTTCGTCCAATGGGCTGGCCGTGTGGGCCGTACGAGACCTGGCACTGTCAT
ATTCCGAGGGCCCTTCACGCATGCGAAGGTTGACAATGAAACGGCTCTTAGATTGACCGCGTTCAAGAGC
GTCACGAATAATGACGCACATTGTGAAATTCGTGGCGTCATTTTCCCGAGGAGCCAACTAGTCACGGCCC
TGAAGCTGCCACTCTCGTTCAACATAGCACTGTCCTTGTGCTCAGAGTCTGGGTCTTTACTCGTACCTGA
AGGGGTGAGTAAGCCCCCATTTGAGGGAACCTTCACTCTGTCTCGTGACCCTATAGAGGAACGGGATTAC
AAGTTGAAAGACGGCAGAACAGTTGTTGGCCTCAAGTACGGACTTGATCACGGCATTCCTGATATTTACT
TGGACAACACTGATCTATTAAAAGTGAAGGTGAACAACGTCGTGACCGATGACCGGTTTGGATCTGGAAG
AGGAATATCTGACAGCGCTAACCGGGCAACTCTGGTCAAGACAAGCACAGCGGGCTGGGCTATTGCGGCA
ATCCTGTTGATCCTCTTGCTTGCGATTCTCAGACAAACTGAGCATGTGTATTTGACACCTATCAAGGAAG
AGAAAGAGCAGAGGTACACCGAGCTGGAAGGTCCGGTGAACAGAATGGGGTTCCAGCCGGCTCTTGTGAT
TACGAGACTGTCGGAGACAAATGAGATAGCAGAAGAAGATCTTCTCGTCGATCTGAGCGGAGCTTTCATG
CCCATTCCCGGCTTTAATGACACTTATCTCAAGTCTATGCTCAATGCCAGAACCCTGGAATTCACCAGCG
TTAGCAATGTTCTTCTGTCAATGGTCACTGTTTTCATAGCATCACTCGTGGTTGTTAAGTTCCCTGACAT
GAGGACACTGTGGGTGAACGGGTCGCAAACTCCTTCAGCTGTGACCCGTCGCAAAGCTGGACTAGTACGA
GACATGTTCATGCGTCTGCTGCTTGTCAGAACTTCCGAGCCGACTTGGGGTGACATCAAAGAACAAACAG
TTGAAATCTTGACACTTATCAGAGAGCGAATCAGAGCGTTCATCAAGGAGCAGACGCCAGTCGTAAAAGA
GAAGGCATCACGAGCTTTAACAGCAAGCAAAAAGATGGTTCATGATGGGCTCGTACAGATAGCTGATCGT
ATTCAGCCTCAGACTGAAGTGATTATCAGTCCTGACGCTGTGGTCAGTGACGTTCCTGCTGTCGGGCGTG
TCATGGAGAAAGTGAGTGATGTGAAGGAGACTCCTTTGGGAAGCATCGTGAAGCCAGATATGGAGCTTGG
CTCCGTGGTGTTAGTACTCATCAAGGCGTTCACATTCTTCTTTAATTTTTCTCTGGCGTTTCTTGTCGAT
TCGTTCGTAATGTATCTTATGAAGGCGTACCTGGCTGAGCATGATTTGATGAATGTCCACCGCAAGTATG
TCCGGTCTCCGCACACCGTAGGGCAGCTCGTGGAGCAAGCTGTAATAAAGTTTGGATTTGTACCACCCTT
GATATACATCATCGTGATGGCTTCAAGATTGCATTTCGGCGTTGCTATCATCATTTCAGAAGTGATACTG
AAACTGAGGATAGGCGGTAGACCTCTAGTCAATGTGGCGTCTGATTGGTTGTCACAGGTGGTTAAAAACT
TGCTAAAGTCATACGGCTTCAACCTAAACCACAGAATATCATTTGCGAACTACGTGGTAGTTTCCATGAC
GATGACAGCATTGTCTTGGTTTCCATCAACGATGTCGAGTCCGTTCCGCTTAGCTAACTGGGTTTCGTTC
CTTGTCGAGTCGGGATATTCCTTGATATTGTTGATGCTGTTCCCTGCAAGGCAATTTGAGTACTTCCAGT
TGAAGGAAGTAGTTTCAGATATTGTCGCTGCTATGGCAGAACCTGCTAGACATGTGCCGAACAGGCGAAT
CGTCATACCGTCTCGAAATGTTATCCCTGATTCTTTAAGCTCGTTGATGAATGAAATAATAGCACGACCT
CGTCGAGGAGTGGCTTACATCATGTTATTCCCGGTCTGGATATTGCTGAGTGAGTCTAACCCGCGTGGTA
AAACACTGCGAAGCGTATATGAGGACACCATGAGCTACTTCACTGGCGGACCTGATGTAGTAGTCTTGCC
AGAGAACACAGCCTCATGTGAAGCAGAGGATCTCCAGACACACAACATCCAAAGTTCGTTGGAAACCACG
AGCGCTTGGTCGTCATTTGTATTGGGTTTCATAGTTTCAGTGTACGCTGCCTTTCTTCTTGGCTTACTCA
GCACTATGTACTTCATGTTCCGAGCGGGAGACTCCGTGACCGTACTTGTAGCGGGGCTGTCAGCTGCAGC
TGAGGGTCTTCCGGGGGCAGTTCAAGCTTTGAGCGAAACCGTTGCTGCTTCCTCGGGAAACATAACGACT
GCTGTTGAAGCCTTGCGAGTAGGCATAACTGAGTCAGCCTTGGAGGTCTTCAATGGCGCTTGTATTGTGA
TGGTATGTCTAGTACTGTTTTTTACGGTAATCTGGGCATTATCAGGTGCATCTGAGCTTGTTCACACCTC
TAGCGGAACGTGGGTATTGTGGTTTAGTCCGATCATTGGAACTGTTTCTACAACCCTTCTCCAGCGATAT
GTTGGCAACCTCTACGGCCCTGCTGCAGGTGCCATTGTGGATTTGTTGATGTATTACATTGACGTATTCT
TGGTAGCAGTCTTGGCTCCGTGTGCTTTCATAGTGTGTCTCATCAGCGCCATGTTCGGGTTGTTGACCCC
TCTGTGGATCTTGTGGATAATCTACGCCTTTTGGAGTTATGTTCTATTGCGCAGCCTACTCCTTGAAGTA
GATCTTCCGGAGTTGCCAATTACCAGCTACGATGCTGTTCAGCTCAAAAGGATCACACTTGATCGAGTGG
AGAACTCACCCTTGAGCGGCAGAGAGATCGGTAAGCTTTGTGCTGTGCCCACCACGTTGATGTTGCCGGC
AAACTACGTAGGAAAGATGGCAATTGTGGCTGAACAACAGTCAAGAGACCCTGACTTCGGAGGTCTCATG
CGGCTCATTCACGATGGTTCAAGGCGATTCGGTTCGACTCAAGGGCACCACATTGCCTCAATCGCAGCGG
CTGAAGCAGAATCAAGCCTGCTGGCAGCACACGATGATGAGAAAGCGCTCGCCAACTTCCAAGGTAGTGA
TGCAGGAGTGATCATAGAGGAGATTGATTGTACTGATGAACTGGCTATGGGAGAAGTCAGAACAGTAGCG
GACGAAGACGCAACTTCCGTCACAACGAGAGCTGATCCAGGGGAGAGTTTGCGTGTTGACCCAGAGGAGT
TTCTGAGGCAGACGCGGAAACCTCGCCGAGCAGCTAGGAGTAGGGGGGACGTCATCAAGAAAACGTCGAC
TATGCTGTGGATCGTCCAAGTTCTTGAAACGATGCCGGAACTGATTCTACAAGCAAATAGAGTTTCCATA
GGTATATTATCACTGGTTAACTATTATCTGTTCCGCAAGCATGCTTCCTCGCCTATCACGTCATTGTCCA
AGTCAGCCGACATGCTATCTGGTTGCATCGCAGTTCTGTGTTGGGCGAACAGTTCAATCCTGTCCAAGAC
TGTTCACAGAGCCGAGGAATTGGCTAAGTGGGACACGAAAGCGACTTCGAGAGGTCAGGAATGGTTGAAC
TCACGCATTGCTTTGAGGTATGAAGATGACATAAGATTACCAAAGCCAGCCAGTCCCGTAACAGACCTGA
ACGTCATGATAGTGTGCTGCTTGAATCCTCTTGCAGTTGTCGTGGCCTTGCTTGTGAACTGGCTGTTTGA
TGTGAATTCCTTGAGGTTGTTGATGATAATCACAGACGGAATTATGTCCACTTCCACGCTTGGCGCCTTT
GTGTGGGGCAACGTCCTGTTCGCCTGCCTTCTAGAGGACAAGAAACACGTTGTCGAGACTTGTTGTAGAG
GTACTTTGATATGCTCTGTACTGATTCACACTAGCGTTGGAGTGTACTCCGCTAGAGATCCCTCGAGGAG
ACTGGCTGTTATAGAGACTATTCCTTCGCTTGTGAATCCTCTCGATGTTGAGTTTAGCAGTCAGTCGCTC
TCAGCTTTCTTGGAGTTACCCGTGATCATGAGGTCCAAGACGCTGCCTCTACCGCCCGGTCTGATAAATT
CCCGCGCGTTACTGGTGGCTAGCTGTCGTTTCTTTGGCTTCTTGAGGGTGTTCTCCCAGGATAAGATACT
CTGTGTCGGATCAGGACGTGGTGGAATGCTGCAAGGACTGATGGGCGATGTCAGGAACCTGCGAGTGGAC
TGTGTGACTCTTGACGAAGAGGGCTTCCTGCTGGACGATGATTTGCAGAAGCTAGGATTGCTTGATGGCC
ATGTTATCTCACAATTCGTGCAGGCAGATGCTGGGTTTGAGCGTTCCGGTTATGACACGGTAATGGTAGA
TGTTGCCACGAATCCGTTCACTTTATCAGATTTCGTGCCCGAGTTTAACTCCATCTCAAATCGTCAGAAC
ATAATCAGCTCAATGTCACGTTCGGTCCGCAGATTAAGGTACGGCGGAACTCTTGTCATGTTTGTCCCAG
GAACTTCACTTGACCTGCTATGTCACCTGAGTGATACTTTCTCCTTTCTGTTTGAAGAAGTTGATGTCGT
TCAGGACCCAGTGGTTAGAGGCACGTGCTATTATGCCATAGCGTGCCGGAGGCTACGACATCTTGGGGAG
ATTACAATGTCCTTGGCCTTGAACAACATAATCGTCACCGAGAAGAGCGGACACCATCTTGAACTAGCCC
TCTCGACTATTAGGAGGGAGGAAGACACTGCTAGGGAAGGTGAGTTAAGGTCACATGTATCGCTGACCCA
CATCTTAGGTCCGTACATCTTGAAACTGAGAGATCTAGTTGATGTCGATAAGCTGGAGATGCCGAGCTTC
CATGTGGATGAAGACTTCTCGCATTTGTCGCGGGAATATCAGACCTCAGCTATGCGACACTGTCTCCCGT
TGATACCATTGAAGGTTCAGGCGTCTGTTGATTCTGATCACAAGGCTTACAACTGTTTATTCTCGTCTCT
GCGACCTCCCGTCCCTGACAGAGAGCACCAGTCTACTCTGGCTTTCCCTGTGGTATCAGCGATGCTGGCA
GCGAGTGTCCTCCCGACGTCGGTTTCATTTGATGTGCCAAGTCAGTGCAATGATGCGATGCTCTTTGGAC
TGAAGCGTCGATATGACTTCGCGGCCCCAGAGGGGACTATCACAGGATTCCGAAGGACGATTGACTTCAT
GAGTGGGTTCCTCATAAAGAAAGCTGTTGATTATAACTTCCTGCCTGTCACTTGGGATGAACTCAATCTA
GAGGCAAATCGAAAGAGCACAGTGGGCTACATGTCAAAAGCTGCTTCAAAGAGATGTGGCCAGCTGCTGG
ACAATGAACGCTCGCTCCTCGATGATTTGATGACGAGGTTGAAGGCTGACCCATTGGATGCCAATCATGT
TTTCCACGCTTCGCCTAAGGTTGAGAAGAAGGAAATGAAGGACGCTTTTCCGATGGTGCCCAGACTGTTC
ATGTACAAGTCTGGTGAGGTTAGACTTTGTGAAATGGCTATGTTCAAGCGATTGAATGACTTCATGGGGA
AATCCAAGCAGTTCCCTTTCAGCGCATCAGGTGATATCTTCGATAGATCCGCACGCTTGGCTGACATCTC
CAAGAGGTTTCGTCATCCTCGATACATCGCTATTGAATCTTCCAAGTGGGACGGCCACAAGTCGGCATCT
TGGAGCCTGGTAGCCCGCGAGATATTCGCTGACGTGATAGAGGCCGGACATCATGAGGCATTTCAGTCAC
GATATTGCAGGGAGGTAGCGCTGAATGACGCCCTCGGATATGTCTGGATGGCCAGTGGGCATTTCATAGA
GTTCCTGCGCGGGAATCAAAAGTCAGGTTTGTGGGACACTTCTATAAACAACAAACTTGTCAACACAATG
ATTGTTATAGAGCTTGTATCGAGAGCACTGCGCATACCGCCTGAGTACGTCATGAACAGAGTGGACCTAC
TCGTTGAAGGAGATGACGGTATCATTGTTTGCGAGGTTGAAGATGCTGAAGCCATCATGGCCATGCGAAA
TGCGGTGTATCATGAAGCAGGGTTTCCACAGACAGGGGATCCCCGTGTAGTGTCGAACATCTGTGAGACC
ATGTTCTGCAGCCACGGTGTGGGCTTCACCATCCCGCACTCGATTCCTGTGCCAGTGAGACCTGCTGATG
AGATTCTCGGACGACTGATGTTGTCCCTGTCAAGTGGCCCGTTAACCTGGACGTGGGAAAACGCCAGCAG
AAGCCTGTCTTCCACGATATCCGCCGCTGCGATGTTCTGGTTTTTGCCTGAAATTCGCAACCTCCTAAGT
GTCGTCAAGCACTTGTCGCCGCCTGACGTTCATATCCGAGCCGCCCATCCGAGCGAGCGATGGAAGGTGA
TGAATCTCCTCGGCGGGATCGACATTCAGACGTTTGACTTATCACGGTTCGTTAAGGATAGGTTCGGTGT
CGAAGATGTCAGTATGGTGGACTTGTGTGAGGCTGACAGAGATGTAATCGGCATCAACAAGTTTAGAGCT
CTAGCGACACTCCAACCCTGGAAGGTTGTTCTGCCCAGGTATGTCAATCCTGCTATGTTTCATGAGGCGT
CAGTGGAATTCTACATCGGGGACGGGGCTCTCTCAGACCGTGTCAAAACGAGAATAGCGTACGCCGAGAA
GGTGTCCAGAGATGCCGTCTTGAGTTTCAGAAACAAGTCCATCGCGCGCAGGCTACTCCAGTCGGGTGTC
GACATGTCGTTTCTCAGACTCGAGATTGGTGGCTTGAAGGAGAGAATCCGCAAATGTCGTGCGCGGGTGT
TGGACCTGTCGGCAGATGATCTGTCTCATTCTGATTCTGGAGTTTTGAGTGGTCTGAAATCTGTGAAGGA
CTGGCATCATGCTGGAGCCAAAATGTCAAGAGTCTGCATACACAGCGGCAGTTCTACAAGCACACTGTTG
TTAAGAACAAGCTCCTCAGTGCTGGATGTGTTCATCGCTCTCTTCGTGTTGTGGTTAGCTGTACGAGTGC
TGTCCTTAATCGTGGCCACTGCTCACCGCGTGGTATCTCAGACTGCGACGAGTGTCCGCGGCGGAAGAGC
TGTTCACAGAGGAGAGTACATTGTCAATAACTCTGGTCCGGTGCTAATGTCGATGAAAGAGTTGACAAGA
TGGGCGCCGCCACGAATGGCTGAATCAAGCTTCTCACCGGATGAGACTTTCCTGATGGCTGCCAGCTTCA
CAGTGCCGCGTAAAGATCACTTTCTGGACACACCCAAAGCTATCGTTAATGACTGGGAATGCCTATTCAA
GTACGAGAGGAGGTTTGCGGTTGTGTCACTATCCGATCAAGGCGCTAAAGCGGCTATCGTCTATAACCCT
AGCTACCGCAATGACTGGTCGCAATGTGGGATTCTCGACGGTATAGTAGCGGCAATGAGATCTTTTCATG
CTCAGCAGGCGAACACGGCATCCGTTCGGAAGTGGAGGAACCGCATAAAGCACCCGAGTCAGTGGACGTG
CAATGGGAGCATGGTGTCAGTCCATTCGTTCAAAGGCCACTCATCGTACGGACAGATAGAGAGGCCCATG
GCGTCGCTCCTGAATAGGCTCAGAGGTGAAGGGACGTTCATAATGAGAATAGCTGACACTCCCGTGCTGA
CTCTAGATGGCTATCCGTCGAATCAATACCTGTACGGACGACGCAATACCAAAGCGCGGAAGAGAACCGT
GACGGGATCAGCCGTGGTTGGTGAGTCCTCAGCGAAGTGGAGCAGGGACATGGCCAGACCATACGCCCAC
CGAGCCGCCAATACCGTTGGACCCACGACCGACTGGCTTCGAAAGCTTAATGTGCTGTTCTTTCGTGGCG
GAGTGACAGGGCCAGGGTTCAAACGAGATTCAAACGTCCGTATTAAGCTGGTTGAAGACCTGAACAAGGT
AATCAGCCCGCTCTCAGATGGCATGAGAATAGACGTTAAATTCTCCAGACAGCACACACGGCCTAGGGTC
ATGAATCAGGAGGCCGGGATGTACCACGCTAGGGATGATATCATGGGGGATTTTGTACCCATGGTGGAGC
AGACCAAGTTCCGGTATCTTTTAGTCATGGAAGGCAATGAGGCCCCTGACCGAGTCCTCTCATCGATGGC
CACTGGTTCCCTAGTGATTCTAGTGAGATACACACACATTCTGAGCCGAGAGAGCTGGTTCTCGAGCGTG
TTATTCAATCGTGTCCACTACGTCGAGGTTGAAGCTGATGTCAACAGTGTCCTGGCAGCGTGCTCGCCTG
TCAACATTGATTCCAACGTGAAAATCGCTATTGACGGTATGGTCCATGCGAGACGATTGTTAACAGACAA
GAACCAATTGTCGTTCATGAGGAATGTTCTGTGGCAGAGCAAGCTGTTCGGTTCTATGAACGTGAACGCA
GGCCAGAAGGTTTACATAGTGAAAACCACCCGGAAGAAGACACTGTTCGAGCCCAGCCTGATAGCCGCCT
CTAATATCGCCGTCCTTTCCAACAACAGTAGCAGTGGAACGCGTGAGAGTTTCATCTGCCTCCTGAAGGT
TGACAGAACGAAGACAGCCTCCCAGCTGAAGAATGAGTTTATGGAAAAACCCATTCCGGTTGAGAGAGAT
ATGAGAGCGATCATCGAGAAGGTGTTCGAACGAGACATAAAAGAGGACCACCGTGGTATCCTCAAAACAT
TTTTCAAAACCAATCCAGATTGGTACAAAACCCTGATTGAGTACATAAAACCTGACATAACAGTCGGCAA
ATTTGCTCTATCAGATGACCCCCTAACTTATGCCGTCATGCGATGGTCGAGAGACGAAGTCTTTCCGTCA
TACATTGCGAGAATGGTGTACATTGTAGGAACCTCTCAAGTTCTACGTGAAGTGAGCTTTGAGAACATGA
TATGGGCGGAAGGAGCAACCCCGATCTCCCGAGTTGACCAGAAGGTCCTTGGAGATTTGGGCGTAAACCA
CCACTCATACTCGCGGGATTACTGCATAGCGTATAAGAGTCATCCAGTCACTGGTGTGTTCATATTGAAC
TACGCTTATGTGGTCGTCGTGAGCGATCCCGTCCCCGGTCTGTTGATAAACACAGGCCAACCCATAGACA
AACTGAAGTCGAACTTAGTTCCTTCACAAGTCTTTTTGATGGATCTGTCCTCTGCCTAGAAGTGGCAAGA
TGGAAGGGTGAAATTCCCGGAGCACCGACGCTCCAAGCACCAACTTTGTCTTTGACAAAAAAAAAAAAAA
AAAAAAAAAAAAAAAAAAAAAAAAAAAAAAAAAAAAAAAAAAAAAAAAAAAAAAAAAAAAAAAAAAAAAA
AAA</t>
  </si>
  <si>
    <t>CGCTGTTTTCGAATCAGTTTATCGAAGGCGTTCTATAGCGCAAGCTCGAGATAAAAGCGACATCATGACA
AAAGATGGAGCAAACAAAAAGGCCATGAGCCTGGGAGGAGGAGGAAAGAAAGGCACTGCCATGTATTCCC
TAGCGNATGATCGCTACTTTCCACATGTGGCCAAGAACATCACGCGAATTAGGATTGGTGACGTCGANNC
NCANCTNTNNNNTGTTGCGTCGTATGCGAGGCATNGAGAAACGTGTCAGNCNCCTNGAGGCTCGAAGAAA
GACACGTGGAGGAGTAGGCGGAATGGCCGTGATGACATTGTTTATCGCGACCGTCACTGCTTTCACACTG
GACTACACGCAAACACGCTGGGGACCAAACCTAATCGGACCACAGTACAATTACACGTCGGACATACACA
GCTTCAAGCTGCCCACCGACATGTGTCAACGCGGAATGCTGGTCGAGAAAAAGTGCGTCAAGACAGACGA
CTTGAAGACCATCGACGGAATTGACTGTGCATCAACACGATTCGAATTTCGCGTTCGCTATCGTCGTTGT
GTGCCAAAAACAAGAACTCGTCGAGAAAAGGTTACAGAAACCGTTCGGGACGATGTGCGCTCAAATTTAC
ATGACTTCGAGGCAGCTGCATCTCAGTGGCTCAAAGCACACACGTTCACGGTAATGATTTTTATCGTGTG
TGTCGGAGTGTTCATGAAGTGGCCAGCTTGGATCGTAGCCGTTCTACTCATGGGTTGTTGGAGTGCAGTT
ATCGCCGAGCACGCAGAACCATTTTTGACCATCGACGGAAAGGAGACCTCACTAATTAAAGTGCAGCTGT
ACCCAGGAGAAGAGACGACGATCATGACAAAAGCTGGGCTTATCGGATTGTCAACAAGCGCGTTCACAAT
TAGCAACGGGCAGTACATCAAGACACTGCACAACGATTGCCAAGTAAATGCGACGTATTCAACGGACTGC
TGTCCCATGGGGTGCGATATTGACATGGACAAACTCAGCAAACCAGGAAGAGTTTGCGTCGAACGGAACG
TGCAACGTGGATGGAGCTCCAAATGTTTGGAGTTCGGTCTTGGAATTGTGGCAACCTGTGTCGAAATCTC
ATGCAACACGGACACCAACGTTTACAGCTTCGCTGAAAGACACGTTCGAACTAACATCACCGGACGGTTC
CATTCAGAATCGATCAATGCGACACTGTCCCCATCGACACAACACAGCCTCACATTTGGCAACTTGGGCT
ACTTAACCATCTCATGCTCATTGGGCATGACTCTCATCGCAGACACTTATGTCCTCGAAAAGGACGACAC
ACGTGCGCTATTTCCGAAAGGAGTGATTGACGTATGGAGTGGCATGTACAGCGTGGGAGTTGAGATGCAA
GGAGGACAATCAGCCGTGTTGTGGGGTCAAGTGCTGCCGAATGAAGTACTGGTGCGCAGCATCATCGAAC
CGACAATCTCATGGGAAACTGGAATCGACATCACACGTGGAATTCACCAAGGCATGACCATGTCTTGTGA
TGTGGTTGTTAGCAGCCTCGTGTCTGGAAGTGGGCAGGACTGTTCTGGAATCGCAAACGTGAAATTCCAT
CAGGACCAAATTGGCCGAAGCGGGCGACTAATCATCATGCTAAGCAACGCTACCAGCTACGATTGTATTG
TAGCTGTTGAGTCGAGTGCTGCTAGTTTTCCGGCCTCAAAAGCGTTCTTCGGCAAAGGAACNAGCAACTC
GTCCATTGGGATGACTTGTTTCGAATCACAAGCCAANATCACGGCNGGAAAGAAACANTTCACCGTGAAA
TGCAGACAATCGATCATCATGTCTTTCTGGGACACCTCCGTGCATGCAACCCAACGTTACACGAAGTACG
GAGTTGATGGAATCAAGCACACGCTTCTTGACCTAACGGGCCTAAGCAATTTTGCTTGGGGCCGGTGGTG
GCTTGAAGCACTAATCTTGATAATCGGCTGCATATGTTTCTTGGACAAGCGAGCAATCTTCGTGGTTGTC
GTGGTATTGTACTTCGGCTCTGTCAAGGCTGACTATGGCTGCGGAATTGACACACAACGGAAAACCTTCT
CATGTGGCGAAGGATTGTTCGTGTGGAGATCATTGTGGTCATGGCCAAGTGCTGATGAGTCCGTCGAGAT
CGACAACTACGGCATATTCGAAGGATACGTCAAGGAGCAATTCAAAAGCCACAACAAAGTGTGCATCGTT
TGCGAGGACGTGTTGCAGTGCGCTGCGGCTAAATCAGCCGTGGAAGCGTACGTGTATCAACATGACGAAG
TCAAGGGGAACTATTCCCTAGCGAATGATCGCTACTTTCCACATGTGGCCAAGAACATCACGCGAATTAG
GATTGGTGACGTCGAAGCGCAACTCTCGATCATGGAGCAAGCTGGTGAGGTGGACCCTTCCATACTTGTG
AAAAACGAGAACGTGACTGACAAGGTGATCAGAGTTATCACTAGTGGAGCAAACGCCACTGGGCTGTGTT
CAAAAGCTGTAGCGTTCCAGTATGATTTCACCGGATTCAGACGACGGCTGTACGGGTCTTCACTAGGGGT
CGCTATCACTGCCACCACCAAGAAGACGTGTCCGATGTACATGGCAGGACTGGTTGTTAAGAACAACGAA
ACAATCTACACTGATGGAAGTTTCTGGATGCGCAGCATTCACAACGAAACGTATTCCATCCGAGAATTGT
CAATGACCCAGTCACACCGATGCATCTGGCCAATGAGATTCACAGCTGAGCCGACCATTCCAACGGACAA
CACTCTATTTGTCCCACCGGTCTGGGGAGCGCCAATCTCAGCAGCCAACCACATCCCAGGATATCACACG
CAAACTGGATTCCCCTGGCACAAGTACCCGATTGAACTTGTGTGGGGTGAAGTTCCTGGGACCACCGTCA
AGATCACAAATCACTGCCAAGGACGCGGGGAAGCCACTAAGGTAGATGCGAAAGCATTTCCAAACTGGTG
CGCCCATAAGGAAGTAAAGATTTTGTACTTCAAAGTGGCAGAGGAGTTCTACTATCCGATGGAAATCCGA
GCTTACACCGGAGCTGGAGGAGAGCAAAAGGTAGAGGAAGAGCACATCGAAGAAGTAAAATCTGACCAGA
TCAACGAGAACCTGATTGAACTCGGAAAACAAACTTCCACTTATGCGCCACCATCTGCCGCCAATGCCGT
ACCACCCCTGCCAATCACGGATCGTGGGCTCGGCCACCATGGTATGTGCGACGAGATTGGGAGGACGCTA
ATGCTGTCGATAGTGTTCACAGCACTAACAGCAAAATCACGTGGGAAGTGGAAGATGCGAACGATCCTTA
CGTTCCTGAGCTTTGCAATCACTGGATGGCCGACAGCAACTTCTTACCGTACCTGGGCGTGGCTTGTTTT
ATCGCAGGCTGTCGCTGGGCACTCAGTTTACACCCAATGGATGGTTCATCTCTGGGTCGCCGTGCTAAAT
GGTTCTGGAAGTTTCTTCTACATTGCTATGCTTTGGCGCAGACGTATTCCGACGACGCTGCCGACGAAGG
TTTTGATCCTGGTAATGCAGTGGGCGCACGCGAAAATACACCGGATGATGGATTCGCTGGGGGAGCATTT
GGAGCTAGCATTGATGGCAACCACCATCGCGATCATCCTGNGATCAGGCATTCGCTTCGGGGTGCACGAT
TTGGTAATATCNTGTGTGTTGCTCGCGCTGTCCTGGAAGACCGCGCTCACTTTGGCGATGTTGTCCTCAC
TCCTGCTAGTGTGCCTATTGGGATACGCACGCTACAACTCTGTAGCGAAAAATTGGCACTCTGGATTGCG
AGGTGCCACGTCACTCCGGGATCTCCTCGAATTGCTGATCCTGTTCTTCAAAGAGTTGTGCACATGTGGG
GCTCGCTATACGCGTTGGCTGAGACGCCAAGCCCCCGAGGAGACCTTCGAATCGTGGAAGCAGATCGGGC
GACGAGGATGGATGCTAGAGCGCTCTTACAAGAGACTGACGAGGTCATTCGCCGATGGCTTGTCGAACTT
GAGCAATTGGCGCTGGAGCGCCCTCGTTTGCATCCTGATCATCATCGTAGTCTGGGGATTTGAGCAAGCA
GGACAGCCACGATTGGGTGTTTCTCTTGTTGTAGTGATTTGCCTGTGGTACTTTTTTACAAGCGCCACAT
CCGGTCGCTCGCTCGAGTTGCGCGCAATAAGTGGCGAGACCTGCGAACCCGTTGCCGTTAACCACTTTGA
TNTACCGGAGCATTTGGAAGCTACTCGAGGAATTGATGGAGTAAAGCTGCACGGAGTCACCGACACCGAC
GACATCTCGCTGAACATGTGGGTTTTGGCTGGATTGATTGGGATGTCTGTTGTGAACTGGGTACTGGCGC
TGGTGTTGTCCATATGGTACATCCTAAGTGGCACCCGAGTAACCCTTCCGCAAATCCTTAAATCCGTTTT
TCGGTGGAATTTGCGAACGACAGATTTCTTCCCTATGGATTCAACAAAGGATGAAGAACAACTCACAACA
CACCCTGAATTTGACTATCTGCCACAAGGACAGTATTACATCTACAACAACACCCGATTCGGATCGAAGA
TCATCGGGTCAGGATACGCGCAAGGGAACGTGTTCCACACGCTACACCACATCACCCATGGAGACCCCAT
CAAATGGAGAGGAAGGTATGTTCACGCCTCTGGTGGCTCAGTTTACCGTGACACCATTTGCTACGGAGGA
GCGTGGAACATTGGACTCACTGACTCGACCACGTACACCGTGAAAGCATGTCTCCCGAACGACACCGTCG
AAATCTACACATTCGAACGGGTTGATTTGGAAGTGGACAACGAGAAGGTGCCAATCATCCCAAAAGATTT
TGGATTTGGATCATCTGGATCGCCAATTTTTTCCGATTCGGGGTCTGTTGTTGGATTATATGGGTATGGG
TTTTATTACAACCAGCAATACTACTCATTGATCACGACAGATGTCGTTGAGGAAAAGCAGGAGCCTCCGC
AGGCTCTCGCAGGAGAATCTAGGATCTTCATTGATTGGCACCCTGGTAAGGGAAAAACCCGTCGAGTCAT
TGTGCAAGAAGTTGAGAAGGCACGAGACGAATCTAAACGAGTCCTCGTCTTAGCACCAACACGTGTTGTG
AAGAACGAGATCATCGCCGCGATCCGAGACCAAGTTCCAGGAGTGCGAGTCGGCGAATCAATACCAGGAC
GAATCACTGTGGTCACAGTGGCGTGTCACGCCACGTTCACGAAGCACATGTACACCTGCGGCGAGAGGAG
CATCAAGTACGGAACTATCATCATGGACGAATGTCATTTCTTGGACCCAATGTCCATAGCCGCTCGTGGA
ATCATGGAGAAGTTTCATGAGCGCTCAATCCGAATCGTGTACATGAGTGCCACCATCCCAGGACGCGCAC
CGGCTCGAGGATCCAATTGGCACATTGAAGACGTTGCCGTTGATTTTCCGGCAAAGAGAATGACGGAGGA
ATTTATCAACCAACAAGGTGAAGGACGCACTGTTGTGTTCCTCCCAACGAAAAAGGAATGTGACCGCCTC
AAAACCCTGATCCCTAACAGCGTTTCGATTCATCGAGATTCCTTCGAGCAGGACGCAGCTAAAGTTCTAG
ACGAGGACGTGAGGGTCATTCTAACAACTGACATCAGTGAGATGGGAGCAAATTACAACGTTGACGTCGT
GATCGACAACTGTCTCACGATAAAACCACTGTACCTCACAGAAAATTTAGTGGAGCTAAAACTCGTTGGG
GCACCCATATCTTCACAAACGCAACGCCGAGGAAGAACTGGACGTCGACGGCCGGGGAAATACGTTTACC
CGACCCGGGCCACCATCGACTCAAAAGAAGCTGACTGGGTCTGCTGGAGAGAAGCCCAAATGATTTTGGA
CCAAATCGACTGCCGAGCTATGCCTGAGGAAAGTGAATATTTCCAAACGCCTGGTACCTTCAAGCTGCAA
GAAGACCAACAAAAGATGTTCTTCTCCATGCTAGACAACACCGCGGTTCCAGTTTGGCTTGCGTGGAATT
GGGCGTACCATCGCGACAACCTCGACGACATACTGTTCAAGGGAACCGTTGATGGTGGATTCCGCGTGAA
CCTACGGCAAGGAAATCAGGTATATAAGCCCAAGTATGTTGACAACCGTTTTGAGGACGAACCCACCGCA
ACCAAACAAGCAACACTGGCCAAGCTCATGAACACACGTAGCCTAATCACAGTGGCAGANTNNNNAAAAG
CGATTTACCACTACTTCGCGAGCGGGGCAGCGTCAGCCAAGTTTCATGAAGTGCTAGAAAGTGCTTACGT
TGCATTCCGGGTTGGAGAGGATTCTGTTCCCGCCGTGAAAGTGGAGAAGATGCTAACAGTTTACTTCGCC
TTCGCTATTGGGTTCGGACTCGCGACCGCTCTGGTTTGCTGCTGTTCGCTCTTCTGCCGTCGAGGCAAGA
AACGAAGCACTGCTGACCTGTTCGATCAAGCTCCTGGAACCAGCAAGCTGGATCCCATATACATGGGAAC
AGCACTGTACTTCGGCATCCCTTTCGGAATGTTGTTTGCTGTGTGGGCGGCGTTCGCTACCATCCGCACG
GTAATCGGCAACAACGTGACGCGGAGCACAGAGGTGTTGAGCATCAGCAAATGGATCGTCGCGACGGCGC
TGGGGGTATGCACGCTAATTGCCTGGGAGAATGAGATGTTCCCACGCATCAAAGCGGACATCGTCTCGGT
GCTCTCTCTAACAACGGGTGGCGCGTTACCGCAACCTGCTTACGAAGCCGCCTCGTGGCGCCAGGAAACG
TGGTGTTTCGAGTTTCTGCTAGTTACCTACTTCATCGTCGTGTCAAGCAACCAGATCTACCTTATGTTGC
GAGAAAACAGGAAAGTTGGGGATTACATCGCGGATCTCAAAGCGCACGCAGTGGGTGGAGTCGCCATATC
AGGCCTCCCGTACTACGCGTTTCTCCCAGCTCTCCCAGCTGTTGTGTACGGAACATCGAACGTGGCGAAA
GTAACCGGAAGTTTGGCGGCATTCTTCATCGTCAGCCTTTTCTGGCAAGAACACTGGTACCAGTTGGGCG
GGAAGATCTTACAAGGGATAGCAGCTGAACGCCAAAAACGTGACGCGGATCCAATCCTAATCCGCGATTC
AGCGGACAAAAGGCGATGGCTCTTCGCTGGGCTGATGGCGGGAAGTGCGTGCCTGTGGGCTTATCTGTCT
CTAAACTTAGAGTCAACGATTACAGCCGTTTTGGTCACAGCACACTCACTCTCTGAGTGGCTCCATCCCG
GAGCGAGATGGCACGAGCACTTTGAATTGGGACACATCTTGTTGTTAGTCGGTGTTGTCCAAGCACAATT
TTCAACGTTGTACGTAGGATGTTTTGTCGTTCGTGTGCTCTGCAACATGATTGTGCTGGAAAAGCGAGGG
GGCCAACGAGCTAGTTACAAAACTGACACCGGTGGTGCCGGTTTTCGTTGGAAGCGAACACTGAATAGCC
TCACGCTGGAAGAATTCAAGACCTACAAAACGAGAGGAGTCAACGAAACGGAACGCGGAGACTACGTGTC
TCGTGGAGGTCTGAAAATGACTGAGCTAATCGAGAAGCACGGCATCACACCAAATGGCGTAGCTGTTGAC
CTTGGTTGTGGACGCGGAGGATGGACACAACGCATGGTTGCAGATCCACGAGTCACGAGAGTTGAAGCGT
TTACGTTGGGAGGAGCGGAGCGCGAAAACCCACAGAAGTTTCTTACCACTGGGTATAACCTGGCTGTGTT
TAAGAGTGGGGTCAACGTGTACAATCTGCCTCCCAAACCAGTGAACACTGTGGTTTGTGATATCGGGGAG
AGCGATGCGAAGCCTGAAGTCGAACGATCTCGCACTCTAAAAGTTCTCAACATGTTTGAGATGTGGCTTG
AGCAGAACCCACAGGCGGTGTTTGCTTGTAAGGTGCTAGCTCCTTACCACACGGAAGTGCTGAGAAAGTT
AGAAGGCTTGCAACACAAGTACAATGGAAGAGTTGTCCGCCTCACACTCAGCAGGAACTCAACAGCGGAA
ATGTACTACGTTTCAGGTCACCGCACCAACATCGCCGGAAATGTGTANGCAACTGTCGCAACTCTTTCCC
GCCGATTCAAGATGGATGACAAACCGTATCAGCTCGAACCACCAACCCTCAAGCAAGGAACTCGAAAGGA
CCCGACCTCAAAGATCAAGAACATCAATGAACGAGCCGTGCAACGCCGCATCAACCGGATAAAAGACGAG
AACTTAAAGACGTGGTTCGTAGATGAAAACAACCCCTATCACAGCTTCAAGTATTACGGATCCTATGTGA
CGGATGCAAGAAATCCNGGAGGACAGACGGTGAATCCCATGGTGAAGAGAACTATGTGGCCCTGGGACGA
ACATCACAAAACAACAGCCTTCATGATGACTGATGTGTCAACGTTTGCTCAACAAAAAGTGCTCCGGGAA
AAGGTGGATACCTTCACTCCAGAACCCCCCGAGAAGATCATCCGGTTGAACAGGCTCATCATGATGTACT
TCGTGAAGATGTTCAAGCGTCGTGGACTAAAGCCCAGAATTCTAGGCCCGCATGATTACGCTAACAATGT
CCAGAGCAAAGCGTCGATAGGTGCATGGAGTCGCGAGATTCCGTGGAAAGATGTGAACTCGGCCCTAGCC
GATGCTAAATTCTGGGACATGGTTGATCGTGAACGCGAGCTACACCTGAGAGGAGATTGCGAAATGTGCG
TCTACAACACGATGGGGAAGAAAGAAAAGAAGCCAACAGTTGCGGGCATGGCCAAAGGATCACGGACTAT
CTGGTTCATGTGGCTGGGAAGTCGCTACCTTGAGTTCGAAGCGCTCGGTTTTCTAAACGCGGACCATTGG
GTTTCCCGAGAAAACTTCCCATGTGGGGTTGGAGGCGTTGGAGTCAACTACTTCGGGTACTATCTGGAGG
AGATCGCCCGACACGGAACCTATCTAATCGCCGATGACGTAGCCGGTTGGGATACGAAGATCACCCAGAG
CGACTTGGACGACGAGGAGTGGTTCGTTCTAAAGCTAATCAAAGATCCGTATCACGCAAAACTCGTGAAA
GCGCTCTACGCCAATGCGTATAGGCACATCGTCGCTCTTTTCCCCCGTGACCATCCGCGGTTTGGCAGTG
GAACCGTCATCGACGTGGTCGTACGAACTGATCAGCGAGGATCTGGCCAAGTGACAACTTACGCAATGAA
CACTATCACCAATGGAAAGACGCTAGTTGGGCGAGCNATAGAAGCTGATGGGATGCTTGACGCTTCGGCA
GATGAAATCTGGGNGTGGTTGGATCGCAACTGTGAAAAGTTCTTTGCGGGTCTCGTGGTAGCTGGAGATG
ACGCTGTTGTGGCCACCAACAACTCAAAGTTCATCAACTCCTTGTCTTACATCAACACTGCGGGAAAAAT
CCGCAAGGACATAGGAATTGATAGTCCTTCCCGGTTCTCAACAAACTGGGAGGAGGTTGAGTTTTGTTCG
CACCACTTCCACAAGTTGATGCTTAAAGATGGGCGGAGTTTGATCGTTCCATGCCGCGACCAGCACGAGG
TGATCGGCCGGAGTAGAATCCAAAAAGGAGGTGTGGTTTCACTCGCAGCTAGCGCTTGCTTGGCAAAGGC
ATATGCGCAAATGTGGGCACTGTACTTCTTCCACCGGAGGGATCTTCGCATGGGTTTCGCTGGTATTTCC
GCTAGTGTCCCAAAAGATTGGTATCCAACCGGACGAACCTCGTGGTCTGTACACCAAAACAATGAGTGGA
TGACGACTACGGACATGTTAGTGGTGTGGAATTCAGTGTGGATACTGAACAACCCATGGATGGAAGACAA
GACGGGAGTGTACGAGTGGAGCGACATTCCGTATCTGCACAAAAAACAGGACATTAAATGTGGAAGTTTA
ATTGGGACCGCTGAACGAGTCTCGTGGGCTAAGAACCTACCGGAAACAGTAAGACGGACGCGTAAAGTGC
TGGAATTCGAAAATGGACCCCAAGAATTCCCAGACGCGTTGAACATACTTCAACGGTATCAGCCAGAGCT
CCTCGGACTGTTCTAAGGGTTTGAACAAAGCATGAACAAGATCAGCTACAGAAACTGACAACACCTGACC
AAGGCACGGAACAACACTGAAGAANAACAGTAAATTGACAACGGTAGGGGAATGGGAACCCCATCCGGCG
CAAGCTAACGGACATTTTATTAACCACCCCCCTCTTGTAGGGCACGCCAANGTAANANTTGGACTCTGAA
NAAAACAGAAGGTAAAATTGANGNCTAGTNANTGAGACNNACTAGTCNTNNTCANGTCTCCCCGGAAGGG
TAAAACGCTTGGAGGTGNAAANCCNCCNCTGAAGAANAACAGTAAATTGACAANGGTAGGGGAATGGGAA
CCCCATCCAGCGCAAGCTAACGGTTATCCACCCTCCCAAGAACAGTACAAATTTTTCTTGGGATTGAAAA
CCAAGACGGTGAAAGGCCGTCCACGACAGGCGATATCCT</t>
  </si>
  <si>
    <t xml:space="preserve">ACATGGGGGGGGGCTGACAGTGAGTACACTGTGCCAAGCAGGTGCTACGCTATGCCTAGGTGCTGCTGTA
GGCCAAGGACATGTCCCAGTCATCCCAGGTGAGGGGGGGGGTTCCCCTCACCGCTGCCACTGCCTGATAG
GGTCCTGCCGGAGGGTCTCGGTGTCCGGCTGTACATGATGCCTAAAATGAGTTCCAAACAACAAAAACCA
AAAATGAGAGGTCGAGTTGTCGGAGGTGTGTATGTGGTAAACGCCAAGAAGTCCACTGAGGCCGGTTCTC
GCAGGCCCAGAAGACGTAGGCGAGACCAGGGGGGGTGGCGTAAGACCCCCCTGGGCCAGGGAGATGTTTA
CGTGCAGCGGCTCGTGCAAACCATCGCGCCAACTCACGCGTATGGTCCTAACGACCCGAGGCGCAGAAGC
AGATTCCTCGGCCACATTGTGGATGGCTCTCTCGGTTGGGCTGCGGATTTACTCCACCAGGTGCCTCTCG
TGGGGCCTCTGCTTGGTCACCCGGCTAGGCTGATCTGCAGAGTCATACGAGCGGGTGAGGATTCCGTCAA
TTCCCTAACCGGGATAGCCGGCGTACACTTGTTCATCCTGTGCTTAATTCTTAGCCTGTCCCCTGGGTTG
GCATTTACCCCCCTTACCAACTGCTGTAATGATTCCCAGGTGGTTTACTGCACCGAGATGACTTGTGTGC
ACGACTCAGGTTGTGTTATTTGTCAAGAAGATTTCTGTTGGGAGCCCCAGGGACCCCTGGTCAGTAGACA
TCCAAACTATACCGGGGTGGACCCATTCTTGACACATCATATAGATTTTGTAGCAGGTGTGATTTTTGTC
TGTGATCTCATCAATATGCATGAATTCTGCGGGGGGGTTACCCTCGTTTCCTCCCTCGTGCTTGATGCTT
TGCCCAAACCAATCACCCTTAATCAGACAGGGGACTGCTACCTGGAAATCTACTCAGGAGTTGATCCAGG
CTTCTGGGGGTTCCTAGGGTGGCTTGCTAGTGAGGCCCAGGCTTTGGCTGCCGTAGCAGAATTTATCCTC
AAGGTCCCTGCCGCGATTGCACATGCTGTCACGGAAAACCACTTCCTTGCCATGGCATCGATCGCCGGCC
TTGCCATGAATGGCAATGTGCCTAAGGCGTTGGCATTGGTGGTTCTCTACGTGGAGTCTGCAGTCGCCGC
TCCTGTGGTCTCGACAGGGTCTGCAGATAGCTTTGCCCTGGCTTGCTCCCCGCTTGTGGTACCCGAGAAG
TGTTCCCTGTTTCACAATAGAACTGGTGTTAAGGAGGCCAAGTGCTACAACCCCTTGACTGGAGTGGTCT
ATGATGACACCGGCCTGGTTTCCGAGAGTAGCGCGAGCTTGCTATCTGAGTTCGCGGAGTACAATCGGAA
GGTGCACAGAGGATGGGGCTGCACGTACACCTATCACAATGGAAGTGTCAGGTGCTGTAGGCTAAGAGAC
ACTCCTGACTACTGTAAGGGATGCTCTTCAGACTGCTCATGGCAAGACAAGAGACTCTCTTATGAGGTGT
GCGGTACCACCCACGTCCTGACCACTGCCTGCTGGCCTTATAACCAGTCCACCGGCCAATGCTCCGCTAA
GACTGTCGCCTCCTTGCTGCCAGTGCGTGGATGGAAACAGTCAAAGACTAGATTTGGCCGCCGGTACATG
ACTTTCTGGTATGATGAGTCGGCCCTGAAGCAGCTACCACCAGCTCACTGGGCTAGGCTCCCTGGCTGGC
CAGACACCTATAAGGGTGTGTGGATGCTAGTGCCTGTTGGCTTATACTCAGAAGTCCGTGACATCAGTAC
CGGGTTGATTTCAAAGGATAAAACGCACAAGGACTATCAAGTGCTTTACTCTGCTACTGGCGCTTTACGC
CTAGCTGGAATCACTAAGCATGCTGTAATTTTTGCTGTGCTCGCTGCATTTGGAGCGCGCTGGTGCCTTT
TCCTGTACGCTTTATGGCTTTGGGTTCCGGAGGCGCTTGCTGTACCCACTGAGATTCTCGCGGCCACTGC
GGCATCCCCATGGGATGACGTGGTCGTGAGGGCCTGCGTGTTTCTGGTGGTGTGCAAATGGCGAACCCTC
TCCCCCTTGCTATCTGGATCCGCTTTCGCCTTCCTAGTGTGCGCGTACCAAGTGGCTGTGGTAGACGCAT
ACACGCTGCAGGATTGTTGTCTAGCATCTTTGTCTCTTGTGCTCACTCTTATATGGCTAGGCTATGCAAG
TTCCTATCTGCCCTTCCTTGCCCTCACTCATTCATACATTAGGACTAGGGTTGAATGTTGGATGAATGAG
TGGTCTCGAAGAGAATCTCTTTTCGTTCTTTGCCTGCTTTTTCCCTCGGCAGTCAGGGTCTCCCTGGCAG
TCTTTTGGTCTATCTACTTAACATGTTTAGCCATCTCAGCCCTCTTGTTAACATTATGCTGCCCAAACAC
TAAATTTGGTATGTACAAAATTTTGACTACCACTAGTAGGATTGGAAAACAAATATTGGCCATGTGTAGG
CCCATTTTAGTATGGGCCTGCGCAGAGAAGGGTATCTTCTGGTATGAACATTTGGATGGCAAATTAGATC
TTAATTGGGAATACAGGGACCCCTACTTCCCTGTAAAAACACAGGTAATAGAAGCTGAAGATGTGGGTCG
CAAATTGGCTTGTGGCGACGCACTCAAGGGCCACCCAGTTTTTTGCCGTGCTGGCACCACAGTGAGAGCC
GGCATTGCGCAACTGGCTAAAGGATGGAAAAGAACTGCCCCTTTCTCACTTAAGACAGTGATGACCCGCT
CAGAGTTGACTTCCCTCGCGGTGTGCGTCACTGGATCTGACAGGACCACTAAAAAAGGTTCTGTAGTCAT
CATGGGAACGCCCCTCAAGTCTTGGATGGGGTTTGCCTACCAGGGAGCGCTATATACATGTCACCACGGC
TCCCGAGGCAGGCATTTGGCCATGGAAAATTCATCCCCCCCAGTTATGGTGTGCAAGGACAGGGACGTGG
TGGTTTACCCGCTGCCACCTGGAATGGTATGCCTAAAACCATGCAACTGCCAGGCAGATACTGCTTACCT
ATGCACTAGGCTGGGCAACATCGTGCCTGTGCTGGAGATTGACAACAACTGGGTCAATACTGCACCGCTG
ACGCTACGTGAAGCGAAGGGGTCCTCCGGGGCCCCTGTCATATGCGCGTGTGGTGGGGTAAAAGGCATGT
TTTTGGCGTGCAGGTCCACCCGTGGGGCCGTGAGCTCCATCAGGGTAGCCAAGCTGGACACTGTGGCCGA
GATGAATGATGACAGAGTGCCGGTAGAGGATGAGGCCACCCCCCCCCTTGTCCCCTCCAACGGCAAGGAG
ATTAGAAATCTTGTGGCTCCCACCGGCTCAGGGAAGACAACAAAAATACCCATGCACTATTACAATGCAG
GATATAAAGTATTAGTACTCAATCCCTCTGTAGCTACTACCTTATCCATGGGCCCCTATATGAGAAGGGA
ATACAAGGTCAATCCAAACATCAGGTGTGGGGATGTTAACCTGCAGAAGGGAAGCAGACTGACGTACATG
ACCTACGGGATGTTCCTGGCAACAGGGGCCCCGGTGGAAGTGGACGTCATAATCTGCGATGAATGTCACG
CCACTGACGCCACCACCGTATTGGGAATAGGTAGGTGCTTGTCAGCGTTTGAAGACTCCCCAAATGGCAA
ATTACTAATACTTGCAACAGCCACTCCACCTGGCTGTACCATGACCAAACATCAAAACATCACAACAATA
ACTTTGGACAAGGAGGGTGAGATCCCCTTCCATGGAGCCAAATTGAAATTGGACCAGCTCAAAAAGGGTA
GACATCTGATTTTCCAAACATCAAAGAAACATTGTGAGGAGTTAGCCGCAACACTCGTTTCTCAGGGGAT
CAAGGCTGTGTACTATTACAGGGGAATGGACATCAGTGTTATTCCCACTGAGGGAGACGTGGTCGTGGTG
GCCACGGACGCCCTCATGACGGGGTACACTGGTAACTTTGACTCTGTGGTGGACTGCTGCCTGCAAGTGG
AACAACAGCTATCTGTCACCATGTCCCCAACTTTTGAGGTCCAGCTTAAAACATCGCCGGCCAATGTCGT
CGTCAGAATGCAAAGGCGGGGGAGAACCGGTAGGGGCTCCCCTGGCGTGTACTACCAAGTGACTGACCAA
TGTGCCATAAGTGGCATAGTGCCAGACGCTACGGTGTACGAGTGCTTTGACAGCGGCTTGGCTTGGTATG
GACTCACGACTGCAGAGGTTGCGACAGCATTAGACTTCTACAAACAACAACCCATAACACCCTCCTTCAA
TTGTCACATCATGGAGGTGCAACAAGTTTTTGACACCCTTGGCTATGTTCCACATGCAGATGTGGCTCGA
ATGAAAAACAGAGCTTCAGAGTTTGTGTATCTGCATGCAGCCCAGTACAGCCACTGTAGGGATGCAAAAG
CACCTGGGCCTAGTGATGCTGAGGTGTGGAAAGGGCTGTCTGGTAGCAATAAATGCCCTCTCCTATACGT
GCTAGGGCCTTTCGACGAGTCAAGAGTAGAGAAATCACCCTTGGCAGATCGGATAGCTGCATGTTATGAG
GAATACTTCGCCAGCACGACCATCACGCTGGCTGGAGTTGGTCTGGCTGTGGCTGCGACGTATGTAGCCA
TAGACAGCTTTGGGAACATAGTCATAAAAAGATGCTTTGAGGTAACAACTGACAGCACAGCCTCCTTAGC
GTCCCAACCAATAGATGACCCTTTGACATCGGGCTTAGAGGAATGTTCGCTTGACGCATTAGCGGAAGCC
GCAAATCAAGTTTCCAATTGGCTAGCCACCAAAGCAATTTCAATTGGCGTCAGAATGGGTGGCAAATTTG
AATTACAGCCTATCCTCAAGCCTTTTATCCCCCACATCCTAGCTAGTATTCAGTACCTGGCAGGTCTGAC
AATCATGCGGGATGCTCCCGGCCTGGGCTCCGTTCTGGGGTTCGTTGGCGGGGCTCTAAGCCCGCTTCCT
GTCAAAGTGAACTTATTCTTAACTTGTCTGGGGGGCGCGTTCGCCACTAGGCTCACAGGCCAGAAGGCAG
CCGCCGCATTTGCTGTGGCTGGTGGCTTGGGGGCAATGGTGGGCGCCTACTCCCTATCTTCCTTCTTTGC
TAGCCTCTTCACTACTTACACTTCCTTCACTTCTACGGCGCTGGTCGTGCTCAAGCTGCTGGACGGCCAA
ATGCCTGACTTCCAGGAGTGGACCACACTCCTTTTCAACATATCAAATCCAGGTGGTTGCGTGGCTGGTG
CTGCTTTTGCAGCCACAGCTGCGTTTTTAACAAAGGTTGAGAACAACGTGTGGATGAACAGGCTGTTGGC
GATGCTCGCCAGGGGTACAACCTGTGATGAATACTTTGTTTCAGTGACCACCGTTAGACAGAAGTTGATT
AGTGTGTTGGAGAAGCTTAACATCTGGGAACTTTTCACACAATTTGCAAATTGGCTCAACAACCCCGACG
AGGATTTCTGCTCCCCCCGAGCAGTCTGGGAGGACCTGCTGGCCGCGGTCGGTAGGCTCCTGAGGCTGAT
AGTTGAGTTTGGCCGCGGGGTCTGCAGAAGGGTGGTGAACATACCGTCGGTGCCCTTCCTCAAATGCACG
AGAGGCTACAAAGGTCTGTGGATGGGGTCAGGTGTTATAAGGGTTACTTGTGATTGTGGAGACCAGCAAG
TCTGGAACATTGAGGAGGGCAAGGTAAGTGCCATCTGCGTTTCACGGATGTGCAGATCGTACTTCACCCA
TGCTATCCCAATAAACCCAACTTACGAAGGAGCACCTAGACCTTCCCCAGCCTCATGGACAAAGATGGCT
GTTAATACAGGGTTTTCAACATATGTGGTGTATGAAAGGAAGGGAGAGAAAGTCTACATCACTGGGGTGA
GCAGTCCAGATACACTGGTTGATGCAGTGACCCCCGAACCCTTAGCAGCCGTCATGATTGACGATATCCA
AATTAAGCCTCTAGGCGGTGATGGTTGGAAACAGTGTGGACCATTCAGAGTTAGAGTGAGAACCAGCAAT
GGTGTGAAACTCCAAAATCTCCCATTGGACGTGTCAAATTTTGAGCCCCCAGCGGATGAGCTCGAGTGTC
CTGAGCGCATCCCGGTATCCTTGTACAGAGATTTGGAGAGGTCTATGAGATTGTTGGCAGGGGAGGATGG
AGTGTGTCACTCCCCCCCTCCTAAAAAGGTAACCAGAGTGATGACACCTGAACCAATGCTCAAAAGGCCC
TCTACCCCAGATTCTTTCAGGCCCATCGAGATTCCACCATTCAAGCCAAAACCAAAGCAGTCAGGTAAAG
ACGAAGGGGGGGCCCCCCTTGTCAAACCTGTACCCATTAAATTGGAACCAGACCAAATACAAATACACAA
GGTTGAGGAGAAAAGCCCCACTCCTGAACCCACTCCTTCCACTTCAGCTAAATGCAAGGCTGATCTTGAG
CAGTTCATGCTCGGCGTTAGCTTGCGGGAGCAGGCTGACGCCAAGGACGCTGCCGAAACCAAGCCTCGCA
AAGCAGGAGCTAGTAAAAAAGTGAAATTGGCCACCCCAAAAGCCATACTGACCACCAAGGGGAAGCTCAA
ATTAGGCAAGGTCACCAAAAAGGACGACGAGGTGTCGCTGTTGTCCTCATCTTGGGAGAGCTTCGAATCA
GACTGTTCATATTCCTATGTGTGGAAAGTCAAGAACTTGGTGTATTCGGCATCAAAAAGGGTGATGTCCG
CCGTCAGTACATACACATCTGGTCTCATGAAATATAAACATTTGGCCTACAATACAGCTCCTAACTCCAT
CAATGAGAGAGTCAAGAAGGTCACCATCAAAAGAGAGTCGTTGCACTTGCCACAATTGGATGAGGTCCTG
GCGGAGGCCCTTCAGCGTGCGTCCACAGTGGTTGGTAGGCCCTGGTCTCTTGATGAGGCCTTGGCAGCCA
CCCAGAACAAAACCGCTAAGAGCGCCGTTACAGGGGCAACTGCTAGAACCCTCAAAGACGGGAATACGGC
CACCGTGGTTGAAGTGCATGACCAACTGTTATCTGAAATAAAATCACCCTGGAATCAGGTTAATATAATG
CCAAAGGATGAGATCTTTGTAAAAACTCCCCAAAAGATGACAAAAAAACCAGCAAGAATCATAGCTTATC
CCCACCTTGAAATGCGGGTGGCGGAGAAAATGGTGCTTGGAGACATAGGTCCCAAAGTGGTAAAAGCAGT
CTGTGGAGATGCGTACGGGTTCCAGTACACCCCCCAGGAGAGAGTAGGGAAACTGCTTTCCATGTGGAGG
AGTATGTCTGAGCCAATGGGATTCACTTGTGACACCGTGTGCTTTGATAGTACCATAACTCCAGAGGATG
TGGCTAGAGAGTGTTCTCTGTACTGTGCCGCTCAGTCAGACCCAGCCACAAGGAAGAGAATACAGGTGTT
ACATGACCAACTGTACGCAGGAGGACCTATGATCATGCAGGGTGTGGAAGTGGGGACACGGAATTGTAGA
GCATCCGGTGTGTTCACCACCTCCAGTTCCAACACCATGACTTGYTACCTCAAAGKCAACGCCGCCGCTA
GAGTCGCTGGCCTGAAAAACCCAAAATGGCTGATCTGCGGCGATGACTGTGTCTGCATCTCAGAAAGTAG
AGGCCCCAAAATAGATCAGGAAGCTCTGGGAATATTTGCTAGTGCTATGAAGCAAATGGGGGCGCCACAG
GGCGAGGTACCAACCGCCCTGTACAGCCTGGAGCTGCTCGACTCATGTAGTAGCAACGTGAGCGCAGCAC
AAACCCCCCGGGGCATCTACCACTACCTCACAAGAGACCCTCGCATTCCACTCGCGAGGTCTGCTGTGGA
GGGAAGAAGGTTCAACCCCCTAGGCACATGGCTGGGCTACATAATCTCTAATTATCCAGCTTTGTGGGTG
AGCAGAATCCTGTGTGTCCAATTTTTAATTAATTTAATGGCTCAAGATGATGTTGAGAAAATTGAATTTG
AGTGGTACGGGAACCACGTTTCCGTGCCAATAGAAAAAATCCCATACATAATTGAGCATTTACACGGGAG
GGAATGCTGGCATATCGTCAGCTACACCACAAGGGAGGTGAACAGGGTGGGGCAGGCCTTAAGCGACATC
ACTTACAAACCACTCAGGTATTGGAAAAGAACAGCCAGATCAGTTTTATCCACGTGCAGGAGACGCAGAG
GCAAGCTGCGATTCCTAGCCAACACTTTACTGAGTTGGGTGCATCATGACAGTGTCAAATTGGACCCCGC
AAAGGTCAAGGCCGCCAAAGTGTATAATCCCTTTGATCCCTACACTCCACCCCAAGAGGAATGGGTTGGG
AGGAAAGACTGGCTTCTAATTCTTATCCCGCTGGCCATTGTGGCCATAATAATTGGATCTAAATTCTAAA
CTCCCCCCATCTCCTTCTTAGCGGCAGGGAGCAGGGTAGACCAACCTGCAGGGGCTTGACGACCCCCCCG
TCCCGAGTCAGCCAGGAGGCAGAAGCGACTCGCGCCGACTGGCCTGACCGTGGTGCCGAACACGGTCAGT
ATCTAGGCAAACCTCCAGGTGGGTTAAACACTCCAAGGGACCTGGCCCGATAACTGGCGGCGGTTACGCC
CCAG
</t>
  </si>
  <si>
    <t>GTATACGAGATTAGCTAAAGTACTCGTATATGGATTGGACGTCAACAAATTTTTAATTGGCAAGTCAGGG
AACCTTCCCCTCAGCGAAGGCCGAAAAGAGGCTAGCCATGCCCTTAGTAGGACTAGCCAAAGGAGGGGAC
TAGCGGTAGCAGTGAGTTCATTGGATGGCCGAACCCCTGAGTACAGGGGAGTCGTCAATGGTTCGACACT
CCATCAGCTGAGGAGTCTCGAGATGCCATGTGGACGAGGGCATGCCCACGGCACATCTTAACCTATGCGG
GGGTTGCATGGGTGAAAGCGCCATTCGTGGCGTTATGGACACAGCCTGATAGGGTGTAGCAGAAGCCTGC
TATTCCGCTAGTAAAAACTCTGCTGTACATGGCACATGGAGTTGTTTTCAAATGAACTTTTATACAAAAC
ATATAAACAAAAACCAGCAGGTGTTGTGGAACCTGTTTACGATATCAATGGGTGTCCATTGTTTGGAGAG
AGCAGCGAGGTACACCCGCAATCCACACTAAAGCTACCACACCAGCGAGGTAGTGCTAACATCCTAACCA
ATGCTAGGTCCCTGCCGCAGAAAGGTGACTGCCGGAAAGGCAACGTGAACGGAGCGGTGAGTGGTATCTA
CATCAAACCAGGACCGGTTTACAATCAAGACTATGCTGGGCCCGTTTATCATAGAGCCCCACTGGAATTA
TGTAGAGAGGCAAGCATGTGTGAAGTAACTAGGAGAGTTGGTAGAGTAACCGGTAGTAACGGGAAATTAT
ACCACATCTATATCTGCATAGATGGGTGCATCCTCCTGAAGAGAGCTACTAGGGACCAACCAGAAGTCCT
CAAATGGGTATACAACAGATTAGATTGCCCATTATGGGTCACCAGCTGCTCTGATGAAGGGGGTAAGGGT
GCTACAAGCAAGAAACAGCCTAAACCAGATAGGATAGAAAAAGGTAAGATGAGAATAGCCCCTAAAGAGA
CAGAAAAAGATTGTAAAACTAGACCCCCTGACGCAACTATAGTAGTAGAAGGGGTTAAGTATCAGGTGAA
GAAGAAAGGAAAGGTAAGGAAAAAAAATACCCAAGATGGGTTGTATCACAATAAGAATAAACCCCTTGAA
TCAAGAAAAAAATTGGAGAAGGCACTGTTAGCATGGGCCATCTTGGCAGCAGTTCTGCTTCAGCTGGTCG
AGGGAGAGAACATCACCCAGTGGAACTTGATGGACAATGGCACCGAAGGTATACAGAAAGCTATGTTCCT
AAGAGGGGTGAACAGGAGTCTACATGGAATTTGGCCAGAGAAGATTTGCACCGGAGTACCAACTCACTTA
GCAACAGACTATGAGCTCAAGGAGATAGTGGGGATGATGGACGCGAGCGGAAAGACCAACTACACGTGTT
GCAGACTGCAAAGGCATGAGTGGAACAAACATGGTTGGTGTAACTGGTTTCATATAGAACCGTGGATATG
GCTGATGAACAAAACCCAAAGCAACCTAACTGGAGGACAGCCGCCTAGGGAGTGCGCTGTGACTTGCAGG
TATGACAGGGAAACAGAATTGAACATCGTAACACAGGCTAGGGACAGGCCTACAACTTTGACAGGCTGCA
AAAAAGGCAAGAATTTTTCCTTCGCGGGTATTGTACTAAATGGGCCCTGCAACTTCAGAGTATCAGTTGA
AGACGTGTTGTTTAAGGAGCACGACTGCGGCAACATGCTACAGGAGGCCACGTTGCAGCTACTTGATGGG
ACAACCAATGCCATTGAGGGGGCGAGGGCAGGAACGGCTAAGTTGACAACCTGGTTAGGGAAGCAATTAA
GGATCCTTGGCAAAAAGTTGGAGAATAAAAGCAAGGCATGGTTTGGTGCATATGCAGCAAGTCCATATTG
CGATGTGGAGAGGAAGATCGGTTACATCTGGTATACAAAAAACTGCACTCCGGCTTGCCTGCCAAGAAAC
ACTAGAATAATAGGCCCCGGGAAGTTCGACACCAACGCCGAAGATGGAAAAATACTCCGTGAGATGGGAG
GGCACCTCTCAGAATTTGTCCTATTGTCCTTGGTGGTTCTGTCTGACTTTGCCCCAGAAACCGCAAGTGC
CATCTACTTGGTTCTACATTTTGCGATCCCGCAGAGCCACATTAGCGTTGACACATGCGACAAAAACCAG
CTGAATATAACGGTAGCAATTACAGTAGCAGAGGTCATACCAGGGTCAGTGTGGAACCTAGGAAAGTACG
TCTGCATAAGACCAAACTGGTGGCCTTATGAGACGACCGCAGTCTTTGTTCTTGAGGAAGCAGGCCAAGT
AGTTAAATTGGGGCTAAGGGCCATCAGAGACTTAACTAGGATATGGAACGCTGCCACCACCACAGCCTTC
CTGGTCTTTTTGGTGAAAGTACTAAGGGGACAACTAATCCAGGGGCTATTGTGGCTGATGCTAATAACAG
GGGCACAGAGTTTTCCTGAATGCAAAGAGGGCTTCCAATATGCCATATCAAAAGACAAAAAAATAGGGTT
ATTGGGGCCAGAGAGTTTAACTACGACATGGCACCTTCCTACCAAAAGATTAGTGGACTCCATGGTACAG
GTATGGTGTGAAGGAAAACACTTGAAAATATTAAAAACGTGCACAAAGGAAGAGAGGTACTTGGTGGCTG
TGCACGAAAGAGCCCTATCAACCAGTGCTGAATTTATGCAAATTAGTGATGGAACAATAGGCCCAGATGT
GATAGATATGCCTGATGACTTTGAGTTTGGACTCTGCCCTTGTGACTCAAAACCAGTAATAAAGGGCAAA
TTTAATGCTAGCTTACTGAATGGACCAGCCTTCCAGATGGTATGCCCACAGGGGTGGACTGGCAGAATAG
AATGCACCCTAGCGAATCAAGACACCTTGGACACAACCGTTGTTAGAACATATAGAAGAACTACTCCATT
TCAGCGGAGAAAATGGTGTGCCTATGAAAAAATAATAGGGGAAGACATCCATGAATGCATTCTTGGTGGA
AACTGGACATGCATAACTGGTGCCCATAGCATGTTGAAAGATGGGCCTATCAAGAAGTGTAAGTGGTGTG
GCTACGACTTCTACAACTCAGAGGGACTGCCACACTACCCAATAGGTAAGTGCATGCTCAGCAATGAGAG
TGGGTACAGGTATGTAGATGACACCCCTTGTGACAGGGGTGGCGTAGCCATAGTTCCAACAGGCACCATA
AAGTGTAGAATAGGTAATGTCACGGTGCAGGTTATCGCCACTAATAAGGACCTGGGACCCATGCCCTGCA
GCCCAGACGAAGTGATAGCAAGCGAAGGACCAGTGGAAAAGACGGCATGTACATTCAACTATTCAAAGAC
ACTACCTAATAAGTATTATGAGCCAAGGGACCGGTACTTCCAACAATACATGCTAAAAGGGGAGTGGCAA
TATTGGTTTGACCTGGATTATGCAGACCACCACAAAGATTACTTTTCAAAGTTCATAATCATAGCAGTGG
TCGCCTTGTTGGGTGGTAAGTACGTACTGTGGCTCCTAGTAACATACATGATACTGTCTGAGCAGATGGC
CATGGGTGCTAGAGTGAATACTGAAGAGATAGTCATGATAGGCAACTTGCTGACACACAGTGACATTGAG
GTTGTGGTCTATTTTCTTCTTCTGTACTTAATAGTCAAAGAGGAACTGGTAAGGAAATGGATCTTACTAG
TGTACCACATCCTTGTAGCCAATCCCATGAAAACAATTGGGGTCATCCTACTAATGCTAGGGGGATTGGT
GAAGGCTAGAGAGATCAATACTGATGACCAAAGTGCTATAGACCCATGCTTTCTTCTCGTAACAGGTTTA
GTGGCTATATTGGTGATCGCTAGGAGAGAACCTGCCACCTTGCCACTAGTTGTAGCGTTGCTAGCAATAA
GATCATCAGGATTCCTATTGCCCGCCAGCATTGATATAACTGTAGCAGTAGTATTGATTGTACTTCTGCT
AGGTAGCTACATAACAGACTATTTCAGATATAAAAAGTGGCTTCAATTCTCATTTAGTCTGATAGCTGGT
ATTTTTATTATAAGGTGCTTGAAACACATCAACCAGATGGAGGTACCAGAAATATCTATACCAAGTTGGA
GACCTCTAGCCCTTGTTATTTTTTATGTAATATCTACAGCAATAACCACTAGTTGGGATATTGACTTAGC
AGGTTTCCTGCTGCAATGGGCACCAGCAGTGATCATGATGGCCACCATGTGGGCAGACTTCTTGACTCTA
ATCATAGTCCTACCCAGTTACGAGCTATCAAAGCTCTACTTCCTAAGGAACGTCAGGACAGACGTGGAAA
AGAACTGGCTCGGCAAAGTGAAATACAAGCAGATCAACTCAGTTTATGACATCTGTGACAGTGAAGAGGC
AGTGTACCTATTTCCGTCAAGACATAAGAGTGGGAGCAGACCAGATTTCATATTACCTTTTCTGAAAGCT
GTGTTAATAAGCTGCGTCAGTAGCCAGTGGCAGGTGGTCTACATTTCTTACTTGATACTGGAAATTACGT
ACTACATGCACAGGAAAATCATAGACGAGGTGTCAGGAGGAGCAAACTTTCTGTCAAGACTTATAGCAGC
CATCTTAGAATTAAACTGGGCCATAGATGATGAGGAATGTAAAGGACTGAAGAAACTGTATCTCCTATCA
GGGAGAGTGAGGAATCTGATAGTTAAACACAAGGTAAGAAATGAAACCGTCCACAGATGGTTTGGAGAGG
AGGAAATATACGGGGTACCCAAGGTAATCACCATTATAAAAGCCAGTACCCTCAGCAAAAGTAAGCACTG
CATAGTCTGCACAATCTGTGAAGGGAAAGATTGGAATGGAGCCAACTGCCCAAAGTGCGGAGGACAGGGG
AAACCTATCAATTGTGGAATGACACTCGCTGACTTTGAGGAGAAACATTACAAAAAAATATTCATAAGAG
AAGGATACCACGATGGACCTCTCAGGGAAGAGCATAAGGGCTATGTCCAATACACGGCCAGAGGACAACT
CTTTCTGAGGAACCTACCAATTCTAGCGACGAAGATGAAGCTACTAATGGTGGGGAATCTCGGCGCGGAA
GTTGGCGACCTGGAGCATCTGGGATGGGTACTGAGAGGGCCAGCCGTGTGCAAGAAAATCACCAACCATG
AGAAGTGCCACGTAAGTATAATGGACAAGCTAACTGCATTCTTTGGAATTATGCCTAGAGGCACAACCCC
TAGGGCACCCGTGAGGTTCCCCACAGCATTACTGAAAGTGAGAAGGGGGTTAGAGACGGGGTGGGCCTAC
ACGCATCAAGGAGGGATTAGCTCAGTGGACCATGTCACAGCCGGAAAAGACTTACTGGTGTGTGACAGTA
TGGGTAGGACTAGGGTGGTCTGTCACAGTAACAATAAGATGACTGATGAGACAGAGTATGGCATCAAGAC
CGACTCAGGGTGTCCCGAAGGTGCGAGGTGCTACGTATTGAACCCAGAAGCTGTAAACATATCTGGCACG
AAAGGTGCTATGGTCCATCTCCAGAAAACGGGAGGGGAGTTCACATGCGTCACTGCCTCAGGAACCCCGG
CTTTCTTTGATCTGAAAAATCTAAAAGGTTGGTCTGGGCTACCAATTTTTGAAGCATCCGGTGGCAGGGT
GGTTGGTAGGGTGAAAGTCGGCAAGAATGAGGATTCTAAACCCACTAAACTAATGAGTGGGATCCAGACG
GTGTCTAAGAACCAGACGGACCTAGCAGACATTGTGAAAAAGTTGACAAGTATGAATAGAGGAGAGTTCA
AACAGGTAACATTAGCCACTGGGGCAGGAAAAACGACGGAACTGCCAAGGTCCGTCATAGAGGAGATAGG
AAGACACAAAAGGGTTTTAGTCCTGATACCATTGAGAGCTGCAGCAGAGTCAGTGTATCAATACATGAGA
GTTAAGTACCCAAGTATATCTTTCAATCTGAGAATAGGAGATATGAAGGAGGGTGATATGGCTACTGGTA
TCACTTATGCCTCATATGGGTATTTCTGCCAACTACCTCAGCCCAAGCTGAGAGCTGCCATGGTAGAGTA
TTCATATATATTCTTAGATGAGTACCACTGCGCTACACCTGAGCAATTAGCAATAATTGGAAAGATACAC
AGATTCGCTGAAAATCTCAGAGTGGTGGCAATGACAGCAACCCCAGCTGGCACGGTCACAACGACTGGTC
AGAAACACCCTATAGAGGAGTTTATAGCCCCAGAGGTAATGAAGGGTGAAGATCTCGGTAGTGAATACCT
GGATGTTGCAGGGCTGAAGATACCAACTGAAGAGATGAAAGGCAACATGCTCGTGTTTGTGCCAACCAGA
AACATGGCAGTGGAAACGGCTAAGAAATTGAAAGCAAAAGGGTACAACTCTGGATACTATTACAGCGGGG
AAAACCCAGAGAACTTGAGAGTGGTAATCTCGCAATCTCCATACGTGATAGTAGCCACCAATGCCATAGA
GTCAGGTGTAACATTACCAGACTTAGATACAGTCGTAGACACTGGACTAAAGTGTGAGAAGAGAGTGAGG
ATAACTTCAGAAATGCCTTTCATTGTGACGGGACTTAAGAGAATGGCAGTCACAATAGGAGAGCAAGCCC
AGCGCAGGGGTAGGGTAGGAAGAGTCAAGCCAGGTAGGTACTATAGAAGTCAAGAAACGGCTTCAGGGTC
AAAAGATTACCATTATGACCTACTACAGGCTCAGAGGTACGGAATAGAAGATGGAATTAATGTAACAAAG
TCATTCAGGGAGATGAACTATGATTGGAGCCTTTATGAAGAAGACAGCCTGATGATAACTCAACTTGAGG
TCCTCAACAACCTCCTTATATCAGAAGACCTGCCTGCCGCAGTGAAGAATATCATGGCCAGGACTGATCA
TCCAGAGCCCATACAACTGGCCTATAACAGTTATGAAAACCAAATTCCAGTGCTACTCCCAAAGATAAAA
AATGGCGAGGTGACAGACAGTTATGAGAATTACACATACCTCAATGCAAGAAAACTAGGAGAGGACGTAC
CAGCATATGTGTACGCCACAGAGGATGAGGATCTAGCAGTAGATCTTCTAGGTATGGACTGGCCGGACCC
AGGCAACCAACAGGTGGTAGAGACAGGGAGGGCATTAAAACAAGTAACTGGCTTGTCCACGGCAGAGAAT
GCCCTTTTGATAGCCCTATTTGGCTATGTCGGGTATCAGACACTTTCAAAAAGGCATATACCCATGATCA
CTGATATCTATACACTTGAAGACCACAGGCTGGAGGACACAACACACCTCCAGTACGCCCCAAATGCTAT
AAGGACTGATGGCAAGGACTCAGAGCTGAAGGAATTAGCTGTGGGAGACCTTGATAAATATGTGGATGCA
CTGGTAGACTACTCCAAACAAGGGATGAATTTTATCAAAGTCCAAGCTGAAAAGGTCAAAGACTCCCAGT
CTACAAAGGAAGGCTTGCAAACAATCAAGGATTATGTGGATAAGTTTATACAATCACTAATAGAGAACAA
GGAGGAGATCATCAGGTATGGACTATGGGGAGCCCACACAGCACTCTACAAAAGCTTGGCAGCGCGATTG
GGGCATGAAACAGCTTTTGCAACTTTAGTGGTAAAATGGCTGGCTTTTGGAGGTGACACGGTAGCCGCCC
ACATCAAGCAAGCAGCAGTTGATCTAGTAGTATATTATATCATGAACAAACCATCTTTTCCAGGAGATAC
AGAGACCCAGCAAGAGGGGAGGAGGTTTGTAGCTAGTCTTTTTATATCTGCACTAGCGACATACACATAT
AAAACCTGGAACTATAACAATCTGGCACGGGTCGTTGAGCCTGCCTTAGCTTACCTCCCATACGCTACAA
GTGCCCTGAAGTTGTTCACACCCACAAGACTAGAGAGTGTGGTCATACTCAGTTCTACAATCTACAAGAC
GTACCTCTCTATAAGGAAGGGCAAGAGCGATGGCTTGCTAGGTACAGGCATAAGCGCAGCAATGGAGATC
TTAAACCAAAACCCAATTTCAGTAGGTATATCTGTGATGTTGGGGGTAGGTGCTATTGCTGCTCATAATG
CAATAGAATCTAGTGAACAGAAAAGAACCTTGTTAATGAAGGTCTTTGTGAAAAACTTCTTGGACCAGGC
GGCAACAGATGAGCTAGTCAAAGAGAACCCTGAAAAAATAATCATGGCTCTGTTCGAAGCAGTCCAGACC
ATAGGCAATCCCTTAAGACTCATCTACCATTTGTACGGGGTGTACTATAAGGGGTGGGAAGCAAAAGAGC
TCGCAGAAAAAACTGCTGGCCGCAACTTATTCACATTGATCATGTTTGAAGCTTTTGAACTTTTAGGTAT
GGACACAGAAGGGAAGATAAGAAACTTGTCAGGTAACTATATACTGGACTTGATCTTCAACTTGCATAAT
AAATTAAACAAGGGACTCAAAAAGCTAGTCCTTGGGTGGGCTCCAGCACCTTTCAGCTGCGATTGGACAC
CAAGTGATGAGAGGATAAGCCTACCTCACAACAACTACTTAAGGGTGGAAACCAGATGTCCCTGCGGCTA
TGAGATGAAGGCAATAAAAAATGTTGCTGGTAAATTAACAAAAGTTGAAGAAAAAGGGCCCTTCCTGTGC
AGGAACAGATTAGGGAGAGGACCACCAAACTTCAAAGTGACAAAGTTCTATGATGACAATTTGATAGAAG
TTAAACCAGTAGCTAGGCTAGAAGGCCAAGTGGATCTCTATTACAAAGGAGTAACAGCAAGGTTAGACTA
TAGTAACGGGAAAGTGTTGTTAGCTACCAACAAGTGGGAGGTGGATCACGCTTTTCTGACTAGACTAGTA
AAGAAGCACACGGGGATAGGTTTTAAAGGTGCATATTTGGGTGACCGACCAGACCATCAAGATCTGGTCG
ATAGAGATTGTGCAACTATAACGAAGAACTCAGTACAATTTTTGAAAATGAAGAAGGGTTGCGCTTTCAC
ATATGACCTAACAATCTCTAACCTTGTCAGGCTTATTGAACTAGTCCACAAGAATGATTTACAAGAGAGA
GAGATCCCCACCGTGACAGTAACTACTTGGCTTGCATATTCTTTTGTTAATGAAGATTTGGGGACGATAA
AGCCCGTATTGGGGGAGAAAGTCATCCCAGAACCCCCCACTGAGTTGAGTCTTCAACCCACTTTGGGACT
AATTACCACAGACACAGCAATAACAATAATAGGGGAGGCTGAAGTGATGACGACAGGGATCACACCAGTG
GTAGAGATGAAAGAAGAACCTCAGCCGGGCCATCAGTCAACTATCCTAAAGGTAGGGTTGAAGGAAGGAG
AATACCCAGGGCCAGGAGTCAACCCTAACCATTTAGTAGAGGTGATAGATGAGAAAGATGACAGGCCTTT
TGTCCTAGTTATCGGAAATAAAGGTTCCACCTCAAATAGAGCAAAAACGGCCAAGAATATACGGTTGTAC
AAAGGAAACGACCCAAGAGAAATCAGGGATCTGATGAGCCAAGGAAGAATACTGACGGTTGCACTAAAGG
AGTTGGACCCGGAGTTAAAAGAGTTGGTAGATTATAAGGGGACCTTTCTCAATAGAGAAGCTCTAGAAGC
CCTAAGCTTAGGTAAACCAATTAAGAGGAAAACCACAACAGCAATGATCAGGAGGTTGATAGAGCCAGAA
GTTGAGGAGGAACTACCAGAATGGTTCCAAGTGGAAGAACCCCTATTTTTGGAGGTAAAAATTCAGGCCG
ACACATATCACTTAATTGGCAGTGTTGACAGTATAAAAAACAAAGCAAAGGAATTAGGGGCCACAGATAA
CACGAAGATTGTGAAGGAGGTCGGGGCTAGGACCTATACAATGAAGTTGAGCAGTTGGAGCACGCAATTT
ACTAAAAAACATATGAGTCTAACCCCCCTCTTTGAAGAGCTGTTATTAAGGTGCCCTCCATGCAGTAAGA
TTTCCAAGGGACATATGGTGTCAGCATACCAACTGGCCCAAGGGAACTGGGAACCCCTCGGGTGTGGGGT
TTATATGGGGACTGTACCAGCTAGGCGTCTCAAGATCCACCCTTACGAAGCCTACCTTAAACTCAAAGAG
CTGGTGGAAGGTGAACTTTCGAGGGTCACTGCAAAAGAATCCATCATAAGAGAACATAACACCTGGATTT
TGCGGAAAGTGAAACACGAAGGGAACCTAAGAACTAAATCAATGGTCAATCCTGGGAAAGTATCAGAACA
GCTGTACAGAGAAGGACAAAAAAGAAACATATACAACAAGATTATAGGCTCAACAATGACCTCTGCTGGT
ATCAGGCTGGAGAAGCTGCCAGTAGTCCGAGCCCAAACTGACACAATCAATTTCCACCAAGCTATAAGAG
AGAAAATTGATAAACCAGAAAACAAGCAAACCCCTGAACTGCATGGAGAGTTAATGAAAGTTTTCGACTG
CTTAAAAATCCCAGAGCTGAAGGAAACGTATGATGAAGTCCCATGGGAACAACTAGAAGCTGGGATAAAC
CGCAAGGGAGCAGCCGGTTTCCTAGAGAGCAAGAATATAGGGGAAGTGTTGGATACAGAGAAACACATAG
TAGAACAACTGATCAGGGATCTGAAGAAAGGAAAGAAGATCAGGTACTACGAAACAGCCATTCCCAAGAA
TGAGAAGAGAGACGTCAGCGACGACTGGGAAGCCGGAGAATTCGTTGATGAAAAGAAACCAAGAGTGATC
CAGTACCCGGATGCCAAGATAAGACTGGCCATTGCAAAAGTAATGTACAAGTGGGTAAAACAGCAACCAG
TGGTGATACCCGGCTATGAGGGCAAAACACCGCTGTTTGATATATTCAACAAGGTAAAGAAGGAATGGGA
TTCATTCCAAGACCCTGTAGCGGTGAGCTTTGACACCAAAGCATGGGACACCCAAGTTACTAGTAGAGAC
CTAATGTTGATAAGGGACATCCAAAAATATTATTTCAAGAAAAACATACACAAATTCTTAGACACAATAA
CAGAACACATGGTGGAGGTACCTGTCATTACAGCAGACGGTGAAGTCTACATAAGGAATGGTCAGAGGGG
TAGTGGCCAGCCTGATACAAGTGCTGGTAATAGTATGTTGAATGTCCTAACTATGATATATGCCTTCTGT
AAAAGTACAGGTATACCTTACAGGGGATTCAGCAGAGTAGCAAGAATCCATGTGTGTGGTGATGATGGCT
TTCTGATAACAGAAAGAGGACTGGGACTGAAATTCTCTGAGAAAGGTATGCAGATATTACATGAGGCCGG
GAAGCCCCAGAAAATAACTGAAGGGGATAAAATGAAAGTGGCATACAGATTCGAAGACATTGAGTTTTGT
TCTCATACTCCCGTGCCAGTCAGATGGGCAGATAACACCAGTAGTTACATGGCAGGGAGGAGCACAGCCA
CTATACTAGCCAAGATGGCAACTAGGTTGGATTCCAGCGGGGAGAGGGGTAGTACAGCTTACGAGAAGGC
CGTAGCCTTCAGCTTCCTTTTGATGTACTCATGGAATCCGGTAGTTAGAAGGATCTGCTTAATGGTGCTG
TCACAGTATCCCGAAGTATCCCCAACCAAACACACAATATACTACTACCAAGGGGATCCCATCGCTGCAT
ACAGAGAAGTGATAGGGAAACAGCTATGTGAACTTAAGAGAACAGGCTTTGAGAAGCTAGCTAGTCTGAA
TTTGGGTATGACCACTCTAGGTATCTGGACCAAACACACCAGTAAAAGACTAATCCAAGACTGTGTAGAA
ATAGGTAAGAGAGAAGGTAACTGGTTAGTTAATGCCGACAGACTGATTTCAGGAAAGACTGGGAAGTTTT
ACATCCCAGGCACTGGTATCACTCTGTTGGGAAAACATTATGAGGAAATTAACCTAAAGCAAAAAGCGGG
GCAACCGCTGATAGAAGGGACTGACAGATATAAGTTGGGCCCCATAGTTAACATTATCTTGAGAAGACTG
AGGCTTATGCTGATGACAGTAGCCGGTGGAAGCCGGTGAATCTGTCCGGGGCGTCGTGTCCCCTCTCAAG
GTACTTAATTGTAAATATTGTAAATAGACAGCTAAGATATTTATTGTAGTTGGAAAGTAATGTAGTGATA
GTAAATACCCCAATTTAACACTACCTCCAAATCACTAAGCACTTTAGCTGTGTGAGGTTAACTCGACGTC
CACGGTTGGACTAGAGGATGGCTCTAACAGCCCC</t>
  </si>
  <si>
    <t>GTATGAAGATAAATCAAAGAGGTGAGAGTGGATTACCACAGCAACCCGCTTCATACACATTGGACTATAC
CAAACTGATCTTTAGGTAGATTGGATATGTAAAAAGAACAGCATTAGGGGTGAAGGGCGAAAGGATGTTA
GCCATACACCGAGTAGCACTAGCCCTGATAATATGCGAGAGCCCCAACCTGAGTAGATGAGGAAGGCCGT
AGCAGTGAGTACACTGTAGCCAACAAGGTTCCTACTGGTAAGGATCACCCACTAGGTATGACCTGTAGTT
GGGGGCATGCCCAGGCCATCCTTAATGCAACCGGGGGTTGGTTGCATGAATCCAATAGGGAAATCTACAC
AGCCTGATAGGGTATCGGCGCCGATGGGGAAAGGCTCTATAAAATGGCGTGGAACATAGCACATGAATTT
TGAACTTTTCTTTAGAGTAGGGACCACACCACCAAGAGGGGCTGAGGAGCCTGTCTATGACAGAAATCTA
CAGCCTCTTTTTGGGGTTAAACACAGTCAACTACACCCTAAGTCCACATTAACGCTACCGCACGAGAGAG
GAAGGAGAACCCAGCAAGTGAAGCTAGTGGACTTACCAAGAAAAGGTGACTGTGAACGAACCGGAGGGGA
GGTATCAGGCATCTTCGTCAAACCCGGACCAATATGGTACAGTGACTACGAGGGGCCTGTTTACCATCGA
ATACCTCTTGAACTCTGCGCTAAATCTACACCTTGCAACATTAAAAAATTGATTGGAAGGATGGAAGGTA
GCGACACTAAATTATACCACGTGTACACCTGTCCAGATGGTTGTATTTTTTTTACTAGGGCAAATTTAAG
TAGAACAACTTACTTCATGGTAAACAACGCCCTAGATGCTCCACTCTGGGTACAATCCTGTAGCGATGAC
AAGCCAAAGAATGACAAAATGGTCAAAGGTAAGATCACACACAAACCAAAGGAAAATGAAAAAGACGTAA
AAAAGAAAGCACCTGACGCAACCATCGTAGTCGAAGGGGTTAAATACCAAATAACAAAGAAAGGAAAAGT
AAGGAGTAAAAAGACGGAGGACGGACTGTATCATAACAAGAACAAACCACCAGAATCTAGGAAGAAATTG
GAAAAAGCATTACTAGCTTGGGCAATACTATGCTGCCTATTAGTAACATCTGTTCATGCCGACAACATCA
CTCAGTGGAATCTATGGGATAATGGAACAATTGATGACATTCATTTAGCAATGTACAATAGAGGCATAAA
CAGGAGCTTACATGGCATTTGGCCAAAGAAAATTTGTAAGGGGACACCAGAATATTTGGCTAAAGATTAT
GAACTCAAGCTCATAAAAGGGATGATGGACTCTAGTAGCTATACCAATTACACCTGCTGCAAACTACAAA
GACATGAATGGAACAAACATGGGTGGTGTAACTGGTTTAATATAGACCCATGGATAAAAGTTATGAATGA
AACTCAACATAACTTGACTCAAGGCCAATACAAAATGGAATGTGCAGTTACATGTAGGTATGATAATAAT
TCTGATTTGAACATAGTATTACAAGCTAGGGATAGCCCCACAATGCTAACTGGGTGTAAGAAAGGAAAAA
ATTATTCATTTTCAGGGGACATAAGAAGCAAACCTTGCTCCGAACAACTGGCAATTGAAGATTTAATGTT
AGCTGACCACTCATGTCACCTAGAGGATAGCATAATGGAAGCTGTAGTGGACGAAACAACAGAACTGATT
GAAAAAGCAAGGAAGAAAGCAAGTAGGAGTCTTAGTTGGGCTGAAAACAAGCTAAGGAATCTCAGACTGA
AATTGTTTGGGGCCGAAGCATCACCGTACTGCAATATTTCTAAGATAATTGGCAACGTAGTTTATACAAA
AAATTGTACCCCAGCCTGTCTACCATCAACGGCTACTATCATTGGCCCTGGGGCGTTTGACTTACTCGGG
GGAAGTGGAGAAAATAAAAAAATATATATACCCACTGGAATTGCAAATGAGATGGTGATGTTAACAATTA
TAGCAGCATCTGAATTCTTACCAGAGACATCCAGCATAATTTACATCCTCTTTCACTACTATAATGTCAA
AACCACACACCCACTAATTACTGAGGACTGTGACAAAAGTAAGCTAAATCTAACTGTAAGCAGGCCCGTC
TCAGACGTAGTCCCTAAACAGTTCTACTTCTTAGGTGCATGGTCTTGCATAAAACCAAACTGGTGGCCAT
ACTGGAGTACTGCAGAAGAAATACTGTTTGACATGGAAGCGATCATCGGAATCGTGGTAAGATTGGTAAA
GGAAGTAACAAGAATTTATGAGGACCTGACAGCAGTCGCTTTCATAGCAGGGATGATAAAGCTTATACAA
GGCAAACCCATACACGCAATAATTTGGGTGTTATTACTCTCTGGGGTTAATGCTTACGACTGGGATAAAC
ATTCAAAAATCAAATGTAAGGATCAGTTTAAATACGCCCTTGCCTCAGGGGTAGGTATAGGCTTGTTGGG
ACCTACTAATCTAACAACACAATGGGAGGACTACCAATTGAGCGACGGACAAGTGTCTGCTAAATGTGAT
AATGGCAGGTGGACAATAACGGTAAAGTGTAAACTAGCCAGAAACACATGGCTAGCTGAAAAGCACGAAC
GTGCTCTCCCAACAAGCGTTACATTCATTAGCATCCATAATAGGACAAAAACAACAATAAGAAGTATAGA
GAGACCTATGGGTGTCTGTGACTGTGAGGCACAACCTAAAGAAAATGCCAATTTTAAAGCCATGGTTAGT
ATTGGGTCAGCTTTCTATCTAGAATGTCCTTACCACTGGATAGGTAACATAACCTGTGTAACAACCCAAC
CACAATTGTGGAAGAGTGAAATTGTGGAGACTATAATATATAGTAGTCAAAACTACGAAGACCCCACATG
CCAAATGACAAAAACACAGGACGGTAAAGAATATCAATGTGCATTAGGCGGCAACAATTCTTGTGTAACA
GGGCAACAAATTGAGTTCACACAGAATTTTTCTATAGAAAAATGTCAATGGTGCGGATATGAATTTGAAG
AAGCAACAGACTTACCACAATGGCCTATTGGACAATGTAAGGTAAAACAATACAGCGGATTAATAGCAGC
AAACCAAACCAACTGTACAATAAATGGAGTATTAATAACCAATGCCGGTACAGTGGAATGTTTGATTGGC
AAAGTAAAAATCAAAACCAAACAGGAAACAACTGAACTACTGGCCATGCCCTGCCAGCCAATAAAAACAG
GCTCCGACACAAAATACGCAAGCGGGAGGCAAACCTGCACATTTAACTACTCACAAGTCCAACCCAACAA
ATATTATAATGTAATAGATGAATTTTGGCAACAATTTATAACCAAAGATGGCTACCAATACTGGTTTGAC
CTGGAAGCTGGTGACCATAGGAGGAGTATTTTATCAGAATGTATAGTAATTGTCGTGGTAGCTTTACTAG
GTGGCAAAATTTCTTTATGGATTCTAATAGCTTTCCATTTATTGGACCTGTCACAAGCTTATATCCCAGG
CAGCAACTCGCCAGGAGAATTTTTTATGTATAGTTCTATAATTGTTGAAGCAAACCTGGAGACTATATCC
CACTTCCTCTTGCTGCTAGCTTTGCTATATGACAATAATTGCAGGAATCTGTTTCTATCCATATACTTTG
TGTTAACCTCTTCAATTAAAACCACCATCATTTTTATAATTCTTTGTTTAGTTGGTTTAGCCAGGGCCGA
CAGCGAAGAAAACAGTTGGCCAGATTTAGAAAATATTTACCTCACAGTGCTACTAGCTATAAGTATATTA
GTGATTGCAAAAAAAAGAAATTTCTGCTTTTTTACAATCACAGTAACAGTAATTTTATTTAGACTAGCAG
TGAAACTACCAACACAATCTAGCTACATAGTAATATATGTTCTTTTTGTCTTATTCTACATGTTAATGTC
TATATACTATTTTGGAAGATTCAGAAAGCTACTCTTATTGGTGATGAGTTTTGCATTTCTATACGGCTTA
ATAGGAACTTTGAATGCCCTGAACAGCTCCAGAACTACCATCATTAATACTATAGTAGTAAATTGGCCAA
GAGTGGGGATTTTAGTGAGTCTATACTTAGCCCTAACAACATGGACCATAACCTCAGGAATAGATGTTAC
CGGGTATGTATTGGGAGCAGCAGCTATGGTATTGGCCATAATTTCAACAACTGTAGATATAACAATACTA
TGGACCATAATACCATGGTATAATATAACTAAACTATATTACATTAAAAATGAGATAAAAAAAATTAAGA
AGGACTGGAAAACAAATGAAGTTTACAGTAATCAATTGGATACTAGGGAAGGAGTACACCAGATAGCCAC
CCCAAGTATCAAGGCTATCGACCCTCTAGTTTGGATCACTATGAAATCAATATTACTAGCAGCTTTGACT
TCCATATGGAAGCCAGTGATATTAGCATACTGTATTCTGGAGATGGTTTACTGGCTCCACAAAAAACTAA
TTTATGAATTGGCTGGAATGACAAATGTATTATCAAGAATAATAGCTGCATTGATAGAAATTAGCTGGAG
TGGATTAGGGGAAGATGCAGGGACATTATACAAGACATACCTCCTAAGCACTGAAATAAAAAAACTGGTC
ATTAAACACAAAGTCAACAACCCAGGAGTAAAAAGATGGTTTGGAGCTGAGGAAATATTTGGAATGCCAA
AAATATACATGGTTACTCACATAAAAAATCTAACTAAAGATAAAGCTATACTCTGTTCTGTTTGTGAAAA
CTACAGTGGAAACCGGATGTGCCCTAAATGTGGCAACAAAGGAACACCAATCAAATGCGGCATGACCTTA
TCAGAATTTGAAGAAAGATTTTACACAAAAATTTTTATATCTGAGTATAACCAATATGATTATAGGGTGG
AAGGACCAGGTAAAGTGGTCAGATACATAGATAATGGACTACTGTATTTGAGGAATTTACCAATACTAGC
AACTAAGCAGAAGATGCTTATAGTAGGAAATCTAGGTAACGAAATTGCAGACCTAGAATACCTCGGTTGG
ACCCTTAGGGGACCAGCCGTGTGCAAAAAAATAACCCATAGCACCAAATGTCAAGCCACAATTTTGGACA
AAATGACAGCCTTTTTTGGTATAATGCCTAGAGGCGCCACTCCTAGAGCCCCCACCAGGTTCCCTACATC
ACTGCTAAGAATCAGAAGAGGTTTTGAAAACGGATGGGCATATACCCACCCTGGAGGGATCAGCTCTGTA
CACCATGTCACCGAGGGGAAAGACATATTCGTTTCCGACGACCTGGGTAGAACCAAAGTTGTATGCCAAT
CCACTAACAAAACATCAGATGAAACTGAGTATGGGATAAAGACAGATAGTGCATGTCCAGAAGGAACCAG
GTGTTATGCCTTCAACCCGGAAGCAACTAACATATCTGGTACAAAAGGGGCCATGGTCCACCTAAGGAAA
ACTGGGAGTGAATTCAACTGTGTGACAGCTATGGGCACTCCGGCATATTTTGACCTAAAAAACTTAAAAG
GGTGGTCAGGTTTGCCAATATTTGAAGCCGGCTCAGGAAAAATAGTAGGAAGGGTCAAAGCTGGGAAAAA
CAAGGAAGGTGACCCCACGGTGATTATGTCAGGTGTGCAAGTTGCCAAGCCAACTGAATGCGATTTGGAA
ACTATAGCAGGAAGAATTTCCAAAATGCAGAGGGGGGAATTCAAGCAAGTAACACTTGCCACTGGCGCTG
GAAAAACCACAGAGCTGCCACGCAGAGTGATAGAGGAAGTGGGCAGGCATAAAAGGGTTTTGGTCCTTAT
ACCTCTCAGAGCTGCAGCTGAAGGAGTCTACAGATACATGAAATGTAAGCACCCAAGCATATCTTTTAAC
CTAAGAATTGGGGAACTCAAAGAAGGCGACATGGCCACTGGGATAACCTATGCTTCATATGGATACTTTT
GCCAAATGGAAATGCCAAAATTAAGAAGTGCAATAACAACTTATAATTATGTGTTTCTTGATGAATACCA
TTGTGCAACAGCAGAACAGCTAGCGGTGATGAGCAAAATACATAGGTTCTCTGAAGAGGTAAGAATAGTG
GCAATGACTGCAACCCCTGCAGGAGCGGTAAGCAAAACAGGCCAAAAACACACAATAGAGGAAGTACAAT
TGAGTGAAGTTTTAAAAGGGGAAAATTTGGGAGAAGAATACATAAACATAGCAGACTTAAAAGTCCCTAC
AATGGAGTTAAAAAACAACTGCTTGGTTTTCGTGCCAACAAGAAAAATGGCCTCCGAAAACGCAAAGAAT
TTGGCCAGCAAGGGTTATAACGCTGGGTACTTTTTTAGCGGAGAAGACCCCACGGCCATAAGAAATATAA
CAGCTAAGAGCCCCTACATTGTGGTAGCAACTAATGCAATAGAATCAGGAGTTACATTACCAGATTTGGA
CACTGTGATAGACACAGGGTTAAAGTATGAGAAGAGGTTGAGAATAAATGATAAAATGCCCTACATAGTA
ACGGGGCTTAAGAGAATGGCCGTTACAATTGGAGAACAAGCGCAAAGAAAAGGTAGAGTAGGAAGAGTAA
AACCAGGCAGGTACTTGAAAGGACCTACAACCGCTAGTGGAGAAAAAGACTACCACTATGACCTGCTACA
AGCACAAATGTATGGGGTCCAAGATGGTATAAATATAACAAAATCTTTTAGGGAAATGAACTATGACTGG
TGCCTATACGAGATGGACACACTGACTGTTAGCCAATTAGAAGTGCTTAACAACATAATCTTAAGCAGGG
ATTTACCCATAGCTACAAAAAATATGCTTACTAGAACCACACATCCAGAACCAATACAGCTAGTGTATAA
CTGCTCTGAATGTCCTGTGCCAGTATTGTTCCCGATAATTAAATCAGGGGAGGTCACCGATAAATTTGAA
ACATATGAACTTATGAACTGTAGAAAACTTAACAATGACCCACCAGCGTACATATATAGTACAGAAGATG
AAGATTTGGCAATAGATTTATTAAACCTAAGCTGGCCAGACCCTACACAACAAGAGACCATAGAGGCAGC
ACAAGCTTTGAAGCAACTACAAGGGTTAAGTTCAGGTGAGACAGCACTGCTAGTTGCTCTGTTTGGATGG
GTTGGGTACCAGGCGTTGACTAAAAGACACATACCTATAATTACTAATATATATCAAATTGAAGACCAAA
AACTAGAGGATACTACCCACATGCAATATGCACCGGATGATATACAAGCTAAAGAGGAAATTGAGCTGGA
AGATTTGAAATCCAATGAAATTTTAAACATGGCAGAAAAAGTCAAACAATACGTGGCCGATGGAGTTGAC
TTTATTAGGTACCAGTCCGAAAAAGTACTTAATAAAAAGATGGACACAAATATCATACAATCTGGGAACA
ATTTGTGGGACAGGATTCAAGAATATCTTCAAGCCAACGAAAAAGAAATCACCAAATATGGCCTATGGGG
ACTACACACAGCTTTTTACAACAGTGTAAAGGCCAGGCTAGGACATGAGACGGCTTTGGCAACATTAATG
GTAAAATGGATAGCTTTTGGTGAGCCTGGCATCAACCCACTGGTAAAACAAGCTGCCACTGACTTGGTTG
TATATTACATAATAAACAAACCAAGTTATGAAGGGGACGTGGAAACCCAAAAAGAAGGCAGAAAGTTTGT
GGCTGCAACACTGGTGAGTGCTTTGGCTTCATACACCTTTAGTAATTACAGCCAGGGGAAGTTGAAAGAG
TTAGTAGAACCTGCATTGTCATACTTACCATACGCATCAAAAATTTTAAATTTATTTACACCTACTAGAT
TAGAGTCCTGCATAATATTAAGTACCGCAATATACAAAACTTACTTGGGGATAAAGAAAGGAAAAAGTGA
TGGACTAGCAGGAGTTGCCGCTAGTGCAGCAATGGAACTAATGAATCAAAATCCAATTAGTGTCGCAATA
GCAGTGGCCCTTGGAGTTGGAGGCATAGCCGCCCACAATGCAATAGAGAGCAGTGAGACAAAAAGGACAT
TGCTGATGAAAGTATTTGTTAAAAACTTTTTAGACCAGGCAGCTACAGATGAGTTAATAAAAGAAAATCC
TGAAAAAATTATACTATCATTATTTGAAGCAGTACAAACTGTAGGGAACCCAATAAGACTGATATACCAC
TTATATGCAGTATACTTCAAAGAATGGTCAGTTAAAGAGATAGCTGAAAAAACGGCCGGCAGAAATATAT
TCACACTTGTAGTTTTTGATGGGCTTGAAATGTTGGGGATAGACAAAGAAGGCTCCTGGAGAACCCTCAG
CAGCAACTACCTATTAGAAGCTATAAACAACATGCTAAAAAAACTTACACAAACACCAAGAACAATGCTA
AGAAAAGTGATATCATCACTCTTACCGGCCCCATTTTCATGCACCACCTATGACAGAGACTGTAGGATCG
GTTGGCAATCAGCCGATTTTGATGAGATGGAGGTGCAATGTGCATGTGGGTATACGAGGAAAGCATTAAA
GAACAATGGAGCCCTACAGACTCTAATCGAAAGTGGCTCACAGTTTTGTAGGAACAGGTCCATAACCTAC
AGTATGGGCAATATTAAGACCACAGTATTCAAAAAGAACAATGTAATCATCCCAGTATGTGCAAAGTTAG
AAGGCTTAGCCCAAATTTACTACAATGGGGCTAGCCTTGAAGTGGAAATGAGGGAAGGAGGAAAGATCAA
AAGAACTGCCGAATGGGAAGTCAACCACAAGGTTATAGAGAGATGTATTGAAAATTGGCAAGGCATCAAG
TATGGCTACTCTACCCTTGGAAATGAGCCATTTTACAACAAGGACCCAGTACCACGGACTGAGGCTACCA
TTACAAAGGATAAGGTGATCTTTGTTAAGATGCAAAAAGGTTGTGCTTACACCAGGGATCTGACAATAAG
TAACCTCAAACAGCTGATACACTTGGTACATAAAAATAACTTACCAGAGGCCACAATACCAGAAGTACAT
GCTAAAAACTGGATATCAGAACCATTGATAGATGAAAATTTGGGAACAATAAGACCAAAATTTGGGGAGA
CTGTCATTACTGAGGAAGATGAGTCACTTAACTTATTAGGACCAGACGTCATTATCAACGATAGTGAGTT
ACAAATAAACACCGCCCAGTCCAAAAGAAATGGGAGAATAGGGCCAATTAGTTTTGAACTGTCTCAAATA
GGGGGTGATATTAAGCTTGGGTTGGGGAAAGACCAACACCCAGGCAAGGAACTTAGCCAAATCCCACTAT
TTGAAAAGATACTAGCCAAACAAAAACCATACACAATGATATTTGGTAACAAAGGTAGAGTGTCTAGTAG
AAGTAAGACCGGCAATTTCAACCAACTGGTCACGGACTCCTCTAGATTTCTAAAGAAAGCAGCATCTGAA
GGTCAGGTGATATTCATTCAGGTTGGCAATCAGGTGCATGAGTCTCTTCATGGGCTAGCAGACTATGTAG
TCCCTTTTCTAACAAGAGACTTACTGGAAGCCTTCAGTCTAGGTCAAGCCAAGAGTAAAAAACTTAACAA
AGAACAAGCAGAATTGCTACTAGGGAAGACAGAGGGAAGCCATTATGACCTACCAGAATGGTTGCATCAT
GAAGAACCTAAATTTTTGGACCTGAGCATAAAAGGAGAGCAATACCACCTAGTAGGTAACATCGGGTGCC
TAAAAGAGCAAGCCAAAGAATTTGGGGCAACAAAAGACACCAAAGTTCAAACGACCACGACAAAAGGGGT
GTATCAAGTACAGTTAAGTAGTTGGTGGGAAAGCGAAAAGACAAGTGACCTGGAGCCACTTATAAGAGAG
TTGGCACTGAAATGCAAGCCCACCAACAAGATGAGGCAGGTGCACTATGCTCCCTCATCTCAAATATCTA
AAGGCAATTTACAACCCCTTTATCCGGAGGTGTGGCAGGGGTTGATTCCCGTCAAAAAACAGAAAATACA
CCCCTATGAGGCCTACACAACGCTGCTACATATGGTAAAGAACATGGAGACCACAGGACTAAGAGACTCC
ATTATCCAAAACCATAATAAGTGGATTCTAAGTAAAATACAGAAGCCATCCAAACTTGGCCTCAAAAGCT
TAGTGGCACCAGGTGCGTTAGAATTTCCTAGTGAAAAAAACAAGAAGAAATACAATATCTATAATGCAAG
AATAGGAGGGGTGATGCAATCAATTGGTATCGACCTTAACAAATTACCAGTAGTAAGATCCCAGGTGGAC
ACGAAAAGCTTCCACGATTCAATAAGGGACAAGATTGACAAGGAGCCAAATCATCAGAATCCTGGTATGC
ATAATGAATTAATCAAAGTGTTTAAGTGCTGCCAAGTGAAAGAATTACAGGGCAAACTCGATGAGGTGGA
CTGGGAGACTCTTGAGACAGGCTTAAATAGGAAAGGAGCCCCGGGGTTCTTTGAGAAAGAAAATATAGGA
GAGCTTGTCAGCTCAGTAGCAGGAAAAAAGAAAGTCGAAAACGTAATAACAAAATTGAAATCCGGGAAAC
ATATCGAGTATTATGAAACAGCAATCCCAAAAAATGAGAAAAGAGCAGTGACGGATGATTGGATGCAAGG
CGAATATATCGAAGAAAAGAAGCCCCGAGTAATACAGTATCCTGAGGCCAAAATAAGATTGGCTATAACA
AAAGTGATGTACAATTGGGTCAAACAAAAGACTATTCTAATACCGGGGTACGAAGGAAAAACACCTATAT
TCAATATCTTTAACAAAGTACATAAAGAGTGGAAACAATTCAAAGACCCTGTGGCAGTTAGTTTTGACAC
CAAAGCTTGGGACACTCAGGTCACCCCAAAAGACCTGTTATTAATATCTGAAATACAGAAGTACTACTTC
AAGAAGAAATGGCACAGATTTATAGACACCATAACAGACCACATGTTAGAAGTGCCAGTGGTCACTGAAG
ACGGCCAAGTCTACCTAAGAGTAGGGCAAAGGGGCAGTGGGCAACCAGACACCAGTGCAGGTAACAGTAT
GTTAAATGTATTAACAATGATATACTGTTTTTGCATAGCCAATGACATCCCATACTCTGCTTTCCCTAAA
TTGGCCAAAATTCATGTCTGTGGTGATGATGGATTTCTCATAACAGAGAGGGCCCTAGGAGAAAGATTTT
CTAGAGAAGGGCCACAACTCCTACATGAAGCTGGGAAACCACAAAAATTGCTAGAGGAGTCTGGGATGAA
ATTGGCATATCAATTTGAAGATATAGAATTTTGTTCACACACACCCATTAAGGTAAGATGGTCTAGCGGG
GCAACATCATATGCAGCAGGAAGGGAAACCTCCACCATACTAGCTAAAATGTCCACAAGATTAGACTCAA
TGGGAGAACGAGGTCAAAAAAAATATGAAAAATCGGTGGCATTTAGCTTCCTACTGTTATATTTTTGGAA
CCCTATAATAAGGAGGATATGTTTGAGGGTGCTAGGTGAAACAGAAAACAAGTACTCTAAAGTTACCACA
TTTTACTGCAAAGGAGATCCAATCGGTGCATCTACTACAATATACAACCATAGATTGGATGAATTGGACA
GGGCTGACTTTAGAAAATCATCACAACTAAATTTAAGTATGAGTATTCTGCACATTTGGAAGAAAAATAC
ATCACAAAGAATACTAAAGGACTGTATAACAGCAGGAAGTAGTGGTGGTAATAGGATAGAGAATGCTGAT
AGGCTTGTGAGTAAAAAAACAGGCTATAAATATATACCAGAAGAAGGCTATGTAATGCAAGGTAGGCATT
ACGAAGAATTGGAACTTAGAGGGGGCCCGAAACCAATGCCTACATTAGGTGTAGAGAAATATATCCCTGG
ACCTATCAAAACCTTAGTTACCAAAAGATTCAGGGTTTTGTCACTGTTATCTTAAAGAGAAGGTGACATC
ATACACTGTTTACCTTGATATTAATAATAGATTTTAGGTTACCCCCACCAACATTGGTGGAGTATGGGTT
CACGACCATCACCTGGGGAGTGAAAAATGCTAGCTAAAGTTACCCCTGTGTCAACAAGCACAGAATACGG
TGTCACGACCGTTGCTTGGGGAGTGACAGATAAGCTGGGCTACCCCAGTAGTTACTTACTACTGAATACT
GACTGACGCCAGTTGCCTGGGGAGTCAACACTATATAAGCTAGGGCTATATAAGTTGCCCAAACCTGAAG
AGGAATGGCTGTCACCCTCTTCTGGATTATCAGCCTATTAAATTCAGCACTTTAGCTGAGCAGGGTAAGA
AGGGTACACTCCTAGGGGAGTTGACCAATAATCCTGCAAGGCCCCCTCTAAGT</t>
  </si>
  <si>
    <t xml:space="preserve">GTATACACAAGGTTAGCTCAATCCATTGTGTGTACGATTGGATGTTGCAAATTTATAATTTGAGATATAG
GGACCCATTCATCACAGCGAAGGCCGAACAAGGGTAGCCAATCCCTTCATTAGGACTAGCACAAGTGATG
GACTGGAGACGTGGATGAGTGAGCTGTAGAGAGGAAGTGGTGAGTACACCACAGTCGTCAAGAGTACTAC
CGGTAAGGATCACCCGCTAGTTATGCTCTGTGGACGAGGGCATGCCCACCTTCTCTACTAGATACCCCGG
GGGTTGGGGTGTCGAAAGTCGAAATGTCGATTGCTCACACAGTCTGATAGGATGCCGGCGGATGCTCCAC
GTATACCAGTATAAAAATCCGTTGAATAGCACATGGAAAAACAGATGTCTTCTCTTACTATTAGTGAAAA
AGAAAACAAAGGCAACAAATCTTCGGGCGCGAGGCCAAAAACAAAAGGAAAGAATGATAGAATGACCCAA
GGAGCCATTAAGATAAAACCAATAGAAACACCAGTTGAGTCTAGAACCAAGCCACCTGATGCTACAATAG
TGGTAGAAGGGGTGAAATACCAAGTCAGGAAGAAAGGCAAAGCAAAAAAAACCACTCAAGATGGTTTATA
CCACAATAAAAACAAGCCTGAAGCGTCAAAGAAGAAACTGGAGAAGGCACTTCTTGCTTGGGCAATTGTG
GCAGTTATTTTAATAACACCCGTCGCTGCCAACAACATAACACAATGGAATCTGTGGGATAACAAAACGG
AAGTCGACATACATTCAGTGATGTACCAGAGAAATGTAACGAGAAGTCTACATGGAATATGGCCTGAAAA
GATTTGTAAGGGGGTGCCACCGCATCTAGCTACCGACTATGAGTTGAAGAGGATAAAAGGAATGATGGAT
GCAAGTCCGAATACAAATTTCACATGCTGTAGGTTGCAAAGACATGAGTGGAATAAACATGGGTTTTGTA
ACTGGTACAATATTGAACCCTGGCTTCAGGTAATGAATCAGACCCAACAAAATCTGACGAGTGGCAATAC
TAATTTCACCGAGTGTGCAGTCACTTGTAGATATGATGAGACGCTAGACTTGAATATAGTTACACAAGCC
AGGAACACTCCGACTTTTTTAACCGGCTGCAAGAAGAGCAAGAATTTTTCATTTTCAGGAGAAATTAGGA
CGACACCATGCAATATTGAACTTAGCAGCGAAGATTTGCTAAACTTACTAGAACACACTAAATGTGATGA
GACTTCATATTTTGGAGAGAAATTTGTGGATGGAATAACAGAAGCAATAGAAGTAACAAGGTCTAGGGGC
TTTCAAGCCTTTTCATGGCTAGAAGAAAAAGTCTCAAAGACAAAGAAAAGATTTTTTGGTGCAGAAGCTA
GCCCCTATTGTAATATTACATCCAAATTAGGAAATATTATAACCACAAATTCATGTACACCTTTAGGGTT
GCCAAGCTCTACTAAAATTATTGGACAAGGCAAATTTGACTTATCAGGGCTACAACATAATAGAGTAGTG
CCCAGAATAACACACCACTTGGATCAATATCTCATGTTGGGCCTTGTAGCCCTAGCAGAGTTTATGCCAG
AGACAGCAAGTGCAGTCTTTCTAGTACTACACTACACAATTGCAGATAGTCAAGAAGAGCTCTTAAGCGA
AGGCTTGGATGAGAACCAACTGAACTTAACCGTCACAGATCCGGTTACGAAATATATTCCAAAGAGCATT
TGGATGGCAGACGGTTGGGTATGTATTAAGCCTAGCTGGTGGCCATACGCTTCAAGAATTGGGCAAGTAA
TCTCCGGGGTTACTACTTTAATTGATTTTGTTATAATGACAATTGAGGAATTAGTATCTATTTGGACAGA
AGCCACGGCAGTTGCTTTTCTGGCCGCTCTAATTAAAGTAATAAGAGGAAAACCTATTCATGCCATCTTA
TGGCTGATAGTATTGGGTGGAACACAAGCAGAAAAACTAGATTGTAAATCAGGGCTAGAATATGCTTTAG
CCAGGGATAAGGATATAGGCCTATTGGGGCCTACAAAACTCACTACCCAATGGTATAGAGGCAATCAAAA
TCAAAAATTGTCAGATGGAAATGTCCATTGTACGTGCAAAAATGGTGAATGGGTGTGTCAATTCACATGC
AAGCAAACTCAAAAGAGGTTTTTAGCCATAAACCACCCACAAGCTTTGCCAACATCTGCATGGTTCAAGT
CCTTGGGGGGTGGTTCAGAAGAACCCAATGAGGAATTAATGGCAGATGAGAAATATGCTTACCTATGCCC
CTGCAATGCTAACCCTGTGGTGCAGCAGCAAAATTTTAATGCGACTAGAATTAAAGCAAAGTCACCAGCA
TTTTATCTTGAGTGTCCAATAGGATGGAAGGGCATTATTAAATGCGTGCTTTATTCAGAAGACACATTGG
AGCTTACCACTATATACTCATTTAAGAGGTTCAAACCATATGGTAACATATCACAGTGCAAAACACAACT
CCCTGTAGGAGAAGATCTCATGCAGTGTAAACTGGGGGGGAACGACTCCTGCGTGATCGGGGAACAAGTA
AAAGGGAAACAAAGTGATAATGTTACACATTGTGATTGGTGTGGATACAGGTTCAATAGTTCAGAGGATT
TACCAATGTACCCTTTAGGAAAATGCAGAAAGAGAGACAGAGGTTACAGACGTCTGTATAAAAATGAAAC
CTGTTGCAGAAATAATGTGTGCATTGATAAAGAAAAAGGCACAGTGGAATGTATGATTGGAAATACCAAA
GTAAAAGTGTATAGCCAAAATGAAACAATTCTGGCCCCAATGCCATGCAAACCAATTCTTATAAAATCAC
AAGGGCCCCCAAAAGCTGGGAGCTGCACTTATAAGTGGGCTTATACACTAAAAAACAAATATTATGAACC
CAGGGATCAATACTTTCTTCAATATATGGTTAAAGATGAATACCAATATTGGTTTGACTTAAAAGCAGGG
GACCATGCAGTTGATTTAGTGTCTAAATACTTACCTATATTGATAGTAGCTTTATTGGGGGGAAAAGCTG
TGTTGTGGATTTTAGTAGCATATACTATTTTAGTAGATTATCAGGTTGAAGCTGCCAATTATTATTTTAT
GCAAGCTGAATCTTTAGTTATGGGGAATATACTCATGAGTTTAGATATTGAGAAAAGTCTTTGCTATCTG
GTGTTAATTGCAATAATTAGAGATGTAAGTAAGAGAAGGATACTAGGGTTGTTGTACCATTGTATGACAA
TGAGCCCTTGGTTGTCTATAACTGCTTGCTTTATTTACTTAATTGGATTGGTGAGAGCTGAAGATGATAG
AGCAGACAATGAGGCCATCTCTGAGGTACATATACCAATTTTTCTTGTATTTATTATAGTTTATAATGTA
AAGAATAGAAATATAGAAGGATTGTTTTTATTATTTATAGTGTTTTGTTTGAAAACAACTGGATGGATAC
AGCCCCAATTATATGAAATACCTCTTTTAATGTTTTGCATAGTGTGCATATTAACCTTTTATATAGTGGA
TGTGAATTATAGAATGAAGAAAATATTTTTATTAGTGGGGTTGTCAGCCTTACTGTGCTTGGTTAGATGT
TTGTGGCTTGCTAGGAATTTTTTGAGCTTACCTGTTAAAGAAATATATTGGATTACGCCAAATTATGTTT
TGCTTGCTTATTTGTGTAGTTTAACAATTTTAGTGAATAATAAGATAGATATTGTAGGGCCGATATTAAC
TGCAGCTCCATATATATTTTCCTTTTTAACATTGTGGGCAGATGTTATAGTGTTAATAATTTTGATGCCT
TGGTACGAAGTAATTAAAGTGTATTATTTAAAGAGGAAAAAACAAGATGTGGAGCAAGCTTTAGTCTGTG
GGGGCATAGCGGAGCAGACAACATCACCATATTGCTTTGACACATCAGAACCCCTAGAAGGTGTCCATGT
GCTGCCCAGTCAGAAGGAGGAAAGATTTGACAAAATTGTTTTAATTACTTTGATTAGGTCAATAATTACC
ACTTCTTTTAGTACAGTTTGGAGACCCTTGATTATAGTAGAATTGTTGATTGAAGCATTGTACTGGGCTC
ATATAAAAATAGCTAAGGAAGTCGCAGGCTCCACCAGGCTTATGGCAAGTTTTTTGGCCTCGATTATTGA
ACTGAATTGGAAGTTCGACAATCAAGATGTAACAAAGTATAAGAAGTTTCAAATATTATCCAGCAGGGTC
AAAGATTTAATTTTAAAACATAAGGTTAGAAATGAAACGGTTAAGAAATGGTTTGAAGAAACGGAAATAT
TTGGTTTGCAAAAGATTGTTTTAATAGTTAGGGCACAGACATTGAGCAATGAAAAGTTCTCAATTCTTTG
TTCAGTGTGTGAAGCAAAAGAAAACAGAAATGCCAAGAGACCATGCCCCAAGTGTAAAAGCAAAGGAACA
CAAATTAAATGTGGTATGACATTGGCTGAATTTGAAGAAAAGCATTATAAGAAAATATATATCATGGAAG
GATTTGAAGAGGAACAACCCTATAGAAAGGAGGAGAGGCTTACATTGACCTACACAGCTAGAGGGGCTTT
ACTGCTAAGGAATTTACCAATATTAGCAACCAAAAATAAGTACCTGTTAGTTGGCAACCTAGGGATGGAG
ATTTCAGACTTGGAAGCTATGGGCTGGATTTTAAGAGGCCCAGCTGTGTGCAAAAAGATAGTTGGGCATG
AGCAGTGCAAAATTTCTATCCCAGATAAATTGATGGCATTTTTTGGAATGATGCCCAGAGGAACCACACC
TAGGGCCCCAACTCGACTACCAGTGTCCTTGTTAAAGATCAAAAGAGGGCTAGAGTCAGGTTGGGCGTAC
ACCCACGTGGGAGGTGTTAGTAGTGTCACCCATGTTACTGCAGGCCAAGACCTATTTGTTAGTGACTCAA
TTGGCAGGACTAAAATATTGTGCCAAAGTAAAAATGCCATAATGGATGAGTGTGAATACGGGATAAAGAC
GGATTCAGGTTGCCCCGATGGTACAAGGTGCTATGTACTAAACCCTGAAGCTACCAATATAGCAGGAACA
AAAGGTGCTATGGTACATTTAAAAAAAGTTGGAGGGGAATTTAATTGTGTAACTGCCCAAGGCACACCTG
CCTTTTACAACTTAAGCAACCTCAGAGGGTGGTCTGGTCTACCGATTTTTGACTCCTCAACAGGAAATGT
GGTAGGCCGAGTTAAAGCCGGGAAAAACAGAGATAATGAACCAACTACGATAATGTCCGGCGTGCAAACA
GCAAAACCATCTGAGTGTGACCTTGAGTCAATTGTTAGAAAACTGGAGGTCATGAACAGGGGTGAATTTA
AACAAGTGACCCTGGCCACCGGAGCTGGAAAAACCACCGAGCTGCCAAGAAGGTTGATTGAAACAATAGG
TAGACATAAAAGAATACTAGTGTTGATCCCCTTGAGAGCGGCTGCAGAAGGCGTATATAATTATATGAAG
GTAAAACATCCAAGTATAGCTTTTAATTTGAGAATAGGGGATATGAAAGAAGGGGACATGGCAACCGGGA
TCACCTATGCCTCTTACGGATACTTTTGCCAAATGGACATGCCTAGGTTAGAAAATGCTATTAAAACTTA
TAATTATGTATTTTTTGATGAATACCATTGTGCAACTCCAGAGCAATTGGCTGTAATGTCCAAAGTGCAT
AGGTTTAGTGAATTTGTGAGAGCCGTAGCAATGACAGCGACCCCTACAGGGGCTGTATCAACTACGGGTC
AAAAGTACGCTATTGAGGAAATAGTGGTACCAGAAGTTATGCGGGGAGAAGACCTTACTGAGCAACACAT
AGAAATAGCTGGATTAAAGATTCTAAAAAAGGAGCTAGATAATAATGTATTAGTTTTTGTTTCTACCAAA
AAATTAGCAACAGAAAATGCTAAGAGATTGAAAAATCTTGGGTATAATGCAGGCTTTTATTTTAGCGGAG
AAGATCCTTCATCAATTAGAACAATAACTGCCAAATCCCCATATATAGTGGTAGCTACTAATGCAATTGA
GTCGGGTGTAACTTTACCCGACTTAGATACAGTGATAGATACCTGTCTGAAATGTGAGAAAAGGTTAAGG
ATAGAGCCCACTGCGCCATATATAATTACAGGCCTAAAAAAGATGGCCATTACAATTGGGGAGCAAGCGC
AAAGGAAAGGGAGAGTTGGAAGAGTCAAACCAGGAAGGTACCTTAGGGGCCCAGAAAATTGCACTGGAGA
AAAAGATTACCATTATGACCTATTGCAGGCACAAAGGTATGGGCTACAGGATGGTATCAATATTACTAAA
TCATTTAGAGAAATGAATTATGATTGGGCGCTATTTGAAGAAGACACAGTAAGATTAGCCCAATTGGAAG
TGTTAAATAATATTTTAGTGAGCCAAGAACTGCCTACCATAGTAAAAAATATTATGGCAAGAACCACACA
CCCAGAACCAATACAGTTAGCATATAATGGTATAGAAACACCAGTCCCTGTACTCTTCCCTATAGTTAAA
AACGGGGAGGTGACTGACAAATATGAAACATTTGAATTGATGAATTGCAGAAAATTAGAAGGGAACCCAC
CTGTTTATTTATATGCAACAGAAGAAGAAGACTTAGCAGTCGATTTGTTAAATTTAAAGTGGCCACCACC
ATCTAGCAGGTTCGTCCTAGAGACGGAAGAGGCCTTGAGGCAAATCGTAGGCTTGTCATCAGGAGAGACT
GCCCTTTTAATAGCTCTGTTAGGCTGGGTTGGCTATGAAGCTCTGTGCAAAAGACATGTCCCAATAGTCA
CCGATATATATACCATAGAAGAGGAGAGGCTAGAGGACACGACACATTTACAATATGCCCCAGATGAGTT
ACATAATTCAAATACGGTGGAATTAACAGATTTATCAAGCAATCTAGTACAAGAAACTTTAAAAATGTTT
GAGGGGTATTTTGATGGTGCAGTTAAATTTATGAAGATCCAAGCAGAGACAGTGGCCAATTCAGACAAAG
CCATTCAGATAAAAAAACAAATTCCATTGTGGATAGCCCAATTTTTAGAATATTTAAAAGAAAATTCAAG
TGATATTAAAAAATATGGATTATGGGGGGTTCATACAGCCCTTTATAATAGCATCACAGCTAGATTAGGG
CATGAAACAGCCTTTGCAAGCTTGGTGATCAAGTGGCTTGCCTTTTCAGGAGGAGCAGTCCCAGATATGG
TAAAACAGGCTGCTGTAGATTTAGTTGTATATTATATATTTAATAAACCAGAATTTGCGGGGGATAAAGA
AACACAAGACAATGGCAGGAAGTTTGTTGGAGCAGTTTTTGTGTCAGCACTAGCCAACTATACCTTTAAG
AACTTTGATGCTTCTACCTTAGAGAATGTGGTTAAACCAGCATTGAATTATTTACCTTATTGTTCCAAAA
TGCTGAATTTATTTGTACCAACAAAATTAGAGAGTATTGCAATATTAGCAACTACAATATACAGAACCTA
CATATCTATAAAGAAAGGGTCTAGTCAAGGGCTAGCTGGGCTAGCGGCTAGCTCAGCTATGGAAATAATG
TCACAGAACCCTATTTCCGTTGCAATTGCTGTTGCTCTAGGTGTTGGGGCTATAGCAGCACACAATGCCA
TAGAGTCTAGTGAAACAAAGAGAACACTATTAATGAAAGTATTTGTAAAAAATTTTCTGGACCAAGCAGC
TACAGATGAATTGGTTAAAGAAAACCCAGAGAAAATTATAATGGCTGTATTTGAGGCAATACAAACAGCA
GGGAACCCACTCAGATTAATTTACCATTTGTATGCAATGTTTTACAAAAATTGGACAATGGTAGAGCTGG
CTGACAGGGTGGCAGGTAGAAACATTTTTGTACTGATAGTTTTTGAAGGGTTAGAGCTGCTTGGGCTTGA
TAAGGACTCCAAGTGGAGGAACTTGAGCAACAATTATTTGGTTGATGCTATTAAGGCTCTGATTAATAAA
TTACTTAATAAATCCAGAAACCTGACAAAAAACTTTTTGGTCTCCCTATTGCCAGCCCCATTTTCATGTA
CAAGATATAAACCAGACCGGAGGATAGGTCTACCAACATTGCAATTTGATAGGTATGAAACCATTTGCAC
CTGCGGTTATAAAAAACTAGCAGTGAAAACCGAAGAAGGGGAGTGGCAGGTACTAGAAGAGGTGCAGTCA
ACTTTCTGTGTAAATCAAGGTGTATCAGGGATGAATAATATAAAAGTTACAACATATTATTTCCAAGGTG
AACCAATTAAGCCAATAGTTGAGAGAAAAGGTATTGGTCAGATATTAGTAAAGGGAGTGACCATATTAAT
TGATTTTGATCAAAACATTATTTTGGGCTCGGACCAGTGGGACATTCACCTTAGTGTACTAAGCAACTTA
GAAAGTCAAATACAAGGAATTGGCTTTTTGGACTCGTTTGTAGGGACTAAACCAAATTTCAAGGCTATAA
TTCAGAGAAAATGCTTAACAATTACTAATGATAGAATTAAGTTTTTAAAATGTTCCAAAGGAGTAGCCTT
TACAAAAAATTTGAACGTGGATCACATAAAGCAGTTAATAAAGACGGTGAAAATGAATGGAGTTAAGGAG
GGTGTGATACCACAAGAGGTTTCTGTTGAGACCTGGATTAATTTACCGTTGATTAATGAAGACATTGGCA
ACACCAGACCAAGCTTTGGAGAAAAGATTATCCCTGAACCATTTGAAGAAGACCCAATAGAACAGCCCAG
CGTGAGAGTGGACGAAAGCTCTCTTATGGTAAACCTCGTGGGGGTTAACCAACAATGCGCAACAATGGGG
TCAACTTTTGTGGTAGGGAAGGAAACAACCGCAGAAGGAGGGAATTCAACGATTAAGCTTGGTTTGTCAA
GAGGTATGGTTCCAGGAAATAAAAAATTGGCGAAAACCTTAAATGAAATTGTGTCTGATGAGGATCCAAA
ACCCTTTGTATATATATGTGGTAGTAATAAATCCATGTCAAATAGAGCAAAAACAGCTAGGAATATTAGA
TTTTTAAAAACAGAGGATGCCCGCTATTTTAGAGATTTGGCTAGAGAAGGAAAAGTTATAATAATTTTAT
TAGGAGAATTCTCTGAAGAAGTGAGGAGACATGGGGATTTTAAAGGTAAGTTCTTGACTAGAGATTCACT
ACAAGCGTTGTCCAATGCCAAGGCTGTTAAGAAGCAAATGACCTTACGAGAGGCGAAGCTTATAATGGAA
AAACACAAAGAAGAAGAATTTCAGTTGCCAGATTGGTTTCAATGGGAAGAGCCAAAATTTATGACAGTCA
CCAAATCCACTGAAAGGTTTGGATTGATTGGTGATATAGAATTTTTGAAAAGAAAGGCAGTGGAATTGGG
CGCAACAACAAGAACAGAAGTTAAAAATCAGGCAGGTACTTACATTGTCAATTTGAGTACCTGGTGGGAA
AGCCACAAAGTACAAAGCTTAAAACCATTGTTTGATGAACAGATTATGAAGTGCAGACCAGTGACAAAGA
GTGCATATAAAAAGTGCCATTTTGTTAATTCAGCCCAATTGTCCAAAGGTAATTGGAAGCCTGTTGCTCC
AGTCGTGTCATTGGGGGAAGTTCCGGCAGTTAAAGAAAAAATCCTCCCATATGAAGCCTACATTCTATTA
AAAAGAATGATAGAAGATGAAGACAAGAGATATGACAAGGGAGCTTTAAAAAAAGAACACAATTGGATTT
TGAACAAGATTGTAGAACCAGGGGAATTAGCCTTAAAGAATTTAGTGGCCCCCGGTAGAGTTAAAAGGCC
CGTAGTAAGAGAGAAGAGGAAGCATAATATATACAATAAGAAAATAACTGGTGTTATGCTATCTATAGGC
ATTAAACCAGAAAGACTACCTGTAGTTAGAGCACAGACCTCTACAAAAGATTTCCATCAGTCCATAAGAG
AAAAAATAGACAAGAAACCTAATAGGCAAAATCCAGAATTACATACTGAACTACTGAAAGTGTTTAATAC
CATATGCAAAGTCAAGGATAAGGAAAGCACATTTTCAGAAGTAGAATGGGACGTTTTGATGAACGGAATC
AACAGAAAGGGGGCTGCAGGTTTTTTTGAGAATGAGAATATAGGGGAAATAATAGAGTCCAAGAGAAAAG
TGGTTGAAAACTTAATAAAGAAAATTTCCAGGGGAGAGAGAGTAGACTACTATGAAACTGCGATACCTAA
GAATGAGAAGAGAGGTGTTGTAGACGATTGGCTGGAAGGGGATTACATAGATGAGAAAAAACCCCGAGTA
ATTCAATACCCTGAAGCAAAGATGAGGCTAGCTATATCTAAAGTTATGTATAATTGGGTAAAGCAGAAAC
CAGTAGTCATACCAGGATATGAAGGGAAAACCCCTCTATTCAAAGTTTTTGACAAAGTTTTTGATGAATG
GAAACAATTTAAAGAACCAGTAGCCGTTAGTTTTGATACTAAAGCCTGGGATACGCAAGTTACACCCAAT
GATTTAAAACTTATATCAGAAGTCCAAAAATATTATTTTAAAAAGAAATATCATAAATTTATAGACAATT
TGACTAGTCATATGTTAGAAGTACCTGTAGTGTGTGAAGATGGGGAGGTCTACATCAGGGAAGGCCAGAG
AGGTAGTGGTCAACCAGACACCAGTGCAGGAAATAGTATGCTAAATGTTTTAACTATGATATATGCATTT
TGTAAGGCCAATGATATGCCGTACACCGCATTTAGCAGAGTTGCAAAGATACATGTTTGTGGTGATGACG
GTTTTTTAATTACAGAGAAAAACCTTGGAGAGAAATTTTCCATGCTGGGACCACAAATTTTGATGGAAGC
GGGGAAACCACAAAAATTATTGGGTGAAATTGGATTGAAAATAGCATATAGGTTCCAGGATATAGAGTTC
TGTTCTCACACACCTATACAGGTACGATGGGAAGACAATACAACCAGCCATATGCCAGGTAGGGATACAG
CTACGGTGCTAGCAAAAATGGCAACTAGGTTAGATTCCACAGGGGAAAGAGGCACTGAGGGTTACGAGGC
AGCTGTGGCTTTTAGCTTCTTATTAATGTACAGCTGGAACCCGCTTATTAGGAGGATTTGTCTATATGTA
TTGTCAACAGTAAACATAAGTTCCCCATCCCGATATAGCACCATATACACCTTTTCAGGGGATCCAATTG
CAGCTTATAGAGAGGTACATGGCAGGTATTTACATCAATTAAAACATACTGAGTTTGAGAAATTAGCTCA
ATGTAATCTGTCCATGTCACTTTTAGGTATTTTTAGCAAACATACAACAAAAAGGTTGATTGAAGATTGT
GTAAAACTTGGAAAAAAATCAAGCCAGGCAGTAGTTAATGCAGACAGGTTAATTTCAAAGAAGACTGGAC
ACAGATATCAACCAGACTCAGGGCATACTTTGGTCGGTAAACATTATGAGGAGATCGAGCTACAAGAAAG
TAAAAGACCCATAATAGCAAAAGGCATAGAAAGGTATGTCCCAGGACCCATAAAGACCATTCTCTTGAAG
AGACTTAAGATACTGGAGATGATAAAGAAGATTTTCCCCGGGGATTGAATAGCCAGCAATCCAGGGTGAA
AACTCCGTAGTGGATGGCCGTTACCACTACTGAGTCACATCCGGCCATATAAACTACCTCAAACCTGCAA
TGGAATGGTCGTAGCCATTGCTTGTATTAATTCGACCATTTAAATTAGCACTTTAAAGCTAATTGGGATG
TAAAGTAGAGACGTCCTTCAGGAGGACTATCTACAATTCCAAGAGGCCCC
</t>
  </si>
  <si>
    <t>Uppercase?</t>
  </si>
  <si>
    <t>Invalid count</t>
  </si>
  <si>
    <t>Duplicate ID?</t>
  </si>
  <si>
    <t>k-mer (k=4)</t>
  </si>
  <si>
    <t>k-mer</t>
  </si>
  <si>
    <t xml:space="preserve"> Avg length (bp)</t>
  </si>
  <si>
    <t>Real_12seq_trim2000_k4</t>
  </si>
  <si>
    <t>FASTA</t>
  </si>
  <si>
    <t>Field</t>
  </si>
  <si>
    <t>Example / Notes</t>
  </si>
  <si>
    <t>CPU model</t>
  </si>
  <si>
    <t>Cores / Threads</t>
  </si>
  <si>
    <t>RAM (GB)</t>
  </si>
  <si>
    <t>OS &amp; Version</t>
  </si>
  <si>
    <t>Excel version</t>
  </si>
  <si>
    <t>BLAST version</t>
  </si>
  <si>
    <t>Mash version</t>
  </si>
  <si>
    <t>Your tool version</t>
  </si>
  <si>
    <t>e.g., Intel Core i7-12700H</t>
  </si>
  <si>
    <t>14C / 20T</t>
  </si>
  <si>
    <t>Windows 11 23H2</t>
  </si>
  <si>
    <t>Microsoft 365 (About Excel)</t>
  </si>
  <si>
    <t>(output of blastn -version)</t>
  </si>
  <si>
    <t>(output of mash --version)</t>
  </si>
  <si>
    <t>cosine_kmer.py v1</t>
  </si>
  <si>
    <t>(auto)</t>
  </si>
  <si>
    <t>2.12.0</t>
  </si>
  <si>
    <t>Intel(R) Core(TM) i5-1135G7 @ 2.40GHz</t>
  </si>
  <si>
    <t>4C / 8T</t>
  </si>
  <si>
    <t>Microsoft Windows 11 Home 10.0.26100</t>
  </si>
  <si>
    <t>How to use this workbook (formula-driven; no macros)</t>
  </si>
  <si>
    <t>1) Paste raw genomes into Sequences!C (any line breaks): cleaner builds A/C/G/T/N-only, first 2000 bp.</t>
  </si>
  <si>
    <t>2) Parameters!B2 = k (here k=4). KMER_LIST lists all 4-mers.</t>
  </si>
  <si>
    <t>3) KMER_COUNTS → COSINE_MATRIX → DIST_HEATMAP (1 − cosine) are fully recomputable in Excel.</t>
  </si>
  <si>
    <t>4) Benchmark: enter 3 trials (time, peak MB) for BLAST/Mash/My method; sheet computes mean±sd, speedups, and reductions.</t>
  </si>
  <si>
    <t>5) MACHINE records system/tool versions for reproducibility.</t>
  </si>
  <si>
    <t>Area</t>
  </si>
  <si>
    <t>What it does (plain)</t>
  </si>
  <si>
    <t>Check these cells</t>
  </si>
  <si>
    <t>In thesis</t>
  </si>
  <si>
    <t>Evidence</t>
  </si>
  <si>
    <t>Parameters</t>
  </si>
  <si>
    <t>Sets k and the distance metric I use everywhere.</t>
  </si>
  <si>
    <t>Parameters!B2 (k=4)</t>
  </si>
  <si>
    <t>Methods §3.3</t>
  </si>
  <si>
    <t>k controls KMER_LIST size; distance = 1 − cosine in results.</t>
  </si>
  <si>
    <t>Sequences</t>
  </si>
  <si>
    <t>I paste genomes in C; D cleans to A/C/G/T/N and keeps the first 2000 bp.</t>
  </si>
  <si>
    <t>E=LEN(D), rows 2–13</t>
  </si>
  <si>
    <t>Methods §3.1, §3.4 (repro)</t>
  </si>
  <si>
    <t>All downstream sheets read column D.</t>
  </si>
  <si>
    <t>VALIDATION</t>
  </si>
  <si>
    <t>Quick QC: uppercase, only A/C/G/T/N, no duplicate IDs.</t>
  </si>
  <si>
    <t>VALIDATION!D:E:G (should be TRUE/0/FALSE)</t>
  </si>
  <si>
    <t>Methods §3.4</t>
  </si>
  <si>
    <t>“Notes” should be empty before I run anything.</t>
  </si>
  <si>
    <t>KMER_LIST</t>
  </si>
  <si>
    <t>Lists all 4-mers (256).</t>
  </si>
  <si>
    <t>KMER_LIST!A2:A257</t>
  </si>
  <si>
    <t>Methods §3.3.2</t>
  </si>
  <si>
    <t>K comes from Parameters. If I change k, this list must match.</t>
  </si>
  <si>
    <t>KMER_COUNTS</t>
  </si>
  <si>
    <t>Counts overlapping k-mers for every sequence (from Sequences!D).</t>
  </si>
  <si>
    <t>KMER_COUNTS!B2:… (numbers, not blanks)</t>
  </si>
  <si>
    <t>Feeds the cosine step.</t>
  </si>
  <si>
    <t>COSINE_MATRIX</t>
  </si>
  <si>
    <t>Pairwise cosine similarity of the k-mer vectors.</t>
  </si>
  <si>
    <t>COSINE_MATRIX!B2:M13 (diagonal = 1)</t>
  </si>
  <si>
    <t>Methods §3.3.3</t>
  </si>
  <si>
    <t>Used to build distances (next sheet).</t>
  </si>
  <si>
    <t>DIST_HEATMAP</t>
  </si>
  <si>
    <t>Distance matrix = 1 − cosine (this is the heatmap source).</t>
  </si>
  <si>
    <t>DIST_HEATMAP!B2:M13 (diagonal = 0)</t>
  </si>
  <si>
    <t>Results §4.5.1</t>
  </si>
  <si>
    <t>Use this for the Excel heatmap figure.</t>
  </si>
  <si>
    <t>HAMMING_MATRIX</t>
  </si>
  <si>
    <t>Hamming distances (only valid if lengths match).</t>
  </si>
  <si>
    <t>HAMMING_MATRIX!B2:M13 (NA if lengths differ)</t>
  </si>
  <si>
    <t>Methods §3.3.1</t>
  </si>
  <si>
    <t>Secondary check; not the main method.</t>
  </si>
  <si>
    <t>Benchmark</t>
  </si>
  <si>
    <t>I enter three times and three peak RAM values per tool; the sheet calculates means, SD, speedups, and reductions.</t>
  </si>
  <si>
    <t>Row 2: D–F,I–K,N–P (sec) and U–W,Y–AA,AC–AE (MB)</t>
  </si>
  <si>
    <t>Methods §3.5; Results §4.2</t>
  </si>
  <si>
    <t>Targets: S2 ≥ 2 (runtime vs BLAST), AG2 ≥ 50% (memory vs BLAST).</t>
  </si>
  <si>
    <t>MACHINE</t>
  </si>
  <si>
    <t>Records hardware + software versions (so results are traceable).</t>
  </si>
  <si>
    <t>MACHINE!B2:B10</t>
  </si>
  <si>
    <t>Results §4.2.3</t>
  </si>
  <si>
    <t>Copy versions from CLI; Run date = TODAY().</t>
  </si>
  <si>
    <t>CHARTS</t>
  </si>
  <si>
    <t>Line plots for runtime and memory vs #Seq (uses Benchmark).</t>
  </si>
  <si>
    <t>Series from Benchmark (x: B, y: G/L/Q and X/AB/AF)</t>
  </si>
  <si>
    <t>Results §4.6</t>
  </si>
  <si>
    <t>Add more rows in Benchmark to extend the curves.</t>
  </si>
  <si>
    <t>FIGURES</t>
  </si>
  <si>
    <t>Stores my PNGs (heatmap and dendrogram) with short captions.</t>
  </si>
  <si>
    <t>Images on the sheet</t>
  </si>
  <si>
    <t>Results §4.5.1–§4.5.2</t>
  </si>
  <si>
    <t>Captions say exactly what each figure shows.</t>
  </si>
  <si>
    <t>Promises under test</t>
  </si>
  <si>
    <t>Where I prove the three claims.</t>
  </si>
  <si>
    <t>S2 (runtime), AG2 (memory), clustering figure</t>
  </si>
  <si>
    <t>Results §4.1.3</t>
  </si>
  <si>
    <t>Say explicitly which cells meet which promise.</t>
  </si>
  <si>
    <t>Real_3seq_trim2000_k4</t>
  </si>
  <si>
    <t>Real_6seq_trim2000_k4</t>
  </si>
  <si>
    <t>Real_9seq_trim2000_k4</t>
  </si>
  <si>
    <t>Hamming distance (bp mismatches)</t>
  </si>
  <si>
    <t>Cosine distance (1 − cosine, –)</t>
  </si>
  <si>
    <t>Cosine similarity (–)</t>
  </si>
  <si>
    <t>Euclidean distance (–)</t>
  </si>
  <si>
    <t>Jaccard distance (–)</t>
  </si>
  <si>
    <t>Cosine similarity (k-mer vectors, –)</t>
  </si>
  <si>
    <t>N count</t>
  </si>
  <si>
    <t>My mean (s)</t>
  </si>
  <si>
    <t>BLAST mean (s)</t>
  </si>
  <si>
    <t>Mash mean (s)</t>
  </si>
  <si>
    <t>BLAST peak1 (MB)</t>
  </si>
  <si>
    <t>BLAST peak2  (MB)</t>
  </si>
  <si>
    <t>BLAST peak3 (MB)</t>
  </si>
  <si>
    <t>BLAST peak mean  (MB)</t>
  </si>
  <si>
    <t>Mash peak1  (MB)</t>
  </si>
  <si>
    <t>Mash peak2  (MB)</t>
  </si>
  <si>
    <t>Mash peak3  (MB)</t>
  </si>
  <si>
    <t>Mash peak mean (MB)</t>
  </si>
  <si>
    <t>My peak1 (MB)</t>
  </si>
  <si>
    <t>My peak2 (MB)</t>
  </si>
  <si>
    <t>My peak3 (MB)</t>
  </si>
  <si>
    <t>My peak mean (MB)</t>
  </si>
  <si>
    <t>BLAST t1 (s)</t>
  </si>
  <si>
    <t>BLAST t2(s)</t>
  </si>
  <si>
    <t>BLAST t3(s)</t>
  </si>
  <si>
    <t>BLAST sd(s)</t>
  </si>
  <si>
    <t>Mash t1(s)</t>
  </si>
  <si>
    <t>Mash t2(s)</t>
  </si>
  <si>
    <t>Mash t3(s)</t>
  </si>
  <si>
    <t>Mash sd(s)</t>
  </si>
  <si>
    <t>My t1(s)</t>
  </si>
  <si>
    <t>My t2(s)</t>
  </si>
  <si>
    <t>My t3(s)</t>
  </si>
  <si>
    <t>My sd(s)</t>
  </si>
  <si>
    <t>Excel sheet</t>
  </si>
  <si>
    <t>Cell range</t>
  </si>
  <si>
    <t>Data description</t>
  </si>
  <si>
    <t>Generated by script / tool</t>
  </si>
  <si>
    <t>Command / parameters</t>
  </si>
  <si>
    <t>Input files / folder</t>
  </si>
  <si>
    <t>R01</t>
  </si>
  <si>
    <t>Benchmark2</t>
  </si>
  <si>
    <t>A1:AI5</t>
  </si>
  <si>
    <t>Runtime and peak memory of BLAST, Mash, and my method on small viral subsets (N = 3, 6, 9, 12)</t>
  </si>
  <si>
    <t>run_and_measure.py + BLASTN + Mash + run_pipeline.py</t>
  </si>
  <si>
    <t>python run_and_measure.py python run_pipeline.py --input sequences_12_trim2000_k4.fasta --mode mixed --metric cosine --k 4</t>
  </si>
  <si>
    <t>sequences_3_trim2000_k4.fasta; sequences_6_trim2000_k4.fasta; sequences_9_trim2000_k4.fasta; sequences_12_trim2000_k4.fasta</t>
  </si>
  <si>
    <t>R02</t>
  </si>
  <si>
    <t>A1:M13</t>
  </si>
  <si>
    <t>Pairwise cosine distance matrix (1 − cosine) for 12 viral sequences (k = 4)</t>
  </si>
  <si>
    <t>run_pipeline.py</t>
  </si>
  <si>
    <t>python run_pipeline.py --input sequences_12_trim2000_k4.fasta --mode mixed --metric cosine --k 4 --out out_viral_k4_cosine</t>
  </si>
  <si>
    <t>sequences_12_trim2000_k4.fasta</t>
  </si>
  <si>
    <t>R03</t>
  </si>
  <si>
    <t>Pairwise Hamming distances for 12 equal-length viral sequences (trimmed to 2000 bp)</t>
  </si>
  <si>
    <t>python run_pipeline.py --input sequences_12_trim2000_k4.fasta --mode equal --metric hamming --out out_viral_equal_hamming</t>
  </si>
  <si>
    <t>sequences_12_trim2000_k4.fasta (trim 2000 bp in preprocessing)</t>
  </si>
  <si>
    <t>Source for Hamming heatmap (Figure 4.1)</t>
  </si>
  <si>
    <t>R04</t>
  </si>
  <si>
    <t>Cosine similarity matrix (k = 4) for 12 viral sequences (before 1 − cosine conversion)</t>
  </si>
  <si>
    <t>Same as R02; matrix saved before distance conversion</t>
  </si>
  <si>
    <t>Internal check: DIST_HEATMAP = 1 − COSINE_MATRIX</t>
  </si>
  <si>
    <t>R05</t>
  </si>
  <si>
    <t>A1:A257</t>
  </si>
  <si>
    <t>List of all 4-mers (k = 4) used as index for k-mer counts</t>
  </si>
  <si>
    <t>run_pipeline.py (preprocessing stage)</t>
  </si>
  <si>
    <t>python run_pipeline.py --input sequences_12_trim2000_k4.fasta --mode mixed --metric cosine --k 4 --dump-kmers</t>
  </si>
  <si>
    <t>Reference index for KMER_COUNTS sheet</t>
  </si>
  <si>
    <t>R06</t>
  </si>
  <si>
    <t>A1:M257</t>
  </si>
  <si>
    <t>Raw 4-mer counts per sequence for 12 viral genomes</t>
  </si>
  <si>
    <t>Same command as R05; counts exported before normalization</t>
  </si>
  <si>
    <t>Used to build frequency vectors and DIST_HEATMAP</t>
  </si>
  <si>
    <t>Source for Tables 4.1–4.2 (mean ± sd runtime and RAM); same laptop as §4.2.3</t>
  </si>
  <si>
    <t>Used for cosine heatmap and dendrogram (Figures 4.2 and 4.3)</t>
  </si>
  <si>
    <t>R07</t>
  </si>
  <si>
    <t>A1:G13</t>
  </si>
  <si>
    <t>Per-sequence sanity checks (length, uppercase, invalid symbols, N count, duplicates)</t>
  </si>
  <si>
    <t>run_pipeline.py (validation stage)</t>
  </si>
  <si>
    <t>python run_pipeline.py --input sequences_12_trim2000_k4.fasta --check-only</t>
  </si>
  <si>
    <t>Confirms all 12 sequences valid (no invalid chars, correct lengths)</t>
  </si>
  <si>
    <t>R08</t>
  </si>
  <si>
    <t>Hamming distance (equal length)</t>
  </si>
  <si>
    <t>A1:B11</t>
  </si>
  <si>
    <t>Toy Hamming example for two 31-bp DNA sequences (Table 3.1)</t>
  </si>
  <si>
    <t>Manual Excel construction (verified with formula)</t>
  </si>
  <si>
    <t>n/a</t>
  </si>
  <si>
    <t>Simple didactic example; values checkable by hand and Python</t>
  </si>
  <si>
    <t>R09</t>
  </si>
  <si>
    <t>k-mers + Cosine</t>
  </si>
  <si>
    <t>A1:L29</t>
  </si>
  <si>
    <t>Toy 4-mer counts and cosine/Euclidean/Jaccard distances for two sequences (Table 3.2)</t>
  </si>
  <si>
    <t>Manual Excel construction + checked with distance formulas</t>
  </si>
  <si>
    <t>n/a (optional script test_toy_kmers.py)</t>
  </si>
  <si>
    <t>Illustrates k-mer counting and distance calculations step-by-step</t>
  </si>
  <si>
    <t>R10</t>
  </si>
  <si>
    <t>A1:C5</t>
  </si>
  <si>
    <t>Hardware and OS information for the laptop used in experiments</t>
  </si>
  <si>
    <t>systeminfo (Windows) + manual entry</t>
  </si>
  <si>
    <t>systeminfo; Get-CimInstance Win32_Processor</t>
  </si>
  <si>
    <t>Source for §4.2.3 (CPU model, RAM, OS version)</t>
  </si>
  <si>
    <t>Viral_30seq</t>
  </si>
  <si>
    <t>Viral_50seq</t>
  </si>
  <si>
    <t>My algo peak (MB)</t>
  </si>
  <si>
    <t>BLAST t5 (s)</t>
  </si>
  <si>
    <t>BLAST t4 (s)</t>
  </si>
  <si>
    <t>Mash t4 (s)</t>
  </si>
  <si>
    <t>Mash t5(s)</t>
  </si>
  <si>
    <t>My t4(s)</t>
  </si>
  <si>
    <t>My t5(s)</t>
  </si>
  <si>
    <t>BLAST peak5 (MB)</t>
  </si>
  <si>
    <t>BLAST peak4 (MB)</t>
  </si>
  <si>
    <t>Mash peak5  (MB)</t>
  </si>
  <si>
    <t>Mash peak4  (MB)</t>
  </si>
  <si>
    <t>My peak5 (MB)</t>
  </si>
  <si>
    <t>My peak4 (MB)</t>
  </si>
  <si>
    <t>Runtime ratio (BLAST / mine)</t>
  </si>
  <si>
    <t>Memory change vs BLAST (%)</t>
  </si>
  <si>
    <t>Memory change vs Mash (%)</t>
  </si>
  <si>
    <t>Algo memory vs BLAST (%)</t>
  </si>
  <si>
    <t>6) Raw_Data_Sources sheet: Complete documentation of how every data table was generated, including scripts, commands, and input files. See that sheet for full reproducibility.</t>
  </si>
  <si>
    <t xml:space="preserve"> #Seq (n)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</si>
</sst>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sz val="11"/>
      <color theme="1"/>
      <name val="Courier New"/>
      <family val="3"/>
    </font>
    <font>
      <b/>
      <sz val="11"/>
      <color theme="1"/>
      <name val="Courier New"/>
      <family val="3"/>
    </font>
    <font>
      <b/>
      <sz val="12"/>
      <color theme="1"/>
      <name val="Courier New"/>
      <family val="3"/>
    </font>
    <font>
      <sz val="8"/>
      <name val="Aptos Narrow"/>
      <family val="2"/>
      <scheme val="minor"/>
    </font>
    <font>
      <sz val="11"/>
      <color theme="1" tint="4.9989318521683403E-2"/>
      <name val="Courier New"/>
      <family val="3"/>
    </font>
    <font>
      <sz val="11"/>
      <color theme="1" tint="4.9989318521683403E-2"/>
      <name val="Aptos Narrow"/>
      <family val="2"/>
      <scheme val="minor"/>
    </font>
    <font>
      <b/>
      <sz val="11"/>
      <color theme="1" tint="4.9989318521683403E-2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/>
  </cellStyleXfs>
  <cellXfs count="21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2" xfId="0" applyFont="1" applyBorder="1"/>
    <xf numFmtId="0" fontId="3" fillId="0" borderId="0" xfId="0" applyFont="1"/>
    <xf numFmtId="0" fontId="3" fillId="0" borderId="3" xfId="0" applyFont="1" applyBorder="1"/>
    <xf numFmtId="0" fontId="2" fillId="0" borderId="0" xfId="0" applyFont="1" applyAlignment="1">
      <alignment wrapText="1"/>
    </xf>
    <xf numFmtId="0" fontId="3" fillId="0" borderId="4" xfId="0" applyFont="1" applyBorder="1"/>
    <xf numFmtId="0" fontId="4" fillId="0" borderId="0" xfId="0" applyFont="1"/>
    <xf numFmtId="0" fontId="3" fillId="0" borderId="5" xfId="0" applyFont="1" applyBorder="1"/>
    <xf numFmtId="14" fontId="2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  <xf numFmtId="2" fontId="0" fillId="0" borderId="0" xfId="0" applyNumberFormat="1"/>
    <xf numFmtId="1" fontId="2" fillId="0" borderId="0" xfId="0" applyNumberFormat="1" applyFont="1"/>
    <xf numFmtId="2" fontId="2" fillId="0" borderId="0" xfId="0" applyNumberFormat="1" applyFont="1"/>
    <xf numFmtId="1" fontId="0" fillId="0" borderId="0" xfId="0" applyNumberFormat="1"/>
    <xf numFmtId="1" fontId="3" fillId="0" borderId="2" xfId="0" applyNumberFormat="1" applyFont="1" applyBorder="1"/>
    <xf numFmtId="10" fontId="2" fillId="0" borderId="0" xfId="0" applyNumberFormat="1" applyFont="1"/>
    <xf numFmtId="10" fontId="0" fillId="0" borderId="0" xfId="0" applyNumberFormat="1"/>
  </cellXfs>
  <cellStyles count="2">
    <cellStyle name="Normal" xfId="0" builtinId="0"/>
    <cellStyle name="Output 2" xfId="1" xr:uid="{9F43B4C7-9E58-4A4D-A867-91906083F1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Runtime vs # sequences (mean of 3 trials)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031319167354"/>
          <c:y val="0.12078703703703704"/>
          <c:w val="0.85581391501363147"/>
          <c:h val="0.79533209390492854"/>
        </c:manualLayout>
      </c:layout>
      <c:lineChart>
        <c:grouping val="standard"/>
        <c:varyColors val="0"/>
        <c:ser>
          <c:idx val="0"/>
          <c:order val="0"/>
          <c:tx>
            <c:strRef>
              <c:f>Benchmark2!$W$1</c:f>
              <c:strCache>
                <c:ptCount val="1"/>
                <c:pt idx="0">
                  <c:v>My mean (s)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Benchmark2!$W$2:$W$7</c:f>
              <c:numCache>
                <c:formatCode>0.00</c:formatCode>
                <c:ptCount val="6"/>
                <c:pt idx="0">
                  <c:v>0.94599999999999995</c:v>
                </c:pt>
                <c:pt idx="1">
                  <c:v>1.7899999999999998</c:v>
                </c:pt>
                <c:pt idx="2">
                  <c:v>0.99999999999999978</c:v>
                </c:pt>
                <c:pt idx="3">
                  <c:v>1.016</c:v>
                </c:pt>
                <c:pt idx="4">
                  <c:v>1.3379999999999999</c:v>
                </c:pt>
                <c:pt idx="5">
                  <c:v>1.8979999999999997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84-48FC-A0A4-72CEB81A2907}"/>
            </c:ext>
          </c:extLst>
        </c:ser>
        <c:ser>
          <c:idx val="1"/>
          <c:order val="1"/>
          <c:tx>
            <c:strRef>
              <c:f>Benchmark2!$I$1</c:f>
              <c:strCache>
                <c:ptCount val="1"/>
                <c:pt idx="0">
                  <c:v>BLAST mean (s)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Benchmark2!$I$2:$I$7</c:f>
              <c:numCache>
                <c:formatCode>0.00</c:formatCode>
                <c:ptCount val="6"/>
                <c:pt idx="0">
                  <c:v>0.98399999999999999</c:v>
                </c:pt>
                <c:pt idx="1">
                  <c:v>0.69000000000000006</c:v>
                </c:pt>
                <c:pt idx="2">
                  <c:v>0.876</c:v>
                </c:pt>
                <c:pt idx="3">
                  <c:v>0.97200000000000009</c:v>
                </c:pt>
                <c:pt idx="4">
                  <c:v>0.96199999999999997</c:v>
                </c:pt>
                <c:pt idx="5">
                  <c:v>1.0219999999999998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84-48FC-A0A4-72CEB81A2907}"/>
            </c:ext>
          </c:extLst>
        </c:ser>
        <c:ser>
          <c:idx val="2"/>
          <c:order val="2"/>
          <c:tx>
            <c:strRef>
              <c:f>Benchmark2!$P$1</c:f>
              <c:strCache>
                <c:ptCount val="1"/>
                <c:pt idx="0">
                  <c:v>Mash mean (s)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Benchmark2!$P$2:$P$7</c:f>
              <c:numCache>
                <c:formatCode>0.00</c:formatCode>
                <c:ptCount val="6"/>
                <c:pt idx="0">
                  <c:v>8.2000000000000003E-2</c:v>
                </c:pt>
                <c:pt idx="1">
                  <c:v>9.1999999999999998E-2</c:v>
                </c:pt>
                <c:pt idx="2">
                  <c:v>8.2000000000000003E-2</c:v>
                </c:pt>
                <c:pt idx="3">
                  <c:v>0.21600000000000003</c:v>
                </c:pt>
                <c:pt idx="4">
                  <c:v>0.1</c:v>
                </c:pt>
                <c:pt idx="5">
                  <c:v>0.10400000000000001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84-48FC-A0A4-72CEB81A2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6425167"/>
        <c:axId val="1876440047"/>
      </c:lineChart>
      <c:catAx>
        <c:axId val="18764251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# sequences</a:t>
                </a:r>
                <a:r>
                  <a:rPr lang="en-US">
                    <a:latin typeface="Courier New" panose="02070309020205020404" pitchFamily="49" charset="0"/>
                    <a:cs typeface="Courier New" panose="02070309020205020404" pitchFamily="49" charset="0"/>
                  </a:rPr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40047"/>
        <c:crosses val="autoZero"/>
        <c:auto val="1"/>
        <c:lblAlgn val="ctr"/>
        <c:lblOffset val="100"/>
        <c:noMultiLvlLbl val="0"/>
      </c:catAx>
      <c:valAx>
        <c:axId val="1876440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Time (s)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2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Peak memory vs # sequences (mean)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Benchmark2!$AF$1</c:f>
              <c:strCache>
                <c:ptCount val="1"/>
                <c:pt idx="0">
                  <c:v>BLAST peak mean  (MB)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Benchmark2!$AF$2:$AF$7</c:f>
              <c:numCache>
                <c:formatCode>0.00</c:formatCode>
                <c:ptCount val="6"/>
                <c:pt idx="0">
                  <c:v>19.419999999999998</c:v>
                </c:pt>
                <c:pt idx="1">
                  <c:v>20.330000000000002</c:v>
                </c:pt>
                <c:pt idx="2">
                  <c:v>21.881999999999998</c:v>
                </c:pt>
                <c:pt idx="3">
                  <c:v>23.742000000000001</c:v>
                </c:pt>
                <c:pt idx="4">
                  <c:v>25.82</c:v>
                </c:pt>
                <c:pt idx="5">
                  <c:v>67.45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61-4EB8-95A0-174197832DE7}"/>
            </c:ext>
          </c:extLst>
        </c:ser>
        <c:ser>
          <c:idx val="1"/>
          <c:order val="1"/>
          <c:tx>
            <c:strRef>
              <c:f>Benchmark2!$AL$1</c:f>
              <c:strCache>
                <c:ptCount val="1"/>
                <c:pt idx="0">
                  <c:v>Mash peak mean (MB)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Benchmark2!$AL$2:$AL$7</c:f>
              <c:numCache>
                <c:formatCode>0.00</c:formatCode>
                <c:ptCount val="6"/>
                <c:pt idx="0">
                  <c:v>15.498000000000001</c:v>
                </c:pt>
                <c:pt idx="1">
                  <c:v>16.222000000000001</c:v>
                </c:pt>
                <c:pt idx="2">
                  <c:v>16.246000000000002</c:v>
                </c:pt>
                <c:pt idx="3">
                  <c:v>16.246000000000002</c:v>
                </c:pt>
                <c:pt idx="4">
                  <c:v>16.216000000000001</c:v>
                </c:pt>
                <c:pt idx="5">
                  <c:v>16.398000000000003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61-4EB8-95A0-174197832DE7}"/>
            </c:ext>
          </c:extLst>
        </c:ser>
        <c:ser>
          <c:idx val="2"/>
          <c:order val="2"/>
          <c:tx>
            <c:strRef>
              <c:f>Benchmark2!$AR$1</c:f>
              <c:strCache>
                <c:ptCount val="1"/>
                <c:pt idx="0">
                  <c:v>My peak mean (MB)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Benchmark2!$AR$2:$AR$7</c:f>
              <c:numCache>
                <c:formatCode>0.00</c:formatCode>
                <c:ptCount val="6"/>
                <c:pt idx="0">
                  <c:v>85.481999999999999</c:v>
                </c:pt>
                <c:pt idx="1">
                  <c:v>85.333999999999989</c:v>
                </c:pt>
                <c:pt idx="2">
                  <c:v>85.307999999999993</c:v>
                </c:pt>
                <c:pt idx="3">
                  <c:v>85.347999999999985</c:v>
                </c:pt>
                <c:pt idx="4">
                  <c:v>87.567999999999998</c:v>
                </c:pt>
                <c:pt idx="5">
                  <c:v>89.580000000000013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61-4EB8-95A0-174197832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3259951"/>
        <c:axId val="1093263791"/>
      </c:lineChart>
      <c:catAx>
        <c:axId val="1093259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63791"/>
        <c:crosses val="autoZero"/>
        <c:auto val="1"/>
        <c:lblAlgn val="ctr"/>
        <c:lblOffset val="100"/>
        <c:noMultiLvlLbl val="0"/>
      </c:catAx>
      <c:valAx>
        <c:axId val="109326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59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489858</xdr:colOff>
      <xdr:row>5</xdr:row>
      <xdr:rowOff>95930</xdr:rowOff>
    </xdr:from>
    <xdr:to>
      <xdr:col>9</xdr:col>
      <xdr:colOff>341540</xdr:colOff>
      <xdr:row>19</xdr:row>
      <xdr:rowOff>172130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718772-9358-D1E6-B544-D07CC1A0D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552450</xdr:colOff>
      <xdr:row>24</xdr:row>
      <xdr:rowOff>157162</xdr:rowOff>
    </xdr:from>
    <xdr:to>
      <xdr:col>9</xdr:col>
      <xdr:colOff>247650</xdr:colOff>
      <xdr:row>39</xdr:row>
      <xdr:rowOff>42862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7BF0CE-D4EA-15FF-DEFB-9464712E9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C1554-9E96-49E9-A926-BB17771F4EA9}">
  <sheetPr codeName="Sheet1"/>
  <dimension ref="A1:I18"/>
  <sheetViews>
    <sheetView workbookViewId="0"/>
  </sheetViews>
  <sheetFormatPr defaultRowHeight="15" x14ac:dyDescent="0.25"/>
  <cols>
    <col min="1" max="1" width="111.42578125" bestFit="1" customWidth="1"/>
  </cols>
  <sheetData>
    <row r="1" spans="1:9" x14ac:dyDescent="0.25">
      <c r="A1" s="2" t="s">
        <v>25</v>
      </c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x14ac:dyDescent="0.25">
      <c r="A3" s="2" t="s">
        <v>26</v>
      </c>
      <c r="B3" s="2"/>
      <c r="C3" s="2"/>
      <c r="D3" s="2"/>
      <c r="E3" s="2"/>
      <c r="F3" s="2"/>
      <c r="G3" s="2"/>
      <c r="H3" s="2"/>
      <c r="I3" s="2"/>
    </row>
    <row r="4" spans="1:9" x14ac:dyDescent="0.25">
      <c r="A4" s="2" t="s">
        <v>27</v>
      </c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 t="s">
        <v>28</v>
      </c>
      <c r="B6" s="2"/>
      <c r="C6" s="2"/>
      <c r="D6" s="2"/>
      <c r="E6" s="2"/>
      <c r="F6" s="2"/>
      <c r="G6" s="2"/>
      <c r="H6" s="2"/>
      <c r="I6" s="2"/>
    </row>
    <row r="7" spans="1:9" x14ac:dyDescent="0.25">
      <c r="A7" s="2" t="s">
        <v>29</v>
      </c>
      <c r="B7" s="2"/>
      <c r="C7" s="2"/>
      <c r="D7" s="2"/>
      <c r="E7" s="2"/>
      <c r="F7" s="2"/>
      <c r="G7" s="2"/>
      <c r="H7" s="2"/>
      <c r="I7" s="2"/>
    </row>
    <row r="8" spans="1:9" x14ac:dyDescent="0.25">
      <c r="A8" s="2" t="s">
        <v>30</v>
      </c>
      <c r="B8" s="2"/>
      <c r="C8" s="2"/>
      <c r="D8" s="2"/>
      <c r="E8" s="2"/>
      <c r="F8" s="2"/>
      <c r="G8" s="2"/>
      <c r="H8" s="2"/>
      <c r="I8" s="2"/>
    </row>
    <row r="9" spans="1:9" x14ac:dyDescent="0.25">
      <c r="A9" s="2" t="s">
        <v>31</v>
      </c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x14ac:dyDescent="0.25">
      <c r="A11" s="2" t="s">
        <v>32</v>
      </c>
      <c r="B11" s="2"/>
      <c r="C11" s="2"/>
      <c r="D11" s="2"/>
      <c r="E11" s="2"/>
      <c r="F11" s="2"/>
      <c r="G11" s="2"/>
      <c r="H11" s="2"/>
      <c r="I11" s="2"/>
    </row>
    <row r="12" spans="1:9" x14ac:dyDescent="0.25">
      <c r="A12" s="2" t="s">
        <v>33</v>
      </c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 t="s">
        <v>34</v>
      </c>
      <c r="B13" s="2"/>
      <c r="C13" s="2"/>
      <c r="D13" s="2"/>
      <c r="E13" s="2"/>
      <c r="F13" s="2"/>
      <c r="G13" s="2"/>
      <c r="H13" s="2"/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 t="s">
        <v>2</v>
      </c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 t="s">
        <v>3</v>
      </c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 t="s">
        <v>48</v>
      </c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 t="s">
        <v>35</v>
      </c>
      <c r="B18" s="2"/>
      <c r="C18" s="2"/>
      <c r="D18" s="2"/>
      <c r="E18" s="2"/>
      <c r="F18" s="2"/>
      <c r="G18" s="2"/>
      <c r="H18" s="2"/>
      <c r="I18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1D8F1-BF02-4A40-A75D-86A9E3FA87F9}">
  <sheetPr codeName="Sheet9"/>
  <dimension ref="A1:M257"/>
  <sheetViews>
    <sheetView workbookViewId="0"/>
  </sheetViews>
  <sheetFormatPr defaultRowHeight="15" x14ac:dyDescent="0.25"/>
  <cols>
    <col min="1" max="1" width="7.7109375" bestFit="1" customWidth="1"/>
    <col min="2" max="13" width="15.5703125" bestFit="1" customWidth="1"/>
  </cols>
  <sheetData>
    <row r="1" spans="1:13" ht="15.75" x14ac:dyDescent="0.3">
      <c r="A1" s="18" t="s">
        <v>90</v>
      </c>
      <c r="B1" s="18" t="s">
        <v>60</v>
      </c>
      <c r="C1" s="18" t="s">
        <v>61</v>
      </c>
      <c r="D1" s="18" t="s">
        <v>62</v>
      </c>
      <c r="E1" s="18" t="s">
        <v>63</v>
      </c>
      <c r="F1" s="18" t="s">
        <v>64</v>
      </c>
      <c r="G1" s="18" t="s">
        <v>65</v>
      </c>
      <c r="H1" s="18" t="s">
        <v>66</v>
      </c>
      <c r="I1" s="18" t="s">
        <v>67</v>
      </c>
      <c r="J1" s="18" t="s">
        <v>68</v>
      </c>
      <c r="K1" s="18" t="s">
        <v>69</v>
      </c>
      <c r="L1" s="18" t="s">
        <v>70</v>
      </c>
      <c r="M1" s="18" t="s">
        <v>71</v>
      </c>
    </row>
    <row r="2" spans="1:13" x14ac:dyDescent="0.25">
      <c r="A2" s="15" t="str">
        <f>KMER_LIST!A2</f>
        <v>AAAA</v>
      </c>
      <c r="B2" s="15" cm="1">
        <f t="array" aca="1" ref="B2" ca="1">IFERROR(
  SUMPRODUCT(--(MID( INDEX(Sequences!$D:$D, MATCH(B$1,Sequences!$A:$A,0)),
                     ROW(INDIRECT("1:" &amp; LEN( INDEX(Sequences!$D:$D, MATCH(B$1,Sequences!$A:$A,0)) )-Parameters!$B$2+1)),
                     Parameters!$B$2 ) = $A2 )),
0)</f>
        <v>6</v>
      </c>
      <c r="C2" s="15" cm="1">
        <f t="array" aca="1" ref="C2" ca="1">IFERROR(
  SUMPRODUCT(--(MID( INDEX(Sequences!$D:$D, MATCH(C$1,Sequences!$A:$A,0)),
                     ROW(INDIRECT("1:" &amp; LEN( INDEX(Sequences!$D:$D, MATCH(C$1,Sequences!$A:$A,0)) )-Parameters!$B$2+1)),
                     Parameters!$B$2 ) = $A2 )),
0)</f>
        <v>12</v>
      </c>
      <c r="D2" s="15" cm="1">
        <f t="array" aca="1" ref="D2" ca="1">IFERROR(
  SUMPRODUCT(--(MID( INDEX(Sequences!$D:$D, MATCH(D$1,Sequences!$A:$A,0)),
                     ROW(INDIRECT("1:" &amp; LEN( INDEX(Sequences!$D:$D, MATCH(D$1,Sequences!$A:$A,0)) )-Parameters!$B$2+1)),
                     Parameters!$B$2 ) = $A2 )),
0)</f>
        <v>12</v>
      </c>
      <c r="E2" s="15" cm="1">
        <f t="array" aca="1" ref="E2" ca="1">IFERROR(
  SUMPRODUCT(--(MID( INDEX(Sequences!$D:$D, MATCH(E$1,Sequences!$A:$A,0)),
                     ROW(INDIRECT("1:" &amp; LEN( INDEX(Sequences!$D:$D, MATCH(E$1,Sequences!$A:$A,0)) )-Parameters!$B$2+1)),
                     Parameters!$B$2 ) = $A2 )),
0)</f>
        <v>3</v>
      </c>
      <c r="F2" s="15" cm="1">
        <f t="array" aca="1" ref="F2" ca="1">IFERROR(
  SUMPRODUCT(--(MID( INDEX(Sequences!$D:$D, MATCH(F$1,Sequences!$A:$A,0)),
                     ROW(INDIRECT("1:" &amp; LEN( INDEX(Sequences!$D:$D, MATCH(F$1,Sequences!$A:$A,0)) )-Parameters!$B$2+1)),
                     Parameters!$B$2 ) = $A2 )),
0)</f>
        <v>8</v>
      </c>
      <c r="G2" s="15" cm="1">
        <f t="array" aca="1" ref="G2" ca="1">IFERROR(
  SUMPRODUCT(--(MID( INDEX(Sequences!$D:$D, MATCH(G$1,Sequences!$A:$A,0)),
                     ROW(INDIRECT("1:" &amp; LEN( INDEX(Sequences!$D:$D, MATCH(G$1,Sequences!$A:$A,0)) )-Parameters!$B$2+1)),
                     Parameters!$B$2 ) = $A2 )),
0)</f>
        <v>6</v>
      </c>
      <c r="H2" s="15" cm="1">
        <f t="array" aca="1" ref="H2" ca="1">IFERROR(
  SUMPRODUCT(--(MID( INDEX(Sequences!$D:$D, MATCH(H$1,Sequences!$A:$A,0)),
                     ROW(INDIRECT("1:" &amp; LEN( INDEX(Sequences!$D:$D, MATCH(H$1,Sequences!$A:$A,0)) )-Parameters!$B$2+1)),
                     Parameters!$B$2 ) = $A2 )),
0)</f>
        <v>6</v>
      </c>
      <c r="I2" s="15" cm="1">
        <f t="array" aca="1" ref="I2" ca="1">IFERROR(
  SUMPRODUCT(--(MID( INDEX(Sequences!$D:$D, MATCH(I$1,Sequences!$A:$A,0)),
                     ROW(INDIRECT("1:" &amp; LEN( INDEX(Sequences!$D:$D, MATCH(I$1,Sequences!$A:$A,0)) )-Parameters!$B$2+1)),
                     Parameters!$B$2 ) = $A2 )),
0)</f>
        <v>12</v>
      </c>
      <c r="J2" s="15" cm="1">
        <f t="array" aca="1" ref="J2" ca="1">IFERROR(
  SUMPRODUCT(--(MID( INDEX(Sequences!$D:$D, MATCH(J$1,Sequences!$A:$A,0)),
                     ROW(INDIRECT("1:" &amp; LEN( INDEX(Sequences!$D:$D, MATCH(J$1,Sequences!$A:$A,0)) )-Parameters!$B$2+1)),
                     Parameters!$B$2 ) = $A2 )),
0)</f>
        <v>7</v>
      </c>
      <c r="K2" s="15" cm="1">
        <f t="array" aca="1" ref="K2" ca="1">IFERROR(
  SUMPRODUCT(--(MID( INDEX(Sequences!$D:$D, MATCH(K$1,Sequences!$A:$A,0)),
                     ROW(INDIRECT("1:" &amp; LEN( INDEX(Sequences!$D:$D, MATCH(K$1,Sequences!$A:$A,0)) )-Parameters!$B$2+1)),
                     Parameters!$B$2 ) = $A2 )),
0)</f>
        <v>30</v>
      </c>
      <c r="L2" s="15" cm="1">
        <f t="array" aca="1" ref="L2" ca="1">IFERROR(
  SUMPRODUCT(--(MID( INDEX(Sequences!$D:$D, MATCH(L$1,Sequences!$A:$A,0)),
                     ROW(INDIRECT("1:" &amp; LEN( INDEX(Sequences!$D:$D, MATCH(L$1,Sequences!$A:$A,0)) )-Parameters!$B$2+1)),
                     Parameters!$B$2 ) = $A2 )),
0)</f>
        <v>37</v>
      </c>
      <c r="M2" s="15" cm="1">
        <f t="array" aca="1" ref="M2" ca="1">IFERROR(
  SUMPRODUCT(--(MID( INDEX(Sequences!$D:$D, MATCH(M$1,Sequences!$A:$A,0)),
                     ROW(INDIRECT("1:" &amp; LEN( INDEX(Sequences!$D:$D, MATCH(M$1,Sequences!$A:$A,0)) )-Parameters!$B$2+1)),
                     Parameters!$B$2 ) = $A2 )),
0)</f>
        <v>29</v>
      </c>
    </row>
    <row r="3" spans="1:13" x14ac:dyDescent="0.25">
      <c r="A3" s="15" t="str">
        <f>KMER_LIST!A3</f>
        <v>AAAC</v>
      </c>
      <c r="B3" s="15" cm="1">
        <f t="array" aca="1" ref="B3" ca="1">IFERROR(
  SUMPRODUCT(--(MID( INDEX(Sequences!$D:$D, MATCH(B$1,Sequences!$A:$A,0)),
                     ROW(INDIRECT("1:" &amp; LEN( INDEX(Sequences!$D:$D, MATCH(B$1,Sequences!$A:$A,0)) )-Parameters!$B$2+1)),
                     Parameters!$B$2 ) = $A3 )),
0)</f>
        <v>12</v>
      </c>
      <c r="C3" s="15" cm="1">
        <f t="array" aca="1" ref="C3" ca="1">IFERROR(
  SUMPRODUCT(--(MID( INDEX(Sequences!$D:$D, MATCH(C$1,Sequences!$A:$A,0)),
                     ROW(INDIRECT("1:" &amp; LEN( INDEX(Sequences!$D:$D, MATCH(C$1,Sequences!$A:$A,0)) )-Parameters!$B$2+1)),
                     Parameters!$B$2 ) = $A3 )),
0)</f>
        <v>10</v>
      </c>
      <c r="D3" s="15" cm="1">
        <f t="array" aca="1" ref="D3" ca="1">IFERROR(
  SUMPRODUCT(--(MID( INDEX(Sequences!$D:$D, MATCH(D$1,Sequences!$A:$A,0)),
                     ROW(INDIRECT("1:" &amp; LEN( INDEX(Sequences!$D:$D, MATCH(D$1,Sequences!$A:$A,0)) )-Parameters!$B$2+1)),
                     Parameters!$B$2 ) = $A3 )),
0)</f>
        <v>7</v>
      </c>
      <c r="E3" s="15" cm="1">
        <f t="array" aca="1" ref="E3" ca="1">IFERROR(
  SUMPRODUCT(--(MID( INDEX(Sequences!$D:$D, MATCH(E$1,Sequences!$A:$A,0)),
                     ROW(INDIRECT("1:" &amp; LEN( INDEX(Sequences!$D:$D, MATCH(E$1,Sequences!$A:$A,0)) )-Parameters!$B$2+1)),
                     Parameters!$B$2 ) = $A3 )),
0)</f>
        <v>8</v>
      </c>
      <c r="F3" s="15" cm="1">
        <f t="array" aca="1" ref="F3" ca="1">IFERROR(
  SUMPRODUCT(--(MID( INDEX(Sequences!$D:$D, MATCH(F$1,Sequences!$A:$A,0)),
                     ROW(INDIRECT("1:" &amp; LEN( INDEX(Sequences!$D:$D, MATCH(F$1,Sequences!$A:$A,0)) )-Parameters!$B$2+1)),
                     Parameters!$B$2 ) = $A3 )),
0)</f>
        <v>12</v>
      </c>
      <c r="G3" s="15" cm="1">
        <f t="array" aca="1" ref="G3" ca="1">IFERROR(
  SUMPRODUCT(--(MID( INDEX(Sequences!$D:$D, MATCH(G$1,Sequences!$A:$A,0)),
                     ROW(INDIRECT("1:" &amp; LEN( INDEX(Sequences!$D:$D, MATCH(G$1,Sequences!$A:$A,0)) )-Parameters!$B$2+1)),
                     Parameters!$B$2 ) = $A3 )),
0)</f>
        <v>7</v>
      </c>
      <c r="H3" s="15" cm="1">
        <f t="array" aca="1" ref="H3" ca="1">IFERROR(
  SUMPRODUCT(--(MID( INDEX(Sequences!$D:$D, MATCH(H$1,Sequences!$A:$A,0)),
                     ROW(INDIRECT("1:" &amp; LEN( INDEX(Sequences!$D:$D, MATCH(H$1,Sequences!$A:$A,0)) )-Parameters!$B$2+1)),
                     Parameters!$B$2 ) = $A3 )),
0)</f>
        <v>10</v>
      </c>
      <c r="I3" s="15" cm="1">
        <f t="array" aca="1" ref="I3" ca="1">IFERROR(
  SUMPRODUCT(--(MID( INDEX(Sequences!$D:$D, MATCH(I$1,Sequences!$A:$A,0)),
                     ROW(INDIRECT("1:" &amp; LEN( INDEX(Sequences!$D:$D, MATCH(I$1,Sequences!$A:$A,0)) )-Parameters!$B$2+1)),
                     Parameters!$B$2 ) = $A3 )),
0)</f>
        <v>11</v>
      </c>
      <c r="J3" s="15" cm="1">
        <f t="array" aca="1" ref="J3" ca="1">IFERROR(
  SUMPRODUCT(--(MID( INDEX(Sequences!$D:$D, MATCH(J$1,Sequences!$A:$A,0)),
                     ROW(INDIRECT("1:" &amp; LEN( INDEX(Sequences!$D:$D, MATCH(J$1,Sequences!$A:$A,0)) )-Parameters!$B$2+1)),
                     Parameters!$B$2 ) = $A3 )),
0)</f>
        <v>9</v>
      </c>
      <c r="K3" s="15" cm="1">
        <f t="array" aca="1" ref="K3" ca="1">IFERROR(
  SUMPRODUCT(--(MID( INDEX(Sequences!$D:$D, MATCH(K$1,Sequences!$A:$A,0)),
                     ROW(INDIRECT("1:" &amp; LEN( INDEX(Sequences!$D:$D, MATCH(K$1,Sequences!$A:$A,0)) )-Parameters!$B$2+1)),
                     Parameters!$B$2 ) = $A3 )),
0)</f>
        <v>14</v>
      </c>
      <c r="L3" s="15" cm="1">
        <f t="array" aca="1" ref="L3" ca="1">IFERROR(
  SUMPRODUCT(--(MID( INDEX(Sequences!$D:$D, MATCH(L$1,Sequences!$A:$A,0)),
                     ROW(INDIRECT("1:" &amp; LEN( INDEX(Sequences!$D:$D, MATCH(L$1,Sequences!$A:$A,0)) )-Parameters!$B$2+1)),
                     Parameters!$B$2 ) = $A3 )),
0)</f>
        <v>13</v>
      </c>
      <c r="M3" s="15" cm="1">
        <f t="array" aca="1" ref="M3" ca="1">IFERROR(
  SUMPRODUCT(--(MID( INDEX(Sequences!$D:$D, MATCH(M$1,Sequences!$A:$A,0)),
                     ROW(INDIRECT("1:" &amp; LEN( INDEX(Sequences!$D:$D, MATCH(M$1,Sequences!$A:$A,0)) )-Parameters!$B$2+1)),
                     Parameters!$B$2 ) = $A3 )),
0)</f>
        <v>13</v>
      </c>
    </row>
    <row r="4" spans="1:13" x14ac:dyDescent="0.25">
      <c r="A4" s="15" t="str">
        <f>KMER_LIST!A4</f>
        <v>AAAG</v>
      </c>
      <c r="B4" s="15" cm="1">
        <f t="array" aca="1" ref="B4" ca="1">IFERROR(
  SUMPRODUCT(--(MID( INDEX(Sequences!$D:$D, MATCH(B$1,Sequences!$A:$A,0)),
                     ROW(INDIRECT("1:" &amp; LEN( INDEX(Sequences!$D:$D, MATCH(B$1,Sequences!$A:$A,0)) )-Parameters!$B$2+1)),
                     Parameters!$B$2 ) = $A4 )),
0)</f>
        <v>6</v>
      </c>
      <c r="C4" s="15" cm="1">
        <f t="array" aca="1" ref="C4" ca="1">IFERROR(
  SUMPRODUCT(--(MID( INDEX(Sequences!$D:$D, MATCH(C$1,Sequences!$A:$A,0)),
                     ROW(INDIRECT("1:" &amp; LEN( INDEX(Sequences!$D:$D, MATCH(C$1,Sequences!$A:$A,0)) )-Parameters!$B$2+1)),
                     Parameters!$B$2 ) = $A4 )),
0)</f>
        <v>15</v>
      </c>
      <c r="D4" s="15" cm="1">
        <f t="array" aca="1" ref="D4" ca="1">IFERROR(
  SUMPRODUCT(--(MID( INDEX(Sequences!$D:$D, MATCH(D$1,Sequences!$A:$A,0)),
                     ROW(INDIRECT("1:" &amp; LEN( INDEX(Sequences!$D:$D, MATCH(D$1,Sequences!$A:$A,0)) )-Parameters!$B$2+1)),
                     Parameters!$B$2 ) = $A4 )),
0)</f>
        <v>12</v>
      </c>
      <c r="E4" s="15" cm="1">
        <f t="array" aca="1" ref="E4" ca="1">IFERROR(
  SUMPRODUCT(--(MID( INDEX(Sequences!$D:$D, MATCH(E$1,Sequences!$A:$A,0)),
                     ROW(INDIRECT("1:" &amp; LEN( INDEX(Sequences!$D:$D, MATCH(E$1,Sequences!$A:$A,0)) )-Parameters!$B$2+1)),
                     Parameters!$B$2 ) = $A4 )),
0)</f>
        <v>6</v>
      </c>
      <c r="F4" s="15" cm="1">
        <f t="array" aca="1" ref="F4" ca="1">IFERROR(
  SUMPRODUCT(--(MID( INDEX(Sequences!$D:$D, MATCH(F$1,Sequences!$A:$A,0)),
                     ROW(INDIRECT("1:" &amp; LEN( INDEX(Sequences!$D:$D, MATCH(F$1,Sequences!$A:$A,0)) )-Parameters!$B$2+1)),
                     Parameters!$B$2 ) = $A4 )),
0)</f>
        <v>8</v>
      </c>
      <c r="G4" s="15" cm="1">
        <f t="array" aca="1" ref="G4" ca="1">IFERROR(
  SUMPRODUCT(--(MID( INDEX(Sequences!$D:$D, MATCH(G$1,Sequences!$A:$A,0)),
                     ROW(INDIRECT("1:" &amp; LEN( INDEX(Sequences!$D:$D, MATCH(G$1,Sequences!$A:$A,0)) )-Parameters!$B$2+1)),
                     Parameters!$B$2 ) = $A4 )),
0)</f>
        <v>6</v>
      </c>
      <c r="H4" s="15" cm="1">
        <f t="array" aca="1" ref="H4" ca="1">IFERROR(
  SUMPRODUCT(--(MID( INDEX(Sequences!$D:$D, MATCH(H$1,Sequences!$A:$A,0)),
                     ROW(INDIRECT("1:" &amp; LEN( INDEX(Sequences!$D:$D, MATCH(H$1,Sequences!$A:$A,0)) )-Parameters!$B$2+1)),
                     Parameters!$B$2 ) = $A4 )),
0)</f>
        <v>14</v>
      </c>
      <c r="I4" s="15" cm="1">
        <f t="array" aca="1" ref="I4" ca="1">IFERROR(
  SUMPRODUCT(--(MID( INDEX(Sequences!$D:$D, MATCH(I$1,Sequences!$A:$A,0)),
                     ROW(INDIRECT("1:" &amp; LEN( INDEX(Sequences!$D:$D, MATCH(I$1,Sequences!$A:$A,0)) )-Parameters!$B$2+1)),
                     Parameters!$B$2 ) = $A4 )),
0)</f>
        <v>18</v>
      </c>
      <c r="J4" s="15" cm="1">
        <f t="array" aca="1" ref="J4" ca="1">IFERROR(
  SUMPRODUCT(--(MID( INDEX(Sequences!$D:$D, MATCH(J$1,Sequences!$A:$A,0)),
                     ROW(INDIRECT("1:" &amp; LEN( INDEX(Sequences!$D:$D, MATCH(J$1,Sequences!$A:$A,0)) )-Parameters!$B$2+1)),
                     Parameters!$B$2 ) = $A4 )),
0)</f>
        <v>2</v>
      </c>
      <c r="K4" s="15" cm="1">
        <f t="array" aca="1" ref="K4" ca="1">IFERROR(
  SUMPRODUCT(--(MID( INDEX(Sequences!$D:$D, MATCH(K$1,Sequences!$A:$A,0)),
                     ROW(INDIRECT("1:" &amp; LEN( INDEX(Sequences!$D:$D, MATCH(K$1,Sequences!$A:$A,0)) )-Parameters!$B$2+1)),
                     Parameters!$B$2 ) = $A4 )),
0)</f>
        <v>19</v>
      </c>
      <c r="L4" s="15" cm="1">
        <f t="array" aca="1" ref="L4" ca="1">IFERROR(
  SUMPRODUCT(--(MID( INDEX(Sequences!$D:$D, MATCH(L$1,Sequences!$A:$A,0)),
                     ROW(INDIRECT("1:" &amp; LEN( INDEX(Sequences!$D:$D, MATCH(L$1,Sequences!$A:$A,0)) )-Parameters!$B$2+1)),
                     Parameters!$B$2 ) = $A4 )),
0)</f>
        <v>24</v>
      </c>
      <c r="M4" s="15" cm="1">
        <f t="array" aca="1" ref="M4" ca="1">IFERROR(
  SUMPRODUCT(--(MID( INDEX(Sequences!$D:$D, MATCH(M$1,Sequences!$A:$A,0)),
                     ROW(INDIRECT("1:" &amp; LEN( INDEX(Sequences!$D:$D, MATCH(M$1,Sequences!$A:$A,0)) )-Parameters!$B$2+1)),
                     Parameters!$B$2 ) = $A4 )),
0)</f>
        <v>17</v>
      </c>
    </row>
    <row r="5" spans="1:13" x14ac:dyDescent="0.25">
      <c r="A5" s="15" t="str">
        <f>KMER_LIST!A5</f>
        <v>AAAT</v>
      </c>
      <c r="B5" s="15" cm="1">
        <f t="array" aca="1" ref="B5" ca="1">IFERROR(
  SUMPRODUCT(--(MID( INDEX(Sequences!$D:$D, MATCH(B$1,Sequences!$A:$A,0)),
                     ROW(INDIRECT("1:" &amp; LEN( INDEX(Sequences!$D:$D, MATCH(B$1,Sequences!$A:$A,0)) )-Parameters!$B$2+1)),
                     Parameters!$B$2 ) = $A5 )),
0)</f>
        <v>8</v>
      </c>
      <c r="C5" s="15" cm="1">
        <f t="array" aca="1" ref="C5" ca="1">IFERROR(
  SUMPRODUCT(--(MID( INDEX(Sequences!$D:$D, MATCH(C$1,Sequences!$A:$A,0)),
                     ROW(INDIRECT("1:" &amp; LEN( INDEX(Sequences!$D:$D, MATCH(C$1,Sequences!$A:$A,0)) )-Parameters!$B$2+1)),
                     Parameters!$B$2 ) = $A5 )),
0)</f>
        <v>10</v>
      </c>
      <c r="D5" s="15" cm="1">
        <f t="array" aca="1" ref="D5" ca="1">IFERROR(
  SUMPRODUCT(--(MID( INDEX(Sequences!$D:$D, MATCH(D$1,Sequences!$A:$A,0)),
                     ROW(INDIRECT("1:" &amp; LEN( INDEX(Sequences!$D:$D, MATCH(D$1,Sequences!$A:$A,0)) )-Parameters!$B$2+1)),
                     Parameters!$B$2 ) = $A5 )),
0)</f>
        <v>10</v>
      </c>
      <c r="E5" s="15" cm="1">
        <f t="array" aca="1" ref="E5" ca="1">IFERROR(
  SUMPRODUCT(--(MID( INDEX(Sequences!$D:$D, MATCH(E$1,Sequences!$A:$A,0)),
                     ROW(INDIRECT("1:" &amp; LEN( INDEX(Sequences!$D:$D, MATCH(E$1,Sequences!$A:$A,0)) )-Parameters!$B$2+1)),
                     Parameters!$B$2 ) = $A5 )),
0)</f>
        <v>8</v>
      </c>
      <c r="F5" s="15" cm="1">
        <f t="array" aca="1" ref="F5" ca="1">IFERROR(
  SUMPRODUCT(--(MID( INDEX(Sequences!$D:$D, MATCH(F$1,Sequences!$A:$A,0)),
                     ROW(INDIRECT("1:" &amp; LEN( INDEX(Sequences!$D:$D, MATCH(F$1,Sequences!$A:$A,0)) )-Parameters!$B$2+1)),
                     Parameters!$B$2 ) = $A5 )),
0)</f>
        <v>10</v>
      </c>
      <c r="G5" s="15" cm="1">
        <f t="array" aca="1" ref="G5" ca="1">IFERROR(
  SUMPRODUCT(--(MID( INDEX(Sequences!$D:$D, MATCH(G$1,Sequences!$A:$A,0)),
                     ROW(INDIRECT("1:" &amp; LEN( INDEX(Sequences!$D:$D, MATCH(G$1,Sequences!$A:$A,0)) )-Parameters!$B$2+1)),
                     Parameters!$B$2 ) = $A5 )),
0)</f>
        <v>9</v>
      </c>
      <c r="H5" s="15" cm="1">
        <f t="array" aca="1" ref="H5" ca="1">IFERROR(
  SUMPRODUCT(--(MID( INDEX(Sequences!$D:$D, MATCH(H$1,Sequences!$A:$A,0)),
                     ROW(INDIRECT("1:" &amp; LEN( INDEX(Sequences!$D:$D, MATCH(H$1,Sequences!$A:$A,0)) )-Parameters!$B$2+1)),
                     Parameters!$B$2 ) = $A5 )),
0)</f>
        <v>8</v>
      </c>
      <c r="I5" s="15" cm="1">
        <f t="array" aca="1" ref="I5" ca="1">IFERROR(
  SUMPRODUCT(--(MID( INDEX(Sequences!$D:$D, MATCH(I$1,Sequences!$A:$A,0)),
                     ROW(INDIRECT("1:" &amp; LEN( INDEX(Sequences!$D:$D, MATCH(I$1,Sequences!$A:$A,0)) )-Parameters!$B$2+1)),
                     Parameters!$B$2 ) = $A5 )),
0)</f>
        <v>7</v>
      </c>
      <c r="J5" s="15" cm="1">
        <f t="array" aca="1" ref="J5" ca="1">IFERROR(
  SUMPRODUCT(--(MID( INDEX(Sequences!$D:$D, MATCH(J$1,Sequences!$A:$A,0)),
                     ROW(INDIRECT("1:" &amp; LEN( INDEX(Sequences!$D:$D, MATCH(J$1,Sequences!$A:$A,0)) )-Parameters!$B$2+1)),
                     Parameters!$B$2 ) = $A5 )),
0)</f>
        <v>3</v>
      </c>
      <c r="K5" s="15" cm="1">
        <f t="array" aca="1" ref="K5" ca="1">IFERROR(
  SUMPRODUCT(--(MID( INDEX(Sequences!$D:$D, MATCH(K$1,Sequences!$A:$A,0)),
                     ROW(INDIRECT("1:" &amp; LEN( INDEX(Sequences!$D:$D, MATCH(K$1,Sequences!$A:$A,0)) )-Parameters!$B$2+1)),
                     Parameters!$B$2 ) = $A5 )),
0)</f>
        <v>7</v>
      </c>
      <c r="L5" s="15" cm="1">
        <f t="array" aca="1" ref="L5" ca="1">IFERROR(
  SUMPRODUCT(--(MID( INDEX(Sequences!$D:$D, MATCH(L$1,Sequences!$A:$A,0)),
                     ROW(INDIRECT("1:" &amp; LEN( INDEX(Sequences!$D:$D, MATCH(L$1,Sequences!$A:$A,0)) )-Parameters!$B$2+1)),
                     Parameters!$B$2 ) = $A5 )),
0)</f>
        <v>20</v>
      </c>
      <c r="M5" s="15" cm="1">
        <f t="array" aca="1" ref="M5" ca="1">IFERROR(
  SUMPRODUCT(--(MID( INDEX(Sequences!$D:$D, MATCH(M$1,Sequences!$A:$A,0)),
                     ROW(INDIRECT("1:" &amp; LEN( INDEX(Sequences!$D:$D, MATCH(M$1,Sequences!$A:$A,0)) )-Parameters!$B$2+1)),
                     Parameters!$B$2 ) = $A5 )),
0)</f>
        <v>17</v>
      </c>
    </row>
    <row r="6" spans="1:13" x14ac:dyDescent="0.25">
      <c r="A6" s="15" t="str">
        <f>KMER_LIST!A6</f>
        <v>AACA</v>
      </c>
      <c r="B6" s="15" cm="1">
        <f t="array" aca="1" ref="B6" ca="1">IFERROR(
  SUMPRODUCT(--(MID( INDEX(Sequences!$D:$D, MATCH(B$1,Sequences!$A:$A,0)),
                     ROW(INDIRECT("1:" &amp; LEN( INDEX(Sequences!$D:$D, MATCH(B$1,Sequences!$A:$A,0)) )-Parameters!$B$2+1)),
                     Parameters!$B$2 ) = $A6 )),
0)</f>
        <v>8</v>
      </c>
      <c r="C6" s="15" cm="1">
        <f t="array" aca="1" ref="C6" ca="1">IFERROR(
  SUMPRODUCT(--(MID( INDEX(Sequences!$D:$D, MATCH(C$1,Sequences!$A:$A,0)),
                     ROW(INDIRECT("1:" &amp; LEN( INDEX(Sequences!$D:$D, MATCH(C$1,Sequences!$A:$A,0)) )-Parameters!$B$2+1)),
                     Parameters!$B$2 ) = $A6 )),
0)</f>
        <v>9</v>
      </c>
      <c r="D6" s="15" cm="1">
        <f t="array" aca="1" ref="D6" ca="1">IFERROR(
  SUMPRODUCT(--(MID( INDEX(Sequences!$D:$D, MATCH(D$1,Sequences!$A:$A,0)),
                     ROW(INDIRECT("1:" &amp; LEN( INDEX(Sequences!$D:$D, MATCH(D$1,Sequences!$A:$A,0)) )-Parameters!$B$2+1)),
                     Parameters!$B$2 ) = $A6 )),
0)</f>
        <v>4</v>
      </c>
      <c r="E6" s="15" cm="1">
        <f t="array" aca="1" ref="E6" ca="1">IFERROR(
  SUMPRODUCT(--(MID( INDEX(Sequences!$D:$D, MATCH(E$1,Sequences!$A:$A,0)),
                     ROW(INDIRECT("1:" &amp; LEN( INDEX(Sequences!$D:$D, MATCH(E$1,Sequences!$A:$A,0)) )-Parameters!$B$2+1)),
                     Parameters!$B$2 ) = $A6 )),
0)</f>
        <v>5</v>
      </c>
      <c r="F6" s="15" cm="1">
        <f t="array" aca="1" ref="F6" ca="1">IFERROR(
  SUMPRODUCT(--(MID( INDEX(Sequences!$D:$D, MATCH(F$1,Sequences!$A:$A,0)),
                     ROW(INDIRECT("1:" &amp; LEN( INDEX(Sequences!$D:$D, MATCH(F$1,Sequences!$A:$A,0)) )-Parameters!$B$2+1)),
                     Parameters!$B$2 ) = $A6 )),
0)</f>
        <v>14</v>
      </c>
      <c r="G6" s="15" cm="1">
        <f t="array" aca="1" ref="G6" ca="1">IFERROR(
  SUMPRODUCT(--(MID( INDEX(Sequences!$D:$D, MATCH(G$1,Sequences!$A:$A,0)),
                     ROW(INDIRECT("1:" &amp; LEN( INDEX(Sequences!$D:$D, MATCH(G$1,Sequences!$A:$A,0)) )-Parameters!$B$2+1)),
                     Parameters!$B$2 ) = $A6 )),
0)</f>
        <v>8</v>
      </c>
      <c r="H6" s="15" cm="1">
        <f t="array" aca="1" ref="H6" ca="1">IFERROR(
  SUMPRODUCT(--(MID( INDEX(Sequences!$D:$D, MATCH(H$1,Sequences!$A:$A,0)),
                     ROW(INDIRECT("1:" &amp; LEN( INDEX(Sequences!$D:$D, MATCH(H$1,Sequences!$A:$A,0)) )-Parameters!$B$2+1)),
                     Parameters!$B$2 ) = $A6 )),
0)</f>
        <v>12</v>
      </c>
      <c r="I6" s="15" cm="1">
        <f t="array" aca="1" ref="I6" ca="1">IFERROR(
  SUMPRODUCT(--(MID( INDEX(Sequences!$D:$D, MATCH(I$1,Sequences!$A:$A,0)),
                     ROW(INDIRECT("1:" &amp; LEN( INDEX(Sequences!$D:$D, MATCH(I$1,Sequences!$A:$A,0)) )-Parameters!$B$2+1)),
                     Parameters!$B$2 ) = $A6 )),
0)</f>
        <v>10</v>
      </c>
      <c r="J6" s="15" cm="1">
        <f t="array" aca="1" ref="J6" ca="1">IFERROR(
  SUMPRODUCT(--(MID( INDEX(Sequences!$D:$D, MATCH(J$1,Sequences!$A:$A,0)),
                     ROW(INDIRECT("1:" &amp; LEN( INDEX(Sequences!$D:$D, MATCH(J$1,Sequences!$A:$A,0)) )-Parameters!$B$2+1)),
                     Parameters!$B$2 ) = $A6 )),
0)</f>
        <v>3</v>
      </c>
      <c r="K6" s="15" cm="1">
        <f t="array" aca="1" ref="K6" ca="1">IFERROR(
  SUMPRODUCT(--(MID( INDEX(Sequences!$D:$D, MATCH(K$1,Sequences!$A:$A,0)),
                     ROW(INDIRECT("1:" &amp; LEN( INDEX(Sequences!$D:$D, MATCH(K$1,Sequences!$A:$A,0)) )-Parameters!$B$2+1)),
                     Parameters!$B$2 ) = $A6 )),
0)</f>
        <v>17</v>
      </c>
      <c r="L6" s="15" cm="1">
        <f t="array" aca="1" ref="L6" ca="1">IFERROR(
  SUMPRODUCT(--(MID( INDEX(Sequences!$D:$D, MATCH(L$1,Sequences!$A:$A,0)),
                     ROW(INDIRECT("1:" &amp; LEN( INDEX(Sequences!$D:$D, MATCH(L$1,Sequences!$A:$A,0)) )-Parameters!$B$2+1)),
                     Parameters!$B$2 ) = $A6 )),
0)</f>
        <v>22</v>
      </c>
      <c r="M6" s="15" cm="1">
        <f t="array" aca="1" ref="M6" ca="1">IFERROR(
  SUMPRODUCT(--(MID( INDEX(Sequences!$D:$D, MATCH(M$1,Sequences!$A:$A,0)),
                     ROW(INDIRECT("1:" &amp; LEN( INDEX(Sequences!$D:$D, MATCH(M$1,Sequences!$A:$A,0)) )-Parameters!$B$2+1)),
                     Parameters!$B$2 ) = $A6 )),
0)</f>
        <v>21</v>
      </c>
    </row>
    <row r="7" spans="1:13" x14ac:dyDescent="0.25">
      <c r="A7" s="15" t="str">
        <f>KMER_LIST!A7</f>
        <v>AACC</v>
      </c>
      <c r="B7" s="15" cm="1">
        <f t="array" aca="1" ref="B7" ca="1">IFERROR(
  SUMPRODUCT(--(MID( INDEX(Sequences!$D:$D, MATCH(B$1,Sequences!$A:$A,0)),
                     ROW(INDIRECT("1:" &amp; LEN( INDEX(Sequences!$D:$D, MATCH(B$1,Sequences!$A:$A,0)) )-Parameters!$B$2+1)),
                     Parameters!$B$2 ) = $A7 )),
0)</f>
        <v>7</v>
      </c>
      <c r="C7" s="15" cm="1">
        <f t="array" aca="1" ref="C7" ca="1">IFERROR(
  SUMPRODUCT(--(MID( INDEX(Sequences!$D:$D, MATCH(C$1,Sequences!$A:$A,0)),
                     ROW(INDIRECT("1:" &amp; LEN( INDEX(Sequences!$D:$D, MATCH(C$1,Sequences!$A:$A,0)) )-Parameters!$B$2+1)),
                     Parameters!$B$2 ) = $A7 )),
0)</f>
        <v>8</v>
      </c>
      <c r="D7" s="15" cm="1">
        <f t="array" aca="1" ref="D7" ca="1">IFERROR(
  SUMPRODUCT(--(MID( INDEX(Sequences!$D:$D, MATCH(D$1,Sequences!$A:$A,0)),
                     ROW(INDIRECT("1:" &amp; LEN( INDEX(Sequences!$D:$D, MATCH(D$1,Sequences!$A:$A,0)) )-Parameters!$B$2+1)),
                     Parameters!$B$2 ) = $A7 )),
0)</f>
        <v>2</v>
      </c>
      <c r="E7" s="15" cm="1">
        <f t="array" aca="1" ref="E7" ca="1">IFERROR(
  SUMPRODUCT(--(MID( INDEX(Sequences!$D:$D, MATCH(E$1,Sequences!$A:$A,0)),
                     ROW(INDIRECT("1:" &amp; LEN( INDEX(Sequences!$D:$D, MATCH(E$1,Sequences!$A:$A,0)) )-Parameters!$B$2+1)),
                     Parameters!$B$2 ) = $A7 )),
0)</f>
        <v>6</v>
      </c>
      <c r="F7" s="15" cm="1">
        <f t="array" aca="1" ref="F7" ca="1">IFERROR(
  SUMPRODUCT(--(MID( INDEX(Sequences!$D:$D, MATCH(F$1,Sequences!$A:$A,0)),
                     ROW(INDIRECT("1:" &amp; LEN( INDEX(Sequences!$D:$D, MATCH(F$1,Sequences!$A:$A,0)) )-Parameters!$B$2+1)),
                     Parameters!$B$2 ) = $A7 )),
0)</f>
        <v>6</v>
      </c>
      <c r="G7" s="15" cm="1">
        <f t="array" aca="1" ref="G7" ca="1">IFERROR(
  SUMPRODUCT(--(MID( INDEX(Sequences!$D:$D, MATCH(G$1,Sequences!$A:$A,0)),
                     ROW(INDIRECT("1:" &amp; LEN( INDEX(Sequences!$D:$D, MATCH(G$1,Sequences!$A:$A,0)) )-Parameters!$B$2+1)),
                     Parameters!$B$2 ) = $A7 )),
0)</f>
        <v>4</v>
      </c>
      <c r="H7" s="15" cm="1">
        <f t="array" aca="1" ref="H7" ca="1">IFERROR(
  SUMPRODUCT(--(MID( INDEX(Sequences!$D:$D, MATCH(H$1,Sequences!$A:$A,0)),
                     ROW(INDIRECT("1:" &amp; LEN( INDEX(Sequences!$D:$D, MATCH(H$1,Sequences!$A:$A,0)) )-Parameters!$B$2+1)),
                     Parameters!$B$2 ) = $A7 )),
0)</f>
        <v>10</v>
      </c>
      <c r="I7" s="15" cm="1">
        <f t="array" aca="1" ref="I7" ca="1">IFERROR(
  SUMPRODUCT(--(MID( INDEX(Sequences!$D:$D, MATCH(I$1,Sequences!$A:$A,0)),
                     ROW(INDIRECT("1:" &amp; LEN( INDEX(Sequences!$D:$D, MATCH(I$1,Sequences!$A:$A,0)) )-Parameters!$B$2+1)),
                     Parameters!$B$2 ) = $A7 )),
0)</f>
        <v>8</v>
      </c>
      <c r="J7" s="15" cm="1">
        <f t="array" aca="1" ref="J7" ca="1">IFERROR(
  SUMPRODUCT(--(MID( INDEX(Sequences!$D:$D, MATCH(J$1,Sequences!$A:$A,0)),
                     ROW(INDIRECT("1:" &amp; LEN( INDEX(Sequences!$D:$D, MATCH(J$1,Sequences!$A:$A,0)) )-Parameters!$B$2+1)),
                     Parameters!$B$2 ) = $A7 )),
0)</f>
        <v>7</v>
      </c>
      <c r="K7" s="15" cm="1">
        <f t="array" aca="1" ref="K7" ca="1">IFERROR(
  SUMPRODUCT(--(MID( INDEX(Sequences!$D:$D, MATCH(K$1,Sequences!$A:$A,0)),
                     ROW(INDIRECT("1:" &amp; LEN( INDEX(Sequences!$D:$D, MATCH(K$1,Sequences!$A:$A,0)) )-Parameters!$B$2+1)),
                     Parameters!$B$2 ) = $A7 )),
0)</f>
        <v>16</v>
      </c>
      <c r="L7" s="15" cm="1">
        <f t="array" aca="1" ref="L7" ca="1">IFERROR(
  SUMPRODUCT(--(MID( INDEX(Sequences!$D:$D, MATCH(L$1,Sequences!$A:$A,0)),
                     ROW(INDIRECT("1:" &amp; LEN( INDEX(Sequences!$D:$D, MATCH(L$1,Sequences!$A:$A,0)) )-Parameters!$B$2+1)),
                     Parameters!$B$2 ) = $A7 )),
0)</f>
        <v>10</v>
      </c>
      <c r="M7" s="15" cm="1">
        <f t="array" aca="1" ref="M7" ca="1">IFERROR(
  SUMPRODUCT(--(MID( INDEX(Sequences!$D:$D, MATCH(M$1,Sequences!$A:$A,0)),
                     ROW(INDIRECT("1:" &amp; LEN( INDEX(Sequences!$D:$D, MATCH(M$1,Sequences!$A:$A,0)) )-Parameters!$B$2+1)),
                     Parameters!$B$2 ) = $A7 )),
0)</f>
        <v>9</v>
      </c>
    </row>
    <row r="8" spans="1:13" x14ac:dyDescent="0.25">
      <c r="A8" s="15" t="str">
        <f>KMER_LIST!A8</f>
        <v>AACG</v>
      </c>
      <c r="B8" s="15" cm="1">
        <f t="array" aca="1" ref="B8" ca="1">IFERROR(
  SUMPRODUCT(--(MID( INDEX(Sequences!$D:$D, MATCH(B$1,Sequences!$A:$A,0)),
                     ROW(INDIRECT("1:" &amp; LEN( INDEX(Sequences!$D:$D, MATCH(B$1,Sequences!$A:$A,0)) )-Parameters!$B$2+1)),
                     Parameters!$B$2 ) = $A8 )),
0)</f>
        <v>2</v>
      </c>
      <c r="C8" s="15" cm="1">
        <f t="array" aca="1" ref="C8" ca="1">IFERROR(
  SUMPRODUCT(--(MID( INDEX(Sequences!$D:$D, MATCH(C$1,Sequences!$A:$A,0)),
                     ROW(INDIRECT("1:" &amp; LEN( INDEX(Sequences!$D:$D, MATCH(C$1,Sequences!$A:$A,0)) )-Parameters!$B$2+1)),
                     Parameters!$B$2 ) = $A8 )),
0)</f>
        <v>6</v>
      </c>
      <c r="D8" s="15" cm="1">
        <f t="array" aca="1" ref="D8" ca="1">IFERROR(
  SUMPRODUCT(--(MID( INDEX(Sequences!$D:$D, MATCH(D$1,Sequences!$A:$A,0)),
                     ROW(INDIRECT("1:" &amp; LEN( INDEX(Sequences!$D:$D, MATCH(D$1,Sequences!$A:$A,0)) )-Parameters!$B$2+1)),
                     Parameters!$B$2 ) = $A8 )),
0)</f>
        <v>5</v>
      </c>
      <c r="E8" s="15" cm="1">
        <f t="array" aca="1" ref="E8" ca="1">IFERROR(
  SUMPRODUCT(--(MID( INDEX(Sequences!$D:$D, MATCH(E$1,Sequences!$A:$A,0)),
                     ROW(INDIRECT("1:" &amp; LEN( INDEX(Sequences!$D:$D, MATCH(E$1,Sequences!$A:$A,0)) )-Parameters!$B$2+1)),
                     Parameters!$B$2 ) = $A8 )),
0)</f>
        <v>4</v>
      </c>
      <c r="F8" s="15" cm="1">
        <f t="array" aca="1" ref="F8" ca="1">IFERROR(
  SUMPRODUCT(--(MID( INDEX(Sequences!$D:$D, MATCH(F$1,Sequences!$A:$A,0)),
                     ROW(INDIRECT("1:" &amp; LEN( INDEX(Sequences!$D:$D, MATCH(F$1,Sequences!$A:$A,0)) )-Parameters!$B$2+1)),
                     Parameters!$B$2 ) = $A8 )),
0)</f>
        <v>3</v>
      </c>
      <c r="G8" s="15" cm="1">
        <f t="array" aca="1" ref="G8" ca="1">IFERROR(
  SUMPRODUCT(--(MID( INDEX(Sequences!$D:$D, MATCH(G$1,Sequences!$A:$A,0)),
                     ROW(INDIRECT("1:" &amp; LEN( INDEX(Sequences!$D:$D, MATCH(G$1,Sequences!$A:$A,0)) )-Parameters!$B$2+1)),
                     Parameters!$B$2 ) = $A8 )),
0)</f>
        <v>3</v>
      </c>
      <c r="H8" s="15" cm="1">
        <f t="array" aca="1" ref="H8" ca="1">IFERROR(
  SUMPRODUCT(--(MID( INDEX(Sequences!$D:$D, MATCH(H$1,Sequences!$A:$A,0)),
                     ROW(INDIRECT("1:" &amp; LEN( INDEX(Sequences!$D:$D, MATCH(H$1,Sequences!$A:$A,0)) )-Parameters!$B$2+1)),
                     Parameters!$B$2 ) = $A8 )),
0)</f>
        <v>11</v>
      </c>
      <c r="I8" s="15" cm="1">
        <f t="array" aca="1" ref="I8" ca="1">IFERROR(
  SUMPRODUCT(--(MID( INDEX(Sequences!$D:$D, MATCH(I$1,Sequences!$A:$A,0)),
                     ROW(INDIRECT("1:" &amp; LEN( INDEX(Sequences!$D:$D, MATCH(I$1,Sequences!$A:$A,0)) )-Parameters!$B$2+1)),
                     Parameters!$B$2 ) = $A8 )),
0)</f>
        <v>13</v>
      </c>
      <c r="J8" s="15" cm="1">
        <f t="array" aca="1" ref="J8" ca="1">IFERROR(
  SUMPRODUCT(--(MID( INDEX(Sequences!$D:$D, MATCH(J$1,Sequences!$A:$A,0)),
                     ROW(INDIRECT("1:" &amp; LEN( INDEX(Sequences!$D:$D, MATCH(J$1,Sequences!$A:$A,0)) )-Parameters!$B$2+1)),
                     Parameters!$B$2 ) = $A8 )),
0)</f>
        <v>3</v>
      </c>
      <c r="K8" s="15" cm="1">
        <f t="array" aca="1" ref="K8" ca="1">IFERROR(
  SUMPRODUCT(--(MID( INDEX(Sequences!$D:$D, MATCH(K$1,Sequences!$A:$A,0)),
                     ROW(INDIRECT("1:" &amp; LEN( INDEX(Sequences!$D:$D, MATCH(K$1,Sequences!$A:$A,0)) )-Parameters!$B$2+1)),
                     Parameters!$B$2 ) = $A8 )),
0)</f>
        <v>5</v>
      </c>
      <c r="L8" s="15" cm="1">
        <f t="array" aca="1" ref="L8" ca="1">IFERROR(
  SUMPRODUCT(--(MID( INDEX(Sequences!$D:$D, MATCH(L$1,Sequences!$A:$A,0)),
                     ROW(INDIRECT("1:" &amp; LEN( INDEX(Sequences!$D:$D, MATCH(L$1,Sequences!$A:$A,0)) )-Parameters!$B$2+1)),
                     Parameters!$B$2 ) = $A8 )),
0)</f>
        <v>5</v>
      </c>
      <c r="M8" s="15" cm="1">
        <f t="array" aca="1" ref="M8" ca="1">IFERROR(
  SUMPRODUCT(--(MID( INDEX(Sequences!$D:$D, MATCH(M$1,Sequences!$A:$A,0)),
                     ROW(INDIRECT("1:" &amp; LEN( INDEX(Sequences!$D:$D, MATCH(M$1,Sequences!$A:$A,0)) )-Parameters!$B$2+1)),
                     Parameters!$B$2 ) = $A8 )),
0)</f>
        <v>2</v>
      </c>
    </row>
    <row r="9" spans="1:13" x14ac:dyDescent="0.25">
      <c r="A9" s="15" t="str">
        <f>KMER_LIST!A9</f>
        <v>AACT</v>
      </c>
      <c r="B9" s="15" cm="1">
        <f t="array" aca="1" ref="B9" ca="1">IFERROR(
  SUMPRODUCT(--(MID( INDEX(Sequences!$D:$D, MATCH(B$1,Sequences!$A:$A,0)),
                     ROW(INDIRECT("1:" &amp; LEN( INDEX(Sequences!$D:$D, MATCH(B$1,Sequences!$A:$A,0)) )-Parameters!$B$2+1)),
                     Parameters!$B$2 ) = $A9 )),
0)</f>
        <v>9</v>
      </c>
      <c r="C9" s="15" cm="1">
        <f t="array" aca="1" ref="C9" ca="1">IFERROR(
  SUMPRODUCT(--(MID( INDEX(Sequences!$D:$D, MATCH(C$1,Sequences!$A:$A,0)),
                     ROW(INDIRECT("1:" &amp; LEN( INDEX(Sequences!$D:$D, MATCH(C$1,Sequences!$A:$A,0)) )-Parameters!$B$2+1)),
                     Parameters!$B$2 ) = $A9 )),
0)</f>
        <v>12</v>
      </c>
      <c r="D9" s="15" cm="1">
        <f t="array" aca="1" ref="D9" ca="1">IFERROR(
  SUMPRODUCT(--(MID( INDEX(Sequences!$D:$D, MATCH(D$1,Sequences!$A:$A,0)),
                     ROW(INDIRECT("1:" &amp; LEN( INDEX(Sequences!$D:$D, MATCH(D$1,Sequences!$A:$A,0)) )-Parameters!$B$2+1)),
                     Parameters!$B$2 ) = $A9 )),
0)</f>
        <v>10</v>
      </c>
      <c r="E9" s="15" cm="1">
        <f t="array" aca="1" ref="E9" ca="1">IFERROR(
  SUMPRODUCT(--(MID( INDEX(Sequences!$D:$D, MATCH(E$1,Sequences!$A:$A,0)),
                     ROW(INDIRECT("1:" &amp; LEN( INDEX(Sequences!$D:$D, MATCH(E$1,Sequences!$A:$A,0)) )-Parameters!$B$2+1)),
                     Parameters!$B$2 ) = $A9 )),
0)</f>
        <v>9</v>
      </c>
      <c r="F9" s="15" cm="1">
        <f t="array" aca="1" ref="F9" ca="1">IFERROR(
  SUMPRODUCT(--(MID( INDEX(Sequences!$D:$D, MATCH(F$1,Sequences!$A:$A,0)),
                     ROW(INDIRECT("1:" &amp; LEN( INDEX(Sequences!$D:$D, MATCH(F$1,Sequences!$A:$A,0)) )-Parameters!$B$2+1)),
                     Parameters!$B$2 ) = $A9 )),
0)</f>
        <v>11</v>
      </c>
      <c r="G9" s="15" cm="1">
        <f t="array" aca="1" ref="G9" ca="1">IFERROR(
  SUMPRODUCT(--(MID( INDEX(Sequences!$D:$D, MATCH(G$1,Sequences!$A:$A,0)),
                     ROW(INDIRECT("1:" &amp; LEN( INDEX(Sequences!$D:$D, MATCH(G$1,Sequences!$A:$A,0)) )-Parameters!$B$2+1)),
                     Parameters!$B$2 ) = $A9 )),
0)</f>
        <v>11</v>
      </c>
      <c r="H9" s="15" cm="1">
        <f t="array" aca="1" ref="H9" ca="1">IFERROR(
  SUMPRODUCT(--(MID( INDEX(Sequences!$D:$D, MATCH(H$1,Sequences!$A:$A,0)),
                     ROW(INDIRECT("1:" &amp; LEN( INDEX(Sequences!$D:$D, MATCH(H$1,Sequences!$A:$A,0)) )-Parameters!$B$2+1)),
                     Parameters!$B$2 ) = $A9 )),
0)</f>
        <v>8</v>
      </c>
      <c r="I9" s="15" cm="1">
        <f t="array" aca="1" ref="I9" ca="1">IFERROR(
  SUMPRODUCT(--(MID( INDEX(Sequences!$D:$D, MATCH(I$1,Sequences!$A:$A,0)),
                     ROW(INDIRECT("1:" &amp; LEN( INDEX(Sequences!$D:$D, MATCH(I$1,Sequences!$A:$A,0)) )-Parameters!$B$2+1)),
                     Parameters!$B$2 ) = $A9 )),
0)</f>
        <v>6</v>
      </c>
      <c r="J9" s="15" cm="1">
        <f t="array" aca="1" ref="J9" ca="1">IFERROR(
  SUMPRODUCT(--(MID( INDEX(Sequences!$D:$D, MATCH(J$1,Sequences!$A:$A,0)),
                     ROW(INDIRECT("1:" &amp; LEN( INDEX(Sequences!$D:$D, MATCH(J$1,Sequences!$A:$A,0)) )-Parameters!$B$2+1)),
                     Parameters!$B$2 ) = $A9 )),
0)</f>
        <v>4</v>
      </c>
      <c r="K9" s="15" cm="1">
        <f t="array" aca="1" ref="K9" ca="1">IFERROR(
  SUMPRODUCT(--(MID( INDEX(Sequences!$D:$D, MATCH(K$1,Sequences!$A:$A,0)),
                     ROW(INDIRECT("1:" &amp; LEN( INDEX(Sequences!$D:$D, MATCH(K$1,Sequences!$A:$A,0)) )-Parameters!$B$2+1)),
                     Parameters!$B$2 ) = $A9 )),
0)</f>
        <v>13</v>
      </c>
      <c r="L9" s="15" cm="1">
        <f t="array" aca="1" ref="L9" ca="1">IFERROR(
  SUMPRODUCT(--(MID( INDEX(Sequences!$D:$D, MATCH(L$1,Sequences!$A:$A,0)),
                     ROW(INDIRECT("1:" &amp; LEN( INDEX(Sequences!$D:$D, MATCH(L$1,Sequences!$A:$A,0)) )-Parameters!$B$2+1)),
                     Parameters!$B$2 ) = $A9 )),
0)</f>
        <v>13</v>
      </c>
      <c r="M9" s="15" cm="1">
        <f t="array" aca="1" ref="M9" ca="1">IFERROR(
  SUMPRODUCT(--(MID( INDEX(Sequences!$D:$D, MATCH(M$1,Sequences!$A:$A,0)),
                     ROW(INDIRECT("1:" &amp; LEN( INDEX(Sequences!$D:$D, MATCH(M$1,Sequences!$A:$A,0)) )-Parameters!$B$2+1)),
                     Parameters!$B$2 ) = $A9 )),
0)</f>
        <v>7</v>
      </c>
    </row>
    <row r="10" spans="1:13" x14ac:dyDescent="0.25">
      <c r="A10" s="15" t="str">
        <f>KMER_LIST!A10</f>
        <v>AAGA</v>
      </c>
      <c r="B10" s="15" cm="1">
        <f t="array" aca="1" ref="B10" ca="1">IFERROR(
  SUMPRODUCT(--(MID( INDEX(Sequences!$D:$D, MATCH(B$1,Sequences!$A:$A,0)),
                     ROW(INDIRECT("1:" &amp; LEN( INDEX(Sequences!$D:$D, MATCH(B$1,Sequences!$A:$A,0)) )-Parameters!$B$2+1)),
                     Parameters!$B$2 ) = $A10 )),
0)</f>
        <v>12</v>
      </c>
      <c r="C10" s="15" cm="1">
        <f t="array" aca="1" ref="C10" ca="1">IFERROR(
  SUMPRODUCT(--(MID( INDEX(Sequences!$D:$D, MATCH(C$1,Sequences!$A:$A,0)),
                     ROW(INDIRECT("1:" &amp; LEN( INDEX(Sequences!$D:$D, MATCH(C$1,Sequences!$A:$A,0)) )-Parameters!$B$2+1)),
                     Parameters!$B$2 ) = $A10 )),
0)</f>
        <v>8</v>
      </c>
      <c r="D10" s="15" cm="1">
        <f t="array" aca="1" ref="D10" ca="1">IFERROR(
  SUMPRODUCT(--(MID( INDEX(Sequences!$D:$D, MATCH(D$1,Sequences!$A:$A,0)),
                     ROW(INDIRECT("1:" &amp; LEN( INDEX(Sequences!$D:$D, MATCH(D$1,Sequences!$A:$A,0)) )-Parameters!$B$2+1)),
                     Parameters!$B$2 ) = $A10 )),
0)</f>
        <v>6</v>
      </c>
      <c r="E10" s="15" cm="1">
        <f t="array" aca="1" ref="E10" ca="1">IFERROR(
  SUMPRODUCT(--(MID( INDEX(Sequences!$D:$D, MATCH(E$1,Sequences!$A:$A,0)),
                     ROW(INDIRECT("1:" &amp; LEN( INDEX(Sequences!$D:$D, MATCH(E$1,Sequences!$A:$A,0)) )-Parameters!$B$2+1)),
                     Parameters!$B$2 ) = $A10 )),
0)</f>
        <v>10</v>
      </c>
      <c r="F10" s="15" cm="1">
        <f t="array" aca="1" ref="F10" ca="1">IFERROR(
  SUMPRODUCT(--(MID( INDEX(Sequences!$D:$D, MATCH(F$1,Sequences!$A:$A,0)),
                     ROW(INDIRECT("1:" &amp; LEN( INDEX(Sequences!$D:$D, MATCH(F$1,Sequences!$A:$A,0)) )-Parameters!$B$2+1)),
                     Parameters!$B$2 ) = $A10 )),
0)</f>
        <v>8</v>
      </c>
      <c r="G10" s="15" cm="1">
        <f t="array" aca="1" ref="G10" ca="1">IFERROR(
  SUMPRODUCT(--(MID( INDEX(Sequences!$D:$D, MATCH(G$1,Sequences!$A:$A,0)),
                     ROW(INDIRECT("1:" &amp; LEN( INDEX(Sequences!$D:$D, MATCH(G$1,Sequences!$A:$A,0)) )-Parameters!$B$2+1)),
                     Parameters!$B$2 ) = $A10 )),
0)</f>
        <v>3</v>
      </c>
      <c r="H10" s="15" cm="1">
        <f t="array" aca="1" ref="H10" ca="1">IFERROR(
  SUMPRODUCT(--(MID( INDEX(Sequences!$D:$D, MATCH(H$1,Sequences!$A:$A,0)),
                     ROW(INDIRECT("1:" &amp; LEN( INDEX(Sequences!$D:$D, MATCH(H$1,Sequences!$A:$A,0)) )-Parameters!$B$2+1)),
                     Parameters!$B$2 ) = $A10 )),
0)</f>
        <v>10</v>
      </c>
      <c r="I10" s="15" cm="1">
        <f t="array" aca="1" ref="I10" ca="1">IFERROR(
  SUMPRODUCT(--(MID( INDEX(Sequences!$D:$D, MATCH(I$1,Sequences!$A:$A,0)),
                     ROW(INDIRECT("1:" &amp; LEN( INDEX(Sequences!$D:$D, MATCH(I$1,Sequences!$A:$A,0)) )-Parameters!$B$2+1)),
                     Parameters!$B$2 ) = $A10 )),
0)</f>
        <v>13</v>
      </c>
      <c r="J10" s="15" cm="1">
        <f t="array" aca="1" ref="J10" ca="1">IFERROR(
  SUMPRODUCT(--(MID( INDEX(Sequences!$D:$D, MATCH(J$1,Sequences!$A:$A,0)),
                     ROW(INDIRECT("1:" &amp; LEN( INDEX(Sequences!$D:$D, MATCH(J$1,Sequences!$A:$A,0)) )-Parameters!$B$2+1)),
                     Parameters!$B$2 ) = $A10 )),
0)</f>
        <v>10</v>
      </c>
      <c r="K10" s="15" cm="1">
        <f t="array" aca="1" ref="K10" ca="1">IFERROR(
  SUMPRODUCT(--(MID( INDEX(Sequences!$D:$D, MATCH(K$1,Sequences!$A:$A,0)),
                     ROW(INDIRECT("1:" &amp; LEN( INDEX(Sequences!$D:$D, MATCH(K$1,Sequences!$A:$A,0)) )-Parameters!$B$2+1)),
                     Parameters!$B$2 ) = $A10 )),
0)</f>
        <v>19</v>
      </c>
      <c r="L10" s="15" cm="1">
        <f t="array" aca="1" ref="L10" ca="1">IFERROR(
  SUMPRODUCT(--(MID( INDEX(Sequences!$D:$D, MATCH(L$1,Sequences!$A:$A,0)),
                     ROW(INDIRECT("1:" &amp; LEN( INDEX(Sequences!$D:$D, MATCH(L$1,Sequences!$A:$A,0)) )-Parameters!$B$2+1)),
                     Parameters!$B$2 ) = $A10 )),
0)</f>
        <v>21</v>
      </c>
      <c r="M10" s="15" cm="1">
        <f t="array" aca="1" ref="M10" ca="1">IFERROR(
  SUMPRODUCT(--(MID( INDEX(Sequences!$D:$D, MATCH(M$1,Sequences!$A:$A,0)),
                     ROW(INDIRECT("1:" &amp; LEN( INDEX(Sequences!$D:$D, MATCH(M$1,Sequences!$A:$A,0)) )-Parameters!$B$2+1)),
                     Parameters!$B$2 ) = $A10 )),
0)</f>
        <v>24</v>
      </c>
    </row>
    <row r="11" spans="1:13" x14ac:dyDescent="0.25">
      <c r="A11" s="15" t="str">
        <f>KMER_LIST!A11</f>
        <v>AAGC</v>
      </c>
      <c r="B11" s="15" cm="1">
        <f t="array" aca="1" ref="B11" ca="1">IFERROR(
  SUMPRODUCT(--(MID( INDEX(Sequences!$D:$D, MATCH(B$1,Sequences!$A:$A,0)),
                     ROW(INDIRECT("1:" &amp; LEN( INDEX(Sequences!$D:$D, MATCH(B$1,Sequences!$A:$A,0)) )-Parameters!$B$2+1)),
                     Parameters!$B$2 ) = $A11 )),
0)</f>
        <v>7</v>
      </c>
      <c r="C11" s="15" cm="1">
        <f t="array" aca="1" ref="C11" ca="1">IFERROR(
  SUMPRODUCT(--(MID( INDEX(Sequences!$D:$D, MATCH(C$1,Sequences!$A:$A,0)),
                     ROW(INDIRECT("1:" &amp; LEN( INDEX(Sequences!$D:$D, MATCH(C$1,Sequences!$A:$A,0)) )-Parameters!$B$2+1)),
                     Parameters!$B$2 ) = $A11 )),
0)</f>
        <v>3</v>
      </c>
      <c r="D11" s="15" cm="1">
        <f t="array" aca="1" ref="D11" ca="1">IFERROR(
  SUMPRODUCT(--(MID( INDEX(Sequences!$D:$D, MATCH(D$1,Sequences!$A:$A,0)),
                     ROW(INDIRECT("1:" &amp; LEN( INDEX(Sequences!$D:$D, MATCH(D$1,Sequences!$A:$A,0)) )-Parameters!$B$2+1)),
                     Parameters!$B$2 ) = $A11 )),
0)</f>
        <v>10</v>
      </c>
      <c r="E11" s="15" cm="1">
        <f t="array" aca="1" ref="E11" ca="1">IFERROR(
  SUMPRODUCT(--(MID( INDEX(Sequences!$D:$D, MATCH(E$1,Sequences!$A:$A,0)),
                     ROW(INDIRECT("1:" &amp; LEN( INDEX(Sequences!$D:$D, MATCH(E$1,Sequences!$A:$A,0)) )-Parameters!$B$2+1)),
                     Parameters!$B$2 ) = $A11 )),
0)</f>
        <v>8</v>
      </c>
      <c r="F11" s="15" cm="1">
        <f t="array" aca="1" ref="F11" ca="1">IFERROR(
  SUMPRODUCT(--(MID( INDEX(Sequences!$D:$D, MATCH(F$1,Sequences!$A:$A,0)),
                     ROW(INDIRECT("1:" &amp; LEN( INDEX(Sequences!$D:$D, MATCH(F$1,Sequences!$A:$A,0)) )-Parameters!$B$2+1)),
                     Parameters!$B$2 ) = $A11 )),
0)</f>
        <v>5</v>
      </c>
      <c r="G11" s="15" cm="1">
        <f t="array" aca="1" ref="G11" ca="1">IFERROR(
  SUMPRODUCT(--(MID( INDEX(Sequences!$D:$D, MATCH(G$1,Sequences!$A:$A,0)),
                     ROW(INDIRECT("1:" &amp; LEN( INDEX(Sequences!$D:$D, MATCH(G$1,Sequences!$A:$A,0)) )-Parameters!$B$2+1)),
                     Parameters!$B$2 ) = $A11 )),
0)</f>
        <v>9</v>
      </c>
      <c r="H11" s="15" cm="1">
        <f t="array" aca="1" ref="H11" ca="1">IFERROR(
  SUMPRODUCT(--(MID( INDEX(Sequences!$D:$D, MATCH(H$1,Sequences!$A:$A,0)),
                     ROW(INDIRECT("1:" &amp; LEN( INDEX(Sequences!$D:$D, MATCH(H$1,Sequences!$A:$A,0)) )-Parameters!$B$2+1)),
                     Parameters!$B$2 ) = $A11 )),
0)</f>
        <v>7</v>
      </c>
      <c r="I11" s="15" cm="1">
        <f t="array" aca="1" ref="I11" ca="1">IFERROR(
  SUMPRODUCT(--(MID( INDEX(Sequences!$D:$D, MATCH(I$1,Sequences!$A:$A,0)),
                     ROW(INDIRECT("1:" &amp; LEN( INDEX(Sequences!$D:$D, MATCH(I$1,Sequences!$A:$A,0)) )-Parameters!$B$2+1)),
                     Parameters!$B$2 ) = $A11 )),
0)</f>
        <v>13</v>
      </c>
      <c r="J11" s="15" cm="1">
        <f t="array" aca="1" ref="J11" ca="1">IFERROR(
  SUMPRODUCT(--(MID( INDEX(Sequences!$D:$D, MATCH(J$1,Sequences!$A:$A,0)),
                     ROW(INDIRECT("1:" &amp; LEN( INDEX(Sequences!$D:$D, MATCH(J$1,Sequences!$A:$A,0)) )-Parameters!$B$2+1)),
                     Parameters!$B$2 ) = $A11 )),
0)</f>
        <v>4</v>
      </c>
      <c r="K11" s="15" cm="1">
        <f t="array" aca="1" ref="K11" ca="1">IFERROR(
  SUMPRODUCT(--(MID( INDEX(Sequences!$D:$D, MATCH(K$1,Sequences!$A:$A,0)),
                     ROW(INDIRECT("1:" &amp; LEN( INDEX(Sequences!$D:$D, MATCH(K$1,Sequences!$A:$A,0)) )-Parameters!$B$2+1)),
                     Parameters!$B$2 ) = $A11 )),
0)</f>
        <v>9</v>
      </c>
      <c r="L11" s="15" cm="1">
        <f t="array" aca="1" ref="L11" ca="1">IFERROR(
  SUMPRODUCT(--(MID( INDEX(Sequences!$D:$D, MATCH(L$1,Sequences!$A:$A,0)),
                     ROW(INDIRECT("1:" &amp; LEN( INDEX(Sequences!$D:$D, MATCH(L$1,Sequences!$A:$A,0)) )-Parameters!$B$2+1)),
                     Parameters!$B$2 ) = $A11 )),
0)</f>
        <v>12</v>
      </c>
      <c r="M11" s="15" cm="1">
        <f t="array" aca="1" ref="M11" ca="1">IFERROR(
  SUMPRODUCT(--(MID( INDEX(Sequences!$D:$D, MATCH(M$1,Sequences!$A:$A,0)),
                     ROW(INDIRECT("1:" &amp; LEN( INDEX(Sequences!$D:$D, MATCH(M$1,Sequences!$A:$A,0)) )-Parameters!$B$2+1)),
                     Parameters!$B$2 ) = $A11 )),
0)</f>
        <v>13</v>
      </c>
    </row>
    <row r="12" spans="1:13" x14ac:dyDescent="0.25">
      <c r="A12" s="15" t="str">
        <f>KMER_LIST!A12</f>
        <v>AAGG</v>
      </c>
      <c r="B12" s="15" cm="1">
        <f t="array" aca="1" ref="B12" ca="1">IFERROR(
  SUMPRODUCT(--(MID( INDEX(Sequences!$D:$D, MATCH(B$1,Sequences!$A:$A,0)),
                     ROW(INDIRECT("1:" &amp; LEN( INDEX(Sequences!$D:$D, MATCH(B$1,Sequences!$A:$A,0)) )-Parameters!$B$2+1)),
                     Parameters!$B$2 ) = $A12 )),
0)</f>
        <v>8</v>
      </c>
      <c r="C12" s="15" cm="1">
        <f t="array" aca="1" ref="C12" ca="1">IFERROR(
  SUMPRODUCT(--(MID( INDEX(Sequences!$D:$D, MATCH(C$1,Sequences!$A:$A,0)),
                     ROW(INDIRECT("1:" &amp; LEN( INDEX(Sequences!$D:$D, MATCH(C$1,Sequences!$A:$A,0)) )-Parameters!$B$2+1)),
                     Parameters!$B$2 ) = $A12 )),
0)</f>
        <v>10</v>
      </c>
      <c r="D12" s="15" cm="1">
        <f t="array" aca="1" ref="D12" ca="1">IFERROR(
  SUMPRODUCT(--(MID( INDEX(Sequences!$D:$D, MATCH(D$1,Sequences!$A:$A,0)),
                     ROW(INDIRECT("1:" &amp; LEN( INDEX(Sequences!$D:$D, MATCH(D$1,Sequences!$A:$A,0)) )-Parameters!$B$2+1)),
                     Parameters!$B$2 ) = $A12 )),
0)</f>
        <v>7</v>
      </c>
      <c r="E12" s="15" cm="1">
        <f t="array" aca="1" ref="E12" ca="1">IFERROR(
  SUMPRODUCT(--(MID( INDEX(Sequences!$D:$D, MATCH(E$1,Sequences!$A:$A,0)),
                     ROW(INDIRECT("1:" &amp; LEN( INDEX(Sequences!$D:$D, MATCH(E$1,Sequences!$A:$A,0)) )-Parameters!$B$2+1)),
                     Parameters!$B$2 ) = $A12 )),
0)</f>
        <v>6</v>
      </c>
      <c r="F12" s="15" cm="1">
        <f t="array" aca="1" ref="F12" ca="1">IFERROR(
  SUMPRODUCT(--(MID( INDEX(Sequences!$D:$D, MATCH(F$1,Sequences!$A:$A,0)),
                     ROW(INDIRECT("1:" &amp; LEN( INDEX(Sequences!$D:$D, MATCH(F$1,Sequences!$A:$A,0)) )-Parameters!$B$2+1)),
                     Parameters!$B$2 ) = $A12 )),
0)</f>
        <v>7</v>
      </c>
      <c r="G12" s="15" cm="1">
        <f t="array" aca="1" ref="G12" ca="1">IFERROR(
  SUMPRODUCT(--(MID( INDEX(Sequences!$D:$D, MATCH(G$1,Sequences!$A:$A,0)),
                     ROW(INDIRECT("1:" &amp; LEN( INDEX(Sequences!$D:$D, MATCH(G$1,Sequences!$A:$A,0)) )-Parameters!$B$2+1)),
                     Parameters!$B$2 ) = $A12 )),
0)</f>
        <v>5</v>
      </c>
      <c r="H12" s="15" cm="1">
        <f t="array" aca="1" ref="H12" ca="1">IFERROR(
  SUMPRODUCT(--(MID( INDEX(Sequences!$D:$D, MATCH(H$1,Sequences!$A:$A,0)),
                     ROW(INDIRECT("1:" &amp; LEN( INDEX(Sequences!$D:$D, MATCH(H$1,Sequences!$A:$A,0)) )-Parameters!$B$2+1)),
                     Parameters!$B$2 ) = $A12 )),
0)</f>
        <v>9</v>
      </c>
      <c r="I12" s="15" cm="1">
        <f t="array" aca="1" ref="I12" ca="1">IFERROR(
  SUMPRODUCT(--(MID( INDEX(Sequences!$D:$D, MATCH(I$1,Sequences!$A:$A,0)),
                     ROW(INDIRECT("1:" &amp; LEN( INDEX(Sequences!$D:$D, MATCH(I$1,Sequences!$A:$A,0)) )-Parameters!$B$2+1)),
                     Parameters!$B$2 ) = $A12 )),
0)</f>
        <v>10</v>
      </c>
      <c r="J12" s="15" cm="1">
        <f t="array" aca="1" ref="J12" ca="1">IFERROR(
  SUMPRODUCT(--(MID( INDEX(Sequences!$D:$D, MATCH(J$1,Sequences!$A:$A,0)),
                     ROW(INDIRECT("1:" &amp; LEN( INDEX(Sequences!$D:$D, MATCH(J$1,Sequences!$A:$A,0)) )-Parameters!$B$2+1)),
                     Parameters!$B$2 ) = $A12 )),
0)</f>
        <v>9</v>
      </c>
      <c r="K12" s="15" cm="1">
        <f t="array" aca="1" ref="K12" ca="1">IFERROR(
  SUMPRODUCT(--(MID( INDEX(Sequences!$D:$D, MATCH(K$1,Sequences!$A:$A,0)),
                     ROW(INDIRECT("1:" &amp; LEN( INDEX(Sequences!$D:$D, MATCH(K$1,Sequences!$A:$A,0)) )-Parameters!$B$2+1)),
                     Parameters!$B$2 ) = $A12 )),
0)</f>
        <v>19</v>
      </c>
      <c r="L12" s="15" cm="1">
        <f t="array" aca="1" ref="L12" ca="1">IFERROR(
  SUMPRODUCT(--(MID( INDEX(Sequences!$D:$D, MATCH(L$1,Sequences!$A:$A,0)),
                     ROW(INDIRECT("1:" &amp; LEN( INDEX(Sequences!$D:$D, MATCH(L$1,Sequences!$A:$A,0)) )-Parameters!$B$2+1)),
                     Parameters!$B$2 ) = $A12 )),
0)</f>
        <v>21</v>
      </c>
      <c r="M12" s="15" cm="1">
        <f t="array" aca="1" ref="M12" ca="1">IFERROR(
  SUMPRODUCT(--(MID( INDEX(Sequences!$D:$D, MATCH(M$1,Sequences!$A:$A,0)),
                     ROW(INDIRECT("1:" &amp; LEN( INDEX(Sequences!$D:$D, MATCH(M$1,Sequences!$A:$A,0)) )-Parameters!$B$2+1)),
                     Parameters!$B$2 ) = $A12 )),
0)</f>
        <v>15</v>
      </c>
    </row>
    <row r="13" spans="1:13" x14ac:dyDescent="0.25">
      <c r="A13" s="15" t="str">
        <f>KMER_LIST!A13</f>
        <v>AAGT</v>
      </c>
      <c r="B13" s="15" cm="1">
        <f t="array" aca="1" ref="B13" ca="1">IFERROR(
  SUMPRODUCT(--(MID( INDEX(Sequences!$D:$D, MATCH(B$1,Sequences!$A:$A,0)),
                     ROW(INDIRECT("1:" &amp; LEN( INDEX(Sequences!$D:$D, MATCH(B$1,Sequences!$A:$A,0)) )-Parameters!$B$2+1)),
                     Parameters!$B$2 ) = $A13 )),
0)</f>
        <v>11</v>
      </c>
      <c r="C13" s="15" cm="1">
        <f t="array" aca="1" ref="C13" ca="1">IFERROR(
  SUMPRODUCT(--(MID( INDEX(Sequences!$D:$D, MATCH(C$1,Sequences!$A:$A,0)),
                     ROW(INDIRECT("1:" &amp; LEN( INDEX(Sequences!$D:$D, MATCH(C$1,Sequences!$A:$A,0)) )-Parameters!$B$2+1)),
                     Parameters!$B$2 ) = $A13 )),
0)</f>
        <v>22</v>
      </c>
      <c r="D13" s="15" cm="1">
        <f t="array" aca="1" ref="D13" ca="1">IFERROR(
  SUMPRODUCT(--(MID( INDEX(Sequences!$D:$D, MATCH(D$1,Sequences!$A:$A,0)),
                     ROW(INDIRECT("1:" &amp; LEN( INDEX(Sequences!$D:$D, MATCH(D$1,Sequences!$A:$A,0)) )-Parameters!$B$2+1)),
                     Parameters!$B$2 ) = $A13 )),
0)</f>
        <v>14</v>
      </c>
      <c r="E13" s="15" cm="1">
        <f t="array" aca="1" ref="E13" ca="1">IFERROR(
  SUMPRODUCT(--(MID( INDEX(Sequences!$D:$D, MATCH(E$1,Sequences!$A:$A,0)),
                     ROW(INDIRECT("1:" &amp; LEN( INDEX(Sequences!$D:$D, MATCH(E$1,Sequences!$A:$A,0)) )-Parameters!$B$2+1)),
                     Parameters!$B$2 ) = $A13 )),
0)</f>
        <v>15</v>
      </c>
      <c r="F13" s="15" cm="1">
        <f t="array" aca="1" ref="F13" ca="1">IFERROR(
  SUMPRODUCT(--(MID( INDEX(Sequences!$D:$D, MATCH(F$1,Sequences!$A:$A,0)),
                     ROW(INDIRECT("1:" &amp; LEN( INDEX(Sequences!$D:$D, MATCH(F$1,Sequences!$A:$A,0)) )-Parameters!$B$2+1)),
                     Parameters!$B$2 ) = $A13 )),
0)</f>
        <v>15</v>
      </c>
      <c r="G13" s="15" cm="1">
        <f t="array" aca="1" ref="G13" ca="1">IFERROR(
  SUMPRODUCT(--(MID( INDEX(Sequences!$D:$D, MATCH(G$1,Sequences!$A:$A,0)),
                     ROW(INDIRECT("1:" &amp; LEN( INDEX(Sequences!$D:$D, MATCH(G$1,Sequences!$A:$A,0)) )-Parameters!$B$2+1)),
                     Parameters!$B$2 ) = $A13 )),
0)</f>
        <v>13</v>
      </c>
      <c r="H13" s="15" cm="1">
        <f t="array" aca="1" ref="H13" ca="1">IFERROR(
  SUMPRODUCT(--(MID( INDEX(Sequences!$D:$D, MATCH(H$1,Sequences!$A:$A,0)),
                     ROW(INDIRECT("1:" &amp; LEN( INDEX(Sequences!$D:$D, MATCH(H$1,Sequences!$A:$A,0)) )-Parameters!$B$2+1)),
                     Parameters!$B$2 ) = $A13 )),
0)</f>
        <v>10</v>
      </c>
      <c r="I13" s="15" cm="1">
        <f t="array" aca="1" ref="I13" ca="1">IFERROR(
  SUMPRODUCT(--(MID( INDEX(Sequences!$D:$D, MATCH(I$1,Sequences!$A:$A,0)),
                     ROW(INDIRECT("1:" &amp; LEN( INDEX(Sequences!$D:$D, MATCH(I$1,Sequences!$A:$A,0)) )-Parameters!$B$2+1)),
                     Parameters!$B$2 ) = $A13 )),
0)</f>
        <v>8</v>
      </c>
      <c r="J13" s="15" cm="1">
        <f t="array" aca="1" ref="J13" ca="1">IFERROR(
  SUMPRODUCT(--(MID( INDEX(Sequences!$D:$D, MATCH(J$1,Sequences!$A:$A,0)),
                     ROW(INDIRECT("1:" &amp; LEN( INDEX(Sequences!$D:$D, MATCH(J$1,Sequences!$A:$A,0)) )-Parameters!$B$2+1)),
                     Parameters!$B$2 ) = $A13 )),
0)</f>
        <v>6</v>
      </c>
      <c r="K13" s="15" cm="1">
        <f t="array" aca="1" ref="K13" ca="1">IFERROR(
  SUMPRODUCT(--(MID( INDEX(Sequences!$D:$D, MATCH(K$1,Sequences!$A:$A,0)),
                     ROW(INDIRECT("1:" &amp; LEN( INDEX(Sequences!$D:$D, MATCH(K$1,Sequences!$A:$A,0)) )-Parameters!$B$2+1)),
                     Parameters!$B$2 ) = $A13 )),
0)</f>
        <v>9</v>
      </c>
      <c r="L13" s="15" cm="1">
        <f t="array" aca="1" ref="L13" ca="1">IFERROR(
  SUMPRODUCT(--(MID( INDEX(Sequences!$D:$D, MATCH(L$1,Sequences!$A:$A,0)),
                     ROW(INDIRECT("1:" &amp; LEN( INDEX(Sequences!$D:$D, MATCH(L$1,Sequences!$A:$A,0)) )-Parameters!$B$2+1)),
                     Parameters!$B$2 ) = $A13 )),
0)</f>
        <v>7</v>
      </c>
      <c r="M13" s="15" cm="1">
        <f t="array" aca="1" ref="M13" ca="1">IFERROR(
  SUMPRODUCT(--(MID( INDEX(Sequences!$D:$D, MATCH(M$1,Sequences!$A:$A,0)),
                     ROW(INDIRECT("1:" &amp; LEN( INDEX(Sequences!$D:$D, MATCH(M$1,Sequences!$A:$A,0)) )-Parameters!$B$2+1)),
                     Parameters!$B$2 ) = $A13 )),
0)</f>
        <v>12</v>
      </c>
    </row>
    <row r="14" spans="1:13" x14ac:dyDescent="0.25">
      <c r="A14" s="15" t="str">
        <f>KMER_LIST!A14</f>
        <v>AATA</v>
      </c>
      <c r="B14" s="15" cm="1">
        <f t="array" aca="1" ref="B14" ca="1">IFERROR(
  SUMPRODUCT(--(MID( INDEX(Sequences!$D:$D, MATCH(B$1,Sequences!$A:$A,0)),
                     ROW(INDIRECT("1:" &amp; LEN( INDEX(Sequences!$D:$D, MATCH(B$1,Sequences!$A:$A,0)) )-Parameters!$B$2+1)),
                     Parameters!$B$2 ) = $A14 )),
0)</f>
        <v>4</v>
      </c>
      <c r="C14" s="15" cm="1">
        <f t="array" aca="1" ref="C14" ca="1">IFERROR(
  SUMPRODUCT(--(MID( INDEX(Sequences!$D:$D, MATCH(C$1,Sequences!$A:$A,0)),
                     ROW(INDIRECT("1:" &amp; LEN( INDEX(Sequences!$D:$D, MATCH(C$1,Sequences!$A:$A,0)) )-Parameters!$B$2+1)),
                     Parameters!$B$2 ) = $A14 )),
0)</f>
        <v>6</v>
      </c>
      <c r="D14" s="15" cm="1">
        <f t="array" aca="1" ref="D14" ca="1">IFERROR(
  SUMPRODUCT(--(MID( INDEX(Sequences!$D:$D, MATCH(D$1,Sequences!$A:$A,0)),
                     ROW(INDIRECT("1:" &amp; LEN( INDEX(Sequences!$D:$D, MATCH(D$1,Sequences!$A:$A,0)) )-Parameters!$B$2+1)),
                     Parameters!$B$2 ) = $A14 )),
0)</f>
        <v>3</v>
      </c>
      <c r="E14" s="15" cm="1">
        <f t="array" aca="1" ref="E14" ca="1">IFERROR(
  SUMPRODUCT(--(MID( INDEX(Sequences!$D:$D, MATCH(E$1,Sequences!$A:$A,0)),
                     ROW(INDIRECT("1:" &amp; LEN( INDEX(Sequences!$D:$D, MATCH(E$1,Sequences!$A:$A,0)) )-Parameters!$B$2+1)),
                     Parameters!$B$2 ) = $A14 )),
0)</f>
        <v>4</v>
      </c>
      <c r="F14" s="15" cm="1">
        <f t="array" aca="1" ref="F14" ca="1">IFERROR(
  SUMPRODUCT(--(MID( INDEX(Sequences!$D:$D, MATCH(F$1,Sequences!$A:$A,0)),
                     ROW(INDIRECT("1:" &amp; LEN( INDEX(Sequences!$D:$D, MATCH(F$1,Sequences!$A:$A,0)) )-Parameters!$B$2+1)),
                     Parameters!$B$2 ) = $A14 )),
0)</f>
        <v>0</v>
      </c>
      <c r="G14" s="15" cm="1">
        <f t="array" aca="1" ref="G14" ca="1">IFERROR(
  SUMPRODUCT(--(MID( INDEX(Sequences!$D:$D, MATCH(G$1,Sequences!$A:$A,0)),
                     ROW(INDIRECT("1:" &amp; LEN( INDEX(Sequences!$D:$D, MATCH(G$1,Sequences!$A:$A,0)) )-Parameters!$B$2+1)),
                     Parameters!$B$2 ) = $A14 )),
0)</f>
        <v>8</v>
      </c>
      <c r="H14" s="15" cm="1">
        <f t="array" aca="1" ref="H14" ca="1">IFERROR(
  SUMPRODUCT(--(MID( INDEX(Sequences!$D:$D, MATCH(H$1,Sequences!$A:$A,0)),
                     ROW(INDIRECT("1:" &amp; LEN( INDEX(Sequences!$D:$D, MATCH(H$1,Sequences!$A:$A,0)) )-Parameters!$B$2+1)),
                     Parameters!$B$2 ) = $A14 )),
0)</f>
        <v>6</v>
      </c>
      <c r="I14" s="15" cm="1">
        <f t="array" aca="1" ref="I14" ca="1">IFERROR(
  SUMPRODUCT(--(MID( INDEX(Sequences!$D:$D, MATCH(I$1,Sequences!$A:$A,0)),
                     ROW(INDIRECT("1:" &amp; LEN( INDEX(Sequences!$D:$D, MATCH(I$1,Sequences!$A:$A,0)) )-Parameters!$B$2+1)),
                     Parameters!$B$2 ) = $A14 )),
0)</f>
        <v>0</v>
      </c>
      <c r="J14" s="15" cm="1">
        <f t="array" aca="1" ref="J14" ca="1">IFERROR(
  SUMPRODUCT(--(MID( INDEX(Sequences!$D:$D, MATCH(J$1,Sequences!$A:$A,0)),
                     ROW(INDIRECT("1:" &amp; LEN( INDEX(Sequences!$D:$D, MATCH(J$1,Sequences!$A:$A,0)) )-Parameters!$B$2+1)),
                     Parameters!$B$2 ) = $A14 )),
0)</f>
        <v>2</v>
      </c>
      <c r="K14" s="15" cm="1">
        <f t="array" aca="1" ref="K14" ca="1">IFERROR(
  SUMPRODUCT(--(MID( INDEX(Sequences!$D:$D, MATCH(K$1,Sequences!$A:$A,0)),
                     ROW(INDIRECT("1:" &amp; LEN( INDEX(Sequences!$D:$D, MATCH(K$1,Sequences!$A:$A,0)) )-Parameters!$B$2+1)),
                     Parameters!$B$2 ) = $A14 )),
0)</f>
        <v>7</v>
      </c>
      <c r="L14" s="15" cm="1">
        <f t="array" aca="1" ref="L14" ca="1">IFERROR(
  SUMPRODUCT(--(MID( INDEX(Sequences!$D:$D, MATCH(L$1,Sequences!$A:$A,0)),
                     ROW(INDIRECT("1:" &amp; LEN( INDEX(Sequences!$D:$D, MATCH(L$1,Sequences!$A:$A,0)) )-Parameters!$B$2+1)),
                     Parameters!$B$2 ) = $A14 )),
0)</f>
        <v>15</v>
      </c>
      <c r="M14" s="15" cm="1">
        <f t="array" aca="1" ref="M14" ca="1">IFERROR(
  SUMPRODUCT(--(MID( INDEX(Sequences!$D:$D, MATCH(M$1,Sequences!$A:$A,0)),
                     ROW(INDIRECT("1:" &amp; LEN( INDEX(Sequences!$D:$D, MATCH(M$1,Sequences!$A:$A,0)) )-Parameters!$B$2+1)),
                     Parameters!$B$2 ) = $A14 )),
0)</f>
        <v>22</v>
      </c>
    </row>
    <row r="15" spans="1:13" x14ac:dyDescent="0.25">
      <c r="A15" s="15" t="str">
        <f>KMER_LIST!A15</f>
        <v>AATC</v>
      </c>
      <c r="B15" s="15" cm="1">
        <f t="array" aca="1" ref="B15" ca="1">IFERROR(
  SUMPRODUCT(--(MID( INDEX(Sequences!$D:$D, MATCH(B$1,Sequences!$A:$A,0)),
                     ROW(INDIRECT("1:" &amp; LEN( INDEX(Sequences!$D:$D, MATCH(B$1,Sequences!$A:$A,0)) )-Parameters!$B$2+1)),
                     Parameters!$B$2 ) = $A15 )),
0)</f>
        <v>1</v>
      </c>
      <c r="C15" s="15" cm="1">
        <f t="array" aca="1" ref="C15" ca="1">IFERROR(
  SUMPRODUCT(--(MID( INDEX(Sequences!$D:$D, MATCH(C$1,Sequences!$A:$A,0)),
                     ROW(INDIRECT("1:" &amp; LEN( INDEX(Sequences!$D:$D, MATCH(C$1,Sequences!$A:$A,0)) )-Parameters!$B$2+1)),
                     Parameters!$B$2 ) = $A15 )),
0)</f>
        <v>4</v>
      </c>
      <c r="D15" s="15" cm="1">
        <f t="array" aca="1" ref="D15" ca="1">IFERROR(
  SUMPRODUCT(--(MID( INDEX(Sequences!$D:$D, MATCH(D$1,Sequences!$A:$A,0)),
                     ROW(INDIRECT("1:" &amp; LEN( INDEX(Sequences!$D:$D, MATCH(D$1,Sequences!$A:$A,0)) )-Parameters!$B$2+1)),
                     Parameters!$B$2 ) = $A15 )),
0)</f>
        <v>5</v>
      </c>
      <c r="E15" s="15" cm="1">
        <f t="array" aca="1" ref="E15" ca="1">IFERROR(
  SUMPRODUCT(--(MID( INDEX(Sequences!$D:$D, MATCH(E$1,Sequences!$A:$A,0)),
                     ROW(INDIRECT("1:" &amp; LEN( INDEX(Sequences!$D:$D, MATCH(E$1,Sequences!$A:$A,0)) )-Parameters!$B$2+1)),
                     Parameters!$B$2 ) = $A15 )),
0)</f>
        <v>3</v>
      </c>
      <c r="F15" s="15" cm="1">
        <f t="array" aca="1" ref="F15" ca="1">IFERROR(
  SUMPRODUCT(--(MID( INDEX(Sequences!$D:$D, MATCH(F$1,Sequences!$A:$A,0)),
                     ROW(INDIRECT("1:" &amp; LEN( INDEX(Sequences!$D:$D, MATCH(F$1,Sequences!$A:$A,0)) )-Parameters!$B$2+1)),
                     Parameters!$B$2 ) = $A15 )),
0)</f>
        <v>3</v>
      </c>
      <c r="G15" s="15" cm="1">
        <f t="array" aca="1" ref="G15" ca="1">IFERROR(
  SUMPRODUCT(--(MID( INDEX(Sequences!$D:$D, MATCH(G$1,Sequences!$A:$A,0)),
                     ROW(INDIRECT("1:" &amp; LEN( INDEX(Sequences!$D:$D, MATCH(G$1,Sequences!$A:$A,0)) )-Parameters!$B$2+1)),
                     Parameters!$B$2 ) = $A15 )),
0)</f>
        <v>4</v>
      </c>
      <c r="H15" s="15" cm="1">
        <f t="array" aca="1" ref="H15" ca="1">IFERROR(
  SUMPRODUCT(--(MID( INDEX(Sequences!$D:$D, MATCH(H$1,Sequences!$A:$A,0)),
                     ROW(INDIRECT("1:" &amp; LEN( INDEX(Sequences!$D:$D, MATCH(H$1,Sequences!$A:$A,0)) )-Parameters!$B$2+1)),
                     Parameters!$B$2 ) = $A15 )),
0)</f>
        <v>10</v>
      </c>
      <c r="I15" s="15" cm="1">
        <f t="array" aca="1" ref="I15" ca="1">IFERROR(
  SUMPRODUCT(--(MID( INDEX(Sequences!$D:$D, MATCH(I$1,Sequences!$A:$A,0)),
                     ROW(INDIRECT("1:" &amp; LEN( INDEX(Sequences!$D:$D, MATCH(I$1,Sequences!$A:$A,0)) )-Parameters!$B$2+1)),
                     Parameters!$B$2 ) = $A15 )),
0)</f>
        <v>14</v>
      </c>
      <c r="J15" s="15" cm="1">
        <f t="array" aca="1" ref="J15" ca="1">IFERROR(
  SUMPRODUCT(--(MID( INDEX(Sequences!$D:$D, MATCH(J$1,Sequences!$A:$A,0)),
                     ROW(INDIRECT("1:" &amp; LEN( INDEX(Sequences!$D:$D, MATCH(J$1,Sequences!$A:$A,0)) )-Parameters!$B$2+1)),
                     Parameters!$B$2 ) = $A15 )),
0)</f>
        <v>5</v>
      </c>
      <c r="K15" s="15" cm="1">
        <f t="array" aca="1" ref="K15" ca="1">IFERROR(
  SUMPRODUCT(--(MID( INDEX(Sequences!$D:$D, MATCH(K$1,Sequences!$A:$A,0)),
                     ROW(INDIRECT("1:" &amp; LEN( INDEX(Sequences!$D:$D, MATCH(K$1,Sequences!$A:$A,0)) )-Parameters!$B$2+1)),
                     Parameters!$B$2 ) = $A15 )),
0)</f>
        <v>3</v>
      </c>
      <c r="L15" s="15" cm="1">
        <f t="array" aca="1" ref="L15" ca="1">IFERROR(
  SUMPRODUCT(--(MID( INDEX(Sequences!$D:$D, MATCH(L$1,Sequences!$A:$A,0)),
                     ROW(INDIRECT("1:" &amp; LEN( INDEX(Sequences!$D:$D, MATCH(L$1,Sequences!$A:$A,0)) )-Parameters!$B$2+1)),
                     Parameters!$B$2 ) = $A15 )),
0)</f>
        <v>9</v>
      </c>
      <c r="M15" s="15" cm="1">
        <f t="array" aca="1" ref="M15" ca="1">IFERROR(
  SUMPRODUCT(--(MID( INDEX(Sequences!$D:$D, MATCH(M$1,Sequences!$A:$A,0)),
                     ROW(INDIRECT("1:" &amp; LEN( INDEX(Sequences!$D:$D, MATCH(M$1,Sequences!$A:$A,0)) )-Parameters!$B$2+1)),
                     Parameters!$B$2 ) = $A15 )),
0)</f>
        <v>8</v>
      </c>
    </row>
    <row r="16" spans="1:13" x14ac:dyDescent="0.25">
      <c r="A16" s="15" t="str">
        <f>KMER_LIST!A16</f>
        <v>AATG</v>
      </c>
      <c r="B16" s="15" cm="1">
        <f t="array" aca="1" ref="B16" ca="1">IFERROR(
  SUMPRODUCT(--(MID( INDEX(Sequences!$D:$D, MATCH(B$1,Sequences!$A:$A,0)),
                     ROW(INDIRECT("1:" &amp; LEN( INDEX(Sequences!$D:$D, MATCH(B$1,Sequences!$A:$A,0)) )-Parameters!$B$2+1)),
                     Parameters!$B$2 ) = $A16 )),
0)</f>
        <v>12</v>
      </c>
      <c r="C16" s="15" cm="1">
        <f t="array" aca="1" ref="C16" ca="1">IFERROR(
  SUMPRODUCT(--(MID( INDEX(Sequences!$D:$D, MATCH(C$1,Sequences!$A:$A,0)),
                     ROW(INDIRECT("1:" &amp; LEN( INDEX(Sequences!$D:$D, MATCH(C$1,Sequences!$A:$A,0)) )-Parameters!$B$2+1)),
                     Parameters!$B$2 ) = $A16 )),
0)</f>
        <v>9</v>
      </c>
      <c r="D16" s="15" cm="1">
        <f t="array" aca="1" ref="D16" ca="1">IFERROR(
  SUMPRODUCT(--(MID( INDEX(Sequences!$D:$D, MATCH(D$1,Sequences!$A:$A,0)),
                     ROW(INDIRECT("1:" &amp; LEN( INDEX(Sequences!$D:$D, MATCH(D$1,Sequences!$A:$A,0)) )-Parameters!$B$2+1)),
                     Parameters!$B$2 ) = $A16 )),
0)</f>
        <v>16</v>
      </c>
      <c r="E16" s="15" cm="1">
        <f t="array" aca="1" ref="E16" ca="1">IFERROR(
  SUMPRODUCT(--(MID( INDEX(Sequences!$D:$D, MATCH(E$1,Sequences!$A:$A,0)),
                     ROW(INDIRECT("1:" &amp; LEN( INDEX(Sequences!$D:$D, MATCH(E$1,Sequences!$A:$A,0)) )-Parameters!$B$2+1)),
                     Parameters!$B$2 ) = $A16 )),
0)</f>
        <v>13</v>
      </c>
      <c r="F16" s="15" cm="1">
        <f t="array" aca="1" ref="F16" ca="1">IFERROR(
  SUMPRODUCT(--(MID( INDEX(Sequences!$D:$D, MATCH(F$1,Sequences!$A:$A,0)),
                     ROW(INDIRECT("1:" &amp; LEN( INDEX(Sequences!$D:$D, MATCH(F$1,Sequences!$A:$A,0)) )-Parameters!$B$2+1)),
                     Parameters!$B$2 ) = $A16 )),
0)</f>
        <v>14</v>
      </c>
      <c r="G16" s="15" cm="1">
        <f t="array" aca="1" ref="G16" ca="1">IFERROR(
  SUMPRODUCT(--(MID( INDEX(Sequences!$D:$D, MATCH(G$1,Sequences!$A:$A,0)),
                     ROW(INDIRECT("1:" &amp; LEN( INDEX(Sequences!$D:$D, MATCH(G$1,Sequences!$A:$A,0)) )-Parameters!$B$2+1)),
                     Parameters!$B$2 ) = $A16 )),
0)</f>
        <v>10</v>
      </c>
      <c r="H16" s="15" cm="1">
        <f t="array" aca="1" ref="H16" ca="1">IFERROR(
  SUMPRODUCT(--(MID( INDEX(Sequences!$D:$D, MATCH(H$1,Sequences!$A:$A,0)),
                     ROW(INDIRECT("1:" &amp; LEN( INDEX(Sequences!$D:$D, MATCH(H$1,Sequences!$A:$A,0)) )-Parameters!$B$2+1)),
                     Parameters!$B$2 ) = $A16 )),
0)</f>
        <v>10</v>
      </c>
      <c r="I16" s="15" cm="1">
        <f t="array" aca="1" ref="I16" ca="1">IFERROR(
  SUMPRODUCT(--(MID( INDEX(Sequences!$D:$D, MATCH(I$1,Sequences!$A:$A,0)),
                     ROW(INDIRECT("1:" &amp; LEN( INDEX(Sequences!$D:$D, MATCH(I$1,Sequences!$A:$A,0)) )-Parameters!$B$2+1)),
                     Parameters!$B$2 ) = $A16 )),
0)</f>
        <v>8</v>
      </c>
      <c r="J16" s="15" cm="1">
        <f t="array" aca="1" ref="J16" ca="1">IFERROR(
  SUMPRODUCT(--(MID( INDEX(Sequences!$D:$D, MATCH(J$1,Sequences!$A:$A,0)),
                     ROW(INDIRECT("1:" &amp; LEN( INDEX(Sequences!$D:$D, MATCH(J$1,Sequences!$A:$A,0)) )-Parameters!$B$2+1)),
                     Parameters!$B$2 ) = $A16 )),
0)</f>
        <v>7</v>
      </c>
      <c r="K16" s="15" cm="1">
        <f t="array" aca="1" ref="K16" ca="1">IFERROR(
  SUMPRODUCT(--(MID( INDEX(Sequences!$D:$D, MATCH(K$1,Sequences!$A:$A,0)),
                     ROW(INDIRECT("1:" &amp; LEN( INDEX(Sequences!$D:$D, MATCH(K$1,Sequences!$A:$A,0)) )-Parameters!$B$2+1)),
                     Parameters!$B$2 ) = $A16 )),
0)</f>
        <v>8</v>
      </c>
      <c r="L16" s="15" cm="1">
        <f t="array" aca="1" ref="L16" ca="1">IFERROR(
  SUMPRODUCT(--(MID( INDEX(Sequences!$D:$D, MATCH(L$1,Sequences!$A:$A,0)),
                     ROW(INDIRECT("1:" &amp; LEN( INDEX(Sequences!$D:$D, MATCH(L$1,Sequences!$A:$A,0)) )-Parameters!$B$2+1)),
                     Parameters!$B$2 ) = $A16 )),
0)</f>
        <v>14</v>
      </c>
      <c r="M16" s="15" cm="1">
        <f t="array" aca="1" ref="M16" ca="1">IFERROR(
  SUMPRODUCT(--(MID( INDEX(Sequences!$D:$D, MATCH(M$1,Sequences!$A:$A,0)),
                     ROW(INDIRECT("1:" &amp; LEN( INDEX(Sequences!$D:$D, MATCH(M$1,Sequences!$A:$A,0)) )-Parameters!$B$2+1)),
                     Parameters!$B$2 ) = $A16 )),
0)</f>
        <v>9</v>
      </c>
    </row>
    <row r="17" spans="1:13" x14ac:dyDescent="0.25">
      <c r="A17" s="15" t="str">
        <f>KMER_LIST!A17</f>
        <v>AATT</v>
      </c>
      <c r="B17" s="15" cm="1">
        <f t="array" aca="1" ref="B17" ca="1">IFERROR(
  SUMPRODUCT(--(MID( INDEX(Sequences!$D:$D, MATCH(B$1,Sequences!$A:$A,0)),
                     ROW(INDIRECT("1:" &amp; LEN( INDEX(Sequences!$D:$D, MATCH(B$1,Sequences!$A:$A,0)) )-Parameters!$B$2+1)),
                     Parameters!$B$2 ) = $A17 )),
0)</f>
        <v>12</v>
      </c>
      <c r="C17" s="15" cm="1">
        <f t="array" aca="1" ref="C17" ca="1">IFERROR(
  SUMPRODUCT(--(MID( INDEX(Sequences!$D:$D, MATCH(C$1,Sequences!$A:$A,0)),
                     ROW(INDIRECT("1:" &amp; LEN( INDEX(Sequences!$D:$D, MATCH(C$1,Sequences!$A:$A,0)) )-Parameters!$B$2+1)),
                     Parameters!$B$2 ) = $A17 )),
0)</f>
        <v>12</v>
      </c>
      <c r="D17" s="15" cm="1">
        <f t="array" aca="1" ref="D17" ca="1">IFERROR(
  SUMPRODUCT(--(MID( INDEX(Sequences!$D:$D, MATCH(D$1,Sequences!$A:$A,0)),
                     ROW(INDIRECT("1:" &amp; LEN( INDEX(Sequences!$D:$D, MATCH(D$1,Sequences!$A:$A,0)) )-Parameters!$B$2+1)),
                     Parameters!$B$2 ) = $A17 )),
0)</f>
        <v>17</v>
      </c>
      <c r="E17" s="15" cm="1">
        <f t="array" aca="1" ref="E17" ca="1">IFERROR(
  SUMPRODUCT(--(MID( INDEX(Sequences!$D:$D, MATCH(E$1,Sequences!$A:$A,0)),
                     ROW(INDIRECT("1:" &amp; LEN( INDEX(Sequences!$D:$D, MATCH(E$1,Sequences!$A:$A,0)) )-Parameters!$B$2+1)),
                     Parameters!$B$2 ) = $A17 )),
0)</f>
        <v>9</v>
      </c>
      <c r="F17" s="15" cm="1">
        <f t="array" aca="1" ref="F17" ca="1">IFERROR(
  SUMPRODUCT(--(MID( INDEX(Sequences!$D:$D, MATCH(F$1,Sequences!$A:$A,0)),
                     ROW(INDIRECT("1:" &amp; LEN( INDEX(Sequences!$D:$D, MATCH(F$1,Sequences!$A:$A,0)) )-Parameters!$B$2+1)),
                     Parameters!$B$2 ) = $A17 )),
0)</f>
        <v>7</v>
      </c>
      <c r="G17" s="15" cm="1">
        <f t="array" aca="1" ref="G17" ca="1">IFERROR(
  SUMPRODUCT(--(MID( INDEX(Sequences!$D:$D, MATCH(G$1,Sequences!$A:$A,0)),
                     ROW(INDIRECT("1:" &amp; LEN( INDEX(Sequences!$D:$D, MATCH(G$1,Sequences!$A:$A,0)) )-Parameters!$B$2+1)),
                     Parameters!$B$2 ) = $A17 )),
0)</f>
        <v>8</v>
      </c>
      <c r="H17" s="15" cm="1">
        <f t="array" aca="1" ref="H17" ca="1">IFERROR(
  SUMPRODUCT(--(MID( INDEX(Sequences!$D:$D, MATCH(H$1,Sequences!$A:$A,0)),
                     ROW(INDIRECT("1:" &amp; LEN( INDEX(Sequences!$D:$D, MATCH(H$1,Sequences!$A:$A,0)) )-Parameters!$B$2+1)),
                     Parameters!$B$2 ) = $A17 )),
0)</f>
        <v>14</v>
      </c>
      <c r="I17" s="15" cm="1">
        <f t="array" aca="1" ref="I17" ca="1">IFERROR(
  SUMPRODUCT(--(MID( INDEX(Sequences!$D:$D, MATCH(I$1,Sequences!$A:$A,0)),
                     ROW(INDIRECT("1:" &amp; LEN( INDEX(Sequences!$D:$D, MATCH(I$1,Sequences!$A:$A,0)) )-Parameters!$B$2+1)),
                     Parameters!$B$2 ) = $A17 )),
0)</f>
        <v>12</v>
      </c>
      <c r="J17" s="15" cm="1">
        <f t="array" aca="1" ref="J17" ca="1">IFERROR(
  SUMPRODUCT(--(MID( INDEX(Sequences!$D:$D, MATCH(J$1,Sequences!$A:$A,0)),
                     ROW(INDIRECT("1:" &amp; LEN( INDEX(Sequences!$D:$D, MATCH(J$1,Sequences!$A:$A,0)) )-Parameters!$B$2+1)),
                     Parameters!$B$2 ) = $A17 )),
0)</f>
        <v>5</v>
      </c>
      <c r="K17" s="15" cm="1">
        <f t="array" aca="1" ref="K17" ca="1">IFERROR(
  SUMPRODUCT(--(MID( INDEX(Sequences!$D:$D, MATCH(K$1,Sequences!$A:$A,0)),
                     ROW(INDIRECT("1:" &amp; LEN( INDEX(Sequences!$D:$D, MATCH(K$1,Sequences!$A:$A,0)) )-Parameters!$B$2+1)),
                     Parameters!$B$2 ) = $A17 )),
0)</f>
        <v>9</v>
      </c>
      <c r="L17" s="15" cm="1">
        <f t="array" aca="1" ref="L17" ca="1">IFERROR(
  SUMPRODUCT(--(MID( INDEX(Sequences!$D:$D, MATCH(L$1,Sequences!$A:$A,0)),
                     ROW(INDIRECT("1:" &amp; LEN( INDEX(Sequences!$D:$D, MATCH(L$1,Sequences!$A:$A,0)) )-Parameters!$B$2+1)),
                     Parameters!$B$2 ) = $A17 )),
0)</f>
        <v>14</v>
      </c>
      <c r="M17" s="15" cm="1">
        <f t="array" aca="1" ref="M17" ca="1">IFERROR(
  SUMPRODUCT(--(MID( INDEX(Sequences!$D:$D, MATCH(M$1,Sequences!$A:$A,0)),
                     ROW(INDIRECT("1:" &amp; LEN( INDEX(Sequences!$D:$D, MATCH(M$1,Sequences!$A:$A,0)) )-Parameters!$B$2+1)),
                     Parameters!$B$2 ) = $A17 )),
0)</f>
        <v>18</v>
      </c>
    </row>
    <row r="18" spans="1:13" x14ac:dyDescent="0.25">
      <c r="A18" s="15" t="str">
        <f>KMER_LIST!A18</f>
        <v>ACAA</v>
      </c>
      <c r="B18" s="15" cm="1">
        <f t="array" aca="1" ref="B18" ca="1">IFERROR(
  SUMPRODUCT(--(MID( INDEX(Sequences!$D:$D, MATCH(B$1,Sequences!$A:$A,0)),
                     ROW(INDIRECT("1:" &amp; LEN( INDEX(Sequences!$D:$D, MATCH(B$1,Sequences!$A:$A,0)) )-Parameters!$B$2+1)),
                     Parameters!$B$2 ) = $A18 )),
0)</f>
        <v>8</v>
      </c>
      <c r="C18" s="15" cm="1">
        <f t="array" aca="1" ref="C18" ca="1">IFERROR(
  SUMPRODUCT(--(MID( INDEX(Sequences!$D:$D, MATCH(C$1,Sequences!$A:$A,0)),
                     ROW(INDIRECT("1:" &amp; LEN( INDEX(Sequences!$D:$D, MATCH(C$1,Sequences!$A:$A,0)) )-Parameters!$B$2+1)),
                     Parameters!$B$2 ) = $A18 )),
0)</f>
        <v>16</v>
      </c>
      <c r="D18" s="15" cm="1">
        <f t="array" aca="1" ref="D18" ca="1">IFERROR(
  SUMPRODUCT(--(MID( INDEX(Sequences!$D:$D, MATCH(D$1,Sequences!$A:$A,0)),
                     ROW(INDIRECT("1:" &amp; LEN( INDEX(Sequences!$D:$D, MATCH(D$1,Sequences!$A:$A,0)) )-Parameters!$B$2+1)),
                     Parameters!$B$2 ) = $A18 )),
0)</f>
        <v>2</v>
      </c>
      <c r="E18" s="15" cm="1">
        <f t="array" aca="1" ref="E18" ca="1">IFERROR(
  SUMPRODUCT(--(MID( INDEX(Sequences!$D:$D, MATCH(E$1,Sequences!$A:$A,0)),
                     ROW(INDIRECT("1:" &amp; LEN( INDEX(Sequences!$D:$D, MATCH(E$1,Sequences!$A:$A,0)) )-Parameters!$B$2+1)),
                     Parameters!$B$2 ) = $A18 )),
0)</f>
        <v>10</v>
      </c>
      <c r="F18" s="15" cm="1">
        <f t="array" aca="1" ref="F18" ca="1">IFERROR(
  SUMPRODUCT(--(MID( INDEX(Sequences!$D:$D, MATCH(F$1,Sequences!$A:$A,0)),
                     ROW(INDIRECT("1:" &amp; LEN( INDEX(Sequences!$D:$D, MATCH(F$1,Sequences!$A:$A,0)) )-Parameters!$B$2+1)),
                     Parameters!$B$2 ) = $A18 )),
0)</f>
        <v>12</v>
      </c>
      <c r="G18" s="15" cm="1">
        <f t="array" aca="1" ref="G18" ca="1">IFERROR(
  SUMPRODUCT(--(MID( INDEX(Sequences!$D:$D, MATCH(G$1,Sequences!$A:$A,0)),
                     ROW(INDIRECT("1:" &amp; LEN( INDEX(Sequences!$D:$D, MATCH(G$1,Sequences!$A:$A,0)) )-Parameters!$B$2+1)),
                     Parameters!$B$2 ) = $A18 )),
0)</f>
        <v>12</v>
      </c>
      <c r="H18" s="15" cm="1">
        <f t="array" aca="1" ref="H18" ca="1">IFERROR(
  SUMPRODUCT(--(MID( INDEX(Sequences!$D:$D, MATCH(H$1,Sequences!$A:$A,0)),
                     ROW(INDIRECT("1:" &amp; LEN( INDEX(Sequences!$D:$D, MATCH(H$1,Sequences!$A:$A,0)) )-Parameters!$B$2+1)),
                     Parameters!$B$2 ) = $A18 )),
0)</f>
        <v>12</v>
      </c>
      <c r="I18" s="15" cm="1">
        <f t="array" aca="1" ref="I18" ca="1">IFERROR(
  SUMPRODUCT(--(MID( INDEX(Sequences!$D:$D, MATCH(I$1,Sequences!$A:$A,0)),
                     ROW(INDIRECT("1:" &amp; LEN( INDEX(Sequences!$D:$D, MATCH(I$1,Sequences!$A:$A,0)) )-Parameters!$B$2+1)),
                     Parameters!$B$2 ) = $A18 )),
0)</f>
        <v>14</v>
      </c>
      <c r="J18" s="15" cm="1">
        <f t="array" aca="1" ref="J18" ca="1">IFERROR(
  SUMPRODUCT(--(MID( INDEX(Sequences!$D:$D, MATCH(J$1,Sequences!$A:$A,0)),
                     ROW(INDIRECT("1:" &amp; LEN( INDEX(Sequences!$D:$D, MATCH(J$1,Sequences!$A:$A,0)) )-Parameters!$B$2+1)),
                     Parameters!$B$2 ) = $A18 )),
0)</f>
        <v>8</v>
      </c>
      <c r="K18" s="15" cm="1">
        <f t="array" aca="1" ref="K18" ca="1">IFERROR(
  SUMPRODUCT(--(MID( INDEX(Sequences!$D:$D, MATCH(K$1,Sequences!$A:$A,0)),
                     ROW(INDIRECT("1:" &amp; LEN( INDEX(Sequences!$D:$D, MATCH(K$1,Sequences!$A:$A,0)) )-Parameters!$B$2+1)),
                     Parameters!$B$2 ) = $A18 )),
0)</f>
        <v>14</v>
      </c>
      <c r="L18" s="15" cm="1">
        <f t="array" aca="1" ref="L18" ca="1">IFERROR(
  SUMPRODUCT(--(MID( INDEX(Sequences!$D:$D, MATCH(L$1,Sequences!$A:$A,0)),
                     ROW(INDIRECT("1:" &amp; LEN( INDEX(Sequences!$D:$D, MATCH(L$1,Sequences!$A:$A,0)) )-Parameters!$B$2+1)),
                     Parameters!$B$2 ) = $A18 )),
0)</f>
        <v>22</v>
      </c>
      <c r="M18" s="15" cm="1">
        <f t="array" aca="1" ref="M18" ca="1">IFERROR(
  SUMPRODUCT(--(MID( INDEX(Sequences!$D:$D, MATCH(M$1,Sequences!$A:$A,0)),
                     ROW(INDIRECT("1:" &amp; LEN( INDEX(Sequences!$D:$D, MATCH(M$1,Sequences!$A:$A,0)) )-Parameters!$B$2+1)),
                     Parameters!$B$2 ) = $A18 )),
0)</f>
        <v>24</v>
      </c>
    </row>
    <row r="19" spans="1:13" x14ac:dyDescent="0.25">
      <c r="A19" s="15" t="str">
        <f>KMER_LIST!A19</f>
        <v>ACAC</v>
      </c>
      <c r="B19" s="15" cm="1">
        <f t="array" aca="1" ref="B19" ca="1">IFERROR(
  SUMPRODUCT(--(MID( INDEX(Sequences!$D:$D, MATCH(B$1,Sequences!$A:$A,0)),
                     ROW(INDIRECT("1:" &amp; LEN( INDEX(Sequences!$D:$D, MATCH(B$1,Sequences!$A:$A,0)) )-Parameters!$B$2+1)),
                     Parameters!$B$2 ) = $A19 )),
0)</f>
        <v>9</v>
      </c>
      <c r="C19" s="15" cm="1">
        <f t="array" aca="1" ref="C19" ca="1">IFERROR(
  SUMPRODUCT(--(MID( INDEX(Sequences!$D:$D, MATCH(C$1,Sequences!$A:$A,0)),
                     ROW(INDIRECT("1:" &amp; LEN( INDEX(Sequences!$D:$D, MATCH(C$1,Sequences!$A:$A,0)) )-Parameters!$B$2+1)),
                     Parameters!$B$2 ) = $A19 )),
0)</f>
        <v>8</v>
      </c>
      <c r="D19" s="15" cm="1">
        <f t="array" aca="1" ref="D19" ca="1">IFERROR(
  SUMPRODUCT(--(MID( INDEX(Sequences!$D:$D, MATCH(D$1,Sequences!$A:$A,0)),
                     ROW(INDIRECT("1:" &amp; LEN( INDEX(Sequences!$D:$D, MATCH(D$1,Sequences!$A:$A,0)) )-Parameters!$B$2+1)),
                     Parameters!$B$2 ) = $A19 )),
0)</f>
        <v>4</v>
      </c>
      <c r="E19" s="15" cm="1">
        <f t="array" aca="1" ref="E19" ca="1">IFERROR(
  SUMPRODUCT(--(MID( INDEX(Sequences!$D:$D, MATCH(E$1,Sequences!$A:$A,0)),
                     ROW(INDIRECT("1:" &amp; LEN( INDEX(Sequences!$D:$D, MATCH(E$1,Sequences!$A:$A,0)) )-Parameters!$B$2+1)),
                     Parameters!$B$2 ) = $A19 )),
0)</f>
        <v>8</v>
      </c>
      <c r="F19" s="15" cm="1">
        <f t="array" aca="1" ref="F19" ca="1">IFERROR(
  SUMPRODUCT(--(MID( INDEX(Sequences!$D:$D, MATCH(F$1,Sequences!$A:$A,0)),
                     ROW(INDIRECT("1:" &amp; LEN( INDEX(Sequences!$D:$D, MATCH(F$1,Sequences!$A:$A,0)) )-Parameters!$B$2+1)),
                     Parameters!$B$2 ) = $A19 )),
0)</f>
        <v>7</v>
      </c>
      <c r="G19" s="15" cm="1">
        <f t="array" aca="1" ref="G19" ca="1">IFERROR(
  SUMPRODUCT(--(MID( INDEX(Sequences!$D:$D, MATCH(G$1,Sequences!$A:$A,0)),
                     ROW(INDIRECT("1:" &amp; LEN( INDEX(Sequences!$D:$D, MATCH(G$1,Sequences!$A:$A,0)) )-Parameters!$B$2+1)),
                     Parameters!$B$2 ) = $A19 )),
0)</f>
        <v>13</v>
      </c>
      <c r="H19" s="15" cm="1">
        <f t="array" aca="1" ref="H19" ca="1">IFERROR(
  SUMPRODUCT(--(MID( INDEX(Sequences!$D:$D, MATCH(H$1,Sequences!$A:$A,0)),
                     ROW(INDIRECT("1:" &amp; LEN( INDEX(Sequences!$D:$D, MATCH(H$1,Sequences!$A:$A,0)) )-Parameters!$B$2+1)),
                     Parameters!$B$2 ) = $A19 )),
0)</f>
        <v>10</v>
      </c>
      <c r="I19" s="15" cm="1">
        <f t="array" aca="1" ref="I19" ca="1">IFERROR(
  SUMPRODUCT(--(MID( INDEX(Sequences!$D:$D, MATCH(I$1,Sequences!$A:$A,0)),
                     ROW(INDIRECT("1:" &amp; LEN( INDEX(Sequences!$D:$D, MATCH(I$1,Sequences!$A:$A,0)) )-Parameters!$B$2+1)),
                     Parameters!$B$2 ) = $A19 )),
0)</f>
        <v>23</v>
      </c>
      <c r="J19" s="15" cm="1">
        <f t="array" aca="1" ref="J19" ca="1">IFERROR(
  SUMPRODUCT(--(MID( INDEX(Sequences!$D:$D, MATCH(J$1,Sequences!$A:$A,0)),
                     ROW(INDIRECT("1:" &amp; LEN( INDEX(Sequences!$D:$D, MATCH(J$1,Sequences!$A:$A,0)) )-Parameters!$B$2+1)),
                     Parameters!$B$2 ) = $A19 )),
0)</f>
        <v>7</v>
      </c>
      <c r="K19" s="15" cm="1">
        <f t="array" aca="1" ref="K19" ca="1">IFERROR(
  SUMPRODUCT(--(MID( INDEX(Sequences!$D:$D, MATCH(K$1,Sequences!$A:$A,0)),
                     ROW(INDIRECT("1:" &amp; LEN( INDEX(Sequences!$D:$D, MATCH(K$1,Sequences!$A:$A,0)) )-Parameters!$B$2+1)),
                     Parameters!$B$2 ) = $A19 )),
0)</f>
        <v>9</v>
      </c>
      <c r="L19" s="15" cm="1">
        <f t="array" aca="1" ref="L19" ca="1">IFERROR(
  SUMPRODUCT(--(MID( INDEX(Sequences!$D:$D, MATCH(L$1,Sequences!$A:$A,0)),
                     ROW(INDIRECT("1:" &amp; LEN( INDEX(Sequences!$D:$D, MATCH(L$1,Sequences!$A:$A,0)) )-Parameters!$B$2+1)),
                     Parameters!$B$2 ) = $A19 )),
0)</f>
        <v>14</v>
      </c>
      <c r="M19" s="15" cm="1">
        <f t="array" aca="1" ref="M19" ca="1">IFERROR(
  SUMPRODUCT(--(MID( INDEX(Sequences!$D:$D, MATCH(M$1,Sequences!$A:$A,0)),
                     ROW(INDIRECT("1:" &amp; LEN( INDEX(Sequences!$D:$D, MATCH(M$1,Sequences!$A:$A,0)) )-Parameters!$B$2+1)),
                     Parameters!$B$2 ) = $A19 )),
0)</f>
        <v>17</v>
      </c>
    </row>
    <row r="20" spans="1:13" x14ac:dyDescent="0.25">
      <c r="A20" s="15" t="str">
        <f>KMER_LIST!A20</f>
        <v>ACAG</v>
      </c>
      <c r="B20" s="15" cm="1">
        <f t="array" aca="1" ref="B20" ca="1">IFERROR(
  SUMPRODUCT(--(MID( INDEX(Sequences!$D:$D, MATCH(B$1,Sequences!$A:$A,0)),
                     ROW(INDIRECT("1:" &amp; LEN( INDEX(Sequences!$D:$D, MATCH(B$1,Sequences!$A:$A,0)) )-Parameters!$B$2+1)),
                     Parameters!$B$2 ) = $A20 )),
0)</f>
        <v>8</v>
      </c>
      <c r="C20" s="15" cm="1">
        <f t="array" aca="1" ref="C20" ca="1">IFERROR(
  SUMPRODUCT(--(MID( INDEX(Sequences!$D:$D, MATCH(C$1,Sequences!$A:$A,0)),
                     ROW(INDIRECT("1:" &amp; LEN( INDEX(Sequences!$D:$D, MATCH(C$1,Sequences!$A:$A,0)) )-Parameters!$B$2+1)),
                     Parameters!$B$2 ) = $A20 )),
0)</f>
        <v>7</v>
      </c>
      <c r="D20" s="15" cm="1">
        <f t="array" aca="1" ref="D20" ca="1">IFERROR(
  SUMPRODUCT(--(MID( INDEX(Sequences!$D:$D, MATCH(D$1,Sequences!$A:$A,0)),
                     ROW(INDIRECT("1:" &amp; LEN( INDEX(Sequences!$D:$D, MATCH(D$1,Sequences!$A:$A,0)) )-Parameters!$B$2+1)),
                     Parameters!$B$2 ) = $A20 )),
0)</f>
        <v>3</v>
      </c>
      <c r="E20" s="15" cm="1">
        <f t="array" aca="1" ref="E20" ca="1">IFERROR(
  SUMPRODUCT(--(MID( INDEX(Sequences!$D:$D, MATCH(E$1,Sequences!$A:$A,0)),
                     ROW(INDIRECT("1:" &amp; LEN( INDEX(Sequences!$D:$D, MATCH(E$1,Sequences!$A:$A,0)) )-Parameters!$B$2+1)),
                     Parameters!$B$2 ) = $A20 )),
0)</f>
        <v>5</v>
      </c>
      <c r="F20" s="15" cm="1">
        <f t="array" aca="1" ref="F20" ca="1">IFERROR(
  SUMPRODUCT(--(MID( INDEX(Sequences!$D:$D, MATCH(F$1,Sequences!$A:$A,0)),
                     ROW(INDIRECT("1:" &amp; LEN( INDEX(Sequences!$D:$D, MATCH(F$1,Sequences!$A:$A,0)) )-Parameters!$B$2+1)),
                     Parameters!$B$2 ) = $A20 )),
0)</f>
        <v>9</v>
      </c>
      <c r="G20" s="15" cm="1">
        <f t="array" aca="1" ref="G20" ca="1">IFERROR(
  SUMPRODUCT(--(MID( INDEX(Sequences!$D:$D, MATCH(G$1,Sequences!$A:$A,0)),
                     ROW(INDIRECT("1:" &amp; LEN( INDEX(Sequences!$D:$D, MATCH(G$1,Sequences!$A:$A,0)) )-Parameters!$B$2+1)),
                     Parameters!$B$2 ) = $A20 )),
0)</f>
        <v>15</v>
      </c>
      <c r="H20" s="15" cm="1">
        <f t="array" aca="1" ref="H20" ca="1">IFERROR(
  SUMPRODUCT(--(MID( INDEX(Sequences!$D:$D, MATCH(H$1,Sequences!$A:$A,0)),
                     ROW(INDIRECT("1:" &amp; LEN( INDEX(Sequences!$D:$D, MATCH(H$1,Sequences!$A:$A,0)) )-Parameters!$B$2+1)),
                     Parameters!$B$2 ) = $A20 )),
0)</f>
        <v>17</v>
      </c>
      <c r="I20" s="15" cm="1">
        <f t="array" aca="1" ref="I20" ca="1">IFERROR(
  SUMPRODUCT(--(MID( INDEX(Sequences!$D:$D, MATCH(I$1,Sequences!$A:$A,0)),
                     ROW(INDIRECT("1:" &amp; LEN( INDEX(Sequences!$D:$D, MATCH(I$1,Sequences!$A:$A,0)) )-Parameters!$B$2+1)),
                     Parameters!$B$2 ) = $A20 )),
0)</f>
        <v>7</v>
      </c>
      <c r="J20" s="15" cm="1">
        <f t="array" aca="1" ref="J20" ca="1">IFERROR(
  SUMPRODUCT(--(MID( INDEX(Sequences!$D:$D, MATCH(J$1,Sequences!$A:$A,0)),
                     ROW(INDIRECT("1:" &amp; LEN( INDEX(Sequences!$D:$D, MATCH(J$1,Sequences!$A:$A,0)) )-Parameters!$B$2+1)),
                     Parameters!$B$2 ) = $A20 )),
0)</f>
        <v>5</v>
      </c>
      <c r="K20" s="15" cm="1">
        <f t="array" aca="1" ref="K20" ca="1">IFERROR(
  SUMPRODUCT(--(MID( INDEX(Sequences!$D:$D, MATCH(K$1,Sequences!$A:$A,0)),
                     ROW(INDIRECT("1:" &amp; LEN( INDEX(Sequences!$D:$D, MATCH(K$1,Sequences!$A:$A,0)) )-Parameters!$B$2+1)),
                     Parameters!$B$2 ) = $A20 )),
0)</f>
        <v>15</v>
      </c>
      <c r="L20" s="15" cm="1">
        <f t="array" aca="1" ref="L20" ca="1">IFERROR(
  SUMPRODUCT(--(MID( INDEX(Sequences!$D:$D, MATCH(L$1,Sequences!$A:$A,0)),
                     ROW(INDIRECT("1:" &amp; LEN( INDEX(Sequences!$D:$D, MATCH(L$1,Sequences!$A:$A,0)) )-Parameters!$B$2+1)),
                     Parameters!$B$2 ) = $A20 )),
0)</f>
        <v>9</v>
      </c>
      <c r="M20" s="15" cm="1">
        <f t="array" aca="1" ref="M20" ca="1">IFERROR(
  SUMPRODUCT(--(MID( INDEX(Sequences!$D:$D, MATCH(M$1,Sequences!$A:$A,0)),
                     ROW(INDIRECT("1:" &amp; LEN( INDEX(Sequences!$D:$D, MATCH(M$1,Sequences!$A:$A,0)) )-Parameters!$B$2+1)),
                     Parameters!$B$2 ) = $A20 )),
0)</f>
        <v>8</v>
      </c>
    </row>
    <row r="21" spans="1:13" x14ac:dyDescent="0.25">
      <c r="A21" s="15" t="str">
        <f>KMER_LIST!A21</f>
        <v>ACAT</v>
      </c>
      <c r="B21" s="15" cm="1">
        <f t="array" aca="1" ref="B21" ca="1">IFERROR(
  SUMPRODUCT(--(MID( INDEX(Sequences!$D:$D, MATCH(B$1,Sequences!$A:$A,0)),
                     ROW(INDIRECT("1:" &amp; LEN( INDEX(Sequences!$D:$D, MATCH(B$1,Sequences!$A:$A,0)) )-Parameters!$B$2+1)),
                     Parameters!$B$2 ) = $A21 )),
0)</f>
        <v>7</v>
      </c>
      <c r="C21" s="15" cm="1">
        <f t="array" aca="1" ref="C21" ca="1">IFERROR(
  SUMPRODUCT(--(MID( INDEX(Sequences!$D:$D, MATCH(C$1,Sequences!$A:$A,0)),
                     ROW(INDIRECT("1:" &amp; LEN( INDEX(Sequences!$D:$D, MATCH(C$1,Sequences!$A:$A,0)) )-Parameters!$B$2+1)),
                     Parameters!$B$2 ) = $A21 )),
0)</f>
        <v>5</v>
      </c>
      <c r="D21" s="15" cm="1">
        <f t="array" aca="1" ref="D21" ca="1">IFERROR(
  SUMPRODUCT(--(MID( INDEX(Sequences!$D:$D, MATCH(D$1,Sequences!$A:$A,0)),
                     ROW(INDIRECT("1:" &amp; LEN( INDEX(Sequences!$D:$D, MATCH(D$1,Sequences!$A:$A,0)) )-Parameters!$B$2+1)),
                     Parameters!$B$2 ) = $A21 )),
0)</f>
        <v>7</v>
      </c>
      <c r="E21" s="15" cm="1">
        <f t="array" aca="1" ref="E21" ca="1">IFERROR(
  SUMPRODUCT(--(MID( INDEX(Sequences!$D:$D, MATCH(E$1,Sequences!$A:$A,0)),
                     ROW(INDIRECT("1:" &amp; LEN( INDEX(Sequences!$D:$D, MATCH(E$1,Sequences!$A:$A,0)) )-Parameters!$B$2+1)),
                     Parameters!$B$2 ) = $A21 )),
0)</f>
        <v>7</v>
      </c>
      <c r="F21" s="15" cm="1">
        <f t="array" aca="1" ref="F21" ca="1">IFERROR(
  SUMPRODUCT(--(MID( INDEX(Sequences!$D:$D, MATCH(F$1,Sequences!$A:$A,0)),
                     ROW(INDIRECT("1:" &amp; LEN( INDEX(Sequences!$D:$D, MATCH(F$1,Sequences!$A:$A,0)) )-Parameters!$B$2+1)),
                     Parameters!$B$2 ) = $A21 )),
0)</f>
        <v>13</v>
      </c>
      <c r="G21" s="15" cm="1">
        <f t="array" aca="1" ref="G21" ca="1">IFERROR(
  SUMPRODUCT(--(MID( INDEX(Sequences!$D:$D, MATCH(G$1,Sequences!$A:$A,0)),
                     ROW(INDIRECT("1:" &amp; LEN( INDEX(Sequences!$D:$D, MATCH(G$1,Sequences!$A:$A,0)) )-Parameters!$B$2+1)),
                     Parameters!$B$2 ) = $A21 )),
0)</f>
        <v>7</v>
      </c>
      <c r="H21" s="15" cm="1">
        <f t="array" aca="1" ref="H21" ca="1">IFERROR(
  SUMPRODUCT(--(MID( INDEX(Sequences!$D:$D, MATCH(H$1,Sequences!$A:$A,0)),
                     ROW(INDIRECT("1:" &amp; LEN( INDEX(Sequences!$D:$D, MATCH(H$1,Sequences!$A:$A,0)) )-Parameters!$B$2+1)),
                     Parameters!$B$2 ) = $A21 )),
0)</f>
        <v>8</v>
      </c>
      <c r="I21" s="15" cm="1">
        <f t="array" aca="1" ref="I21" ca="1">IFERROR(
  SUMPRODUCT(--(MID( INDEX(Sequences!$D:$D, MATCH(I$1,Sequences!$A:$A,0)),
                     ROW(INDIRECT("1:" &amp; LEN( INDEX(Sequences!$D:$D, MATCH(I$1,Sequences!$A:$A,0)) )-Parameters!$B$2+1)),
                     Parameters!$B$2 ) = $A21 )),
0)</f>
        <v>12</v>
      </c>
      <c r="J21" s="15" cm="1">
        <f t="array" aca="1" ref="J21" ca="1">IFERROR(
  SUMPRODUCT(--(MID( INDEX(Sequences!$D:$D, MATCH(J$1,Sequences!$A:$A,0)),
                     ROW(INDIRECT("1:" &amp; LEN( INDEX(Sequences!$D:$D, MATCH(J$1,Sequences!$A:$A,0)) )-Parameters!$B$2+1)),
                     Parameters!$B$2 ) = $A21 )),
0)</f>
        <v>9</v>
      </c>
      <c r="K21" s="15" cm="1">
        <f t="array" aca="1" ref="K21" ca="1">IFERROR(
  SUMPRODUCT(--(MID( INDEX(Sequences!$D:$D, MATCH(K$1,Sequences!$A:$A,0)),
                     ROW(INDIRECT("1:" &amp; LEN( INDEX(Sequences!$D:$D, MATCH(K$1,Sequences!$A:$A,0)) )-Parameters!$B$2+1)),
                     Parameters!$B$2 ) = $A21 )),
0)</f>
        <v>13</v>
      </c>
      <c r="L21" s="15" cm="1">
        <f t="array" aca="1" ref="L21" ca="1">IFERROR(
  SUMPRODUCT(--(MID( INDEX(Sequences!$D:$D, MATCH(L$1,Sequences!$A:$A,0)),
                     ROW(INDIRECT("1:" &amp; LEN( INDEX(Sequences!$D:$D, MATCH(L$1,Sequences!$A:$A,0)) )-Parameters!$B$2+1)),
                     Parameters!$B$2 ) = $A21 )),
0)</f>
        <v>15</v>
      </c>
      <c r="M21" s="15" cm="1">
        <f t="array" aca="1" ref="M21" ca="1">IFERROR(
  SUMPRODUCT(--(MID( INDEX(Sequences!$D:$D, MATCH(M$1,Sequences!$A:$A,0)),
                     ROW(INDIRECT("1:" &amp; LEN( INDEX(Sequences!$D:$D, MATCH(M$1,Sequences!$A:$A,0)) )-Parameters!$B$2+1)),
                     Parameters!$B$2 ) = $A21 )),
0)</f>
        <v>10</v>
      </c>
    </row>
    <row r="22" spans="1:13" x14ac:dyDescent="0.25">
      <c r="A22" s="15" t="str">
        <f>KMER_LIST!A22</f>
        <v>ACCA</v>
      </c>
      <c r="B22" s="15" cm="1">
        <f t="array" aca="1" ref="B22" ca="1">IFERROR(
  SUMPRODUCT(--(MID( INDEX(Sequences!$D:$D, MATCH(B$1,Sequences!$A:$A,0)),
                     ROW(INDIRECT("1:" &amp; LEN( INDEX(Sequences!$D:$D, MATCH(B$1,Sequences!$A:$A,0)) )-Parameters!$B$2+1)),
                     Parameters!$B$2 ) = $A22 )),
0)</f>
        <v>8</v>
      </c>
      <c r="C22" s="15" cm="1">
        <f t="array" aca="1" ref="C22" ca="1">IFERROR(
  SUMPRODUCT(--(MID( INDEX(Sequences!$D:$D, MATCH(C$1,Sequences!$A:$A,0)),
                     ROW(INDIRECT("1:" &amp; LEN( INDEX(Sequences!$D:$D, MATCH(C$1,Sequences!$A:$A,0)) )-Parameters!$B$2+1)),
                     Parameters!$B$2 ) = $A22 )),
0)</f>
        <v>15</v>
      </c>
      <c r="D22" s="15" cm="1">
        <f t="array" aca="1" ref="D22" ca="1">IFERROR(
  SUMPRODUCT(--(MID( INDEX(Sequences!$D:$D, MATCH(D$1,Sequences!$A:$A,0)),
                     ROW(INDIRECT("1:" &amp; LEN( INDEX(Sequences!$D:$D, MATCH(D$1,Sequences!$A:$A,0)) )-Parameters!$B$2+1)),
                     Parameters!$B$2 ) = $A22 )),
0)</f>
        <v>4</v>
      </c>
      <c r="E22" s="15" cm="1">
        <f t="array" aca="1" ref="E22" ca="1">IFERROR(
  SUMPRODUCT(--(MID( INDEX(Sequences!$D:$D, MATCH(E$1,Sequences!$A:$A,0)),
                     ROW(INDIRECT("1:" &amp; LEN( INDEX(Sequences!$D:$D, MATCH(E$1,Sequences!$A:$A,0)) )-Parameters!$B$2+1)),
                     Parameters!$B$2 ) = $A22 )),
0)</f>
        <v>9</v>
      </c>
      <c r="F22" s="15" cm="1">
        <f t="array" aca="1" ref="F22" ca="1">IFERROR(
  SUMPRODUCT(--(MID( INDEX(Sequences!$D:$D, MATCH(F$1,Sequences!$A:$A,0)),
                     ROW(INDIRECT("1:" &amp; LEN( INDEX(Sequences!$D:$D, MATCH(F$1,Sequences!$A:$A,0)) )-Parameters!$B$2+1)),
                     Parameters!$B$2 ) = $A22 )),
0)</f>
        <v>8</v>
      </c>
      <c r="G22" s="15" cm="1">
        <f t="array" aca="1" ref="G22" ca="1">IFERROR(
  SUMPRODUCT(--(MID( INDEX(Sequences!$D:$D, MATCH(G$1,Sequences!$A:$A,0)),
                     ROW(INDIRECT("1:" &amp; LEN( INDEX(Sequences!$D:$D, MATCH(G$1,Sequences!$A:$A,0)) )-Parameters!$B$2+1)),
                     Parameters!$B$2 ) = $A22 )),
0)</f>
        <v>6</v>
      </c>
      <c r="H22" s="15" cm="1">
        <f t="array" aca="1" ref="H22" ca="1">IFERROR(
  SUMPRODUCT(--(MID( INDEX(Sequences!$D:$D, MATCH(H$1,Sequences!$A:$A,0)),
                     ROW(INDIRECT("1:" &amp; LEN( INDEX(Sequences!$D:$D, MATCH(H$1,Sequences!$A:$A,0)) )-Parameters!$B$2+1)),
                     Parameters!$B$2 ) = $A22 )),
0)</f>
        <v>5</v>
      </c>
      <c r="I22" s="15" cm="1">
        <f t="array" aca="1" ref="I22" ca="1">IFERROR(
  SUMPRODUCT(--(MID( INDEX(Sequences!$D:$D, MATCH(I$1,Sequences!$A:$A,0)),
                     ROW(INDIRECT("1:" &amp; LEN( INDEX(Sequences!$D:$D, MATCH(I$1,Sequences!$A:$A,0)) )-Parameters!$B$2+1)),
                     Parameters!$B$2 ) = $A22 )),
0)</f>
        <v>12</v>
      </c>
      <c r="J22" s="15" cm="1">
        <f t="array" aca="1" ref="J22" ca="1">IFERROR(
  SUMPRODUCT(--(MID( INDEX(Sequences!$D:$D, MATCH(J$1,Sequences!$A:$A,0)),
                     ROW(INDIRECT("1:" &amp; LEN( INDEX(Sequences!$D:$D, MATCH(J$1,Sequences!$A:$A,0)) )-Parameters!$B$2+1)),
                     Parameters!$B$2 ) = $A22 )),
0)</f>
        <v>12</v>
      </c>
      <c r="K22" s="15" cm="1">
        <f t="array" aca="1" ref="K22" ca="1">IFERROR(
  SUMPRODUCT(--(MID( INDEX(Sequences!$D:$D, MATCH(K$1,Sequences!$A:$A,0)),
                     ROW(INDIRECT("1:" &amp; LEN( INDEX(Sequences!$D:$D, MATCH(K$1,Sequences!$A:$A,0)) )-Parameters!$B$2+1)),
                     Parameters!$B$2 ) = $A22 )),
0)</f>
        <v>14</v>
      </c>
      <c r="L22" s="15" cm="1">
        <f t="array" aca="1" ref="L22" ca="1">IFERROR(
  SUMPRODUCT(--(MID( INDEX(Sequences!$D:$D, MATCH(L$1,Sequences!$A:$A,0)),
                     ROW(INDIRECT("1:" &amp; LEN( INDEX(Sequences!$D:$D, MATCH(L$1,Sequences!$A:$A,0)) )-Parameters!$B$2+1)),
                     Parameters!$B$2 ) = $A22 )),
0)</f>
        <v>18</v>
      </c>
      <c r="M22" s="15" cm="1">
        <f t="array" aca="1" ref="M22" ca="1">IFERROR(
  SUMPRODUCT(--(MID( INDEX(Sequences!$D:$D, MATCH(M$1,Sequences!$A:$A,0)),
                     ROW(INDIRECT("1:" &amp; LEN( INDEX(Sequences!$D:$D, MATCH(M$1,Sequences!$A:$A,0)) )-Parameters!$B$2+1)),
                     Parameters!$B$2 ) = $A22 )),
0)</f>
        <v>13</v>
      </c>
    </row>
    <row r="23" spans="1:13" x14ac:dyDescent="0.25">
      <c r="A23" s="15" t="str">
        <f>KMER_LIST!A23</f>
        <v>ACCC</v>
      </c>
      <c r="B23" s="15" cm="1">
        <f t="array" aca="1" ref="B23" ca="1">IFERROR(
  SUMPRODUCT(--(MID( INDEX(Sequences!$D:$D, MATCH(B$1,Sequences!$A:$A,0)),
                     ROW(INDIRECT("1:" &amp; LEN( INDEX(Sequences!$D:$D, MATCH(B$1,Sequences!$A:$A,0)) )-Parameters!$B$2+1)),
                     Parameters!$B$2 ) = $A23 )),
0)</f>
        <v>1</v>
      </c>
      <c r="C23" s="15" cm="1">
        <f t="array" aca="1" ref="C23" ca="1">IFERROR(
  SUMPRODUCT(--(MID( INDEX(Sequences!$D:$D, MATCH(C$1,Sequences!$A:$A,0)),
                     ROW(INDIRECT("1:" &amp; LEN( INDEX(Sequences!$D:$D, MATCH(C$1,Sequences!$A:$A,0)) )-Parameters!$B$2+1)),
                     Parameters!$B$2 ) = $A23 )),
0)</f>
        <v>3</v>
      </c>
      <c r="D23" s="15" cm="1">
        <f t="array" aca="1" ref="D23" ca="1">IFERROR(
  SUMPRODUCT(--(MID( INDEX(Sequences!$D:$D, MATCH(D$1,Sequences!$A:$A,0)),
                     ROW(INDIRECT("1:" &amp; LEN( INDEX(Sequences!$D:$D, MATCH(D$1,Sequences!$A:$A,0)) )-Parameters!$B$2+1)),
                     Parameters!$B$2 ) = $A23 )),
0)</f>
        <v>2</v>
      </c>
      <c r="E23" s="15" cm="1">
        <f t="array" aca="1" ref="E23" ca="1">IFERROR(
  SUMPRODUCT(--(MID( INDEX(Sequences!$D:$D, MATCH(E$1,Sequences!$A:$A,0)),
                     ROW(INDIRECT("1:" &amp; LEN( INDEX(Sequences!$D:$D, MATCH(E$1,Sequences!$A:$A,0)) )-Parameters!$B$2+1)),
                     Parameters!$B$2 ) = $A23 )),
0)</f>
        <v>2</v>
      </c>
      <c r="F23" s="15" cm="1">
        <f t="array" aca="1" ref="F23" ca="1">IFERROR(
  SUMPRODUCT(--(MID( INDEX(Sequences!$D:$D, MATCH(F$1,Sequences!$A:$A,0)),
                     ROW(INDIRECT("1:" &amp; LEN( INDEX(Sequences!$D:$D, MATCH(F$1,Sequences!$A:$A,0)) )-Parameters!$B$2+1)),
                     Parameters!$B$2 ) = $A23 )),
0)</f>
        <v>2</v>
      </c>
      <c r="G23" s="15" cm="1">
        <f t="array" aca="1" ref="G23" ca="1">IFERROR(
  SUMPRODUCT(--(MID( INDEX(Sequences!$D:$D, MATCH(G$1,Sequences!$A:$A,0)),
                     ROW(INDIRECT("1:" &amp; LEN( INDEX(Sequences!$D:$D, MATCH(G$1,Sequences!$A:$A,0)) )-Parameters!$B$2+1)),
                     Parameters!$B$2 ) = $A23 )),
0)</f>
        <v>1</v>
      </c>
      <c r="H23" s="15" cm="1">
        <f t="array" aca="1" ref="H23" ca="1">IFERROR(
  SUMPRODUCT(--(MID( INDEX(Sequences!$D:$D, MATCH(H$1,Sequences!$A:$A,0)),
                     ROW(INDIRECT("1:" &amp; LEN( INDEX(Sequences!$D:$D, MATCH(H$1,Sequences!$A:$A,0)) )-Parameters!$B$2+1)),
                     Parameters!$B$2 ) = $A23 )),
0)</f>
        <v>1</v>
      </c>
      <c r="I23" s="15" cm="1">
        <f t="array" aca="1" ref="I23" ca="1">IFERROR(
  SUMPRODUCT(--(MID( INDEX(Sequences!$D:$D, MATCH(I$1,Sequences!$A:$A,0)),
                     ROW(INDIRECT("1:" &amp; LEN( INDEX(Sequences!$D:$D, MATCH(I$1,Sequences!$A:$A,0)) )-Parameters!$B$2+1)),
                     Parameters!$B$2 ) = $A23 )),
0)</f>
        <v>2</v>
      </c>
      <c r="J23" s="15" cm="1">
        <f t="array" aca="1" ref="J23" ca="1">IFERROR(
  SUMPRODUCT(--(MID( INDEX(Sequences!$D:$D, MATCH(J$1,Sequences!$A:$A,0)),
                     ROW(INDIRECT("1:" &amp; LEN( INDEX(Sequences!$D:$D, MATCH(J$1,Sequences!$A:$A,0)) )-Parameters!$B$2+1)),
                     Parameters!$B$2 ) = $A23 )),
0)</f>
        <v>11</v>
      </c>
      <c r="K23" s="15" cm="1">
        <f t="array" aca="1" ref="K23" ca="1">IFERROR(
  SUMPRODUCT(--(MID( INDEX(Sequences!$D:$D, MATCH(K$1,Sequences!$A:$A,0)),
                     ROW(INDIRECT("1:" &amp; LEN( INDEX(Sequences!$D:$D, MATCH(K$1,Sequences!$A:$A,0)) )-Parameters!$B$2+1)),
                     Parameters!$B$2 ) = $A23 )),
0)</f>
        <v>7</v>
      </c>
      <c r="L23" s="15" cm="1">
        <f t="array" aca="1" ref="L23" ca="1">IFERROR(
  SUMPRODUCT(--(MID( INDEX(Sequences!$D:$D, MATCH(L$1,Sequences!$A:$A,0)),
                     ROW(INDIRECT("1:" &amp; LEN( INDEX(Sequences!$D:$D, MATCH(L$1,Sequences!$A:$A,0)) )-Parameters!$B$2+1)),
                     Parameters!$B$2 ) = $A23 )),
0)</f>
        <v>8</v>
      </c>
      <c r="M23" s="15" cm="1">
        <f t="array" aca="1" ref="M23" ca="1">IFERROR(
  SUMPRODUCT(--(MID( INDEX(Sequences!$D:$D, MATCH(M$1,Sequences!$A:$A,0)),
                     ROW(INDIRECT("1:" &amp; LEN( INDEX(Sequences!$D:$D, MATCH(M$1,Sequences!$A:$A,0)) )-Parameters!$B$2+1)),
                     Parameters!$B$2 ) = $A23 )),
0)</f>
        <v>7</v>
      </c>
    </row>
    <row r="24" spans="1:13" x14ac:dyDescent="0.25">
      <c r="A24" s="15" t="str">
        <f>KMER_LIST!A24</f>
        <v>ACCG</v>
      </c>
      <c r="B24" s="15" cm="1">
        <f t="array" aca="1" ref="B24" ca="1">IFERROR(
  SUMPRODUCT(--(MID( INDEX(Sequences!$D:$D, MATCH(B$1,Sequences!$A:$A,0)),
                     ROW(INDIRECT("1:" &amp; LEN( INDEX(Sequences!$D:$D, MATCH(B$1,Sequences!$A:$A,0)) )-Parameters!$B$2+1)),
                     Parameters!$B$2 ) = $A24 )),
0)</f>
        <v>0</v>
      </c>
      <c r="C24" s="15" cm="1">
        <f t="array" aca="1" ref="C24" ca="1">IFERROR(
  SUMPRODUCT(--(MID( INDEX(Sequences!$D:$D, MATCH(C$1,Sequences!$A:$A,0)),
                     ROW(INDIRECT("1:" &amp; LEN( INDEX(Sequences!$D:$D, MATCH(C$1,Sequences!$A:$A,0)) )-Parameters!$B$2+1)),
                     Parameters!$B$2 ) = $A24 )),
0)</f>
        <v>3</v>
      </c>
      <c r="D24" s="15" cm="1">
        <f t="array" aca="1" ref="D24" ca="1">IFERROR(
  SUMPRODUCT(--(MID( INDEX(Sequences!$D:$D, MATCH(D$1,Sequences!$A:$A,0)),
                     ROW(INDIRECT("1:" &amp; LEN( INDEX(Sequences!$D:$D, MATCH(D$1,Sequences!$A:$A,0)) )-Parameters!$B$2+1)),
                     Parameters!$B$2 ) = $A24 )),
0)</f>
        <v>2</v>
      </c>
      <c r="E24" s="15" cm="1">
        <f t="array" aca="1" ref="E24" ca="1">IFERROR(
  SUMPRODUCT(--(MID( INDEX(Sequences!$D:$D, MATCH(E$1,Sequences!$A:$A,0)),
                     ROW(INDIRECT("1:" &amp; LEN( INDEX(Sequences!$D:$D, MATCH(E$1,Sequences!$A:$A,0)) )-Parameters!$B$2+1)),
                     Parameters!$B$2 ) = $A24 )),
0)</f>
        <v>6</v>
      </c>
      <c r="F24" s="15" cm="1">
        <f t="array" aca="1" ref="F24" ca="1">IFERROR(
  SUMPRODUCT(--(MID( INDEX(Sequences!$D:$D, MATCH(F$1,Sequences!$A:$A,0)),
                     ROW(INDIRECT("1:" &amp; LEN( INDEX(Sequences!$D:$D, MATCH(F$1,Sequences!$A:$A,0)) )-Parameters!$B$2+1)),
                     Parameters!$B$2 ) = $A24 )),
0)</f>
        <v>3</v>
      </c>
      <c r="G24" s="15" cm="1">
        <f t="array" aca="1" ref="G24" ca="1">IFERROR(
  SUMPRODUCT(--(MID( INDEX(Sequences!$D:$D, MATCH(G$1,Sequences!$A:$A,0)),
                     ROW(INDIRECT("1:" &amp; LEN( INDEX(Sequences!$D:$D, MATCH(G$1,Sequences!$A:$A,0)) )-Parameters!$B$2+1)),
                     Parameters!$B$2 ) = $A24 )),
0)</f>
        <v>1</v>
      </c>
      <c r="H24" s="15" cm="1">
        <f t="array" aca="1" ref="H24" ca="1">IFERROR(
  SUMPRODUCT(--(MID( INDEX(Sequences!$D:$D, MATCH(H$1,Sequences!$A:$A,0)),
                     ROW(INDIRECT("1:" &amp; LEN( INDEX(Sequences!$D:$D, MATCH(H$1,Sequences!$A:$A,0)) )-Parameters!$B$2+1)),
                     Parameters!$B$2 ) = $A24 )),
0)</f>
        <v>4</v>
      </c>
      <c r="I24" s="15" cm="1">
        <f t="array" aca="1" ref="I24" ca="1">IFERROR(
  SUMPRODUCT(--(MID( INDEX(Sequences!$D:$D, MATCH(I$1,Sequences!$A:$A,0)),
                     ROW(INDIRECT("1:" &amp; LEN( INDEX(Sequences!$D:$D, MATCH(I$1,Sequences!$A:$A,0)) )-Parameters!$B$2+1)),
                     Parameters!$B$2 ) = $A24 )),
0)</f>
        <v>6</v>
      </c>
      <c r="J24" s="15" cm="1">
        <f t="array" aca="1" ref="J24" ca="1">IFERROR(
  SUMPRODUCT(--(MID( INDEX(Sequences!$D:$D, MATCH(J$1,Sequences!$A:$A,0)),
                     ROW(INDIRECT("1:" &amp; LEN( INDEX(Sequences!$D:$D, MATCH(J$1,Sequences!$A:$A,0)) )-Parameters!$B$2+1)),
                     Parameters!$B$2 ) = $A24 )),
0)</f>
        <v>7</v>
      </c>
      <c r="K24" s="15" cm="1">
        <f t="array" aca="1" ref="K24" ca="1">IFERROR(
  SUMPRODUCT(--(MID( INDEX(Sequences!$D:$D, MATCH(K$1,Sequences!$A:$A,0)),
                     ROW(INDIRECT("1:" &amp; LEN( INDEX(Sequences!$D:$D, MATCH(K$1,Sequences!$A:$A,0)) )-Parameters!$B$2+1)),
                     Parameters!$B$2 ) = $A24 )),
0)</f>
        <v>5</v>
      </c>
      <c r="L24" s="15" cm="1">
        <f t="array" aca="1" ref="L24" ca="1">IFERROR(
  SUMPRODUCT(--(MID( INDEX(Sequences!$D:$D, MATCH(L$1,Sequences!$A:$A,0)),
                     ROW(INDIRECT("1:" &amp; LEN( INDEX(Sequences!$D:$D, MATCH(L$1,Sequences!$A:$A,0)) )-Parameters!$B$2+1)),
                     Parameters!$B$2 ) = $A24 )),
0)</f>
        <v>5</v>
      </c>
      <c r="M24" s="15" cm="1">
        <f t="array" aca="1" ref="M24" ca="1">IFERROR(
  SUMPRODUCT(--(MID( INDEX(Sequences!$D:$D, MATCH(M$1,Sequences!$A:$A,0)),
                     ROW(INDIRECT("1:" &amp; LEN( INDEX(Sequences!$D:$D, MATCH(M$1,Sequences!$A:$A,0)) )-Parameters!$B$2+1)),
                     Parameters!$B$2 ) = $A24 )),
0)</f>
        <v>6</v>
      </c>
    </row>
    <row r="25" spans="1:13" x14ac:dyDescent="0.25">
      <c r="A25" s="15" t="str">
        <f>KMER_LIST!A25</f>
        <v>ACCT</v>
      </c>
      <c r="B25" s="15" cm="1">
        <f t="array" aca="1" ref="B25" ca="1">IFERROR(
  SUMPRODUCT(--(MID( INDEX(Sequences!$D:$D, MATCH(B$1,Sequences!$A:$A,0)),
                     ROW(INDIRECT("1:" &amp; LEN( INDEX(Sequences!$D:$D, MATCH(B$1,Sequences!$A:$A,0)) )-Parameters!$B$2+1)),
                     Parameters!$B$2 ) = $A25 )),
0)</f>
        <v>6</v>
      </c>
      <c r="C25" s="15" cm="1">
        <f t="array" aca="1" ref="C25" ca="1">IFERROR(
  SUMPRODUCT(--(MID( INDEX(Sequences!$D:$D, MATCH(C$1,Sequences!$A:$A,0)),
                     ROW(INDIRECT("1:" &amp; LEN( INDEX(Sequences!$D:$D, MATCH(C$1,Sequences!$A:$A,0)) )-Parameters!$B$2+1)),
                     Parameters!$B$2 ) = $A25 )),
0)</f>
        <v>8</v>
      </c>
      <c r="D25" s="15" cm="1">
        <f t="array" aca="1" ref="D25" ca="1">IFERROR(
  SUMPRODUCT(--(MID( INDEX(Sequences!$D:$D, MATCH(D$1,Sequences!$A:$A,0)),
                     ROW(INDIRECT("1:" &amp; LEN( INDEX(Sequences!$D:$D, MATCH(D$1,Sequences!$A:$A,0)) )-Parameters!$B$2+1)),
                     Parameters!$B$2 ) = $A25 )),
0)</f>
        <v>7</v>
      </c>
      <c r="E25" s="15" cm="1">
        <f t="array" aca="1" ref="E25" ca="1">IFERROR(
  SUMPRODUCT(--(MID( INDEX(Sequences!$D:$D, MATCH(E$1,Sequences!$A:$A,0)),
                     ROW(INDIRECT("1:" &amp; LEN( INDEX(Sequences!$D:$D, MATCH(E$1,Sequences!$A:$A,0)) )-Parameters!$B$2+1)),
                     Parameters!$B$2 ) = $A25 )),
0)</f>
        <v>6</v>
      </c>
      <c r="F25" s="15" cm="1">
        <f t="array" aca="1" ref="F25" ca="1">IFERROR(
  SUMPRODUCT(--(MID( INDEX(Sequences!$D:$D, MATCH(F$1,Sequences!$A:$A,0)),
                     ROW(INDIRECT("1:" &amp; LEN( INDEX(Sequences!$D:$D, MATCH(F$1,Sequences!$A:$A,0)) )-Parameters!$B$2+1)),
                     Parameters!$B$2 ) = $A25 )),
0)</f>
        <v>4</v>
      </c>
      <c r="G25" s="15" cm="1">
        <f t="array" aca="1" ref="G25" ca="1">IFERROR(
  SUMPRODUCT(--(MID( INDEX(Sequences!$D:$D, MATCH(G$1,Sequences!$A:$A,0)),
                     ROW(INDIRECT("1:" &amp; LEN( INDEX(Sequences!$D:$D, MATCH(G$1,Sequences!$A:$A,0)) )-Parameters!$B$2+1)),
                     Parameters!$B$2 ) = $A25 )),
0)</f>
        <v>6</v>
      </c>
      <c r="H25" s="15" cm="1">
        <f t="array" aca="1" ref="H25" ca="1">IFERROR(
  SUMPRODUCT(--(MID( INDEX(Sequences!$D:$D, MATCH(H$1,Sequences!$A:$A,0)),
                     ROW(INDIRECT("1:" &amp; LEN( INDEX(Sequences!$D:$D, MATCH(H$1,Sequences!$A:$A,0)) )-Parameters!$B$2+1)),
                     Parameters!$B$2 ) = $A25 )),
0)</f>
        <v>9</v>
      </c>
      <c r="I25" s="15" cm="1">
        <f t="array" aca="1" ref="I25" ca="1">IFERROR(
  SUMPRODUCT(--(MID( INDEX(Sequences!$D:$D, MATCH(I$1,Sequences!$A:$A,0)),
                     ROW(INDIRECT("1:" &amp; LEN( INDEX(Sequences!$D:$D, MATCH(I$1,Sequences!$A:$A,0)) )-Parameters!$B$2+1)),
                     Parameters!$B$2 ) = $A25 )),
0)</f>
        <v>5</v>
      </c>
      <c r="J25" s="15" cm="1">
        <f t="array" aca="1" ref="J25" ca="1">IFERROR(
  SUMPRODUCT(--(MID( INDEX(Sequences!$D:$D, MATCH(J$1,Sequences!$A:$A,0)),
                     ROW(INDIRECT("1:" &amp; LEN( INDEX(Sequences!$D:$D, MATCH(J$1,Sequences!$A:$A,0)) )-Parameters!$B$2+1)),
                     Parameters!$B$2 ) = $A25 )),
0)</f>
        <v>3</v>
      </c>
      <c r="K25" s="15" cm="1">
        <f t="array" aca="1" ref="K25" ca="1">IFERROR(
  SUMPRODUCT(--(MID( INDEX(Sequences!$D:$D, MATCH(K$1,Sequences!$A:$A,0)),
                     ROW(INDIRECT("1:" &amp; LEN( INDEX(Sequences!$D:$D, MATCH(K$1,Sequences!$A:$A,0)) )-Parameters!$B$2+1)),
                     Parameters!$B$2 ) = $A25 )),
0)</f>
        <v>5</v>
      </c>
      <c r="L25" s="15" cm="1">
        <f t="array" aca="1" ref="L25" ca="1">IFERROR(
  SUMPRODUCT(--(MID( INDEX(Sequences!$D:$D, MATCH(L$1,Sequences!$A:$A,0)),
                     ROW(INDIRECT("1:" &amp; LEN( INDEX(Sequences!$D:$D, MATCH(L$1,Sequences!$A:$A,0)) )-Parameters!$B$2+1)),
                     Parameters!$B$2 ) = $A25 )),
0)</f>
        <v>9</v>
      </c>
      <c r="M25" s="15" cm="1">
        <f t="array" aca="1" ref="M25" ca="1">IFERROR(
  SUMPRODUCT(--(MID( INDEX(Sequences!$D:$D, MATCH(M$1,Sequences!$A:$A,0)),
                     ROW(INDIRECT("1:" &amp; LEN( INDEX(Sequences!$D:$D, MATCH(M$1,Sequences!$A:$A,0)) )-Parameters!$B$2+1)),
                     Parameters!$B$2 ) = $A25 )),
0)</f>
        <v>4</v>
      </c>
    </row>
    <row r="26" spans="1:13" x14ac:dyDescent="0.25">
      <c r="A26" s="15" t="str">
        <f>KMER_LIST!A26</f>
        <v>ACGA</v>
      </c>
      <c r="B26" s="15" cm="1">
        <f t="array" aca="1" ref="B26" ca="1">IFERROR(
  SUMPRODUCT(--(MID( INDEX(Sequences!$D:$D, MATCH(B$1,Sequences!$A:$A,0)),
                     ROW(INDIRECT("1:" &amp; LEN( INDEX(Sequences!$D:$D, MATCH(B$1,Sequences!$A:$A,0)) )-Parameters!$B$2+1)),
                     Parameters!$B$2 ) = $A26 )),
0)</f>
        <v>2</v>
      </c>
      <c r="C26" s="15" cm="1">
        <f t="array" aca="1" ref="C26" ca="1">IFERROR(
  SUMPRODUCT(--(MID( INDEX(Sequences!$D:$D, MATCH(C$1,Sequences!$A:$A,0)),
                     ROW(INDIRECT("1:" &amp; LEN( INDEX(Sequences!$D:$D, MATCH(C$1,Sequences!$A:$A,0)) )-Parameters!$B$2+1)),
                     Parameters!$B$2 ) = $A26 )),
0)</f>
        <v>4</v>
      </c>
      <c r="D26" s="15" cm="1">
        <f t="array" aca="1" ref="D26" ca="1">IFERROR(
  SUMPRODUCT(--(MID( INDEX(Sequences!$D:$D, MATCH(D$1,Sequences!$A:$A,0)),
                     ROW(INDIRECT("1:" &amp; LEN( INDEX(Sequences!$D:$D, MATCH(D$1,Sequences!$A:$A,0)) )-Parameters!$B$2+1)),
                     Parameters!$B$2 ) = $A26 )),
0)</f>
        <v>3</v>
      </c>
      <c r="E26" s="15" cm="1">
        <f t="array" aca="1" ref="E26" ca="1">IFERROR(
  SUMPRODUCT(--(MID( INDEX(Sequences!$D:$D, MATCH(E$1,Sequences!$A:$A,0)),
                     ROW(INDIRECT("1:" &amp; LEN( INDEX(Sequences!$D:$D, MATCH(E$1,Sequences!$A:$A,0)) )-Parameters!$B$2+1)),
                     Parameters!$B$2 ) = $A26 )),
0)</f>
        <v>3</v>
      </c>
      <c r="F26" s="15" cm="1">
        <f t="array" aca="1" ref="F26" ca="1">IFERROR(
  SUMPRODUCT(--(MID( INDEX(Sequences!$D:$D, MATCH(F$1,Sequences!$A:$A,0)),
                     ROW(INDIRECT("1:" &amp; LEN( INDEX(Sequences!$D:$D, MATCH(F$1,Sequences!$A:$A,0)) )-Parameters!$B$2+1)),
                     Parameters!$B$2 ) = $A26 )),
0)</f>
        <v>4</v>
      </c>
      <c r="G26" s="15" cm="1">
        <f t="array" aca="1" ref="G26" ca="1">IFERROR(
  SUMPRODUCT(--(MID( INDEX(Sequences!$D:$D, MATCH(G$1,Sequences!$A:$A,0)),
                     ROW(INDIRECT("1:" &amp; LEN( INDEX(Sequences!$D:$D, MATCH(G$1,Sequences!$A:$A,0)) )-Parameters!$B$2+1)),
                     Parameters!$B$2 ) = $A26 )),
0)</f>
        <v>2</v>
      </c>
      <c r="H26" s="15" cm="1">
        <f t="array" aca="1" ref="H26" ca="1">IFERROR(
  SUMPRODUCT(--(MID( INDEX(Sequences!$D:$D, MATCH(H$1,Sequences!$A:$A,0)),
                     ROW(INDIRECT("1:" &amp; LEN( INDEX(Sequences!$D:$D, MATCH(H$1,Sequences!$A:$A,0)) )-Parameters!$B$2+1)),
                     Parameters!$B$2 ) = $A26 )),
0)</f>
        <v>12</v>
      </c>
      <c r="I26" s="15" cm="1">
        <f t="array" aca="1" ref="I26" ca="1">IFERROR(
  SUMPRODUCT(--(MID( INDEX(Sequences!$D:$D, MATCH(I$1,Sequences!$A:$A,0)),
                     ROW(INDIRECT("1:" &amp; LEN( INDEX(Sequences!$D:$D, MATCH(I$1,Sequences!$A:$A,0)) )-Parameters!$B$2+1)),
                     Parameters!$B$2 ) = $A26 )),
0)</f>
        <v>9</v>
      </c>
      <c r="J26" s="15" cm="1">
        <f t="array" aca="1" ref="J26" ca="1">IFERROR(
  SUMPRODUCT(--(MID( INDEX(Sequences!$D:$D, MATCH(J$1,Sequences!$A:$A,0)),
                     ROW(INDIRECT("1:" &amp; LEN( INDEX(Sequences!$D:$D, MATCH(J$1,Sequences!$A:$A,0)) )-Parameters!$B$2+1)),
                     Parameters!$B$2 ) = $A26 )),
0)</f>
        <v>3</v>
      </c>
      <c r="K26" s="15" cm="1">
        <f t="array" aca="1" ref="K26" ca="1">IFERROR(
  SUMPRODUCT(--(MID( INDEX(Sequences!$D:$D, MATCH(K$1,Sequences!$A:$A,0)),
                     ROW(INDIRECT("1:" &amp; LEN( INDEX(Sequences!$D:$D, MATCH(K$1,Sequences!$A:$A,0)) )-Parameters!$B$2+1)),
                     Parameters!$B$2 ) = $A26 )),
0)</f>
        <v>4</v>
      </c>
      <c r="L26" s="15" cm="1">
        <f t="array" aca="1" ref="L26" ca="1">IFERROR(
  SUMPRODUCT(--(MID( INDEX(Sequences!$D:$D, MATCH(L$1,Sequences!$A:$A,0)),
                     ROW(INDIRECT("1:" &amp; LEN( INDEX(Sequences!$D:$D, MATCH(L$1,Sequences!$A:$A,0)) )-Parameters!$B$2+1)),
                     Parameters!$B$2 ) = $A26 )),
0)</f>
        <v>4</v>
      </c>
      <c r="M26" s="15" cm="1">
        <f t="array" aca="1" ref="M26" ca="1">IFERROR(
  SUMPRODUCT(--(MID( INDEX(Sequences!$D:$D, MATCH(M$1,Sequences!$A:$A,0)),
                     ROW(INDIRECT("1:" &amp; LEN( INDEX(Sequences!$D:$D, MATCH(M$1,Sequences!$A:$A,0)) )-Parameters!$B$2+1)),
                     Parameters!$B$2 ) = $A26 )),
0)</f>
        <v>6</v>
      </c>
    </row>
    <row r="27" spans="1:13" x14ac:dyDescent="0.25">
      <c r="A27" s="15" t="str">
        <f>KMER_LIST!A27</f>
        <v>ACGC</v>
      </c>
      <c r="B27" s="15" cm="1">
        <f t="array" aca="1" ref="B27" ca="1">IFERROR(
  SUMPRODUCT(--(MID( INDEX(Sequences!$D:$D, MATCH(B$1,Sequences!$A:$A,0)),
                     ROW(INDIRECT("1:" &amp; LEN( INDEX(Sequences!$D:$D, MATCH(B$1,Sequences!$A:$A,0)) )-Parameters!$B$2+1)),
                     Parameters!$B$2 ) = $A27 )),
0)</f>
        <v>2</v>
      </c>
      <c r="C27" s="15" cm="1">
        <f t="array" aca="1" ref="C27" ca="1">IFERROR(
  SUMPRODUCT(--(MID( INDEX(Sequences!$D:$D, MATCH(C$1,Sequences!$A:$A,0)),
                     ROW(INDIRECT("1:" &amp; LEN( INDEX(Sequences!$D:$D, MATCH(C$1,Sequences!$A:$A,0)) )-Parameters!$B$2+1)),
                     Parameters!$B$2 ) = $A27 )),
0)</f>
        <v>2</v>
      </c>
      <c r="D27" s="15" cm="1">
        <f t="array" aca="1" ref="D27" ca="1">IFERROR(
  SUMPRODUCT(--(MID( INDEX(Sequences!$D:$D, MATCH(D$1,Sequences!$A:$A,0)),
                     ROW(INDIRECT("1:" &amp; LEN( INDEX(Sequences!$D:$D, MATCH(D$1,Sequences!$A:$A,0)) )-Parameters!$B$2+1)),
                     Parameters!$B$2 ) = $A27 )),
0)</f>
        <v>2</v>
      </c>
      <c r="E27" s="15" cm="1">
        <f t="array" aca="1" ref="E27" ca="1">IFERROR(
  SUMPRODUCT(--(MID( INDEX(Sequences!$D:$D, MATCH(E$1,Sequences!$A:$A,0)),
                     ROW(INDIRECT("1:" &amp; LEN( INDEX(Sequences!$D:$D, MATCH(E$1,Sequences!$A:$A,0)) )-Parameters!$B$2+1)),
                     Parameters!$B$2 ) = $A27 )),
0)</f>
        <v>5</v>
      </c>
      <c r="F27" s="15" cm="1">
        <f t="array" aca="1" ref="F27" ca="1">IFERROR(
  SUMPRODUCT(--(MID( INDEX(Sequences!$D:$D, MATCH(F$1,Sequences!$A:$A,0)),
                     ROW(INDIRECT("1:" &amp; LEN( INDEX(Sequences!$D:$D, MATCH(F$1,Sequences!$A:$A,0)) )-Parameters!$B$2+1)),
                     Parameters!$B$2 ) = $A27 )),
0)</f>
        <v>4</v>
      </c>
      <c r="G27" s="15" cm="1">
        <f t="array" aca="1" ref="G27" ca="1">IFERROR(
  SUMPRODUCT(--(MID( INDEX(Sequences!$D:$D, MATCH(G$1,Sequences!$A:$A,0)),
                     ROW(INDIRECT("1:" &amp; LEN( INDEX(Sequences!$D:$D, MATCH(G$1,Sequences!$A:$A,0)) )-Parameters!$B$2+1)),
                     Parameters!$B$2 ) = $A27 )),
0)</f>
        <v>1</v>
      </c>
      <c r="H27" s="15" cm="1">
        <f t="array" aca="1" ref="H27" ca="1">IFERROR(
  SUMPRODUCT(--(MID( INDEX(Sequences!$D:$D, MATCH(H$1,Sequences!$A:$A,0)),
                     ROW(INDIRECT("1:" &amp; LEN( INDEX(Sequences!$D:$D, MATCH(H$1,Sequences!$A:$A,0)) )-Parameters!$B$2+1)),
                     Parameters!$B$2 ) = $A27 )),
0)</f>
        <v>14</v>
      </c>
      <c r="I27" s="15" cm="1">
        <f t="array" aca="1" ref="I27" ca="1">IFERROR(
  SUMPRODUCT(--(MID( INDEX(Sequences!$D:$D, MATCH(I$1,Sequences!$A:$A,0)),
                     ROW(INDIRECT("1:" &amp; LEN( INDEX(Sequences!$D:$D, MATCH(I$1,Sequences!$A:$A,0)) )-Parameters!$B$2+1)),
                     Parameters!$B$2 ) = $A27 )),
0)</f>
        <v>7</v>
      </c>
      <c r="J27" s="15" cm="1">
        <f t="array" aca="1" ref="J27" ca="1">IFERROR(
  SUMPRODUCT(--(MID( INDEX(Sequences!$D:$D, MATCH(J$1,Sequences!$A:$A,0)),
                     ROW(INDIRECT("1:" &amp; LEN( INDEX(Sequences!$D:$D, MATCH(J$1,Sequences!$A:$A,0)) )-Parameters!$B$2+1)),
                     Parameters!$B$2 ) = $A27 )),
0)</f>
        <v>6</v>
      </c>
      <c r="K27" s="15" cm="1">
        <f t="array" aca="1" ref="K27" ca="1">IFERROR(
  SUMPRODUCT(--(MID( INDEX(Sequences!$D:$D, MATCH(K$1,Sequences!$A:$A,0)),
                     ROW(INDIRECT("1:" &amp; LEN( INDEX(Sequences!$D:$D, MATCH(K$1,Sequences!$A:$A,0)) )-Parameters!$B$2+1)),
                     Parameters!$B$2 ) = $A27 )),
0)</f>
        <v>3</v>
      </c>
      <c r="L27" s="15" cm="1">
        <f t="array" aca="1" ref="L27" ca="1">IFERROR(
  SUMPRODUCT(--(MID( INDEX(Sequences!$D:$D, MATCH(L$1,Sequences!$A:$A,0)),
                     ROW(INDIRECT("1:" &amp; LEN( INDEX(Sequences!$D:$D, MATCH(L$1,Sequences!$A:$A,0)) )-Parameters!$B$2+1)),
                     Parameters!$B$2 ) = $A27 )),
0)</f>
        <v>3</v>
      </c>
      <c r="M27" s="15" cm="1">
        <f t="array" aca="1" ref="M27" ca="1">IFERROR(
  SUMPRODUCT(--(MID( INDEX(Sequences!$D:$D, MATCH(M$1,Sequences!$A:$A,0)),
                     ROW(INDIRECT("1:" &amp; LEN( INDEX(Sequences!$D:$D, MATCH(M$1,Sequences!$A:$A,0)) )-Parameters!$B$2+1)),
                     Parameters!$B$2 ) = $A27 )),
0)</f>
        <v>2</v>
      </c>
    </row>
    <row r="28" spans="1:13" x14ac:dyDescent="0.25">
      <c r="A28" s="15" t="str">
        <f>KMER_LIST!A28</f>
        <v>ACGG</v>
      </c>
      <c r="B28" s="15" cm="1">
        <f t="array" aca="1" ref="B28" ca="1">IFERROR(
  SUMPRODUCT(--(MID( INDEX(Sequences!$D:$D, MATCH(B$1,Sequences!$A:$A,0)),
                     ROW(INDIRECT("1:" &amp; LEN( INDEX(Sequences!$D:$D, MATCH(B$1,Sequences!$A:$A,0)) )-Parameters!$B$2+1)),
                     Parameters!$B$2 ) = $A28 )),
0)</f>
        <v>4</v>
      </c>
      <c r="C28" s="15" cm="1">
        <f t="array" aca="1" ref="C28" ca="1">IFERROR(
  SUMPRODUCT(--(MID( INDEX(Sequences!$D:$D, MATCH(C$1,Sequences!$A:$A,0)),
                     ROW(INDIRECT("1:" &amp; LEN( INDEX(Sequences!$D:$D, MATCH(C$1,Sequences!$A:$A,0)) )-Parameters!$B$2+1)),
                     Parameters!$B$2 ) = $A28 )),
0)</f>
        <v>2</v>
      </c>
      <c r="D28" s="15" cm="1">
        <f t="array" aca="1" ref="D28" ca="1">IFERROR(
  SUMPRODUCT(--(MID( INDEX(Sequences!$D:$D, MATCH(D$1,Sequences!$A:$A,0)),
                     ROW(INDIRECT("1:" &amp; LEN( INDEX(Sequences!$D:$D, MATCH(D$1,Sequences!$A:$A,0)) )-Parameters!$B$2+1)),
                     Parameters!$B$2 ) = $A28 )),
0)</f>
        <v>1</v>
      </c>
      <c r="E28" s="15" cm="1">
        <f t="array" aca="1" ref="E28" ca="1">IFERROR(
  SUMPRODUCT(--(MID( INDEX(Sequences!$D:$D, MATCH(E$1,Sequences!$A:$A,0)),
                     ROW(INDIRECT("1:" &amp; LEN( INDEX(Sequences!$D:$D, MATCH(E$1,Sequences!$A:$A,0)) )-Parameters!$B$2+1)),
                     Parameters!$B$2 ) = $A28 )),
0)</f>
        <v>3</v>
      </c>
      <c r="F28" s="15" cm="1">
        <f t="array" aca="1" ref="F28" ca="1">IFERROR(
  SUMPRODUCT(--(MID( INDEX(Sequences!$D:$D, MATCH(F$1,Sequences!$A:$A,0)),
                     ROW(INDIRECT("1:" &amp; LEN( INDEX(Sequences!$D:$D, MATCH(F$1,Sequences!$A:$A,0)) )-Parameters!$B$2+1)),
                     Parameters!$B$2 ) = $A28 )),
0)</f>
        <v>3</v>
      </c>
      <c r="G28" s="15" cm="1">
        <f t="array" aca="1" ref="G28" ca="1">IFERROR(
  SUMPRODUCT(--(MID( INDEX(Sequences!$D:$D, MATCH(G$1,Sequences!$A:$A,0)),
                     ROW(INDIRECT("1:" &amp; LEN( INDEX(Sequences!$D:$D, MATCH(G$1,Sequences!$A:$A,0)) )-Parameters!$B$2+1)),
                     Parameters!$B$2 ) = $A28 )),
0)</f>
        <v>4</v>
      </c>
      <c r="H28" s="15" cm="1">
        <f t="array" aca="1" ref="H28" ca="1">IFERROR(
  SUMPRODUCT(--(MID( INDEX(Sequences!$D:$D, MATCH(H$1,Sequences!$A:$A,0)),
                     ROW(INDIRECT("1:" &amp; LEN( INDEX(Sequences!$D:$D, MATCH(H$1,Sequences!$A:$A,0)) )-Parameters!$B$2+1)),
                     Parameters!$B$2 ) = $A28 )),
0)</f>
        <v>5</v>
      </c>
      <c r="I28" s="15" cm="1">
        <f t="array" aca="1" ref="I28" ca="1">IFERROR(
  SUMPRODUCT(--(MID( INDEX(Sequences!$D:$D, MATCH(I$1,Sequences!$A:$A,0)),
                     ROW(INDIRECT("1:" &amp; LEN( INDEX(Sequences!$D:$D, MATCH(I$1,Sequences!$A:$A,0)) )-Parameters!$B$2+1)),
                     Parameters!$B$2 ) = $A28 )),
0)</f>
        <v>11</v>
      </c>
      <c r="J28" s="15" cm="1">
        <f t="array" aca="1" ref="J28" ca="1">IFERROR(
  SUMPRODUCT(--(MID( INDEX(Sequences!$D:$D, MATCH(J$1,Sequences!$A:$A,0)),
                     ROW(INDIRECT("1:" &amp; LEN( INDEX(Sequences!$D:$D, MATCH(J$1,Sequences!$A:$A,0)) )-Parameters!$B$2+1)),
                     Parameters!$B$2 ) = $A28 )),
0)</f>
        <v>1</v>
      </c>
      <c r="K28" s="15" cm="1">
        <f t="array" aca="1" ref="K28" ca="1">IFERROR(
  SUMPRODUCT(--(MID( INDEX(Sequences!$D:$D, MATCH(K$1,Sequences!$A:$A,0)),
                     ROW(INDIRECT("1:" &amp; LEN( INDEX(Sequences!$D:$D, MATCH(K$1,Sequences!$A:$A,0)) )-Parameters!$B$2+1)),
                     Parameters!$B$2 ) = $A28 )),
0)</f>
        <v>4</v>
      </c>
      <c r="L28" s="15" cm="1">
        <f t="array" aca="1" ref="L28" ca="1">IFERROR(
  SUMPRODUCT(--(MID( INDEX(Sequences!$D:$D, MATCH(L$1,Sequences!$A:$A,0)),
                     ROW(INDIRECT("1:" &amp; LEN( INDEX(Sequences!$D:$D, MATCH(L$1,Sequences!$A:$A,0)) )-Parameters!$B$2+1)),
                     Parameters!$B$2 ) = $A28 )),
0)</f>
        <v>3</v>
      </c>
      <c r="M28" s="15" cm="1">
        <f t="array" aca="1" ref="M28" ca="1">IFERROR(
  SUMPRODUCT(--(MID( INDEX(Sequences!$D:$D, MATCH(M$1,Sequences!$A:$A,0)),
                     ROW(INDIRECT("1:" &amp; LEN( INDEX(Sequences!$D:$D, MATCH(M$1,Sequences!$A:$A,0)) )-Parameters!$B$2+1)),
                     Parameters!$B$2 ) = $A28 )),
0)</f>
        <v>3</v>
      </c>
    </row>
    <row r="29" spans="1:13" x14ac:dyDescent="0.25">
      <c r="A29" s="15" t="str">
        <f>KMER_LIST!A29</f>
        <v>ACGT</v>
      </c>
      <c r="B29" s="15" cm="1">
        <f t="array" aca="1" ref="B29" ca="1">IFERROR(
  SUMPRODUCT(--(MID( INDEX(Sequences!$D:$D, MATCH(B$1,Sequences!$A:$A,0)),
                     ROW(INDIRECT("1:" &amp; LEN( INDEX(Sequences!$D:$D, MATCH(B$1,Sequences!$A:$A,0)) )-Parameters!$B$2+1)),
                     Parameters!$B$2 ) = $A29 )),
0)</f>
        <v>4</v>
      </c>
      <c r="C29" s="15" cm="1">
        <f t="array" aca="1" ref="C29" ca="1">IFERROR(
  SUMPRODUCT(--(MID( INDEX(Sequences!$D:$D, MATCH(C$1,Sequences!$A:$A,0)),
                     ROW(INDIRECT("1:" &amp; LEN( INDEX(Sequences!$D:$D, MATCH(C$1,Sequences!$A:$A,0)) )-Parameters!$B$2+1)),
                     Parameters!$B$2 ) = $A29 )),
0)</f>
        <v>2</v>
      </c>
      <c r="D29" s="15" cm="1">
        <f t="array" aca="1" ref="D29" ca="1">IFERROR(
  SUMPRODUCT(--(MID( INDEX(Sequences!$D:$D, MATCH(D$1,Sequences!$A:$A,0)),
                     ROW(INDIRECT("1:" &amp; LEN( INDEX(Sequences!$D:$D, MATCH(D$1,Sequences!$A:$A,0)) )-Parameters!$B$2+1)),
                     Parameters!$B$2 ) = $A29 )),
0)</f>
        <v>4</v>
      </c>
      <c r="E29" s="15" cm="1">
        <f t="array" aca="1" ref="E29" ca="1">IFERROR(
  SUMPRODUCT(--(MID( INDEX(Sequences!$D:$D, MATCH(E$1,Sequences!$A:$A,0)),
                     ROW(INDIRECT("1:" &amp; LEN( INDEX(Sequences!$D:$D, MATCH(E$1,Sequences!$A:$A,0)) )-Parameters!$B$2+1)),
                     Parameters!$B$2 ) = $A29 )),
0)</f>
        <v>3</v>
      </c>
      <c r="F29" s="15" cm="1">
        <f t="array" aca="1" ref="F29" ca="1">IFERROR(
  SUMPRODUCT(--(MID( INDEX(Sequences!$D:$D, MATCH(F$1,Sequences!$A:$A,0)),
                     ROW(INDIRECT("1:" &amp; LEN( INDEX(Sequences!$D:$D, MATCH(F$1,Sequences!$A:$A,0)) )-Parameters!$B$2+1)),
                     Parameters!$B$2 ) = $A29 )),
0)</f>
        <v>5</v>
      </c>
      <c r="G29" s="15" cm="1">
        <f t="array" aca="1" ref="G29" ca="1">IFERROR(
  SUMPRODUCT(--(MID( INDEX(Sequences!$D:$D, MATCH(G$1,Sequences!$A:$A,0)),
                     ROW(INDIRECT("1:" &amp; LEN( INDEX(Sequences!$D:$D, MATCH(G$1,Sequences!$A:$A,0)) )-Parameters!$B$2+1)),
                     Parameters!$B$2 ) = $A29 )),
0)</f>
        <v>5</v>
      </c>
      <c r="H29" s="15" cm="1">
        <f t="array" aca="1" ref="H29" ca="1">IFERROR(
  SUMPRODUCT(--(MID( INDEX(Sequences!$D:$D, MATCH(H$1,Sequences!$A:$A,0)),
                     ROW(INDIRECT("1:" &amp; LEN( INDEX(Sequences!$D:$D, MATCH(H$1,Sequences!$A:$A,0)) )-Parameters!$B$2+1)),
                     Parameters!$B$2 ) = $A29 )),
0)</f>
        <v>8</v>
      </c>
      <c r="I29" s="15" cm="1">
        <f t="array" aca="1" ref="I29" ca="1">IFERROR(
  SUMPRODUCT(--(MID( INDEX(Sequences!$D:$D, MATCH(I$1,Sequences!$A:$A,0)),
                     ROW(INDIRECT("1:" &amp; LEN( INDEX(Sequences!$D:$D, MATCH(I$1,Sequences!$A:$A,0)) )-Parameters!$B$2+1)),
                     Parameters!$B$2 ) = $A29 )),
0)</f>
        <v>15</v>
      </c>
      <c r="J29" s="15" cm="1">
        <f t="array" aca="1" ref="J29" ca="1">IFERROR(
  SUMPRODUCT(--(MID( INDEX(Sequences!$D:$D, MATCH(J$1,Sequences!$A:$A,0)),
                     ROW(INDIRECT("1:" &amp; LEN( INDEX(Sequences!$D:$D, MATCH(J$1,Sequences!$A:$A,0)) )-Parameters!$B$2+1)),
                     Parameters!$B$2 ) = $A29 )),
0)</f>
        <v>5</v>
      </c>
      <c r="K29" s="15" cm="1">
        <f t="array" aca="1" ref="K29" ca="1">IFERROR(
  SUMPRODUCT(--(MID( INDEX(Sequences!$D:$D, MATCH(K$1,Sequences!$A:$A,0)),
                     ROW(INDIRECT("1:" &amp; LEN( INDEX(Sequences!$D:$D, MATCH(K$1,Sequences!$A:$A,0)) )-Parameters!$B$2+1)),
                     Parameters!$B$2 ) = $A29 )),
0)</f>
        <v>5</v>
      </c>
      <c r="L29" s="15" cm="1">
        <f t="array" aca="1" ref="L29" ca="1">IFERROR(
  SUMPRODUCT(--(MID( INDEX(Sequences!$D:$D, MATCH(L$1,Sequences!$A:$A,0)),
                     ROW(INDIRECT("1:" &amp; LEN( INDEX(Sequences!$D:$D, MATCH(L$1,Sequences!$A:$A,0)) )-Parameters!$B$2+1)),
                     Parameters!$B$2 ) = $A29 )),
0)</f>
        <v>3</v>
      </c>
      <c r="M29" s="15" cm="1">
        <f t="array" aca="1" ref="M29" ca="1">IFERROR(
  SUMPRODUCT(--(MID( INDEX(Sequences!$D:$D, MATCH(M$1,Sequences!$A:$A,0)),
                     ROW(INDIRECT("1:" &amp; LEN( INDEX(Sequences!$D:$D, MATCH(M$1,Sequences!$A:$A,0)) )-Parameters!$B$2+1)),
                     Parameters!$B$2 ) = $A29 )),
0)</f>
        <v>2</v>
      </c>
    </row>
    <row r="30" spans="1:13" x14ac:dyDescent="0.25">
      <c r="A30" s="15" t="str">
        <f>KMER_LIST!A30</f>
        <v>ACTA</v>
      </c>
      <c r="B30" s="15" cm="1">
        <f t="array" aca="1" ref="B30" ca="1">IFERROR(
  SUMPRODUCT(--(MID( INDEX(Sequences!$D:$D, MATCH(B$1,Sequences!$A:$A,0)),
                     ROW(INDIRECT("1:" &amp; LEN( INDEX(Sequences!$D:$D, MATCH(B$1,Sequences!$A:$A,0)) )-Parameters!$B$2+1)),
                     Parameters!$B$2 ) = $A30 )),
0)</f>
        <v>10</v>
      </c>
      <c r="C30" s="15" cm="1">
        <f t="array" aca="1" ref="C30" ca="1">IFERROR(
  SUMPRODUCT(--(MID( INDEX(Sequences!$D:$D, MATCH(C$1,Sequences!$A:$A,0)),
                     ROW(INDIRECT("1:" &amp; LEN( INDEX(Sequences!$D:$D, MATCH(C$1,Sequences!$A:$A,0)) )-Parameters!$B$2+1)),
                     Parameters!$B$2 ) = $A30 )),
0)</f>
        <v>11</v>
      </c>
      <c r="D30" s="15" cm="1">
        <f t="array" aca="1" ref="D30" ca="1">IFERROR(
  SUMPRODUCT(--(MID( INDEX(Sequences!$D:$D, MATCH(D$1,Sequences!$A:$A,0)),
                     ROW(INDIRECT("1:" &amp; LEN( INDEX(Sequences!$D:$D, MATCH(D$1,Sequences!$A:$A,0)) )-Parameters!$B$2+1)),
                     Parameters!$B$2 ) = $A30 )),
0)</f>
        <v>8</v>
      </c>
      <c r="E30" s="15" cm="1">
        <f t="array" aca="1" ref="E30" ca="1">IFERROR(
  SUMPRODUCT(--(MID( INDEX(Sequences!$D:$D, MATCH(E$1,Sequences!$A:$A,0)),
                     ROW(INDIRECT("1:" &amp; LEN( INDEX(Sequences!$D:$D, MATCH(E$1,Sequences!$A:$A,0)) )-Parameters!$B$2+1)),
                     Parameters!$B$2 ) = $A30 )),
0)</f>
        <v>9</v>
      </c>
      <c r="F30" s="15" cm="1">
        <f t="array" aca="1" ref="F30" ca="1">IFERROR(
  SUMPRODUCT(--(MID( INDEX(Sequences!$D:$D, MATCH(F$1,Sequences!$A:$A,0)),
                     ROW(INDIRECT("1:" &amp; LEN( INDEX(Sequences!$D:$D, MATCH(F$1,Sequences!$A:$A,0)) )-Parameters!$B$2+1)),
                     Parameters!$B$2 ) = $A30 )),
0)</f>
        <v>6</v>
      </c>
      <c r="G30" s="15" cm="1">
        <f t="array" aca="1" ref="G30" ca="1">IFERROR(
  SUMPRODUCT(--(MID( INDEX(Sequences!$D:$D, MATCH(G$1,Sequences!$A:$A,0)),
                     ROW(INDIRECT("1:" &amp; LEN( INDEX(Sequences!$D:$D, MATCH(G$1,Sequences!$A:$A,0)) )-Parameters!$B$2+1)),
                     Parameters!$B$2 ) = $A30 )),
0)</f>
        <v>11</v>
      </c>
      <c r="H30" s="15" cm="1">
        <f t="array" aca="1" ref="H30" ca="1">IFERROR(
  SUMPRODUCT(--(MID( INDEX(Sequences!$D:$D, MATCH(H$1,Sequences!$A:$A,0)),
                     ROW(INDIRECT("1:" &amp; LEN( INDEX(Sequences!$D:$D, MATCH(H$1,Sequences!$A:$A,0)) )-Parameters!$B$2+1)),
                     Parameters!$B$2 ) = $A30 )),
0)</f>
        <v>6</v>
      </c>
      <c r="I30" s="15" cm="1">
        <f t="array" aca="1" ref="I30" ca="1">IFERROR(
  SUMPRODUCT(--(MID( INDEX(Sequences!$D:$D, MATCH(I$1,Sequences!$A:$A,0)),
                     ROW(INDIRECT("1:" &amp; LEN( INDEX(Sequences!$D:$D, MATCH(I$1,Sequences!$A:$A,0)) )-Parameters!$B$2+1)),
                     Parameters!$B$2 ) = $A30 )),
0)</f>
        <v>5</v>
      </c>
      <c r="J30" s="15" cm="1">
        <f t="array" aca="1" ref="J30" ca="1">IFERROR(
  SUMPRODUCT(--(MID( INDEX(Sequences!$D:$D, MATCH(J$1,Sequences!$A:$A,0)),
                     ROW(INDIRECT("1:" &amp; LEN( INDEX(Sequences!$D:$D, MATCH(J$1,Sequences!$A:$A,0)) )-Parameters!$B$2+1)),
                     Parameters!$B$2 ) = $A30 )),
0)</f>
        <v>5</v>
      </c>
      <c r="K30" s="15" cm="1">
        <f t="array" aca="1" ref="K30" ca="1">IFERROR(
  SUMPRODUCT(--(MID( INDEX(Sequences!$D:$D, MATCH(K$1,Sequences!$A:$A,0)),
                     ROW(INDIRECT("1:" &amp; LEN( INDEX(Sequences!$D:$D, MATCH(K$1,Sequences!$A:$A,0)) )-Parameters!$B$2+1)),
                     Parameters!$B$2 ) = $A30 )),
0)</f>
        <v>12</v>
      </c>
      <c r="L30" s="15" cm="1">
        <f t="array" aca="1" ref="L30" ca="1">IFERROR(
  SUMPRODUCT(--(MID( INDEX(Sequences!$D:$D, MATCH(L$1,Sequences!$A:$A,0)),
                     ROW(INDIRECT("1:" &amp; LEN( INDEX(Sequences!$D:$D, MATCH(L$1,Sequences!$A:$A,0)) )-Parameters!$B$2+1)),
                     Parameters!$B$2 ) = $A30 )),
0)</f>
        <v>11</v>
      </c>
      <c r="M30" s="15" cm="1">
        <f t="array" aca="1" ref="M30" ca="1">IFERROR(
  SUMPRODUCT(--(MID( INDEX(Sequences!$D:$D, MATCH(M$1,Sequences!$A:$A,0)),
                     ROW(INDIRECT("1:" &amp; LEN( INDEX(Sequences!$D:$D, MATCH(M$1,Sequences!$A:$A,0)) )-Parameters!$B$2+1)),
                     Parameters!$B$2 ) = $A30 )),
0)</f>
        <v>13</v>
      </c>
    </row>
    <row r="31" spans="1:13" x14ac:dyDescent="0.25">
      <c r="A31" s="15" t="str">
        <f>KMER_LIST!A31</f>
        <v>ACTC</v>
      </c>
      <c r="B31" s="15" cm="1">
        <f t="array" aca="1" ref="B31" ca="1">IFERROR(
  SUMPRODUCT(--(MID( INDEX(Sequences!$D:$D, MATCH(B$1,Sequences!$A:$A,0)),
                     ROW(INDIRECT("1:" &amp; LEN( INDEX(Sequences!$D:$D, MATCH(B$1,Sequences!$A:$A,0)) )-Parameters!$B$2+1)),
                     Parameters!$B$2 ) = $A31 )),
0)</f>
        <v>8</v>
      </c>
      <c r="C31" s="15" cm="1">
        <f t="array" aca="1" ref="C31" ca="1">IFERROR(
  SUMPRODUCT(--(MID( INDEX(Sequences!$D:$D, MATCH(C$1,Sequences!$A:$A,0)),
                     ROW(INDIRECT("1:" &amp; LEN( INDEX(Sequences!$D:$D, MATCH(C$1,Sequences!$A:$A,0)) )-Parameters!$B$2+1)),
                     Parameters!$B$2 ) = $A31 )),
0)</f>
        <v>4</v>
      </c>
      <c r="D31" s="15" cm="1">
        <f t="array" aca="1" ref="D31" ca="1">IFERROR(
  SUMPRODUCT(--(MID( INDEX(Sequences!$D:$D, MATCH(D$1,Sequences!$A:$A,0)),
                     ROW(INDIRECT("1:" &amp; LEN( INDEX(Sequences!$D:$D, MATCH(D$1,Sequences!$A:$A,0)) )-Parameters!$B$2+1)),
                     Parameters!$B$2 ) = $A31 )),
0)</f>
        <v>2</v>
      </c>
      <c r="E31" s="15" cm="1">
        <f t="array" aca="1" ref="E31" ca="1">IFERROR(
  SUMPRODUCT(--(MID( INDEX(Sequences!$D:$D, MATCH(E$1,Sequences!$A:$A,0)),
                     ROW(INDIRECT("1:" &amp; LEN( INDEX(Sequences!$D:$D, MATCH(E$1,Sequences!$A:$A,0)) )-Parameters!$B$2+1)),
                     Parameters!$B$2 ) = $A31 )),
0)</f>
        <v>7</v>
      </c>
      <c r="F31" s="15" cm="1">
        <f t="array" aca="1" ref="F31" ca="1">IFERROR(
  SUMPRODUCT(--(MID( INDEX(Sequences!$D:$D, MATCH(F$1,Sequences!$A:$A,0)),
                     ROW(INDIRECT("1:" &amp; LEN( INDEX(Sequences!$D:$D, MATCH(F$1,Sequences!$A:$A,0)) )-Parameters!$B$2+1)),
                     Parameters!$B$2 ) = $A31 )),
0)</f>
        <v>8</v>
      </c>
      <c r="G31" s="15" cm="1">
        <f t="array" aca="1" ref="G31" ca="1">IFERROR(
  SUMPRODUCT(--(MID( INDEX(Sequences!$D:$D, MATCH(G$1,Sequences!$A:$A,0)),
                     ROW(INDIRECT("1:" &amp; LEN( INDEX(Sequences!$D:$D, MATCH(G$1,Sequences!$A:$A,0)) )-Parameters!$B$2+1)),
                     Parameters!$B$2 ) = $A31 )),
0)</f>
        <v>4</v>
      </c>
      <c r="H31" s="15" cm="1">
        <f t="array" aca="1" ref="H31" ca="1">IFERROR(
  SUMPRODUCT(--(MID( INDEX(Sequences!$D:$D, MATCH(H$1,Sequences!$A:$A,0)),
                     ROW(INDIRECT("1:" &amp; LEN( INDEX(Sequences!$D:$D, MATCH(H$1,Sequences!$A:$A,0)) )-Parameters!$B$2+1)),
                     Parameters!$B$2 ) = $A31 )),
0)</f>
        <v>6</v>
      </c>
      <c r="I31" s="15" cm="1">
        <f t="array" aca="1" ref="I31" ca="1">IFERROR(
  SUMPRODUCT(--(MID( INDEX(Sequences!$D:$D, MATCH(I$1,Sequences!$A:$A,0)),
                     ROW(INDIRECT("1:" &amp; LEN( INDEX(Sequences!$D:$D, MATCH(I$1,Sequences!$A:$A,0)) )-Parameters!$B$2+1)),
                     Parameters!$B$2 ) = $A31 )),
0)</f>
        <v>5</v>
      </c>
      <c r="J31" s="15" cm="1">
        <f t="array" aca="1" ref="J31" ca="1">IFERROR(
  SUMPRODUCT(--(MID( INDEX(Sequences!$D:$D, MATCH(J$1,Sequences!$A:$A,0)),
                     ROW(INDIRECT("1:" &amp; LEN( INDEX(Sequences!$D:$D, MATCH(J$1,Sequences!$A:$A,0)) )-Parameters!$B$2+1)),
                     Parameters!$B$2 ) = $A31 )),
0)</f>
        <v>8</v>
      </c>
      <c r="K31" s="15" cm="1">
        <f t="array" aca="1" ref="K31" ca="1">IFERROR(
  SUMPRODUCT(--(MID( INDEX(Sequences!$D:$D, MATCH(K$1,Sequences!$A:$A,0)),
                     ROW(INDIRECT("1:" &amp; LEN( INDEX(Sequences!$D:$D, MATCH(K$1,Sequences!$A:$A,0)) )-Parameters!$B$2+1)),
                     Parameters!$B$2 ) = $A31 )),
0)</f>
        <v>5</v>
      </c>
      <c r="L31" s="15" cm="1">
        <f t="array" aca="1" ref="L31" ca="1">IFERROR(
  SUMPRODUCT(--(MID( INDEX(Sequences!$D:$D, MATCH(L$1,Sequences!$A:$A,0)),
                     ROW(INDIRECT("1:" &amp; LEN( INDEX(Sequences!$D:$D, MATCH(L$1,Sequences!$A:$A,0)) )-Parameters!$B$2+1)),
                     Parameters!$B$2 ) = $A31 )),
0)</f>
        <v>9</v>
      </c>
      <c r="M31" s="15" cm="1">
        <f t="array" aca="1" ref="M31" ca="1">IFERROR(
  SUMPRODUCT(--(MID( INDEX(Sequences!$D:$D, MATCH(M$1,Sequences!$A:$A,0)),
                     ROW(INDIRECT("1:" &amp; LEN( INDEX(Sequences!$D:$D, MATCH(M$1,Sequences!$A:$A,0)) )-Parameters!$B$2+1)),
                     Parameters!$B$2 ) = $A31 )),
0)</f>
        <v>2</v>
      </c>
    </row>
    <row r="32" spans="1:13" x14ac:dyDescent="0.25">
      <c r="A32" s="15" t="str">
        <f>KMER_LIST!A32</f>
        <v>ACTG</v>
      </c>
      <c r="B32" s="15" cm="1">
        <f t="array" aca="1" ref="B32" ca="1">IFERROR(
  SUMPRODUCT(--(MID( INDEX(Sequences!$D:$D, MATCH(B$1,Sequences!$A:$A,0)),
                     ROW(INDIRECT("1:" &amp; LEN( INDEX(Sequences!$D:$D, MATCH(B$1,Sequences!$A:$A,0)) )-Parameters!$B$2+1)),
                     Parameters!$B$2 ) = $A32 )),
0)</f>
        <v>8</v>
      </c>
      <c r="C32" s="15" cm="1">
        <f t="array" aca="1" ref="C32" ca="1">IFERROR(
  SUMPRODUCT(--(MID( INDEX(Sequences!$D:$D, MATCH(C$1,Sequences!$A:$A,0)),
                     ROW(INDIRECT("1:" &amp; LEN( INDEX(Sequences!$D:$D, MATCH(C$1,Sequences!$A:$A,0)) )-Parameters!$B$2+1)),
                     Parameters!$B$2 ) = $A32 )),
0)</f>
        <v>7</v>
      </c>
      <c r="D32" s="15" cm="1">
        <f t="array" aca="1" ref="D32" ca="1">IFERROR(
  SUMPRODUCT(--(MID( INDEX(Sequences!$D:$D, MATCH(D$1,Sequences!$A:$A,0)),
                     ROW(INDIRECT("1:" &amp; LEN( INDEX(Sequences!$D:$D, MATCH(D$1,Sequences!$A:$A,0)) )-Parameters!$B$2+1)),
                     Parameters!$B$2 ) = $A32 )),
0)</f>
        <v>8</v>
      </c>
      <c r="E32" s="15" cm="1">
        <f t="array" aca="1" ref="E32" ca="1">IFERROR(
  SUMPRODUCT(--(MID( INDEX(Sequences!$D:$D, MATCH(E$1,Sequences!$A:$A,0)),
                     ROW(INDIRECT("1:" &amp; LEN( INDEX(Sequences!$D:$D, MATCH(E$1,Sequences!$A:$A,0)) )-Parameters!$B$2+1)),
                     Parameters!$B$2 ) = $A32 )),
0)</f>
        <v>13</v>
      </c>
      <c r="F32" s="15" cm="1">
        <f t="array" aca="1" ref="F32" ca="1">IFERROR(
  SUMPRODUCT(--(MID( INDEX(Sequences!$D:$D, MATCH(F$1,Sequences!$A:$A,0)),
                     ROW(INDIRECT("1:" &amp; LEN( INDEX(Sequences!$D:$D, MATCH(F$1,Sequences!$A:$A,0)) )-Parameters!$B$2+1)),
                     Parameters!$B$2 ) = $A32 )),
0)</f>
        <v>10</v>
      </c>
      <c r="G32" s="15" cm="1">
        <f t="array" aca="1" ref="G32" ca="1">IFERROR(
  SUMPRODUCT(--(MID( INDEX(Sequences!$D:$D, MATCH(G$1,Sequences!$A:$A,0)),
                     ROW(INDIRECT("1:" &amp; LEN( INDEX(Sequences!$D:$D, MATCH(G$1,Sequences!$A:$A,0)) )-Parameters!$B$2+1)),
                     Parameters!$B$2 ) = $A32 )),
0)</f>
        <v>12</v>
      </c>
      <c r="H32" s="15" cm="1">
        <f t="array" aca="1" ref="H32" ca="1">IFERROR(
  SUMPRODUCT(--(MID( INDEX(Sequences!$D:$D, MATCH(H$1,Sequences!$A:$A,0)),
                     ROW(INDIRECT("1:" &amp; LEN( INDEX(Sequences!$D:$D, MATCH(H$1,Sequences!$A:$A,0)) )-Parameters!$B$2+1)),
                     Parameters!$B$2 ) = $A32 )),
0)</f>
        <v>7</v>
      </c>
      <c r="I32" s="15" cm="1">
        <f t="array" aca="1" ref="I32" ca="1">IFERROR(
  SUMPRODUCT(--(MID( INDEX(Sequences!$D:$D, MATCH(I$1,Sequences!$A:$A,0)),
                     ROW(INDIRECT("1:" &amp; LEN( INDEX(Sequences!$D:$D, MATCH(I$1,Sequences!$A:$A,0)) )-Parameters!$B$2+1)),
                     Parameters!$B$2 ) = $A32 )),
0)</f>
        <v>10</v>
      </c>
      <c r="J32" s="15" cm="1">
        <f t="array" aca="1" ref="J32" ca="1">IFERROR(
  SUMPRODUCT(--(MID( INDEX(Sequences!$D:$D, MATCH(J$1,Sequences!$A:$A,0)),
                     ROW(INDIRECT("1:" &amp; LEN( INDEX(Sequences!$D:$D, MATCH(J$1,Sequences!$A:$A,0)) )-Parameters!$B$2+1)),
                     Parameters!$B$2 ) = $A32 )),
0)</f>
        <v>14</v>
      </c>
      <c r="K32" s="15" cm="1">
        <f t="array" aca="1" ref="K32" ca="1">IFERROR(
  SUMPRODUCT(--(MID( INDEX(Sequences!$D:$D, MATCH(K$1,Sequences!$A:$A,0)),
                     ROW(INDIRECT("1:" &amp; LEN( INDEX(Sequences!$D:$D, MATCH(K$1,Sequences!$A:$A,0)) )-Parameters!$B$2+1)),
                     Parameters!$B$2 ) = $A32 )),
0)</f>
        <v>8</v>
      </c>
      <c r="L32" s="15" cm="1">
        <f t="array" aca="1" ref="L32" ca="1">IFERROR(
  SUMPRODUCT(--(MID( INDEX(Sequences!$D:$D, MATCH(L$1,Sequences!$A:$A,0)),
                     ROW(INDIRECT("1:" &amp; LEN( INDEX(Sequences!$D:$D, MATCH(L$1,Sequences!$A:$A,0)) )-Parameters!$B$2+1)),
                     Parameters!$B$2 ) = $A32 )),
0)</f>
        <v>12</v>
      </c>
      <c r="M32" s="15" cm="1">
        <f t="array" aca="1" ref="M32" ca="1">IFERROR(
  SUMPRODUCT(--(MID( INDEX(Sequences!$D:$D, MATCH(M$1,Sequences!$A:$A,0)),
                     ROW(INDIRECT("1:" &amp; LEN( INDEX(Sequences!$D:$D, MATCH(M$1,Sequences!$A:$A,0)) )-Parameters!$B$2+1)),
                     Parameters!$B$2 ) = $A32 )),
0)</f>
        <v>4</v>
      </c>
    </row>
    <row r="33" spans="1:13" x14ac:dyDescent="0.25">
      <c r="A33" s="15" t="str">
        <f>KMER_LIST!A33</f>
        <v>ACTT</v>
      </c>
      <c r="B33" s="15" cm="1">
        <f t="array" aca="1" ref="B33" ca="1">IFERROR(
  SUMPRODUCT(--(MID( INDEX(Sequences!$D:$D, MATCH(B$1,Sequences!$A:$A,0)),
                     ROW(INDIRECT("1:" &amp; LEN( INDEX(Sequences!$D:$D, MATCH(B$1,Sequences!$A:$A,0)) )-Parameters!$B$2+1)),
                     Parameters!$B$2 ) = $A33 )),
0)</f>
        <v>14</v>
      </c>
      <c r="C33" s="15" cm="1">
        <f t="array" aca="1" ref="C33" ca="1">IFERROR(
  SUMPRODUCT(--(MID( INDEX(Sequences!$D:$D, MATCH(C$1,Sequences!$A:$A,0)),
                     ROW(INDIRECT("1:" &amp; LEN( INDEX(Sequences!$D:$D, MATCH(C$1,Sequences!$A:$A,0)) )-Parameters!$B$2+1)),
                     Parameters!$B$2 ) = $A33 )),
0)</f>
        <v>15</v>
      </c>
      <c r="D33" s="15" cm="1">
        <f t="array" aca="1" ref="D33" ca="1">IFERROR(
  SUMPRODUCT(--(MID( INDEX(Sequences!$D:$D, MATCH(D$1,Sequences!$A:$A,0)),
                     ROW(INDIRECT("1:" &amp; LEN( INDEX(Sequences!$D:$D, MATCH(D$1,Sequences!$A:$A,0)) )-Parameters!$B$2+1)),
                     Parameters!$B$2 ) = $A33 )),
0)</f>
        <v>14</v>
      </c>
      <c r="E33" s="15" cm="1">
        <f t="array" aca="1" ref="E33" ca="1">IFERROR(
  SUMPRODUCT(--(MID( INDEX(Sequences!$D:$D, MATCH(E$1,Sequences!$A:$A,0)),
                     ROW(INDIRECT("1:" &amp; LEN( INDEX(Sequences!$D:$D, MATCH(E$1,Sequences!$A:$A,0)) )-Parameters!$B$2+1)),
                     Parameters!$B$2 ) = $A33 )),
0)</f>
        <v>13</v>
      </c>
      <c r="F33" s="15" cm="1">
        <f t="array" aca="1" ref="F33" ca="1">IFERROR(
  SUMPRODUCT(--(MID( INDEX(Sequences!$D:$D, MATCH(F$1,Sequences!$A:$A,0)),
                     ROW(INDIRECT("1:" &amp; LEN( INDEX(Sequences!$D:$D, MATCH(F$1,Sequences!$A:$A,0)) )-Parameters!$B$2+1)),
                     Parameters!$B$2 ) = $A33 )),
0)</f>
        <v>17</v>
      </c>
      <c r="G33" s="15" cm="1">
        <f t="array" aca="1" ref="G33" ca="1">IFERROR(
  SUMPRODUCT(--(MID( INDEX(Sequences!$D:$D, MATCH(G$1,Sequences!$A:$A,0)),
                     ROW(INDIRECT("1:" &amp; LEN( INDEX(Sequences!$D:$D, MATCH(G$1,Sequences!$A:$A,0)) )-Parameters!$B$2+1)),
                     Parameters!$B$2 ) = $A33 )),
0)</f>
        <v>15</v>
      </c>
      <c r="H33" s="15" cm="1">
        <f t="array" aca="1" ref="H33" ca="1">IFERROR(
  SUMPRODUCT(--(MID( INDEX(Sequences!$D:$D, MATCH(H$1,Sequences!$A:$A,0)),
                     ROW(INDIRECT("1:" &amp; LEN( INDEX(Sequences!$D:$D, MATCH(H$1,Sequences!$A:$A,0)) )-Parameters!$B$2+1)),
                     Parameters!$B$2 ) = $A33 )),
0)</f>
        <v>6</v>
      </c>
      <c r="I33" s="15" cm="1">
        <f t="array" aca="1" ref="I33" ca="1">IFERROR(
  SUMPRODUCT(--(MID( INDEX(Sequences!$D:$D, MATCH(I$1,Sequences!$A:$A,0)),
                     ROW(INDIRECT("1:" &amp; LEN( INDEX(Sequences!$D:$D, MATCH(I$1,Sequences!$A:$A,0)) )-Parameters!$B$2+1)),
                     Parameters!$B$2 ) = $A33 )),
0)</f>
        <v>7</v>
      </c>
      <c r="J33" s="15" cm="1">
        <f t="array" aca="1" ref="J33" ca="1">IFERROR(
  SUMPRODUCT(--(MID( INDEX(Sequences!$D:$D, MATCH(J$1,Sequences!$A:$A,0)),
                     ROW(INDIRECT("1:" &amp; LEN( INDEX(Sequences!$D:$D, MATCH(J$1,Sequences!$A:$A,0)) )-Parameters!$B$2+1)),
                     Parameters!$B$2 ) = $A33 )),
0)</f>
        <v>4</v>
      </c>
      <c r="K33" s="15" cm="1">
        <f t="array" aca="1" ref="K33" ca="1">IFERROR(
  SUMPRODUCT(--(MID( INDEX(Sequences!$D:$D, MATCH(K$1,Sequences!$A:$A,0)),
                     ROW(INDIRECT("1:" &amp; LEN( INDEX(Sequences!$D:$D, MATCH(K$1,Sequences!$A:$A,0)) )-Parameters!$B$2+1)),
                     Parameters!$B$2 ) = $A33 )),
0)</f>
        <v>7</v>
      </c>
      <c r="L33" s="15" cm="1">
        <f t="array" aca="1" ref="L33" ca="1">IFERROR(
  SUMPRODUCT(--(MID( INDEX(Sequences!$D:$D, MATCH(L$1,Sequences!$A:$A,0)),
                     ROW(INDIRECT("1:" &amp; LEN( INDEX(Sequences!$D:$D, MATCH(L$1,Sequences!$A:$A,0)) )-Parameters!$B$2+1)),
                     Parameters!$B$2 ) = $A33 )),
0)</f>
        <v>6</v>
      </c>
      <c r="M33" s="15" cm="1">
        <f t="array" aca="1" ref="M33" ca="1">IFERROR(
  SUMPRODUCT(--(MID( INDEX(Sequences!$D:$D, MATCH(M$1,Sequences!$A:$A,0)),
                     ROW(INDIRECT("1:" &amp; LEN( INDEX(Sequences!$D:$D, MATCH(M$1,Sequences!$A:$A,0)) )-Parameters!$B$2+1)),
                     Parameters!$B$2 ) = $A33 )),
0)</f>
        <v>11</v>
      </c>
    </row>
    <row r="34" spans="1:13" x14ac:dyDescent="0.25">
      <c r="A34" s="15" t="str">
        <f>KMER_LIST!A34</f>
        <v>AGAA</v>
      </c>
      <c r="B34" s="15" cm="1">
        <f t="array" aca="1" ref="B34" ca="1">IFERROR(
  SUMPRODUCT(--(MID( INDEX(Sequences!$D:$D, MATCH(B$1,Sequences!$A:$A,0)),
                     ROW(INDIRECT("1:" &amp; LEN( INDEX(Sequences!$D:$D, MATCH(B$1,Sequences!$A:$A,0)) )-Parameters!$B$2+1)),
                     Parameters!$B$2 ) = $A34 )),
0)</f>
        <v>8</v>
      </c>
      <c r="C34" s="15" cm="1">
        <f t="array" aca="1" ref="C34" ca="1">IFERROR(
  SUMPRODUCT(--(MID( INDEX(Sequences!$D:$D, MATCH(C$1,Sequences!$A:$A,0)),
                     ROW(INDIRECT("1:" &amp; LEN( INDEX(Sequences!$D:$D, MATCH(C$1,Sequences!$A:$A,0)) )-Parameters!$B$2+1)),
                     Parameters!$B$2 ) = $A34 )),
0)</f>
        <v>7</v>
      </c>
      <c r="D34" s="15" cm="1">
        <f t="array" aca="1" ref="D34" ca="1">IFERROR(
  SUMPRODUCT(--(MID( INDEX(Sequences!$D:$D, MATCH(D$1,Sequences!$A:$A,0)),
                     ROW(INDIRECT("1:" &amp; LEN( INDEX(Sequences!$D:$D, MATCH(D$1,Sequences!$A:$A,0)) )-Parameters!$B$2+1)),
                     Parameters!$B$2 ) = $A34 )),
0)</f>
        <v>3</v>
      </c>
      <c r="E34" s="15" cm="1">
        <f t="array" aca="1" ref="E34" ca="1">IFERROR(
  SUMPRODUCT(--(MID( INDEX(Sequences!$D:$D, MATCH(E$1,Sequences!$A:$A,0)),
                     ROW(INDIRECT("1:" &amp; LEN( INDEX(Sequences!$D:$D, MATCH(E$1,Sequences!$A:$A,0)) )-Parameters!$B$2+1)),
                     Parameters!$B$2 ) = $A34 )),
0)</f>
        <v>3</v>
      </c>
      <c r="F34" s="15" cm="1">
        <f t="array" aca="1" ref="F34" ca="1">IFERROR(
  SUMPRODUCT(--(MID( INDEX(Sequences!$D:$D, MATCH(F$1,Sequences!$A:$A,0)),
                     ROW(INDIRECT("1:" &amp; LEN( INDEX(Sequences!$D:$D, MATCH(F$1,Sequences!$A:$A,0)) )-Parameters!$B$2+1)),
                     Parameters!$B$2 ) = $A34 )),
0)</f>
        <v>6</v>
      </c>
      <c r="G34" s="15" cm="1">
        <f t="array" aca="1" ref="G34" ca="1">IFERROR(
  SUMPRODUCT(--(MID( INDEX(Sequences!$D:$D, MATCH(G$1,Sequences!$A:$A,0)),
                     ROW(INDIRECT("1:" &amp; LEN( INDEX(Sequences!$D:$D, MATCH(G$1,Sequences!$A:$A,0)) )-Parameters!$B$2+1)),
                     Parameters!$B$2 ) = $A34 )),
0)</f>
        <v>4</v>
      </c>
      <c r="H34" s="15" cm="1">
        <f t="array" aca="1" ref="H34" ca="1">IFERROR(
  SUMPRODUCT(--(MID( INDEX(Sequences!$D:$D, MATCH(H$1,Sequences!$A:$A,0)),
                     ROW(INDIRECT("1:" &amp; LEN( INDEX(Sequences!$D:$D, MATCH(H$1,Sequences!$A:$A,0)) )-Parameters!$B$2+1)),
                     Parameters!$B$2 ) = $A34 )),
0)</f>
        <v>12</v>
      </c>
      <c r="I34" s="15" cm="1">
        <f t="array" aca="1" ref="I34" ca="1">IFERROR(
  SUMPRODUCT(--(MID( INDEX(Sequences!$D:$D, MATCH(I$1,Sequences!$A:$A,0)),
                     ROW(INDIRECT("1:" &amp; LEN( INDEX(Sequences!$D:$D, MATCH(I$1,Sequences!$A:$A,0)) )-Parameters!$B$2+1)),
                     Parameters!$B$2 ) = $A34 )),
0)</f>
        <v>12</v>
      </c>
      <c r="J34" s="15" cm="1">
        <f t="array" aca="1" ref="J34" ca="1">IFERROR(
  SUMPRODUCT(--(MID( INDEX(Sequences!$D:$D, MATCH(J$1,Sequences!$A:$A,0)),
                     ROW(INDIRECT("1:" &amp; LEN( INDEX(Sequences!$D:$D, MATCH(J$1,Sequences!$A:$A,0)) )-Parameters!$B$2+1)),
                     Parameters!$B$2 ) = $A34 )),
0)</f>
        <v>8</v>
      </c>
      <c r="K34" s="15" cm="1">
        <f t="array" aca="1" ref="K34" ca="1">IFERROR(
  SUMPRODUCT(--(MID( INDEX(Sequences!$D:$D, MATCH(K$1,Sequences!$A:$A,0)),
                     ROW(INDIRECT("1:" &amp; LEN( INDEX(Sequences!$D:$D, MATCH(K$1,Sequences!$A:$A,0)) )-Parameters!$B$2+1)),
                     Parameters!$B$2 ) = $A34 )),
0)</f>
        <v>22</v>
      </c>
      <c r="L34" s="15" cm="1">
        <f t="array" aca="1" ref="L34" ca="1">IFERROR(
  SUMPRODUCT(--(MID( INDEX(Sequences!$D:$D, MATCH(L$1,Sequences!$A:$A,0)),
                     ROW(INDIRECT("1:" &amp; LEN( INDEX(Sequences!$D:$D, MATCH(L$1,Sequences!$A:$A,0)) )-Parameters!$B$2+1)),
                     Parameters!$B$2 ) = $A34 )),
0)</f>
        <v>18</v>
      </c>
      <c r="M34" s="15" cm="1">
        <f t="array" aca="1" ref="M34" ca="1">IFERROR(
  SUMPRODUCT(--(MID( INDEX(Sequences!$D:$D, MATCH(M$1,Sequences!$A:$A,0)),
                     ROW(INDIRECT("1:" &amp; LEN( INDEX(Sequences!$D:$D, MATCH(M$1,Sequences!$A:$A,0)) )-Parameters!$B$2+1)),
                     Parameters!$B$2 ) = $A34 )),
0)</f>
        <v>29</v>
      </c>
    </row>
    <row r="35" spans="1:13" x14ac:dyDescent="0.25">
      <c r="A35" s="15" t="str">
        <f>KMER_LIST!A35</f>
        <v>AGAC</v>
      </c>
      <c r="B35" s="15" cm="1">
        <f t="array" aca="1" ref="B35" ca="1">IFERROR(
  SUMPRODUCT(--(MID( INDEX(Sequences!$D:$D, MATCH(B$1,Sequences!$A:$A,0)),
                     ROW(INDIRECT("1:" &amp; LEN( INDEX(Sequences!$D:$D, MATCH(B$1,Sequences!$A:$A,0)) )-Parameters!$B$2+1)),
                     Parameters!$B$2 ) = $A35 )),
0)</f>
        <v>8</v>
      </c>
      <c r="C35" s="15" cm="1">
        <f t="array" aca="1" ref="C35" ca="1">IFERROR(
  SUMPRODUCT(--(MID( INDEX(Sequences!$D:$D, MATCH(C$1,Sequences!$A:$A,0)),
                     ROW(INDIRECT("1:" &amp; LEN( INDEX(Sequences!$D:$D, MATCH(C$1,Sequences!$A:$A,0)) )-Parameters!$B$2+1)),
                     Parameters!$B$2 ) = $A35 )),
0)</f>
        <v>6</v>
      </c>
      <c r="D35" s="15" cm="1">
        <f t="array" aca="1" ref="D35" ca="1">IFERROR(
  SUMPRODUCT(--(MID( INDEX(Sequences!$D:$D, MATCH(D$1,Sequences!$A:$A,0)),
                     ROW(INDIRECT("1:" &amp; LEN( INDEX(Sequences!$D:$D, MATCH(D$1,Sequences!$A:$A,0)) )-Parameters!$B$2+1)),
                     Parameters!$B$2 ) = $A35 )),
0)</f>
        <v>2</v>
      </c>
      <c r="E35" s="15" cm="1">
        <f t="array" aca="1" ref="E35" ca="1">IFERROR(
  SUMPRODUCT(--(MID( INDEX(Sequences!$D:$D, MATCH(E$1,Sequences!$A:$A,0)),
                     ROW(INDIRECT("1:" &amp; LEN( INDEX(Sequences!$D:$D, MATCH(E$1,Sequences!$A:$A,0)) )-Parameters!$B$2+1)),
                     Parameters!$B$2 ) = $A35 )),
0)</f>
        <v>7</v>
      </c>
      <c r="F35" s="15" cm="1">
        <f t="array" aca="1" ref="F35" ca="1">IFERROR(
  SUMPRODUCT(--(MID( INDEX(Sequences!$D:$D, MATCH(F$1,Sequences!$A:$A,0)),
                     ROW(INDIRECT("1:" &amp; LEN( INDEX(Sequences!$D:$D, MATCH(F$1,Sequences!$A:$A,0)) )-Parameters!$B$2+1)),
                     Parameters!$B$2 ) = $A35 )),
0)</f>
        <v>8</v>
      </c>
      <c r="G35" s="15" cm="1">
        <f t="array" aca="1" ref="G35" ca="1">IFERROR(
  SUMPRODUCT(--(MID( INDEX(Sequences!$D:$D, MATCH(G$1,Sequences!$A:$A,0)),
                     ROW(INDIRECT("1:" &amp; LEN( INDEX(Sequences!$D:$D, MATCH(G$1,Sequences!$A:$A,0)) )-Parameters!$B$2+1)),
                     Parameters!$B$2 ) = $A35 )),
0)</f>
        <v>5</v>
      </c>
      <c r="H35" s="15" cm="1">
        <f t="array" aca="1" ref="H35" ca="1">IFERROR(
  SUMPRODUCT(--(MID( INDEX(Sequences!$D:$D, MATCH(H$1,Sequences!$A:$A,0)),
                     ROW(INDIRECT("1:" &amp; LEN( INDEX(Sequences!$D:$D, MATCH(H$1,Sequences!$A:$A,0)) )-Parameters!$B$2+1)),
                     Parameters!$B$2 ) = $A35 )),
0)</f>
        <v>8</v>
      </c>
      <c r="I35" s="15" cm="1">
        <f t="array" aca="1" ref="I35" ca="1">IFERROR(
  SUMPRODUCT(--(MID( INDEX(Sequences!$D:$D, MATCH(I$1,Sequences!$A:$A,0)),
                     ROW(INDIRECT("1:" &amp; LEN( INDEX(Sequences!$D:$D, MATCH(I$1,Sequences!$A:$A,0)) )-Parameters!$B$2+1)),
                     Parameters!$B$2 ) = $A35 )),
0)</f>
        <v>10</v>
      </c>
      <c r="J35" s="15" cm="1">
        <f t="array" aca="1" ref="J35" ca="1">IFERROR(
  SUMPRODUCT(--(MID( INDEX(Sequences!$D:$D, MATCH(J$1,Sequences!$A:$A,0)),
                     ROW(INDIRECT("1:" &amp; LEN( INDEX(Sequences!$D:$D, MATCH(J$1,Sequences!$A:$A,0)) )-Parameters!$B$2+1)),
                     Parameters!$B$2 ) = $A35 )),
0)</f>
        <v>12</v>
      </c>
      <c r="K35" s="15" cm="1">
        <f t="array" aca="1" ref="K35" ca="1">IFERROR(
  SUMPRODUCT(--(MID( INDEX(Sequences!$D:$D, MATCH(K$1,Sequences!$A:$A,0)),
                     ROW(INDIRECT("1:" &amp; LEN( INDEX(Sequences!$D:$D, MATCH(K$1,Sequences!$A:$A,0)) )-Parameters!$B$2+1)),
                     Parameters!$B$2 ) = $A35 )),
0)</f>
        <v>7</v>
      </c>
      <c r="L35" s="15" cm="1">
        <f t="array" aca="1" ref="L35" ca="1">IFERROR(
  SUMPRODUCT(--(MID( INDEX(Sequences!$D:$D, MATCH(L$1,Sequences!$A:$A,0)),
                     ROW(INDIRECT("1:" &amp; LEN( INDEX(Sequences!$D:$D, MATCH(L$1,Sequences!$A:$A,0)) )-Parameters!$B$2+1)),
                     Parameters!$B$2 ) = $A35 )),
0)</f>
        <v>5</v>
      </c>
      <c r="M35" s="15" cm="1">
        <f t="array" aca="1" ref="M35" ca="1">IFERROR(
  SUMPRODUCT(--(MID( INDEX(Sequences!$D:$D, MATCH(M$1,Sequences!$A:$A,0)),
                     ROW(INDIRECT("1:" &amp; LEN( INDEX(Sequences!$D:$D, MATCH(M$1,Sequences!$A:$A,0)) )-Parameters!$B$2+1)),
                     Parameters!$B$2 ) = $A35 )),
0)</f>
        <v>9</v>
      </c>
    </row>
    <row r="36" spans="1:13" x14ac:dyDescent="0.25">
      <c r="A36" s="15" t="str">
        <f>KMER_LIST!A36</f>
        <v>AGAG</v>
      </c>
      <c r="B36" s="15" cm="1">
        <f t="array" aca="1" ref="B36" ca="1">IFERROR(
  SUMPRODUCT(--(MID( INDEX(Sequences!$D:$D, MATCH(B$1,Sequences!$A:$A,0)),
                     ROW(INDIRECT("1:" &amp; LEN( INDEX(Sequences!$D:$D, MATCH(B$1,Sequences!$A:$A,0)) )-Parameters!$B$2+1)),
                     Parameters!$B$2 ) = $A36 )),
0)</f>
        <v>10</v>
      </c>
      <c r="C36" s="15" cm="1">
        <f t="array" aca="1" ref="C36" ca="1">IFERROR(
  SUMPRODUCT(--(MID( INDEX(Sequences!$D:$D, MATCH(C$1,Sequences!$A:$A,0)),
                     ROW(INDIRECT("1:" &amp; LEN( INDEX(Sequences!$D:$D, MATCH(C$1,Sequences!$A:$A,0)) )-Parameters!$B$2+1)),
                     Parameters!$B$2 ) = $A36 )),
0)</f>
        <v>8</v>
      </c>
      <c r="D36" s="15" cm="1">
        <f t="array" aca="1" ref="D36" ca="1">IFERROR(
  SUMPRODUCT(--(MID( INDEX(Sequences!$D:$D, MATCH(D$1,Sequences!$A:$A,0)),
                     ROW(INDIRECT("1:" &amp; LEN( INDEX(Sequences!$D:$D, MATCH(D$1,Sequences!$A:$A,0)) )-Parameters!$B$2+1)),
                     Parameters!$B$2 ) = $A36 )),
0)</f>
        <v>4</v>
      </c>
      <c r="E36" s="15" cm="1">
        <f t="array" aca="1" ref="E36" ca="1">IFERROR(
  SUMPRODUCT(--(MID( INDEX(Sequences!$D:$D, MATCH(E$1,Sequences!$A:$A,0)),
                     ROW(INDIRECT("1:" &amp; LEN( INDEX(Sequences!$D:$D, MATCH(E$1,Sequences!$A:$A,0)) )-Parameters!$B$2+1)),
                     Parameters!$B$2 ) = $A36 )),
0)</f>
        <v>5</v>
      </c>
      <c r="F36" s="15" cm="1">
        <f t="array" aca="1" ref="F36" ca="1">IFERROR(
  SUMPRODUCT(--(MID( INDEX(Sequences!$D:$D, MATCH(F$1,Sequences!$A:$A,0)),
                     ROW(INDIRECT("1:" &amp; LEN( INDEX(Sequences!$D:$D, MATCH(F$1,Sequences!$A:$A,0)) )-Parameters!$B$2+1)),
                     Parameters!$B$2 ) = $A36 )),
0)</f>
        <v>7</v>
      </c>
      <c r="G36" s="15" cm="1">
        <f t="array" aca="1" ref="G36" ca="1">IFERROR(
  SUMPRODUCT(--(MID( INDEX(Sequences!$D:$D, MATCH(G$1,Sequences!$A:$A,0)),
                     ROW(INDIRECT("1:" &amp; LEN( INDEX(Sequences!$D:$D, MATCH(G$1,Sequences!$A:$A,0)) )-Parameters!$B$2+1)),
                     Parameters!$B$2 ) = $A36 )),
0)</f>
        <v>5</v>
      </c>
      <c r="H36" s="15" cm="1">
        <f t="array" aca="1" ref="H36" ca="1">IFERROR(
  SUMPRODUCT(--(MID( INDEX(Sequences!$D:$D, MATCH(H$1,Sequences!$A:$A,0)),
                     ROW(INDIRECT("1:" &amp; LEN( INDEX(Sequences!$D:$D, MATCH(H$1,Sequences!$A:$A,0)) )-Parameters!$B$2+1)),
                     Parameters!$B$2 ) = $A36 )),
0)</f>
        <v>5</v>
      </c>
      <c r="I36" s="15" cm="1">
        <f t="array" aca="1" ref="I36" ca="1">IFERROR(
  SUMPRODUCT(--(MID( INDEX(Sequences!$D:$D, MATCH(I$1,Sequences!$A:$A,0)),
                     ROW(INDIRECT("1:" &amp; LEN( INDEX(Sequences!$D:$D, MATCH(I$1,Sequences!$A:$A,0)) )-Parameters!$B$2+1)),
                     Parameters!$B$2 ) = $A36 )),
0)</f>
        <v>2</v>
      </c>
      <c r="J36" s="15" cm="1">
        <f t="array" aca="1" ref="J36" ca="1">IFERROR(
  SUMPRODUCT(--(MID( INDEX(Sequences!$D:$D, MATCH(J$1,Sequences!$A:$A,0)),
                     ROW(INDIRECT("1:" &amp; LEN( INDEX(Sequences!$D:$D, MATCH(J$1,Sequences!$A:$A,0)) )-Parameters!$B$2+1)),
                     Parameters!$B$2 ) = $A36 )),
0)</f>
        <v>6</v>
      </c>
      <c r="K36" s="15" cm="1">
        <f t="array" aca="1" ref="K36" ca="1">IFERROR(
  SUMPRODUCT(--(MID( INDEX(Sequences!$D:$D, MATCH(K$1,Sequences!$A:$A,0)),
                     ROW(INDIRECT("1:" &amp; LEN( INDEX(Sequences!$D:$D, MATCH(K$1,Sequences!$A:$A,0)) )-Parameters!$B$2+1)),
                     Parameters!$B$2 ) = $A36 )),
0)</f>
        <v>16</v>
      </c>
      <c r="L36" s="15" cm="1">
        <f t="array" aca="1" ref="L36" ca="1">IFERROR(
  SUMPRODUCT(--(MID( INDEX(Sequences!$D:$D, MATCH(L$1,Sequences!$A:$A,0)),
                     ROW(INDIRECT("1:" &amp; LEN( INDEX(Sequences!$D:$D, MATCH(L$1,Sequences!$A:$A,0)) )-Parameters!$B$2+1)),
                     Parameters!$B$2 ) = $A36 )),
0)</f>
        <v>9</v>
      </c>
      <c r="M36" s="15" cm="1">
        <f t="array" aca="1" ref="M36" ca="1">IFERROR(
  SUMPRODUCT(--(MID( INDEX(Sequences!$D:$D, MATCH(M$1,Sequences!$A:$A,0)),
                     ROW(INDIRECT("1:" &amp; LEN( INDEX(Sequences!$D:$D, MATCH(M$1,Sequences!$A:$A,0)) )-Parameters!$B$2+1)),
                     Parameters!$B$2 ) = $A36 )),
0)</f>
        <v>13</v>
      </c>
    </row>
    <row r="37" spans="1:13" x14ac:dyDescent="0.25">
      <c r="A37" s="15" t="str">
        <f>KMER_LIST!A37</f>
        <v>AGAT</v>
      </c>
      <c r="B37" s="15" cm="1">
        <f t="array" aca="1" ref="B37" ca="1">IFERROR(
  SUMPRODUCT(--(MID( INDEX(Sequences!$D:$D, MATCH(B$1,Sequences!$A:$A,0)),
                     ROW(INDIRECT("1:" &amp; LEN( INDEX(Sequences!$D:$D, MATCH(B$1,Sequences!$A:$A,0)) )-Parameters!$B$2+1)),
                     Parameters!$B$2 ) = $A37 )),
0)</f>
        <v>7</v>
      </c>
      <c r="C37" s="15" cm="1">
        <f t="array" aca="1" ref="C37" ca="1">IFERROR(
  SUMPRODUCT(--(MID( INDEX(Sequences!$D:$D, MATCH(C$1,Sequences!$A:$A,0)),
                     ROW(INDIRECT("1:" &amp; LEN( INDEX(Sequences!$D:$D, MATCH(C$1,Sequences!$A:$A,0)) )-Parameters!$B$2+1)),
                     Parameters!$B$2 ) = $A37 )),
0)</f>
        <v>9</v>
      </c>
      <c r="D37" s="15" cm="1">
        <f t="array" aca="1" ref="D37" ca="1">IFERROR(
  SUMPRODUCT(--(MID( INDEX(Sequences!$D:$D, MATCH(D$1,Sequences!$A:$A,0)),
                     ROW(INDIRECT("1:" &amp; LEN( INDEX(Sequences!$D:$D, MATCH(D$1,Sequences!$A:$A,0)) )-Parameters!$B$2+1)),
                     Parameters!$B$2 ) = $A37 )),
0)</f>
        <v>7</v>
      </c>
      <c r="E37" s="15" cm="1">
        <f t="array" aca="1" ref="E37" ca="1">IFERROR(
  SUMPRODUCT(--(MID( INDEX(Sequences!$D:$D, MATCH(E$1,Sequences!$A:$A,0)),
                     ROW(INDIRECT("1:" &amp; LEN( INDEX(Sequences!$D:$D, MATCH(E$1,Sequences!$A:$A,0)) )-Parameters!$B$2+1)),
                     Parameters!$B$2 ) = $A37 )),
0)</f>
        <v>8</v>
      </c>
      <c r="F37" s="15" cm="1">
        <f t="array" aca="1" ref="F37" ca="1">IFERROR(
  SUMPRODUCT(--(MID( INDEX(Sequences!$D:$D, MATCH(F$1,Sequences!$A:$A,0)),
                     ROW(INDIRECT("1:" &amp; LEN( INDEX(Sequences!$D:$D, MATCH(F$1,Sequences!$A:$A,0)) )-Parameters!$B$2+1)),
                     Parameters!$B$2 ) = $A37 )),
0)</f>
        <v>1</v>
      </c>
      <c r="G37" s="15" cm="1">
        <f t="array" aca="1" ref="G37" ca="1">IFERROR(
  SUMPRODUCT(--(MID( INDEX(Sequences!$D:$D, MATCH(G$1,Sequences!$A:$A,0)),
                     ROW(INDIRECT("1:" &amp; LEN( INDEX(Sequences!$D:$D, MATCH(G$1,Sequences!$A:$A,0)) )-Parameters!$B$2+1)),
                     Parameters!$B$2 ) = $A37 )),
0)</f>
        <v>4</v>
      </c>
      <c r="H37" s="15" cm="1">
        <f t="array" aca="1" ref="H37" ca="1">IFERROR(
  SUMPRODUCT(--(MID( INDEX(Sequences!$D:$D, MATCH(H$1,Sequences!$A:$A,0)),
                     ROW(INDIRECT("1:" &amp; LEN( INDEX(Sequences!$D:$D, MATCH(H$1,Sequences!$A:$A,0)) )-Parameters!$B$2+1)),
                     Parameters!$B$2 ) = $A37 )),
0)</f>
        <v>14</v>
      </c>
      <c r="I37" s="15" cm="1">
        <f t="array" aca="1" ref="I37" ca="1">IFERROR(
  SUMPRODUCT(--(MID( INDEX(Sequences!$D:$D, MATCH(I$1,Sequences!$A:$A,0)),
                     ROW(INDIRECT("1:" &amp; LEN( INDEX(Sequences!$D:$D, MATCH(I$1,Sequences!$A:$A,0)) )-Parameters!$B$2+1)),
                     Parameters!$B$2 ) = $A37 )),
0)</f>
        <v>3</v>
      </c>
      <c r="J37" s="15" cm="1">
        <f t="array" aca="1" ref="J37" ca="1">IFERROR(
  SUMPRODUCT(--(MID( INDEX(Sequences!$D:$D, MATCH(J$1,Sequences!$A:$A,0)),
                     ROW(INDIRECT("1:" &amp; LEN( INDEX(Sequences!$D:$D, MATCH(J$1,Sequences!$A:$A,0)) )-Parameters!$B$2+1)),
                     Parameters!$B$2 ) = $A37 )),
0)</f>
        <v>7</v>
      </c>
      <c r="K37" s="15" cm="1">
        <f t="array" aca="1" ref="K37" ca="1">IFERROR(
  SUMPRODUCT(--(MID( INDEX(Sequences!$D:$D, MATCH(K$1,Sequences!$A:$A,0)),
                     ROW(INDIRECT("1:" &amp; LEN( INDEX(Sequences!$D:$D, MATCH(K$1,Sequences!$A:$A,0)) )-Parameters!$B$2+1)),
                     Parameters!$B$2 ) = $A37 )),
0)</f>
        <v>12</v>
      </c>
      <c r="L37" s="15" cm="1">
        <f t="array" aca="1" ref="L37" ca="1">IFERROR(
  SUMPRODUCT(--(MID( INDEX(Sequences!$D:$D, MATCH(L$1,Sequences!$A:$A,0)),
                     ROW(INDIRECT("1:" &amp; LEN( INDEX(Sequences!$D:$D, MATCH(L$1,Sequences!$A:$A,0)) )-Parameters!$B$2+1)),
                     Parameters!$B$2 ) = $A37 )),
0)</f>
        <v>9</v>
      </c>
      <c r="M37" s="15" cm="1">
        <f t="array" aca="1" ref="M37" ca="1">IFERROR(
  SUMPRODUCT(--(MID( INDEX(Sequences!$D:$D, MATCH(M$1,Sequences!$A:$A,0)),
                     ROW(INDIRECT("1:" &amp; LEN( INDEX(Sequences!$D:$D, MATCH(M$1,Sequences!$A:$A,0)) )-Parameters!$B$2+1)),
                     Parameters!$B$2 ) = $A37 )),
0)</f>
        <v>11</v>
      </c>
    </row>
    <row r="38" spans="1:13" x14ac:dyDescent="0.25">
      <c r="A38" s="15" t="str">
        <f>KMER_LIST!A38</f>
        <v>AGCA</v>
      </c>
      <c r="B38" s="15" cm="1">
        <f t="array" aca="1" ref="B38" ca="1">IFERROR(
  SUMPRODUCT(--(MID( INDEX(Sequences!$D:$D, MATCH(B$1,Sequences!$A:$A,0)),
                     ROW(INDIRECT("1:" &amp; LEN( INDEX(Sequences!$D:$D, MATCH(B$1,Sequences!$A:$A,0)) )-Parameters!$B$2+1)),
                     Parameters!$B$2 ) = $A38 )),
0)</f>
        <v>8</v>
      </c>
      <c r="C38" s="15" cm="1">
        <f t="array" aca="1" ref="C38" ca="1">IFERROR(
  SUMPRODUCT(--(MID( INDEX(Sequences!$D:$D, MATCH(C$1,Sequences!$A:$A,0)),
                     ROW(INDIRECT("1:" &amp; LEN( INDEX(Sequences!$D:$D, MATCH(C$1,Sequences!$A:$A,0)) )-Parameters!$B$2+1)),
                     Parameters!$B$2 ) = $A38 )),
0)</f>
        <v>4</v>
      </c>
      <c r="D38" s="15" cm="1">
        <f t="array" aca="1" ref="D38" ca="1">IFERROR(
  SUMPRODUCT(--(MID( INDEX(Sequences!$D:$D, MATCH(D$1,Sequences!$A:$A,0)),
                     ROW(INDIRECT("1:" &amp; LEN( INDEX(Sequences!$D:$D, MATCH(D$1,Sequences!$A:$A,0)) )-Parameters!$B$2+1)),
                     Parameters!$B$2 ) = $A38 )),
0)</f>
        <v>7</v>
      </c>
      <c r="E38" s="15" cm="1">
        <f t="array" aca="1" ref="E38" ca="1">IFERROR(
  SUMPRODUCT(--(MID( INDEX(Sequences!$D:$D, MATCH(E$1,Sequences!$A:$A,0)),
                     ROW(INDIRECT("1:" &amp; LEN( INDEX(Sequences!$D:$D, MATCH(E$1,Sequences!$A:$A,0)) )-Parameters!$B$2+1)),
                     Parameters!$B$2 ) = $A38 )),
0)</f>
        <v>6</v>
      </c>
      <c r="F38" s="15" cm="1">
        <f t="array" aca="1" ref="F38" ca="1">IFERROR(
  SUMPRODUCT(--(MID( INDEX(Sequences!$D:$D, MATCH(F$1,Sequences!$A:$A,0)),
                     ROW(INDIRECT("1:" &amp; LEN( INDEX(Sequences!$D:$D, MATCH(F$1,Sequences!$A:$A,0)) )-Parameters!$B$2+1)),
                     Parameters!$B$2 ) = $A38 )),
0)</f>
        <v>8</v>
      </c>
      <c r="G38" s="15" cm="1">
        <f t="array" aca="1" ref="G38" ca="1">IFERROR(
  SUMPRODUCT(--(MID( INDEX(Sequences!$D:$D, MATCH(G$1,Sequences!$A:$A,0)),
                     ROW(INDIRECT("1:" &amp; LEN( INDEX(Sequences!$D:$D, MATCH(G$1,Sequences!$A:$A,0)) )-Parameters!$B$2+1)),
                     Parameters!$B$2 ) = $A38 )),
0)</f>
        <v>4</v>
      </c>
      <c r="H38" s="15" cm="1">
        <f t="array" aca="1" ref="H38" ca="1">IFERROR(
  SUMPRODUCT(--(MID( INDEX(Sequences!$D:$D, MATCH(H$1,Sequences!$A:$A,0)),
                     ROW(INDIRECT("1:" &amp; LEN( INDEX(Sequences!$D:$D, MATCH(H$1,Sequences!$A:$A,0)) )-Parameters!$B$2+1)),
                     Parameters!$B$2 ) = $A38 )),
0)</f>
        <v>15</v>
      </c>
      <c r="I38" s="15" cm="1">
        <f t="array" aca="1" ref="I38" ca="1">IFERROR(
  SUMPRODUCT(--(MID( INDEX(Sequences!$D:$D, MATCH(I$1,Sequences!$A:$A,0)),
                     ROW(INDIRECT("1:" &amp; LEN( INDEX(Sequences!$D:$D, MATCH(I$1,Sequences!$A:$A,0)) )-Parameters!$B$2+1)),
                     Parameters!$B$2 ) = $A38 )),
0)</f>
        <v>12</v>
      </c>
      <c r="J38" s="15" cm="1">
        <f t="array" aca="1" ref="J38" ca="1">IFERROR(
  SUMPRODUCT(--(MID( INDEX(Sequences!$D:$D, MATCH(J$1,Sequences!$A:$A,0)),
                     ROW(INDIRECT("1:" &amp; LEN( INDEX(Sequences!$D:$D, MATCH(J$1,Sequences!$A:$A,0)) )-Parameters!$B$2+1)),
                     Parameters!$B$2 ) = $A38 )),
0)</f>
        <v>6</v>
      </c>
      <c r="K38" s="15" cm="1">
        <f t="array" aca="1" ref="K38" ca="1">IFERROR(
  SUMPRODUCT(--(MID( INDEX(Sequences!$D:$D, MATCH(K$1,Sequences!$A:$A,0)),
                     ROW(INDIRECT("1:" &amp; LEN( INDEX(Sequences!$D:$D, MATCH(K$1,Sequences!$A:$A,0)) )-Parameters!$B$2+1)),
                     Parameters!$B$2 ) = $A38 )),
0)</f>
        <v>14</v>
      </c>
      <c r="L38" s="15" cm="1">
        <f t="array" aca="1" ref="L38" ca="1">IFERROR(
  SUMPRODUCT(--(MID( INDEX(Sequences!$D:$D, MATCH(L$1,Sequences!$A:$A,0)),
                     ROW(INDIRECT("1:" &amp; LEN( INDEX(Sequences!$D:$D, MATCH(L$1,Sequences!$A:$A,0)) )-Parameters!$B$2+1)),
                     Parameters!$B$2 ) = $A38 )),
0)</f>
        <v>14</v>
      </c>
      <c r="M38" s="15" cm="1">
        <f t="array" aca="1" ref="M38" ca="1">IFERROR(
  SUMPRODUCT(--(MID( INDEX(Sequences!$D:$D, MATCH(M$1,Sequences!$A:$A,0)),
                     ROW(INDIRECT("1:" &amp; LEN( INDEX(Sequences!$D:$D, MATCH(M$1,Sequences!$A:$A,0)) )-Parameters!$B$2+1)),
                     Parameters!$B$2 ) = $A38 )),
0)</f>
        <v>10</v>
      </c>
    </row>
    <row r="39" spans="1:13" x14ac:dyDescent="0.25">
      <c r="A39" s="15" t="str">
        <f>KMER_LIST!A39</f>
        <v>AGCC</v>
      </c>
      <c r="B39" s="15" cm="1">
        <f t="array" aca="1" ref="B39" ca="1">IFERROR(
  SUMPRODUCT(--(MID( INDEX(Sequences!$D:$D, MATCH(B$1,Sequences!$A:$A,0)),
                     ROW(INDIRECT("1:" &amp; LEN( INDEX(Sequences!$D:$D, MATCH(B$1,Sequences!$A:$A,0)) )-Parameters!$B$2+1)),
                     Parameters!$B$2 ) = $A39 )),
0)</f>
        <v>5</v>
      </c>
      <c r="C39" s="15" cm="1">
        <f t="array" aca="1" ref="C39" ca="1">IFERROR(
  SUMPRODUCT(--(MID( INDEX(Sequences!$D:$D, MATCH(C$1,Sequences!$A:$A,0)),
                     ROW(INDIRECT("1:" &amp; LEN( INDEX(Sequences!$D:$D, MATCH(C$1,Sequences!$A:$A,0)) )-Parameters!$B$2+1)),
                     Parameters!$B$2 ) = $A39 )),
0)</f>
        <v>1</v>
      </c>
      <c r="D39" s="15" cm="1">
        <f t="array" aca="1" ref="D39" ca="1">IFERROR(
  SUMPRODUCT(--(MID( INDEX(Sequences!$D:$D, MATCH(D$1,Sequences!$A:$A,0)),
                     ROW(INDIRECT("1:" &amp; LEN( INDEX(Sequences!$D:$D, MATCH(D$1,Sequences!$A:$A,0)) )-Parameters!$B$2+1)),
                     Parameters!$B$2 ) = $A39 )),
0)</f>
        <v>6</v>
      </c>
      <c r="E39" s="15" cm="1">
        <f t="array" aca="1" ref="E39" ca="1">IFERROR(
  SUMPRODUCT(--(MID( INDEX(Sequences!$D:$D, MATCH(E$1,Sequences!$A:$A,0)),
                     ROW(INDIRECT("1:" &amp; LEN( INDEX(Sequences!$D:$D, MATCH(E$1,Sequences!$A:$A,0)) )-Parameters!$B$2+1)),
                     Parameters!$B$2 ) = $A39 )),
0)</f>
        <v>7</v>
      </c>
      <c r="F39" s="15" cm="1">
        <f t="array" aca="1" ref="F39" ca="1">IFERROR(
  SUMPRODUCT(--(MID( INDEX(Sequences!$D:$D, MATCH(F$1,Sequences!$A:$A,0)),
                     ROW(INDIRECT("1:" &amp; LEN( INDEX(Sequences!$D:$D, MATCH(F$1,Sequences!$A:$A,0)) )-Parameters!$B$2+1)),
                     Parameters!$B$2 ) = $A39 )),
0)</f>
        <v>5</v>
      </c>
      <c r="G39" s="15" cm="1">
        <f t="array" aca="1" ref="G39" ca="1">IFERROR(
  SUMPRODUCT(--(MID( INDEX(Sequences!$D:$D, MATCH(G$1,Sequences!$A:$A,0)),
                     ROW(INDIRECT("1:" &amp; LEN( INDEX(Sequences!$D:$D, MATCH(G$1,Sequences!$A:$A,0)) )-Parameters!$B$2+1)),
                     Parameters!$B$2 ) = $A39 )),
0)</f>
        <v>7</v>
      </c>
      <c r="H39" s="15" cm="1">
        <f t="array" aca="1" ref="H39" ca="1">IFERROR(
  SUMPRODUCT(--(MID( INDEX(Sequences!$D:$D, MATCH(H$1,Sequences!$A:$A,0)),
                     ROW(INDIRECT("1:" &amp; LEN( INDEX(Sequences!$D:$D, MATCH(H$1,Sequences!$A:$A,0)) )-Parameters!$B$2+1)),
                     Parameters!$B$2 ) = $A39 )),
0)</f>
        <v>3</v>
      </c>
      <c r="I39" s="15" cm="1">
        <f t="array" aca="1" ref="I39" ca="1">IFERROR(
  SUMPRODUCT(--(MID( INDEX(Sequences!$D:$D, MATCH(I$1,Sequences!$A:$A,0)),
                     ROW(INDIRECT("1:" &amp; LEN( INDEX(Sequences!$D:$D, MATCH(I$1,Sequences!$A:$A,0)) )-Parameters!$B$2+1)),
                     Parameters!$B$2 ) = $A39 )),
0)</f>
        <v>6</v>
      </c>
      <c r="J39" s="15" cm="1">
        <f t="array" aca="1" ref="J39" ca="1">IFERROR(
  SUMPRODUCT(--(MID( INDEX(Sequences!$D:$D, MATCH(J$1,Sequences!$A:$A,0)),
                     ROW(INDIRECT("1:" &amp; LEN( INDEX(Sequences!$D:$D, MATCH(J$1,Sequences!$A:$A,0)) )-Parameters!$B$2+1)),
                     Parameters!$B$2 ) = $A39 )),
0)</f>
        <v>3</v>
      </c>
      <c r="K39" s="15" cm="1">
        <f t="array" aca="1" ref="K39" ca="1">IFERROR(
  SUMPRODUCT(--(MID( INDEX(Sequences!$D:$D, MATCH(K$1,Sequences!$A:$A,0)),
                     ROW(INDIRECT("1:" &amp; LEN( INDEX(Sequences!$D:$D, MATCH(K$1,Sequences!$A:$A,0)) )-Parameters!$B$2+1)),
                     Parameters!$B$2 ) = $A39 )),
0)</f>
        <v>8</v>
      </c>
      <c r="L39" s="15" cm="1">
        <f t="array" aca="1" ref="L39" ca="1">IFERROR(
  SUMPRODUCT(--(MID( INDEX(Sequences!$D:$D, MATCH(L$1,Sequences!$A:$A,0)),
                     ROW(INDIRECT("1:" &amp; LEN( INDEX(Sequences!$D:$D, MATCH(L$1,Sequences!$A:$A,0)) )-Parameters!$B$2+1)),
                     Parameters!$B$2 ) = $A39 )),
0)</f>
        <v>10</v>
      </c>
      <c r="M39" s="15" cm="1">
        <f t="array" aca="1" ref="M39" ca="1">IFERROR(
  SUMPRODUCT(--(MID( INDEX(Sequences!$D:$D, MATCH(M$1,Sequences!$A:$A,0)),
                     ROW(INDIRECT("1:" &amp; LEN( INDEX(Sequences!$D:$D, MATCH(M$1,Sequences!$A:$A,0)) )-Parameters!$B$2+1)),
                     Parameters!$B$2 ) = $A39 )),
0)</f>
        <v>10</v>
      </c>
    </row>
    <row r="40" spans="1:13" x14ac:dyDescent="0.25">
      <c r="A40" s="15" t="str">
        <f>KMER_LIST!A40</f>
        <v>AGCG</v>
      </c>
      <c r="B40" s="15" cm="1">
        <f t="array" aca="1" ref="B40" ca="1">IFERROR(
  SUMPRODUCT(--(MID( INDEX(Sequences!$D:$D, MATCH(B$1,Sequences!$A:$A,0)),
                     ROW(INDIRECT("1:" &amp; LEN( INDEX(Sequences!$D:$D, MATCH(B$1,Sequences!$A:$A,0)) )-Parameters!$B$2+1)),
                     Parameters!$B$2 ) = $A40 )),
0)</f>
        <v>2</v>
      </c>
      <c r="C40" s="15" cm="1">
        <f t="array" aca="1" ref="C40" ca="1">IFERROR(
  SUMPRODUCT(--(MID( INDEX(Sequences!$D:$D, MATCH(C$1,Sequences!$A:$A,0)),
                     ROW(INDIRECT("1:" &amp; LEN( INDEX(Sequences!$D:$D, MATCH(C$1,Sequences!$A:$A,0)) )-Parameters!$B$2+1)),
                     Parameters!$B$2 ) = $A40 )),
0)</f>
        <v>0</v>
      </c>
      <c r="D40" s="15" cm="1">
        <f t="array" aca="1" ref="D40" ca="1">IFERROR(
  SUMPRODUCT(--(MID( INDEX(Sequences!$D:$D, MATCH(D$1,Sequences!$A:$A,0)),
                     ROW(INDIRECT("1:" &amp; LEN( INDEX(Sequences!$D:$D, MATCH(D$1,Sequences!$A:$A,0)) )-Parameters!$B$2+1)),
                     Parameters!$B$2 ) = $A40 )),
0)</f>
        <v>3</v>
      </c>
      <c r="E40" s="15" cm="1">
        <f t="array" aca="1" ref="E40" ca="1">IFERROR(
  SUMPRODUCT(--(MID( INDEX(Sequences!$D:$D, MATCH(E$1,Sequences!$A:$A,0)),
                     ROW(INDIRECT("1:" &amp; LEN( INDEX(Sequences!$D:$D, MATCH(E$1,Sequences!$A:$A,0)) )-Parameters!$B$2+1)),
                     Parameters!$B$2 ) = $A40 )),
0)</f>
        <v>4</v>
      </c>
      <c r="F40" s="15" cm="1">
        <f t="array" aca="1" ref="F40" ca="1">IFERROR(
  SUMPRODUCT(--(MID( INDEX(Sequences!$D:$D, MATCH(F$1,Sequences!$A:$A,0)),
                     ROW(INDIRECT("1:" &amp; LEN( INDEX(Sequences!$D:$D, MATCH(F$1,Sequences!$A:$A,0)) )-Parameters!$B$2+1)),
                     Parameters!$B$2 ) = $A40 )),
0)</f>
        <v>3</v>
      </c>
      <c r="G40" s="15" cm="1">
        <f t="array" aca="1" ref="G40" ca="1">IFERROR(
  SUMPRODUCT(--(MID( INDEX(Sequences!$D:$D, MATCH(G$1,Sequences!$A:$A,0)),
                     ROW(INDIRECT("1:" &amp; LEN( INDEX(Sequences!$D:$D, MATCH(G$1,Sequences!$A:$A,0)) )-Parameters!$B$2+1)),
                     Parameters!$B$2 ) = $A40 )),
0)</f>
        <v>3</v>
      </c>
      <c r="H40" s="15" cm="1">
        <f t="array" aca="1" ref="H40" ca="1">IFERROR(
  SUMPRODUCT(--(MID( INDEX(Sequences!$D:$D, MATCH(H$1,Sequences!$A:$A,0)),
                     ROW(INDIRECT("1:" &amp; LEN( INDEX(Sequences!$D:$D, MATCH(H$1,Sequences!$A:$A,0)) )-Parameters!$B$2+1)),
                     Parameters!$B$2 ) = $A40 )),
0)</f>
        <v>5</v>
      </c>
      <c r="I40" s="15" cm="1">
        <f t="array" aca="1" ref="I40" ca="1">IFERROR(
  SUMPRODUCT(--(MID( INDEX(Sequences!$D:$D, MATCH(I$1,Sequences!$A:$A,0)),
                     ROW(INDIRECT("1:" &amp; LEN( INDEX(Sequences!$D:$D, MATCH(I$1,Sequences!$A:$A,0)) )-Parameters!$B$2+1)),
                     Parameters!$B$2 ) = $A40 )),
0)</f>
        <v>7</v>
      </c>
      <c r="J40" s="15" cm="1">
        <f t="array" aca="1" ref="J40" ca="1">IFERROR(
  SUMPRODUCT(--(MID( INDEX(Sequences!$D:$D, MATCH(J$1,Sequences!$A:$A,0)),
                     ROW(INDIRECT("1:" &amp; LEN( INDEX(Sequences!$D:$D, MATCH(J$1,Sequences!$A:$A,0)) )-Parameters!$B$2+1)),
                     Parameters!$B$2 ) = $A40 )),
0)</f>
        <v>4</v>
      </c>
      <c r="K40" s="15" cm="1">
        <f t="array" aca="1" ref="K40" ca="1">IFERROR(
  SUMPRODUCT(--(MID( INDEX(Sequences!$D:$D, MATCH(K$1,Sequences!$A:$A,0)),
                     ROW(INDIRECT("1:" &amp; LEN( INDEX(Sequences!$D:$D, MATCH(K$1,Sequences!$A:$A,0)) )-Parameters!$B$2+1)),
                     Parameters!$B$2 ) = $A40 )),
0)</f>
        <v>7</v>
      </c>
      <c r="L40" s="15" cm="1">
        <f t="array" aca="1" ref="L40" ca="1">IFERROR(
  SUMPRODUCT(--(MID( INDEX(Sequences!$D:$D, MATCH(L$1,Sequences!$A:$A,0)),
                     ROW(INDIRECT("1:" &amp; LEN( INDEX(Sequences!$D:$D, MATCH(L$1,Sequences!$A:$A,0)) )-Parameters!$B$2+1)),
                     Parameters!$B$2 ) = $A40 )),
0)</f>
        <v>2</v>
      </c>
      <c r="M40" s="15" cm="1">
        <f t="array" aca="1" ref="M40" ca="1">IFERROR(
  SUMPRODUCT(--(MID( INDEX(Sequences!$D:$D, MATCH(M$1,Sequences!$A:$A,0)),
                     ROW(INDIRECT("1:" &amp; LEN( INDEX(Sequences!$D:$D, MATCH(M$1,Sequences!$A:$A,0)) )-Parameters!$B$2+1)),
                     Parameters!$B$2 ) = $A40 )),
0)</f>
        <v>4</v>
      </c>
    </row>
    <row r="41" spans="1:13" x14ac:dyDescent="0.25">
      <c r="A41" s="15" t="str">
        <f>KMER_LIST!A41</f>
        <v>AGCT</v>
      </c>
      <c r="B41" s="15" cm="1">
        <f t="array" aca="1" ref="B41" ca="1">IFERROR(
  SUMPRODUCT(--(MID( INDEX(Sequences!$D:$D, MATCH(B$1,Sequences!$A:$A,0)),
                     ROW(INDIRECT("1:" &amp; LEN( INDEX(Sequences!$D:$D, MATCH(B$1,Sequences!$A:$A,0)) )-Parameters!$B$2+1)),
                     Parameters!$B$2 ) = $A41 )),
0)</f>
        <v>8</v>
      </c>
      <c r="C41" s="15" cm="1">
        <f t="array" aca="1" ref="C41" ca="1">IFERROR(
  SUMPRODUCT(--(MID( INDEX(Sequences!$D:$D, MATCH(C$1,Sequences!$A:$A,0)),
                     ROW(INDIRECT("1:" &amp; LEN( INDEX(Sequences!$D:$D, MATCH(C$1,Sequences!$A:$A,0)) )-Parameters!$B$2+1)),
                     Parameters!$B$2 ) = $A41 )),
0)</f>
        <v>8</v>
      </c>
      <c r="D41" s="15" cm="1">
        <f t="array" aca="1" ref="D41" ca="1">IFERROR(
  SUMPRODUCT(--(MID( INDEX(Sequences!$D:$D, MATCH(D$1,Sequences!$A:$A,0)),
                     ROW(INDIRECT("1:" &amp; LEN( INDEX(Sequences!$D:$D, MATCH(D$1,Sequences!$A:$A,0)) )-Parameters!$B$2+1)),
                     Parameters!$B$2 ) = $A41 )),
0)</f>
        <v>5</v>
      </c>
      <c r="E41" s="15" cm="1">
        <f t="array" aca="1" ref="E41" ca="1">IFERROR(
  SUMPRODUCT(--(MID( INDEX(Sequences!$D:$D, MATCH(E$1,Sequences!$A:$A,0)),
                     ROW(INDIRECT("1:" &amp; LEN( INDEX(Sequences!$D:$D, MATCH(E$1,Sequences!$A:$A,0)) )-Parameters!$B$2+1)),
                     Parameters!$B$2 ) = $A41 )),
0)</f>
        <v>9</v>
      </c>
      <c r="F41" s="15" cm="1">
        <f t="array" aca="1" ref="F41" ca="1">IFERROR(
  SUMPRODUCT(--(MID( INDEX(Sequences!$D:$D, MATCH(F$1,Sequences!$A:$A,0)),
                     ROW(INDIRECT("1:" &amp; LEN( INDEX(Sequences!$D:$D, MATCH(F$1,Sequences!$A:$A,0)) )-Parameters!$B$2+1)),
                     Parameters!$B$2 ) = $A41 )),
0)</f>
        <v>7</v>
      </c>
      <c r="G41" s="15" cm="1">
        <f t="array" aca="1" ref="G41" ca="1">IFERROR(
  SUMPRODUCT(--(MID( INDEX(Sequences!$D:$D, MATCH(G$1,Sequences!$A:$A,0)),
                     ROW(INDIRECT("1:" &amp; LEN( INDEX(Sequences!$D:$D, MATCH(G$1,Sequences!$A:$A,0)) )-Parameters!$B$2+1)),
                     Parameters!$B$2 ) = $A41 )),
0)</f>
        <v>2</v>
      </c>
      <c r="H41" s="15" cm="1">
        <f t="array" aca="1" ref="H41" ca="1">IFERROR(
  SUMPRODUCT(--(MID( INDEX(Sequences!$D:$D, MATCH(H$1,Sequences!$A:$A,0)),
                     ROW(INDIRECT("1:" &amp; LEN( INDEX(Sequences!$D:$D, MATCH(H$1,Sequences!$A:$A,0)) )-Parameters!$B$2+1)),
                     Parameters!$B$2 ) = $A41 )),
0)</f>
        <v>10</v>
      </c>
      <c r="I41" s="15" cm="1">
        <f t="array" aca="1" ref="I41" ca="1">IFERROR(
  SUMPRODUCT(--(MID( INDEX(Sequences!$D:$D, MATCH(I$1,Sequences!$A:$A,0)),
                     ROW(INDIRECT("1:" &amp; LEN( INDEX(Sequences!$D:$D, MATCH(I$1,Sequences!$A:$A,0)) )-Parameters!$B$2+1)),
                     Parameters!$B$2 ) = $A41 )),
0)</f>
        <v>11</v>
      </c>
      <c r="J41" s="15" cm="1">
        <f t="array" aca="1" ref="J41" ca="1">IFERROR(
  SUMPRODUCT(--(MID( INDEX(Sequences!$D:$D, MATCH(J$1,Sequences!$A:$A,0)),
                     ROW(INDIRECT("1:" &amp; LEN( INDEX(Sequences!$D:$D, MATCH(J$1,Sequences!$A:$A,0)) )-Parameters!$B$2+1)),
                     Parameters!$B$2 ) = $A41 )),
0)</f>
        <v>5</v>
      </c>
      <c r="K41" s="15" cm="1">
        <f t="array" aca="1" ref="K41" ca="1">IFERROR(
  SUMPRODUCT(--(MID( INDEX(Sequences!$D:$D, MATCH(K$1,Sequences!$A:$A,0)),
                     ROW(INDIRECT("1:" &amp; LEN( INDEX(Sequences!$D:$D, MATCH(K$1,Sequences!$A:$A,0)) )-Parameters!$B$2+1)),
                     Parameters!$B$2 ) = $A41 )),
0)</f>
        <v>9</v>
      </c>
      <c r="L41" s="15" cm="1">
        <f t="array" aca="1" ref="L41" ca="1">IFERROR(
  SUMPRODUCT(--(MID( INDEX(Sequences!$D:$D, MATCH(L$1,Sequences!$A:$A,0)),
                     ROW(INDIRECT("1:" &amp; LEN( INDEX(Sequences!$D:$D, MATCH(L$1,Sequences!$A:$A,0)) )-Parameters!$B$2+1)),
                     Parameters!$B$2 ) = $A41 )),
0)</f>
        <v>9</v>
      </c>
      <c r="M41" s="15" cm="1">
        <f t="array" aca="1" ref="M41" ca="1">IFERROR(
  SUMPRODUCT(--(MID( INDEX(Sequences!$D:$D, MATCH(M$1,Sequences!$A:$A,0)),
                     ROW(INDIRECT("1:" &amp; LEN( INDEX(Sequences!$D:$D, MATCH(M$1,Sequences!$A:$A,0)) )-Parameters!$B$2+1)),
                     Parameters!$B$2 ) = $A41 )),
0)</f>
        <v>7</v>
      </c>
    </row>
    <row r="42" spans="1:13" x14ac:dyDescent="0.25">
      <c r="A42" s="15" t="str">
        <f>KMER_LIST!A42</f>
        <v>AGGA</v>
      </c>
      <c r="B42" s="15" cm="1">
        <f t="array" aca="1" ref="B42" ca="1">IFERROR(
  SUMPRODUCT(--(MID( INDEX(Sequences!$D:$D, MATCH(B$1,Sequences!$A:$A,0)),
                     ROW(INDIRECT("1:" &amp; LEN( INDEX(Sequences!$D:$D, MATCH(B$1,Sequences!$A:$A,0)) )-Parameters!$B$2+1)),
                     Parameters!$B$2 ) = $A42 )),
0)</f>
        <v>2</v>
      </c>
      <c r="C42" s="15" cm="1">
        <f t="array" aca="1" ref="C42" ca="1">IFERROR(
  SUMPRODUCT(--(MID( INDEX(Sequences!$D:$D, MATCH(C$1,Sequences!$A:$A,0)),
                     ROW(INDIRECT("1:" &amp; LEN( INDEX(Sequences!$D:$D, MATCH(C$1,Sequences!$A:$A,0)) )-Parameters!$B$2+1)),
                     Parameters!$B$2 ) = $A42 )),
0)</f>
        <v>2</v>
      </c>
      <c r="D42" s="15" cm="1">
        <f t="array" aca="1" ref="D42" ca="1">IFERROR(
  SUMPRODUCT(--(MID( INDEX(Sequences!$D:$D, MATCH(D$1,Sequences!$A:$A,0)),
                     ROW(INDIRECT("1:" &amp; LEN( INDEX(Sequences!$D:$D, MATCH(D$1,Sequences!$A:$A,0)) )-Parameters!$B$2+1)),
                     Parameters!$B$2 ) = $A42 )),
0)</f>
        <v>2</v>
      </c>
      <c r="E42" s="15" cm="1">
        <f t="array" aca="1" ref="E42" ca="1">IFERROR(
  SUMPRODUCT(--(MID( INDEX(Sequences!$D:$D, MATCH(E$1,Sequences!$A:$A,0)),
                     ROW(INDIRECT("1:" &amp; LEN( INDEX(Sequences!$D:$D, MATCH(E$1,Sequences!$A:$A,0)) )-Parameters!$B$2+1)),
                     Parameters!$B$2 ) = $A42 )),
0)</f>
        <v>3</v>
      </c>
      <c r="F42" s="15" cm="1">
        <f t="array" aca="1" ref="F42" ca="1">IFERROR(
  SUMPRODUCT(--(MID( INDEX(Sequences!$D:$D, MATCH(F$1,Sequences!$A:$A,0)),
                     ROW(INDIRECT("1:" &amp; LEN( INDEX(Sequences!$D:$D, MATCH(F$1,Sequences!$A:$A,0)) )-Parameters!$B$2+1)),
                     Parameters!$B$2 ) = $A42 )),
0)</f>
        <v>3</v>
      </c>
      <c r="G42" s="15" cm="1">
        <f t="array" aca="1" ref="G42" ca="1">IFERROR(
  SUMPRODUCT(--(MID( INDEX(Sequences!$D:$D, MATCH(G$1,Sequences!$A:$A,0)),
                     ROW(INDIRECT("1:" &amp; LEN( INDEX(Sequences!$D:$D, MATCH(G$1,Sequences!$A:$A,0)) )-Parameters!$B$2+1)),
                     Parameters!$B$2 ) = $A42 )),
0)</f>
        <v>6</v>
      </c>
      <c r="H42" s="15" cm="1">
        <f t="array" aca="1" ref="H42" ca="1">IFERROR(
  SUMPRODUCT(--(MID( INDEX(Sequences!$D:$D, MATCH(H$1,Sequences!$A:$A,0)),
                     ROW(INDIRECT("1:" &amp; LEN( INDEX(Sequences!$D:$D, MATCH(H$1,Sequences!$A:$A,0)) )-Parameters!$B$2+1)),
                     Parameters!$B$2 ) = $A42 )),
0)</f>
        <v>7</v>
      </c>
      <c r="I42" s="15" cm="1">
        <f t="array" aca="1" ref="I42" ca="1">IFERROR(
  SUMPRODUCT(--(MID( INDEX(Sequences!$D:$D, MATCH(I$1,Sequences!$A:$A,0)),
                     ROW(INDIRECT("1:" &amp; LEN( INDEX(Sequences!$D:$D, MATCH(I$1,Sequences!$A:$A,0)) )-Parameters!$B$2+1)),
                     Parameters!$B$2 ) = $A42 )),
0)</f>
        <v>15</v>
      </c>
      <c r="J42" s="15" cm="1">
        <f t="array" aca="1" ref="J42" ca="1">IFERROR(
  SUMPRODUCT(--(MID( INDEX(Sequences!$D:$D, MATCH(J$1,Sequences!$A:$A,0)),
                     ROW(INDIRECT("1:" &amp; LEN( INDEX(Sequences!$D:$D, MATCH(J$1,Sequences!$A:$A,0)) )-Parameters!$B$2+1)),
                     Parameters!$B$2 ) = $A42 )),
0)</f>
        <v>7</v>
      </c>
      <c r="K42" s="15" cm="1">
        <f t="array" aca="1" ref="K42" ca="1">IFERROR(
  SUMPRODUCT(--(MID( INDEX(Sequences!$D:$D, MATCH(K$1,Sequences!$A:$A,0)),
                     ROW(INDIRECT("1:" &amp; LEN( INDEX(Sequences!$D:$D, MATCH(K$1,Sequences!$A:$A,0)) )-Parameters!$B$2+1)),
                     Parameters!$B$2 ) = $A42 )),
0)</f>
        <v>16</v>
      </c>
      <c r="L42" s="15" cm="1">
        <f t="array" aca="1" ref="L42" ca="1">IFERROR(
  SUMPRODUCT(--(MID( INDEX(Sequences!$D:$D, MATCH(L$1,Sequences!$A:$A,0)),
                     ROW(INDIRECT("1:" &amp; LEN( INDEX(Sequences!$D:$D, MATCH(L$1,Sequences!$A:$A,0)) )-Parameters!$B$2+1)),
                     Parameters!$B$2 ) = $A42 )),
0)</f>
        <v>18</v>
      </c>
      <c r="M42" s="15" cm="1">
        <f t="array" aca="1" ref="M42" ca="1">IFERROR(
  SUMPRODUCT(--(MID( INDEX(Sequences!$D:$D, MATCH(M$1,Sequences!$A:$A,0)),
                     ROW(INDIRECT("1:" &amp; LEN( INDEX(Sequences!$D:$D, MATCH(M$1,Sequences!$A:$A,0)) )-Parameters!$B$2+1)),
                     Parameters!$B$2 ) = $A42 )),
0)</f>
        <v>15</v>
      </c>
    </row>
    <row r="43" spans="1:13" x14ac:dyDescent="0.25">
      <c r="A43" s="15" t="str">
        <f>KMER_LIST!A43</f>
        <v>AGGC</v>
      </c>
      <c r="B43" s="15" cm="1">
        <f t="array" aca="1" ref="B43" ca="1">IFERROR(
  SUMPRODUCT(--(MID( INDEX(Sequences!$D:$D, MATCH(B$1,Sequences!$A:$A,0)),
                     ROW(INDIRECT("1:" &amp; LEN( INDEX(Sequences!$D:$D, MATCH(B$1,Sequences!$A:$A,0)) )-Parameters!$B$2+1)),
                     Parameters!$B$2 ) = $A43 )),
0)</f>
        <v>6</v>
      </c>
      <c r="C43" s="15" cm="1">
        <f t="array" aca="1" ref="C43" ca="1">IFERROR(
  SUMPRODUCT(--(MID( INDEX(Sequences!$D:$D, MATCH(C$1,Sequences!$A:$A,0)),
                     ROW(INDIRECT("1:" &amp; LEN( INDEX(Sequences!$D:$D, MATCH(C$1,Sequences!$A:$A,0)) )-Parameters!$B$2+1)),
                     Parameters!$B$2 ) = $A43 )),
0)</f>
        <v>3</v>
      </c>
      <c r="D43" s="15" cm="1">
        <f t="array" aca="1" ref="D43" ca="1">IFERROR(
  SUMPRODUCT(--(MID( INDEX(Sequences!$D:$D, MATCH(D$1,Sequences!$A:$A,0)),
                     ROW(INDIRECT("1:" &amp; LEN( INDEX(Sequences!$D:$D, MATCH(D$1,Sequences!$A:$A,0)) )-Parameters!$B$2+1)),
                     Parameters!$B$2 ) = $A43 )),
0)</f>
        <v>2</v>
      </c>
      <c r="E43" s="15" cm="1">
        <f t="array" aca="1" ref="E43" ca="1">IFERROR(
  SUMPRODUCT(--(MID( INDEX(Sequences!$D:$D, MATCH(E$1,Sequences!$A:$A,0)),
                     ROW(INDIRECT("1:" &amp; LEN( INDEX(Sequences!$D:$D, MATCH(E$1,Sequences!$A:$A,0)) )-Parameters!$B$2+1)),
                     Parameters!$B$2 ) = $A43 )),
0)</f>
        <v>9</v>
      </c>
      <c r="F43" s="15" cm="1">
        <f t="array" aca="1" ref="F43" ca="1">IFERROR(
  SUMPRODUCT(--(MID( INDEX(Sequences!$D:$D, MATCH(F$1,Sequences!$A:$A,0)),
                     ROW(INDIRECT("1:" &amp; LEN( INDEX(Sequences!$D:$D, MATCH(F$1,Sequences!$A:$A,0)) )-Parameters!$B$2+1)),
                     Parameters!$B$2 ) = $A43 )),
0)</f>
        <v>3</v>
      </c>
      <c r="G43" s="15" cm="1">
        <f t="array" aca="1" ref="G43" ca="1">IFERROR(
  SUMPRODUCT(--(MID( INDEX(Sequences!$D:$D, MATCH(G$1,Sequences!$A:$A,0)),
                     ROW(INDIRECT("1:" &amp; LEN( INDEX(Sequences!$D:$D, MATCH(G$1,Sequences!$A:$A,0)) )-Parameters!$B$2+1)),
                     Parameters!$B$2 ) = $A43 )),
0)</f>
        <v>5</v>
      </c>
      <c r="H43" s="15" cm="1">
        <f t="array" aca="1" ref="H43" ca="1">IFERROR(
  SUMPRODUCT(--(MID( INDEX(Sequences!$D:$D, MATCH(H$1,Sequences!$A:$A,0)),
                     ROW(INDIRECT("1:" &amp; LEN( INDEX(Sequences!$D:$D, MATCH(H$1,Sequences!$A:$A,0)) )-Parameters!$B$2+1)),
                     Parameters!$B$2 ) = $A43 )),
0)</f>
        <v>8</v>
      </c>
      <c r="I43" s="15" cm="1">
        <f t="array" aca="1" ref="I43" ca="1">IFERROR(
  SUMPRODUCT(--(MID( INDEX(Sequences!$D:$D, MATCH(I$1,Sequences!$A:$A,0)),
                     ROW(INDIRECT("1:" &amp; LEN( INDEX(Sequences!$D:$D, MATCH(I$1,Sequences!$A:$A,0)) )-Parameters!$B$2+1)),
                     Parameters!$B$2 ) = $A43 )),
0)</f>
        <v>8</v>
      </c>
      <c r="J43" s="15" cm="1">
        <f t="array" aca="1" ref="J43" ca="1">IFERROR(
  SUMPRODUCT(--(MID( INDEX(Sequences!$D:$D, MATCH(J$1,Sequences!$A:$A,0)),
                     ROW(INDIRECT("1:" &amp; LEN( INDEX(Sequences!$D:$D, MATCH(J$1,Sequences!$A:$A,0)) )-Parameters!$B$2+1)),
                     Parameters!$B$2 ) = $A43 )),
0)</f>
        <v>14</v>
      </c>
      <c r="K43" s="15" cm="1">
        <f t="array" aca="1" ref="K43" ca="1">IFERROR(
  SUMPRODUCT(--(MID( INDEX(Sequences!$D:$D, MATCH(K$1,Sequences!$A:$A,0)),
                     ROW(INDIRECT("1:" &amp; LEN( INDEX(Sequences!$D:$D, MATCH(K$1,Sequences!$A:$A,0)) )-Parameters!$B$2+1)),
                     Parameters!$B$2 ) = $A43 )),
0)</f>
        <v>13</v>
      </c>
      <c r="L43" s="15" cm="1">
        <f t="array" aca="1" ref="L43" ca="1">IFERROR(
  SUMPRODUCT(--(MID( INDEX(Sequences!$D:$D, MATCH(L$1,Sequences!$A:$A,0)),
                     ROW(INDIRECT("1:" &amp; LEN( INDEX(Sequences!$D:$D, MATCH(L$1,Sequences!$A:$A,0)) )-Parameters!$B$2+1)),
                     Parameters!$B$2 ) = $A43 )),
0)</f>
        <v>6</v>
      </c>
      <c r="M43" s="15" cm="1">
        <f t="array" aca="1" ref="M43" ca="1">IFERROR(
  SUMPRODUCT(--(MID( INDEX(Sequences!$D:$D, MATCH(M$1,Sequences!$A:$A,0)),
                     ROW(INDIRECT("1:" &amp; LEN( INDEX(Sequences!$D:$D, MATCH(M$1,Sequences!$A:$A,0)) )-Parameters!$B$2+1)),
                     Parameters!$B$2 ) = $A43 )),
0)</f>
        <v>7</v>
      </c>
    </row>
    <row r="44" spans="1:13" x14ac:dyDescent="0.25">
      <c r="A44" s="15" t="str">
        <f>KMER_LIST!A44</f>
        <v>AGGG</v>
      </c>
      <c r="B44" s="15" cm="1">
        <f t="array" aca="1" ref="B44" ca="1">IFERROR(
  SUMPRODUCT(--(MID( INDEX(Sequences!$D:$D, MATCH(B$1,Sequences!$A:$A,0)),
                     ROW(INDIRECT("1:" &amp; LEN( INDEX(Sequences!$D:$D, MATCH(B$1,Sequences!$A:$A,0)) )-Parameters!$B$2+1)),
                     Parameters!$B$2 ) = $A44 )),
0)</f>
        <v>4</v>
      </c>
      <c r="C44" s="15" cm="1">
        <f t="array" aca="1" ref="C44" ca="1">IFERROR(
  SUMPRODUCT(--(MID( INDEX(Sequences!$D:$D, MATCH(C$1,Sequences!$A:$A,0)),
                     ROW(INDIRECT("1:" &amp; LEN( INDEX(Sequences!$D:$D, MATCH(C$1,Sequences!$A:$A,0)) )-Parameters!$B$2+1)),
                     Parameters!$B$2 ) = $A44 )),
0)</f>
        <v>1</v>
      </c>
      <c r="D44" s="15" cm="1">
        <f t="array" aca="1" ref="D44" ca="1">IFERROR(
  SUMPRODUCT(--(MID( INDEX(Sequences!$D:$D, MATCH(D$1,Sequences!$A:$A,0)),
                     ROW(INDIRECT("1:" &amp; LEN( INDEX(Sequences!$D:$D, MATCH(D$1,Sequences!$A:$A,0)) )-Parameters!$B$2+1)),
                     Parameters!$B$2 ) = $A44 )),
0)</f>
        <v>3</v>
      </c>
      <c r="E44" s="15" cm="1">
        <f t="array" aca="1" ref="E44" ca="1">IFERROR(
  SUMPRODUCT(--(MID( INDEX(Sequences!$D:$D, MATCH(E$1,Sequences!$A:$A,0)),
                     ROW(INDIRECT("1:" &amp; LEN( INDEX(Sequences!$D:$D, MATCH(E$1,Sequences!$A:$A,0)) )-Parameters!$B$2+1)),
                     Parameters!$B$2 ) = $A44 )),
0)</f>
        <v>2</v>
      </c>
      <c r="F44" s="15" cm="1">
        <f t="array" aca="1" ref="F44" ca="1">IFERROR(
  SUMPRODUCT(--(MID( INDEX(Sequences!$D:$D, MATCH(F$1,Sequences!$A:$A,0)),
                     ROW(INDIRECT("1:" &amp; LEN( INDEX(Sequences!$D:$D, MATCH(F$1,Sequences!$A:$A,0)) )-Parameters!$B$2+1)),
                     Parameters!$B$2 ) = $A44 )),
0)</f>
        <v>7</v>
      </c>
      <c r="G44" s="15" cm="1">
        <f t="array" aca="1" ref="G44" ca="1">IFERROR(
  SUMPRODUCT(--(MID( INDEX(Sequences!$D:$D, MATCH(G$1,Sequences!$A:$A,0)),
                     ROW(INDIRECT("1:" &amp; LEN( INDEX(Sequences!$D:$D, MATCH(G$1,Sequences!$A:$A,0)) )-Parameters!$B$2+1)),
                     Parameters!$B$2 ) = $A44 )),
0)</f>
        <v>4</v>
      </c>
      <c r="H44" s="15" cm="1">
        <f t="array" aca="1" ref="H44" ca="1">IFERROR(
  SUMPRODUCT(--(MID( INDEX(Sequences!$D:$D, MATCH(H$1,Sequences!$A:$A,0)),
                     ROW(INDIRECT("1:" &amp; LEN( INDEX(Sequences!$D:$D, MATCH(H$1,Sequences!$A:$A,0)) )-Parameters!$B$2+1)),
                     Parameters!$B$2 ) = $A44 )),
0)</f>
        <v>6</v>
      </c>
      <c r="I44" s="15" cm="1">
        <f t="array" aca="1" ref="I44" ca="1">IFERROR(
  SUMPRODUCT(--(MID( INDEX(Sequences!$D:$D, MATCH(I$1,Sequences!$A:$A,0)),
                     ROW(INDIRECT("1:" &amp; LEN( INDEX(Sequences!$D:$D, MATCH(I$1,Sequences!$A:$A,0)) )-Parameters!$B$2+1)),
                     Parameters!$B$2 ) = $A44 )),
0)</f>
        <v>0</v>
      </c>
      <c r="J44" s="15" cm="1">
        <f t="array" aca="1" ref="J44" ca="1">IFERROR(
  SUMPRODUCT(--(MID( INDEX(Sequences!$D:$D, MATCH(J$1,Sequences!$A:$A,0)),
                     ROW(INDIRECT("1:" &amp; LEN( INDEX(Sequences!$D:$D, MATCH(J$1,Sequences!$A:$A,0)) )-Parameters!$B$2+1)),
                     Parameters!$B$2 ) = $A44 )),
0)</f>
        <v>11</v>
      </c>
      <c r="K44" s="15" cm="1">
        <f t="array" aca="1" ref="K44" ca="1">IFERROR(
  SUMPRODUCT(--(MID( INDEX(Sequences!$D:$D, MATCH(K$1,Sequences!$A:$A,0)),
                     ROW(INDIRECT("1:" &amp; LEN( INDEX(Sequences!$D:$D, MATCH(K$1,Sequences!$A:$A,0)) )-Parameters!$B$2+1)),
                     Parameters!$B$2 ) = $A44 )),
0)</f>
        <v>17</v>
      </c>
      <c r="L44" s="15" cm="1">
        <f t="array" aca="1" ref="L44" ca="1">IFERROR(
  SUMPRODUCT(--(MID( INDEX(Sequences!$D:$D, MATCH(L$1,Sequences!$A:$A,0)),
                     ROW(INDIRECT("1:" &amp; LEN( INDEX(Sequences!$D:$D, MATCH(L$1,Sequences!$A:$A,0)) )-Parameters!$B$2+1)),
                     Parameters!$B$2 ) = $A44 )),
0)</f>
        <v>14</v>
      </c>
      <c r="M44" s="15" cm="1">
        <f t="array" aca="1" ref="M44" ca="1">IFERROR(
  SUMPRODUCT(--(MID( INDEX(Sequences!$D:$D, MATCH(M$1,Sequences!$A:$A,0)),
                     ROW(INDIRECT("1:" &amp; LEN( INDEX(Sequences!$D:$D, MATCH(M$1,Sequences!$A:$A,0)) )-Parameters!$B$2+1)),
                     Parameters!$B$2 ) = $A44 )),
0)</f>
        <v>8</v>
      </c>
    </row>
    <row r="45" spans="1:13" x14ac:dyDescent="0.25">
      <c r="A45" s="15" t="str">
        <f>KMER_LIST!A45</f>
        <v>AGGT</v>
      </c>
      <c r="B45" s="15" cm="1">
        <f t="array" aca="1" ref="B45" ca="1">IFERROR(
  SUMPRODUCT(--(MID( INDEX(Sequences!$D:$D, MATCH(B$1,Sequences!$A:$A,0)),
                     ROW(INDIRECT("1:" &amp; LEN( INDEX(Sequences!$D:$D, MATCH(B$1,Sequences!$A:$A,0)) )-Parameters!$B$2+1)),
                     Parameters!$B$2 ) = $A45 )),
0)</f>
        <v>8</v>
      </c>
      <c r="C45" s="15" cm="1">
        <f t="array" aca="1" ref="C45" ca="1">IFERROR(
  SUMPRODUCT(--(MID( INDEX(Sequences!$D:$D, MATCH(C$1,Sequences!$A:$A,0)),
                     ROW(INDIRECT("1:" &amp; LEN( INDEX(Sequences!$D:$D, MATCH(C$1,Sequences!$A:$A,0)) )-Parameters!$B$2+1)),
                     Parameters!$B$2 ) = $A45 )),
0)</f>
        <v>9</v>
      </c>
      <c r="D45" s="15" cm="1">
        <f t="array" aca="1" ref="D45" ca="1">IFERROR(
  SUMPRODUCT(--(MID( INDEX(Sequences!$D:$D, MATCH(D$1,Sequences!$A:$A,0)),
                     ROW(INDIRECT("1:" &amp; LEN( INDEX(Sequences!$D:$D, MATCH(D$1,Sequences!$A:$A,0)) )-Parameters!$B$2+1)),
                     Parameters!$B$2 ) = $A45 )),
0)</f>
        <v>8</v>
      </c>
      <c r="E45" s="15" cm="1">
        <f t="array" aca="1" ref="E45" ca="1">IFERROR(
  SUMPRODUCT(--(MID( INDEX(Sequences!$D:$D, MATCH(E$1,Sequences!$A:$A,0)),
                     ROW(INDIRECT("1:" &amp; LEN( INDEX(Sequences!$D:$D, MATCH(E$1,Sequences!$A:$A,0)) )-Parameters!$B$2+1)),
                     Parameters!$B$2 ) = $A45 )),
0)</f>
        <v>9</v>
      </c>
      <c r="F45" s="15" cm="1">
        <f t="array" aca="1" ref="F45" ca="1">IFERROR(
  SUMPRODUCT(--(MID( INDEX(Sequences!$D:$D, MATCH(F$1,Sequences!$A:$A,0)),
                     ROW(INDIRECT("1:" &amp; LEN( INDEX(Sequences!$D:$D, MATCH(F$1,Sequences!$A:$A,0)) )-Parameters!$B$2+1)),
                     Parameters!$B$2 ) = $A45 )),
0)</f>
        <v>3</v>
      </c>
      <c r="G45" s="15" cm="1">
        <f t="array" aca="1" ref="G45" ca="1">IFERROR(
  SUMPRODUCT(--(MID( INDEX(Sequences!$D:$D, MATCH(G$1,Sequences!$A:$A,0)),
                     ROW(INDIRECT("1:" &amp; LEN( INDEX(Sequences!$D:$D, MATCH(G$1,Sequences!$A:$A,0)) )-Parameters!$B$2+1)),
                     Parameters!$B$2 ) = $A45 )),
0)</f>
        <v>12</v>
      </c>
      <c r="H45" s="15" cm="1">
        <f t="array" aca="1" ref="H45" ca="1">IFERROR(
  SUMPRODUCT(--(MID( INDEX(Sequences!$D:$D, MATCH(H$1,Sequences!$A:$A,0)),
                     ROW(INDIRECT("1:" &amp; LEN( INDEX(Sequences!$D:$D, MATCH(H$1,Sequences!$A:$A,0)) )-Parameters!$B$2+1)),
                     Parameters!$B$2 ) = $A45 )),
0)</f>
        <v>6</v>
      </c>
      <c r="I45" s="15" cm="1">
        <f t="array" aca="1" ref="I45" ca="1">IFERROR(
  SUMPRODUCT(--(MID( INDEX(Sequences!$D:$D, MATCH(I$1,Sequences!$A:$A,0)),
                     ROW(INDIRECT("1:" &amp; LEN( INDEX(Sequences!$D:$D, MATCH(I$1,Sequences!$A:$A,0)) )-Parameters!$B$2+1)),
                     Parameters!$B$2 ) = $A45 )),
0)</f>
        <v>1</v>
      </c>
      <c r="J45" s="15" cm="1">
        <f t="array" aca="1" ref="J45" ca="1">IFERROR(
  SUMPRODUCT(--(MID( INDEX(Sequences!$D:$D, MATCH(J$1,Sequences!$A:$A,0)),
                     ROW(INDIRECT("1:" &amp; LEN( INDEX(Sequences!$D:$D, MATCH(J$1,Sequences!$A:$A,0)) )-Parameters!$B$2+1)),
                     Parameters!$B$2 ) = $A45 )),
0)</f>
        <v>13</v>
      </c>
      <c r="K45" s="15" cm="1">
        <f t="array" aca="1" ref="K45" ca="1">IFERROR(
  SUMPRODUCT(--(MID( INDEX(Sequences!$D:$D, MATCH(K$1,Sequences!$A:$A,0)),
                     ROW(INDIRECT("1:" &amp; LEN( INDEX(Sequences!$D:$D, MATCH(K$1,Sequences!$A:$A,0)) )-Parameters!$B$2+1)),
                     Parameters!$B$2 ) = $A45 )),
0)</f>
        <v>10</v>
      </c>
      <c r="L45" s="15" cm="1">
        <f t="array" aca="1" ref="L45" ca="1">IFERROR(
  SUMPRODUCT(--(MID( INDEX(Sequences!$D:$D, MATCH(L$1,Sequences!$A:$A,0)),
                     ROW(INDIRECT("1:" &amp; LEN( INDEX(Sequences!$D:$D, MATCH(L$1,Sequences!$A:$A,0)) )-Parameters!$B$2+1)),
                     Parameters!$B$2 ) = $A45 )),
0)</f>
        <v>9</v>
      </c>
      <c r="M45" s="15" cm="1">
        <f t="array" aca="1" ref="M45" ca="1">IFERROR(
  SUMPRODUCT(--(MID( INDEX(Sequences!$D:$D, MATCH(M$1,Sequences!$A:$A,0)),
                     ROW(INDIRECT("1:" &amp; LEN( INDEX(Sequences!$D:$D, MATCH(M$1,Sequences!$A:$A,0)) )-Parameters!$B$2+1)),
                     Parameters!$B$2 ) = $A45 )),
0)</f>
        <v>4</v>
      </c>
    </row>
    <row r="46" spans="1:13" x14ac:dyDescent="0.25">
      <c r="A46" s="15" t="str">
        <f>KMER_LIST!A46</f>
        <v>AGTA</v>
      </c>
      <c r="B46" s="15" cm="1">
        <f t="array" aca="1" ref="B46" ca="1">IFERROR(
  SUMPRODUCT(--(MID( INDEX(Sequences!$D:$D, MATCH(B$1,Sequences!$A:$A,0)),
                     ROW(INDIRECT("1:" &amp; LEN( INDEX(Sequences!$D:$D, MATCH(B$1,Sequences!$A:$A,0)) )-Parameters!$B$2+1)),
                     Parameters!$B$2 ) = $A46 )),
0)</f>
        <v>4</v>
      </c>
      <c r="C46" s="15" cm="1">
        <f t="array" aca="1" ref="C46" ca="1">IFERROR(
  SUMPRODUCT(--(MID( INDEX(Sequences!$D:$D, MATCH(C$1,Sequences!$A:$A,0)),
                     ROW(INDIRECT("1:" &amp; LEN( INDEX(Sequences!$D:$D, MATCH(C$1,Sequences!$A:$A,0)) )-Parameters!$B$2+1)),
                     Parameters!$B$2 ) = $A46 )),
0)</f>
        <v>7</v>
      </c>
      <c r="D46" s="15" cm="1">
        <f t="array" aca="1" ref="D46" ca="1">IFERROR(
  SUMPRODUCT(--(MID( INDEX(Sequences!$D:$D, MATCH(D$1,Sequences!$A:$A,0)),
                     ROW(INDIRECT("1:" &amp; LEN( INDEX(Sequences!$D:$D, MATCH(D$1,Sequences!$A:$A,0)) )-Parameters!$B$2+1)),
                     Parameters!$B$2 ) = $A46 )),
0)</f>
        <v>4</v>
      </c>
      <c r="E46" s="15" cm="1">
        <f t="array" aca="1" ref="E46" ca="1">IFERROR(
  SUMPRODUCT(--(MID( INDEX(Sequences!$D:$D, MATCH(E$1,Sequences!$A:$A,0)),
                     ROW(INDIRECT("1:" &amp; LEN( INDEX(Sequences!$D:$D, MATCH(E$1,Sequences!$A:$A,0)) )-Parameters!$B$2+1)),
                     Parameters!$B$2 ) = $A46 )),
0)</f>
        <v>5</v>
      </c>
      <c r="F46" s="15" cm="1">
        <f t="array" aca="1" ref="F46" ca="1">IFERROR(
  SUMPRODUCT(--(MID( INDEX(Sequences!$D:$D, MATCH(F$1,Sequences!$A:$A,0)),
                     ROW(INDIRECT("1:" &amp; LEN( INDEX(Sequences!$D:$D, MATCH(F$1,Sequences!$A:$A,0)) )-Parameters!$B$2+1)),
                     Parameters!$B$2 ) = $A46 )),
0)</f>
        <v>7</v>
      </c>
      <c r="G46" s="15" cm="1">
        <f t="array" aca="1" ref="G46" ca="1">IFERROR(
  SUMPRODUCT(--(MID( INDEX(Sequences!$D:$D, MATCH(G$1,Sequences!$A:$A,0)),
                     ROW(INDIRECT("1:" &amp; LEN( INDEX(Sequences!$D:$D, MATCH(G$1,Sequences!$A:$A,0)) )-Parameters!$B$2+1)),
                     Parameters!$B$2 ) = $A46 )),
0)</f>
        <v>9</v>
      </c>
      <c r="H46" s="15" cm="1">
        <f t="array" aca="1" ref="H46" ca="1">IFERROR(
  SUMPRODUCT(--(MID( INDEX(Sequences!$D:$D, MATCH(H$1,Sequences!$A:$A,0)),
                     ROW(INDIRECT("1:" &amp; LEN( INDEX(Sequences!$D:$D, MATCH(H$1,Sequences!$A:$A,0)) )-Parameters!$B$2+1)),
                     Parameters!$B$2 ) = $A46 )),
0)</f>
        <v>8</v>
      </c>
      <c r="I46" s="15" cm="1">
        <f t="array" aca="1" ref="I46" ca="1">IFERROR(
  SUMPRODUCT(--(MID( INDEX(Sequences!$D:$D, MATCH(I$1,Sequences!$A:$A,0)),
                     ROW(INDIRECT("1:" &amp; LEN( INDEX(Sequences!$D:$D, MATCH(I$1,Sequences!$A:$A,0)) )-Parameters!$B$2+1)),
                     Parameters!$B$2 ) = $A46 )),
0)</f>
        <v>6</v>
      </c>
      <c r="J46" s="15" cm="1">
        <f t="array" aca="1" ref="J46" ca="1">IFERROR(
  SUMPRODUCT(--(MID( INDEX(Sequences!$D:$D, MATCH(J$1,Sequences!$A:$A,0)),
                     ROW(INDIRECT("1:" &amp; LEN( INDEX(Sequences!$D:$D, MATCH(J$1,Sequences!$A:$A,0)) )-Parameters!$B$2+1)),
                     Parameters!$B$2 ) = $A46 )),
0)</f>
        <v>5</v>
      </c>
      <c r="K46" s="15" cm="1">
        <f t="array" aca="1" ref="K46" ca="1">IFERROR(
  SUMPRODUCT(--(MID( INDEX(Sequences!$D:$D, MATCH(K$1,Sequences!$A:$A,0)),
                     ROW(INDIRECT("1:" &amp; LEN( INDEX(Sequences!$D:$D, MATCH(K$1,Sequences!$A:$A,0)) )-Parameters!$B$2+1)),
                     Parameters!$B$2 ) = $A46 )),
0)</f>
        <v>12</v>
      </c>
      <c r="L46" s="15" cm="1">
        <f t="array" aca="1" ref="L46" ca="1">IFERROR(
  SUMPRODUCT(--(MID( INDEX(Sequences!$D:$D, MATCH(L$1,Sequences!$A:$A,0)),
                     ROW(INDIRECT("1:" &amp; LEN( INDEX(Sequences!$D:$D, MATCH(L$1,Sequences!$A:$A,0)) )-Parameters!$B$2+1)),
                     Parameters!$B$2 ) = $A46 )),
0)</f>
        <v>11</v>
      </c>
      <c r="M46" s="15" cm="1">
        <f t="array" aca="1" ref="M46" ca="1">IFERROR(
  SUMPRODUCT(--(MID( INDEX(Sequences!$D:$D, MATCH(M$1,Sequences!$A:$A,0)),
                     ROW(INDIRECT("1:" &amp; LEN( INDEX(Sequences!$D:$D, MATCH(M$1,Sequences!$A:$A,0)) )-Parameters!$B$2+1)),
                     Parameters!$B$2 ) = $A46 )),
0)</f>
        <v>10</v>
      </c>
    </row>
    <row r="47" spans="1:13" x14ac:dyDescent="0.25">
      <c r="A47" s="15" t="str">
        <f>KMER_LIST!A47</f>
        <v>AGTC</v>
      </c>
      <c r="B47" s="15" cm="1">
        <f t="array" aca="1" ref="B47" ca="1">IFERROR(
  SUMPRODUCT(--(MID( INDEX(Sequences!$D:$D, MATCH(B$1,Sequences!$A:$A,0)),
                     ROW(INDIRECT("1:" &amp; LEN( INDEX(Sequences!$D:$D, MATCH(B$1,Sequences!$A:$A,0)) )-Parameters!$B$2+1)),
                     Parameters!$B$2 ) = $A47 )),
0)</f>
        <v>9</v>
      </c>
      <c r="C47" s="15" cm="1">
        <f t="array" aca="1" ref="C47" ca="1">IFERROR(
  SUMPRODUCT(--(MID( INDEX(Sequences!$D:$D, MATCH(C$1,Sequences!$A:$A,0)),
                     ROW(INDIRECT("1:" &amp; LEN( INDEX(Sequences!$D:$D, MATCH(C$1,Sequences!$A:$A,0)) )-Parameters!$B$2+1)),
                     Parameters!$B$2 ) = $A47 )),
0)</f>
        <v>4</v>
      </c>
      <c r="D47" s="15" cm="1">
        <f t="array" aca="1" ref="D47" ca="1">IFERROR(
  SUMPRODUCT(--(MID( INDEX(Sequences!$D:$D, MATCH(D$1,Sequences!$A:$A,0)),
                     ROW(INDIRECT("1:" &amp; LEN( INDEX(Sequences!$D:$D, MATCH(D$1,Sequences!$A:$A,0)) )-Parameters!$B$2+1)),
                     Parameters!$B$2 ) = $A47 )),
0)</f>
        <v>4</v>
      </c>
      <c r="E47" s="15" cm="1">
        <f t="array" aca="1" ref="E47" ca="1">IFERROR(
  SUMPRODUCT(--(MID( INDEX(Sequences!$D:$D, MATCH(E$1,Sequences!$A:$A,0)),
                     ROW(INDIRECT("1:" &amp; LEN( INDEX(Sequences!$D:$D, MATCH(E$1,Sequences!$A:$A,0)) )-Parameters!$B$2+1)),
                     Parameters!$B$2 ) = $A47 )),
0)</f>
        <v>2</v>
      </c>
      <c r="F47" s="15" cm="1">
        <f t="array" aca="1" ref="F47" ca="1">IFERROR(
  SUMPRODUCT(--(MID( INDEX(Sequences!$D:$D, MATCH(F$1,Sequences!$A:$A,0)),
                     ROW(INDIRECT("1:" &amp; LEN( INDEX(Sequences!$D:$D, MATCH(F$1,Sequences!$A:$A,0)) )-Parameters!$B$2+1)),
                     Parameters!$B$2 ) = $A47 )),
0)</f>
        <v>3</v>
      </c>
      <c r="G47" s="15" cm="1">
        <f t="array" aca="1" ref="G47" ca="1">IFERROR(
  SUMPRODUCT(--(MID( INDEX(Sequences!$D:$D, MATCH(G$1,Sequences!$A:$A,0)),
                     ROW(INDIRECT("1:" &amp; LEN( INDEX(Sequences!$D:$D, MATCH(G$1,Sequences!$A:$A,0)) )-Parameters!$B$2+1)),
                     Parameters!$B$2 ) = $A47 )),
0)</f>
        <v>5</v>
      </c>
      <c r="H47" s="15" cm="1">
        <f t="array" aca="1" ref="H47" ca="1">IFERROR(
  SUMPRODUCT(--(MID( INDEX(Sequences!$D:$D, MATCH(H$1,Sequences!$A:$A,0)),
                     ROW(INDIRECT("1:" &amp; LEN( INDEX(Sequences!$D:$D, MATCH(H$1,Sequences!$A:$A,0)) )-Parameters!$B$2+1)),
                     Parameters!$B$2 ) = $A47 )),
0)</f>
        <v>9</v>
      </c>
      <c r="I47" s="15" cm="1">
        <f t="array" aca="1" ref="I47" ca="1">IFERROR(
  SUMPRODUCT(--(MID( INDEX(Sequences!$D:$D, MATCH(I$1,Sequences!$A:$A,0)),
                     ROW(INDIRECT("1:" &amp; LEN( INDEX(Sequences!$D:$D, MATCH(I$1,Sequences!$A:$A,0)) )-Parameters!$B$2+1)),
                     Parameters!$B$2 ) = $A47 )),
0)</f>
        <v>1</v>
      </c>
      <c r="J47" s="15" cm="1">
        <f t="array" aca="1" ref="J47" ca="1">IFERROR(
  SUMPRODUCT(--(MID( INDEX(Sequences!$D:$D, MATCH(J$1,Sequences!$A:$A,0)),
                     ROW(INDIRECT("1:" &amp; LEN( INDEX(Sequences!$D:$D, MATCH(J$1,Sequences!$A:$A,0)) )-Parameters!$B$2+1)),
                     Parameters!$B$2 ) = $A47 )),
0)</f>
        <v>9</v>
      </c>
      <c r="K47" s="15" cm="1">
        <f t="array" aca="1" ref="K47" ca="1">IFERROR(
  SUMPRODUCT(--(MID( INDEX(Sequences!$D:$D, MATCH(K$1,Sequences!$A:$A,0)),
                     ROW(INDIRECT("1:" &amp; LEN( INDEX(Sequences!$D:$D, MATCH(K$1,Sequences!$A:$A,0)) )-Parameters!$B$2+1)),
                     Parameters!$B$2 ) = $A47 )),
0)</f>
        <v>6</v>
      </c>
      <c r="L47" s="15" cm="1">
        <f t="array" aca="1" ref="L47" ca="1">IFERROR(
  SUMPRODUCT(--(MID( INDEX(Sequences!$D:$D, MATCH(L$1,Sequences!$A:$A,0)),
                     ROW(INDIRECT("1:" &amp; LEN( INDEX(Sequences!$D:$D, MATCH(L$1,Sequences!$A:$A,0)) )-Parameters!$B$2+1)),
                     Parameters!$B$2 ) = $A47 )),
0)</f>
        <v>4</v>
      </c>
      <c r="M47" s="15" cm="1">
        <f t="array" aca="1" ref="M47" ca="1">IFERROR(
  SUMPRODUCT(--(MID( INDEX(Sequences!$D:$D, MATCH(M$1,Sequences!$A:$A,0)),
                     ROW(INDIRECT("1:" &amp; LEN( INDEX(Sequences!$D:$D, MATCH(M$1,Sequences!$A:$A,0)) )-Parameters!$B$2+1)),
                     Parameters!$B$2 ) = $A47 )),
0)</f>
        <v>12</v>
      </c>
    </row>
    <row r="48" spans="1:13" x14ac:dyDescent="0.25">
      <c r="A48" s="15" t="str">
        <f>KMER_LIST!A48</f>
        <v>AGTG</v>
      </c>
      <c r="B48" s="15" cm="1">
        <f t="array" aca="1" ref="B48" ca="1">IFERROR(
  SUMPRODUCT(--(MID( INDEX(Sequences!$D:$D, MATCH(B$1,Sequences!$A:$A,0)),
                     ROW(INDIRECT("1:" &amp; LEN( INDEX(Sequences!$D:$D, MATCH(B$1,Sequences!$A:$A,0)) )-Parameters!$B$2+1)),
                     Parameters!$B$2 ) = $A48 )),
0)</f>
        <v>12</v>
      </c>
      <c r="C48" s="15" cm="1">
        <f t="array" aca="1" ref="C48" ca="1">IFERROR(
  SUMPRODUCT(--(MID( INDEX(Sequences!$D:$D, MATCH(C$1,Sequences!$A:$A,0)),
                     ROW(INDIRECT("1:" &amp; LEN( INDEX(Sequences!$D:$D, MATCH(C$1,Sequences!$A:$A,0)) )-Parameters!$B$2+1)),
                     Parameters!$B$2 ) = $A48 )),
0)</f>
        <v>22</v>
      </c>
      <c r="D48" s="15" cm="1">
        <f t="array" aca="1" ref="D48" ca="1">IFERROR(
  SUMPRODUCT(--(MID( INDEX(Sequences!$D:$D, MATCH(D$1,Sequences!$A:$A,0)),
                     ROW(INDIRECT("1:" &amp; LEN( INDEX(Sequences!$D:$D, MATCH(D$1,Sequences!$A:$A,0)) )-Parameters!$B$2+1)),
                     Parameters!$B$2 ) = $A48 )),
0)</f>
        <v>18</v>
      </c>
      <c r="E48" s="15" cm="1">
        <f t="array" aca="1" ref="E48" ca="1">IFERROR(
  SUMPRODUCT(--(MID( INDEX(Sequences!$D:$D, MATCH(E$1,Sequences!$A:$A,0)),
                     ROW(INDIRECT("1:" &amp; LEN( INDEX(Sequences!$D:$D, MATCH(E$1,Sequences!$A:$A,0)) )-Parameters!$B$2+1)),
                     Parameters!$B$2 ) = $A48 )),
0)</f>
        <v>11</v>
      </c>
      <c r="F48" s="15" cm="1">
        <f t="array" aca="1" ref="F48" ca="1">IFERROR(
  SUMPRODUCT(--(MID( INDEX(Sequences!$D:$D, MATCH(F$1,Sequences!$A:$A,0)),
                     ROW(INDIRECT("1:" &amp; LEN( INDEX(Sequences!$D:$D, MATCH(F$1,Sequences!$A:$A,0)) )-Parameters!$B$2+1)),
                     Parameters!$B$2 ) = $A48 )),
0)</f>
        <v>15</v>
      </c>
      <c r="G48" s="15" cm="1">
        <f t="array" aca="1" ref="G48" ca="1">IFERROR(
  SUMPRODUCT(--(MID( INDEX(Sequences!$D:$D, MATCH(G$1,Sequences!$A:$A,0)),
                     ROW(INDIRECT("1:" &amp; LEN( INDEX(Sequences!$D:$D, MATCH(G$1,Sequences!$A:$A,0)) )-Parameters!$B$2+1)),
                     Parameters!$B$2 ) = $A48 )),
0)</f>
        <v>22</v>
      </c>
      <c r="H48" s="15" cm="1">
        <f t="array" aca="1" ref="H48" ca="1">IFERROR(
  SUMPRODUCT(--(MID( INDEX(Sequences!$D:$D, MATCH(H$1,Sequences!$A:$A,0)),
                     ROW(INDIRECT("1:" &amp; LEN( INDEX(Sequences!$D:$D, MATCH(H$1,Sequences!$A:$A,0)) )-Parameters!$B$2+1)),
                     Parameters!$B$2 ) = $A48 )),
0)</f>
        <v>8</v>
      </c>
      <c r="I48" s="15" cm="1">
        <f t="array" aca="1" ref="I48" ca="1">IFERROR(
  SUMPRODUCT(--(MID( INDEX(Sequences!$D:$D, MATCH(I$1,Sequences!$A:$A,0)),
                     ROW(INDIRECT("1:" &amp; LEN( INDEX(Sequences!$D:$D, MATCH(I$1,Sequences!$A:$A,0)) )-Parameters!$B$2+1)),
                     Parameters!$B$2 ) = $A48 )),
0)</f>
        <v>11</v>
      </c>
      <c r="J48" s="15" cm="1">
        <f t="array" aca="1" ref="J48" ca="1">IFERROR(
  SUMPRODUCT(--(MID( INDEX(Sequences!$D:$D, MATCH(J$1,Sequences!$A:$A,0)),
                     ROW(INDIRECT("1:" &amp; LEN( INDEX(Sequences!$D:$D, MATCH(J$1,Sequences!$A:$A,0)) )-Parameters!$B$2+1)),
                     Parameters!$B$2 ) = $A48 )),
0)</f>
        <v>9</v>
      </c>
      <c r="K48" s="15" cm="1">
        <f t="array" aca="1" ref="K48" ca="1">IFERROR(
  SUMPRODUCT(--(MID( INDEX(Sequences!$D:$D, MATCH(K$1,Sequences!$A:$A,0)),
                     ROW(INDIRECT("1:" &amp; LEN( INDEX(Sequences!$D:$D, MATCH(K$1,Sequences!$A:$A,0)) )-Parameters!$B$2+1)),
                     Parameters!$B$2 ) = $A48 )),
0)</f>
        <v>7</v>
      </c>
      <c r="L48" s="15" cm="1">
        <f t="array" aca="1" ref="L48" ca="1">IFERROR(
  SUMPRODUCT(--(MID( INDEX(Sequences!$D:$D, MATCH(L$1,Sequences!$A:$A,0)),
                     ROW(INDIRECT("1:" &amp; LEN( INDEX(Sequences!$D:$D, MATCH(L$1,Sequences!$A:$A,0)) )-Parameters!$B$2+1)),
                     Parameters!$B$2 ) = $A48 )),
0)</f>
        <v>8</v>
      </c>
      <c r="M48" s="15" cm="1">
        <f t="array" aca="1" ref="M48" ca="1">IFERROR(
  SUMPRODUCT(--(MID( INDEX(Sequences!$D:$D, MATCH(M$1,Sequences!$A:$A,0)),
                     ROW(INDIRECT("1:" &amp; LEN( INDEX(Sequences!$D:$D, MATCH(M$1,Sequences!$A:$A,0)) )-Parameters!$B$2+1)),
                     Parameters!$B$2 ) = $A48 )),
0)</f>
        <v>11</v>
      </c>
    </row>
    <row r="49" spans="1:13" x14ac:dyDescent="0.25">
      <c r="A49" s="15" t="str">
        <f>KMER_LIST!A49</f>
        <v>AGTT</v>
      </c>
      <c r="B49" s="15" cm="1">
        <f t="array" aca="1" ref="B49" ca="1">IFERROR(
  SUMPRODUCT(--(MID( INDEX(Sequences!$D:$D, MATCH(B$1,Sequences!$A:$A,0)),
                     ROW(INDIRECT("1:" &amp; LEN( INDEX(Sequences!$D:$D, MATCH(B$1,Sequences!$A:$A,0)) )-Parameters!$B$2+1)),
                     Parameters!$B$2 ) = $A49 )),
0)</f>
        <v>16</v>
      </c>
      <c r="C49" s="15" cm="1">
        <f t="array" aca="1" ref="C49" ca="1">IFERROR(
  SUMPRODUCT(--(MID( INDEX(Sequences!$D:$D, MATCH(C$1,Sequences!$A:$A,0)),
                     ROW(INDIRECT("1:" &amp; LEN( INDEX(Sequences!$D:$D, MATCH(C$1,Sequences!$A:$A,0)) )-Parameters!$B$2+1)),
                     Parameters!$B$2 ) = $A49 )),
0)</f>
        <v>19</v>
      </c>
      <c r="D49" s="15" cm="1">
        <f t="array" aca="1" ref="D49" ca="1">IFERROR(
  SUMPRODUCT(--(MID( INDEX(Sequences!$D:$D, MATCH(D$1,Sequences!$A:$A,0)),
                     ROW(INDIRECT("1:" &amp; LEN( INDEX(Sequences!$D:$D, MATCH(D$1,Sequences!$A:$A,0)) )-Parameters!$B$2+1)),
                     Parameters!$B$2 ) = $A49 )),
0)</f>
        <v>15</v>
      </c>
      <c r="E49" s="15" cm="1">
        <f t="array" aca="1" ref="E49" ca="1">IFERROR(
  SUMPRODUCT(--(MID( INDEX(Sequences!$D:$D, MATCH(E$1,Sequences!$A:$A,0)),
                     ROW(INDIRECT("1:" &amp; LEN( INDEX(Sequences!$D:$D, MATCH(E$1,Sequences!$A:$A,0)) )-Parameters!$B$2+1)),
                     Parameters!$B$2 ) = $A49 )),
0)</f>
        <v>13</v>
      </c>
      <c r="F49" s="15" cm="1">
        <f t="array" aca="1" ref="F49" ca="1">IFERROR(
  SUMPRODUCT(--(MID( INDEX(Sequences!$D:$D, MATCH(F$1,Sequences!$A:$A,0)),
                     ROW(INDIRECT("1:" &amp; LEN( INDEX(Sequences!$D:$D, MATCH(F$1,Sequences!$A:$A,0)) )-Parameters!$B$2+1)),
                     Parameters!$B$2 ) = $A49 )),
0)</f>
        <v>16</v>
      </c>
      <c r="G49" s="15" cm="1">
        <f t="array" aca="1" ref="G49" ca="1">IFERROR(
  SUMPRODUCT(--(MID( INDEX(Sequences!$D:$D, MATCH(G$1,Sequences!$A:$A,0)),
                     ROW(INDIRECT("1:" &amp; LEN( INDEX(Sequences!$D:$D, MATCH(G$1,Sequences!$A:$A,0)) )-Parameters!$B$2+1)),
                     Parameters!$B$2 ) = $A49 )),
0)</f>
        <v>15</v>
      </c>
      <c r="H49" s="15" cm="1">
        <f t="array" aca="1" ref="H49" ca="1">IFERROR(
  SUMPRODUCT(--(MID( INDEX(Sequences!$D:$D, MATCH(H$1,Sequences!$A:$A,0)),
                     ROW(INDIRECT("1:" &amp; LEN( INDEX(Sequences!$D:$D, MATCH(H$1,Sequences!$A:$A,0)) )-Parameters!$B$2+1)),
                     Parameters!$B$2 ) = $A49 )),
0)</f>
        <v>12</v>
      </c>
      <c r="I49" s="15" cm="1">
        <f t="array" aca="1" ref="I49" ca="1">IFERROR(
  SUMPRODUCT(--(MID( INDEX(Sequences!$D:$D, MATCH(I$1,Sequences!$A:$A,0)),
                     ROW(INDIRECT("1:" &amp; LEN( INDEX(Sequences!$D:$D, MATCH(I$1,Sequences!$A:$A,0)) )-Parameters!$B$2+1)),
                     Parameters!$B$2 ) = $A49 )),
0)</f>
        <v>7</v>
      </c>
      <c r="J49" s="15" cm="1">
        <f t="array" aca="1" ref="J49" ca="1">IFERROR(
  SUMPRODUCT(--(MID( INDEX(Sequences!$D:$D, MATCH(J$1,Sequences!$A:$A,0)),
                     ROW(INDIRECT("1:" &amp; LEN( INDEX(Sequences!$D:$D, MATCH(J$1,Sequences!$A:$A,0)) )-Parameters!$B$2+1)),
                     Parameters!$B$2 ) = $A49 )),
0)</f>
        <v>4</v>
      </c>
      <c r="K49" s="15" cm="1">
        <f t="array" aca="1" ref="K49" ca="1">IFERROR(
  SUMPRODUCT(--(MID( INDEX(Sequences!$D:$D, MATCH(K$1,Sequences!$A:$A,0)),
                     ROW(INDIRECT("1:" &amp; LEN( INDEX(Sequences!$D:$D, MATCH(K$1,Sequences!$A:$A,0)) )-Parameters!$B$2+1)),
                     Parameters!$B$2 ) = $A49 )),
0)</f>
        <v>8</v>
      </c>
      <c r="L49" s="15" cm="1">
        <f t="array" aca="1" ref="L49" ca="1">IFERROR(
  SUMPRODUCT(--(MID( INDEX(Sequences!$D:$D, MATCH(L$1,Sequences!$A:$A,0)),
                     ROW(INDIRECT("1:" &amp; LEN( INDEX(Sequences!$D:$D, MATCH(L$1,Sequences!$A:$A,0)) )-Parameters!$B$2+1)),
                     Parameters!$B$2 ) = $A49 )),
0)</f>
        <v>5</v>
      </c>
      <c r="M49" s="15" cm="1">
        <f t="array" aca="1" ref="M49" ca="1">IFERROR(
  SUMPRODUCT(--(MID( INDEX(Sequences!$D:$D, MATCH(M$1,Sequences!$A:$A,0)),
                     ROW(INDIRECT("1:" &amp; LEN( INDEX(Sequences!$D:$D, MATCH(M$1,Sequences!$A:$A,0)) )-Parameters!$B$2+1)),
                     Parameters!$B$2 ) = $A49 )),
0)</f>
        <v>7</v>
      </c>
    </row>
    <row r="50" spans="1:13" x14ac:dyDescent="0.25">
      <c r="A50" s="15" t="str">
        <f>KMER_LIST!A50</f>
        <v>ATAA</v>
      </c>
      <c r="B50" s="15" cm="1">
        <f t="array" aca="1" ref="B50" ca="1">IFERROR(
  SUMPRODUCT(--(MID( INDEX(Sequences!$D:$D, MATCH(B$1,Sequences!$A:$A,0)),
                     ROW(INDIRECT("1:" &amp; LEN( INDEX(Sequences!$D:$D, MATCH(B$1,Sequences!$A:$A,0)) )-Parameters!$B$2+1)),
                     Parameters!$B$2 ) = $A50 )),
0)</f>
        <v>0</v>
      </c>
      <c r="C50" s="15" cm="1">
        <f t="array" aca="1" ref="C50" ca="1">IFERROR(
  SUMPRODUCT(--(MID( INDEX(Sequences!$D:$D, MATCH(C$1,Sequences!$A:$A,0)),
                     ROW(INDIRECT("1:" &amp; LEN( INDEX(Sequences!$D:$D, MATCH(C$1,Sequences!$A:$A,0)) )-Parameters!$B$2+1)),
                     Parameters!$B$2 ) = $A50 )),
0)</f>
        <v>1</v>
      </c>
      <c r="D50" s="15" cm="1">
        <f t="array" aca="1" ref="D50" ca="1">IFERROR(
  SUMPRODUCT(--(MID( INDEX(Sequences!$D:$D, MATCH(D$1,Sequences!$A:$A,0)),
                     ROW(INDIRECT("1:" &amp; LEN( INDEX(Sequences!$D:$D, MATCH(D$1,Sequences!$A:$A,0)) )-Parameters!$B$2+1)),
                     Parameters!$B$2 ) = $A50 )),
0)</f>
        <v>8</v>
      </c>
      <c r="E50" s="15" cm="1">
        <f t="array" aca="1" ref="E50" ca="1">IFERROR(
  SUMPRODUCT(--(MID( INDEX(Sequences!$D:$D, MATCH(E$1,Sequences!$A:$A,0)),
                     ROW(INDIRECT("1:" &amp; LEN( INDEX(Sequences!$D:$D, MATCH(E$1,Sequences!$A:$A,0)) )-Parameters!$B$2+1)),
                     Parameters!$B$2 ) = $A50 )),
0)</f>
        <v>1</v>
      </c>
      <c r="F50" s="15" cm="1">
        <f t="array" aca="1" ref="F50" ca="1">IFERROR(
  SUMPRODUCT(--(MID( INDEX(Sequences!$D:$D, MATCH(F$1,Sequences!$A:$A,0)),
                     ROW(INDIRECT("1:" &amp; LEN( INDEX(Sequences!$D:$D, MATCH(F$1,Sequences!$A:$A,0)) )-Parameters!$B$2+1)),
                     Parameters!$B$2 ) = $A50 )),
0)</f>
        <v>2</v>
      </c>
      <c r="G50" s="15" cm="1">
        <f t="array" aca="1" ref="G50" ca="1">IFERROR(
  SUMPRODUCT(--(MID( INDEX(Sequences!$D:$D, MATCH(G$1,Sequences!$A:$A,0)),
                     ROW(INDIRECT("1:" &amp; LEN( INDEX(Sequences!$D:$D, MATCH(G$1,Sequences!$A:$A,0)) )-Parameters!$B$2+1)),
                     Parameters!$B$2 ) = $A50 )),
0)</f>
        <v>5</v>
      </c>
      <c r="H50" s="15" cm="1">
        <f t="array" aca="1" ref="H50" ca="1">IFERROR(
  SUMPRODUCT(--(MID( INDEX(Sequences!$D:$D, MATCH(H$1,Sequences!$A:$A,0)),
                     ROW(INDIRECT("1:" &amp; LEN( INDEX(Sequences!$D:$D, MATCH(H$1,Sequences!$A:$A,0)) )-Parameters!$B$2+1)),
                     Parameters!$B$2 ) = $A50 )),
0)</f>
        <v>7</v>
      </c>
      <c r="I50" s="15" cm="1">
        <f t="array" aca="1" ref="I50" ca="1">IFERROR(
  SUMPRODUCT(--(MID( INDEX(Sequences!$D:$D, MATCH(I$1,Sequences!$A:$A,0)),
                     ROW(INDIRECT("1:" &amp; LEN( INDEX(Sequences!$D:$D, MATCH(I$1,Sequences!$A:$A,0)) )-Parameters!$B$2+1)),
                     Parameters!$B$2 ) = $A50 )),
0)</f>
        <v>2</v>
      </c>
      <c r="J50" s="15" cm="1">
        <f t="array" aca="1" ref="J50" ca="1">IFERROR(
  SUMPRODUCT(--(MID( INDEX(Sequences!$D:$D, MATCH(J$1,Sequences!$A:$A,0)),
                     ROW(INDIRECT("1:" &amp; LEN( INDEX(Sequences!$D:$D, MATCH(J$1,Sequences!$A:$A,0)) )-Parameters!$B$2+1)),
                     Parameters!$B$2 ) = $A50 )),
0)</f>
        <v>3</v>
      </c>
      <c r="K50" s="15" cm="1">
        <f t="array" aca="1" ref="K50" ca="1">IFERROR(
  SUMPRODUCT(--(MID( INDEX(Sequences!$D:$D, MATCH(K$1,Sequences!$A:$A,0)),
                     ROW(INDIRECT("1:" &amp; LEN( INDEX(Sequences!$D:$D, MATCH(K$1,Sequences!$A:$A,0)) )-Parameters!$B$2+1)),
                     Parameters!$B$2 ) = $A50 )),
0)</f>
        <v>5</v>
      </c>
      <c r="L50" s="15" cm="1">
        <f t="array" aca="1" ref="L50" ca="1">IFERROR(
  SUMPRODUCT(--(MID( INDEX(Sequences!$D:$D, MATCH(L$1,Sequences!$A:$A,0)),
                     ROW(INDIRECT("1:" &amp; LEN( INDEX(Sequences!$D:$D, MATCH(L$1,Sequences!$A:$A,0)) )-Parameters!$B$2+1)),
                     Parameters!$B$2 ) = $A50 )),
0)</f>
        <v>16</v>
      </c>
      <c r="M50" s="15" cm="1">
        <f t="array" aca="1" ref="M50" ca="1">IFERROR(
  SUMPRODUCT(--(MID( INDEX(Sequences!$D:$D, MATCH(M$1,Sequences!$A:$A,0)),
                     ROW(INDIRECT("1:" &amp; LEN( INDEX(Sequences!$D:$D, MATCH(M$1,Sequences!$A:$A,0)) )-Parameters!$B$2+1)),
                     Parameters!$B$2 ) = $A50 )),
0)</f>
        <v>15</v>
      </c>
    </row>
    <row r="51" spans="1:13" x14ac:dyDescent="0.25">
      <c r="A51" s="15" t="str">
        <f>KMER_LIST!A51</f>
        <v>ATAC</v>
      </c>
      <c r="B51" s="15" cm="1">
        <f t="array" aca="1" ref="B51" ca="1">IFERROR(
  SUMPRODUCT(--(MID( INDEX(Sequences!$D:$D, MATCH(B$1,Sequences!$A:$A,0)),
                     ROW(INDIRECT("1:" &amp; LEN( INDEX(Sequences!$D:$D, MATCH(B$1,Sequences!$A:$A,0)) )-Parameters!$B$2+1)),
                     Parameters!$B$2 ) = $A51 )),
0)</f>
        <v>7</v>
      </c>
      <c r="C51" s="15" cm="1">
        <f t="array" aca="1" ref="C51" ca="1">IFERROR(
  SUMPRODUCT(--(MID( INDEX(Sequences!$D:$D, MATCH(C$1,Sequences!$A:$A,0)),
                     ROW(INDIRECT("1:" &amp; LEN( INDEX(Sequences!$D:$D, MATCH(C$1,Sequences!$A:$A,0)) )-Parameters!$B$2+1)),
                     Parameters!$B$2 ) = $A51 )),
0)</f>
        <v>4</v>
      </c>
      <c r="D51" s="15" cm="1">
        <f t="array" aca="1" ref="D51" ca="1">IFERROR(
  SUMPRODUCT(--(MID( INDEX(Sequences!$D:$D, MATCH(D$1,Sequences!$A:$A,0)),
                     ROW(INDIRECT("1:" &amp; LEN( INDEX(Sequences!$D:$D, MATCH(D$1,Sequences!$A:$A,0)) )-Parameters!$B$2+1)),
                     Parameters!$B$2 ) = $A51 )),
0)</f>
        <v>2</v>
      </c>
      <c r="E51" s="15" cm="1">
        <f t="array" aca="1" ref="E51" ca="1">IFERROR(
  SUMPRODUCT(--(MID( INDEX(Sequences!$D:$D, MATCH(E$1,Sequences!$A:$A,0)),
                     ROW(INDIRECT("1:" &amp; LEN( INDEX(Sequences!$D:$D, MATCH(E$1,Sequences!$A:$A,0)) )-Parameters!$B$2+1)),
                     Parameters!$B$2 ) = $A51 )),
0)</f>
        <v>3</v>
      </c>
      <c r="F51" s="15" cm="1">
        <f t="array" aca="1" ref="F51" ca="1">IFERROR(
  SUMPRODUCT(--(MID( INDEX(Sequences!$D:$D, MATCH(F$1,Sequences!$A:$A,0)),
                     ROW(INDIRECT("1:" &amp; LEN( INDEX(Sequences!$D:$D, MATCH(F$1,Sequences!$A:$A,0)) )-Parameters!$B$2+1)),
                     Parameters!$B$2 ) = $A51 )),
0)</f>
        <v>5</v>
      </c>
      <c r="G51" s="15" cm="1">
        <f t="array" aca="1" ref="G51" ca="1">IFERROR(
  SUMPRODUCT(--(MID( INDEX(Sequences!$D:$D, MATCH(G$1,Sequences!$A:$A,0)),
                     ROW(INDIRECT("1:" &amp; LEN( INDEX(Sequences!$D:$D, MATCH(G$1,Sequences!$A:$A,0)) )-Parameters!$B$2+1)),
                     Parameters!$B$2 ) = $A51 )),
0)</f>
        <v>5</v>
      </c>
      <c r="H51" s="15" cm="1">
        <f t="array" aca="1" ref="H51" ca="1">IFERROR(
  SUMPRODUCT(--(MID( INDEX(Sequences!$D:$D, MATCH(H$1,Sequences!$A:$A,0)),
                     ROW(INDIRECT("1:" &amp; LEN( INDEX(Sequences!$D:$D, MATCH(H$1,Sequences!$A:$A,0)) )-Parameters!$B$2+1)),
                     Parameters!$B$2 ) = $A51 )),
0)</f>
        <v>7</v>
      </c>
      <c r="I51" s="15" cm="1">
        <f t="array" aca="1" ref="I51" ca="1">IFERROR(
  SUMPRODUCT(--(MID( INDEX(Sequences!$D:$D, MATCH(I$1,Sequences!$A:$A,0)),
                     ROW(INDIRECT("1:" &amp; LEN( INDEX(Sequences!$D:$D, MATCH(I$1,Sequences!$A:$A,0)) )-Parameters!$B$2+1)),
                     Parameters!$B$2 ) = $A51 )),
0)</f>
        <v>1</v>
      </c>
      <c r="J51" s="15" cm="1">
        <f t="array" aca="1" ref="J51" ca="1">IFERROR(
  SUMPRODUCT(--(MID( INDEX(Sequences!$D:$D, MATCH(J$1,Sequences!$A:$A,0)),
                     ROW(INDIRECT("1:" &amp; LEN( INDEX(Sequences!$D:$D, MATCH(J$1,Sequences!$A:$A,0)) )-Parameters!$B$2+1)),
                     Parameters!$B$2 ) = $A51 )),
0)</f>
        <v>3</v>
      </c>
      <c r="K51" s="15" cm="1">
        <f t="array" aca="1" ref="K51" ca="1">IFERROR(
  SUMPRODUCT(--(MID( INDEX(Sequences!$D:$D, MATCH(K$1,Sequences!$A:$A,0)),
                     ROW(INDIRECT("1:" &amp; LEN( INDEX(Sequences!$D:$D, MATCH(K$1,Sequences!$A:$A,0)) )-Parameters!$B$2+1)),
                     Parameters!$B$2 ) = $A51 )),
0)</f>
        <v>7</v>
      </c>
      <c r="L51" s="15" cm="1">
        <f t="array" aca="1" ref="L51" ca="1">IFERROR(
  SUMPRODUCT(--(MID( INDEX(Sequences!$D:$D, MATCH(L$1,Sequences!$A:$A,0)),
                     ROW(INDIRECT("1:" &amp; LEN( INDEX(Sequences!$D:$D, MATCH(L$1,Sequences!$A:$A,0)) )-Parameters!$B$2+1)),
                     Parameters!$B$2 ) = $A51 )),
0)</f>
        <v>11</v>
      </c>
      <c r="M51" s="15" cm="1">
        <f t="array" aca="1" ref="M51" ca="1">IFERROR(
  SUMPRODUCT(--(MID( INDEX(Sequences!$D:$D, MATCH(M$1,Sequences!$A:$A,0)),
                     ROW(INDIRECT("1:" &amp; LEN( INDEX(Sequences!$D:$D, MATCH(M$1,Sequences!$A:$A,0)) )-Parameters!$B$2+1)),
                     Parameters!$B$2 ) = $A51 )),
0)</f>
        <v>9</v>
      </c>
    </row>
    <row r="52" spans="1:13" x14ac:dyDescent="0.25">
      <c r="A52" s="15" t="str">
        <f>KMER_LIST!A52</f>
        <v>ATAG</v>
      </c>
      <c r="B52" s="15" cm="1">
        <f t="array" aca="1" ref="B52" ca="1">IFERROR(
  SUMPRODUCT(--(MID( INDEX(Sequences!$D:$D, MATCH(B$1,Sequences!$A:$A,0)),
                     ROW(INDIRECT("1:" &amp; LEN( INDEX(Sequences!$D:$D, MATCH(B$1,Sequences!$A:$A,0)) )-Parameters!$B$2+1)),
                     Parameters!$B$2 ) = $A52 )),
0)</f>
        <v>8</v>
      </c>
      <c r="C52" s="15" cm="1">
        <f t="array" aca="1" ref="C52" ca="1">IFERROR(
  SUMPRODUCT(--(MID( INDEX(Sequences!$D:$D, MATCH(C$1,Sequences!$A:$A,0)),
                     ROW(INDIRECT("1:" &amp; LEN( INDEX(Sequences!$D:$D, MATCH(C$1,Sequences!$A:$A,0)) )-Parameters!$B$2+1)),
                     Parameters!$B$2 ) = $A52 )),
0)</f>
        <v>9</v>
      </c>
      <c r="D52" s="15" cm="1">
        <f t="array" aca="1" ref="D52" ca="1">IFERROR(
  SUMPRODUCT(--(MID( INDEX(Sequences!$D:$D, MATCH(D$1,Sequences!$A:$A,0)),
                     ROW(INDIRECT("1:" &amp; LEN( INDEX(Sequences!$D:$D, MATCH(D$1,Sequences!$A:$A,0)) )-Parameters!$B$2+1)),
                     Parameters!$B$2 ) = $A52 )),
0)</f>
        <v>7</v>
      </c>
      <c r="E52" s="15" cm="1">
        <f t="array" aca="1" ref="E52" ca="1">IFERROR(
  SUMPRODUCT(--(MID( INDEX(Sequences!$D:$D, MATCH(E$1,Sequences!$A:$A,0)),
                     ROW(INDIRECT("1:" &amp; LEN( INDEX(Sequences!$D:$D, MATCH(E$1,Sequences!$A:$A,0)) )-Parameters!$B$2+1)),
                     Parameters!$B$2 ) = $A52 )),
0)</f>
        <v>1</v>
      </c>
      <c r="F52" s="15" cm="1">
        <f t="array" aca="1" ref="F52" ca="1">IFERROR(
  SUMPRODUCT(--(MID( INDEX(Sequences!$D:$D, MATCH(F$1,Sequences!$A:$A,0)),
                     ROW(INDIRECT("1:" &amp; LEN( INDEX(Sequences!$D:$D, MATCH(F$1,Sequences!$A:$A,0)) )-Parameters!$B$2+1)),
                     Parameters!$B$2 ) = $A52 )),
0)</f>
        <v>1</v>
      </c>
      <c r="G52" s="15" cm="1">
        <f t="array" aca="1" ref="G52" ca="1">IFERROR(
  SUMPRODUCT(--(MID( INDEX(Sequences!$D:$D, MATCH(G$1,Sequences!$A:$A,0)),
                     ROW(INDIRECT("1:" &amp; LEN( INDEX(Sequences!$D:$D, MATCH(G$1,Sequences!$A:$A,0)) )-Parameters!$B$2+1)),
                     Parameters!$B$2 ) = $A52 )),
0)</f>
        <v>5</v>
      </c>
      <c r="H52" s="15" cm="1">
        <f t="array" aca="1" ref="H52" ca="1">IFERROR(
  SUMPRODUCT(--(MID( INDEX(Sequences!$D:$D, MATCH(H$1,Sequences!$A:$A,0)),
                     ROW(INDIRECT("1:" &amp; LEN( INDEX(Sequences!$D:$D, MATCH(H$1,Sequences!$A:$A,0)) )-Parameters!$B$2+1)),
                     Parameters!$B$2 ) = $A52 )),
0)</f>
        <v>3</v>
      </c>
      <c r="I52" s="15" cm="1">
        <f t="array" aca="1" ref="I52" ca="1">IFERROR(
  SUMPRODUCT(--(MID( INDEX(Sequences!$D:$D, MATCH(I$1,Sequences!$A:$A,0)),
                     ROW(INDIRECT("1:" &amp; LEN( INDEX(Sequences!$D:$D, MATCH(I$1,Sequences!$A:$A,0)) )-Parameters!$B$2+1)),
                     Parameters!$B$2 ) = $A52 )),
0)</f>
        <v>1</v>
      </c>
      <c r="J52" s="15" cm="1">
        <f t="array" aca="1" ref="J52" ca="1">IFERROR(
  SUMPRODUCT(--(MID( INDEX(Sequences!$D:$D, MATCH(J$1,Sequences!$A:$A,0)),
                     ROW(INDIRECT("1:" &amp; LEN( INDEX(Sequences!$D:$D, MATCH(J$1,Sequences!$A:$A,0)) )-Parameters!$B$2+1)),
                     Parameters!$B$2 ) = $A52 )),
0)</f>
        <v>5</v>
      </c>
      <c r="K52" s="15" cm="1">
        <f t="array" aca="1" ref="K52" ca="1">IFERROR(
  SUMPRODUCT(--(MID( INDEX(Sequences!$D:$D, MATCH(K$1,Sequences!$A:$A,0)),
                     ROW(INDIRECT("1:" &amp; LEN( INDEX(Sequences!$D:$D, MATCH(K$1,Sequences!$A:$A,0)) )-Parameters!$B$2+1)),
                     Parameters!$B$2 ) = $A52 )),
0)</f>
        <v>10</v>
      </c>
      <c r="L52" s="15" cm="1">
        <f t="array" aca="1" ref="L52" ca="1">IFERROR(
  SUMPRODUCT(--(MID( INDEX(Sequences!$D:$D, MATCH(L$1,Sequences!$A:$A,0)),
                     ROW(INDIRECT("1:" &amp; LEN( INDEX(Sequences!$D:$D, MATCH(L$1,Sequences!$A:$A,0)) )-Parameters!$B$2+1)),
                     Parameters!$B$2 ) = $A52 )),
0)</f>
        <v>8</v>
      </c>
      <c r="M52" s="15" cm="1">
        <f t="array" aca="1" ref="M52" ca="1">IFERROR(
  SUMPRODUCT(--(MID( INDEX(Sequences!$D:$D, MATCH(M$1,Sequences!$A:$A,0)),
                     ROW(INDIRECT("1:" &amp; LEN( INDEX(Sequences!$D:$D, MATCH(M$1,Sequences!$A:$A,0)) )-Parameters!$B$2+1)),
                     Parameters!$B$2 ) = $A52 )),
0)</f>
        <v>11</v>
      </c>
    </row>
    <row r="53" spans="1:13" x14ac:dyDescent="0.25">
      <c r="A53" s="15" t="str">
        <f>KMER_LIST!A53</f>
        <v>ATAT</v>
      </c>
      <c r="B53" s="15" cm="1">
        <f t="array" aca="1" ref="B53" ca="1">IFERROR(
  SUMPRODUCT(--(MID( INDEX(Sequences!$D:$D, MATCH(B$1,Sequences!$A:$A,0)),
                     ROW(INDIRECT("1:" &amp; LEN( INDEX(Sequences!$D:$D, MATCH(B$1,Sequences!$A:$A,0)) )-Parameters!$B$2+1)),
                     Parameters!$B$2 ) = $A53 )),
0)</f>
        <v>4</v>
      </c>
      <c r="C53" s="15" cm="1">
        <f t="array" aca="1" ref="C53" ca="1">IFERROR(
  SUMPRODUCT(--(MID( INDEX(Sequences!$D:$D, MATCH(C$1,Sequences!$A:$A,0)),
                     ROW(INDIRECT("1:" &amp; LEN( INDEX(Sequences!$D:$D, MATCH(C$1,Sequences!$A:$A,0)) )-Parameters!$B$2+1)),
                     Parameters!$B$2 ) = $A53 )),
0)</f>
        <v>4</v>
      </c>
      <c r="D53" s="15" cm="1">
        <f t="array" aca="1" ref="D53" ca="1">IFERROR(
  SUMPRODUCT(--(MID( INDEX(Sequences!$D:$D, MATCH(D$1,Sequences!$A:$A,0)),
                     ROW(INDIRECT("1:" &amp; LEN( INDEX(Sequences!$D:$D, MATCH(D$1,Sequences!$A:$A,0)) )-Parameters!$B$2+1)),
                     Parameters!$B$2 ) = $A53 )),
0)</f>
        <v>6</v>
      </c>
      <c r="E53" s="15" cm="1">
        <f t="array" aca="1" ref="E53" ca="1">IFERROR(
  SUMPRODUCT(--(MID( INDEX(Sequences!$D:$D, MATCH(E$1,Sequences!$A:$A,0)),
                     ROW(INDIRECT("1:" &amp; LEN( INDEX(Sequences!$D:$D, MATCH(E$1,Sequences!$A:$A,0)) )-Parameters!$B$2+1)),
                     Parameters!$B$2 ) = $A53 )),
0)</f>
        <v>4</v>
      </c>
      <c r="F53" s="15" cm="1">
        <f t="array" aca="1" ref="F53" ca="1">IFERROR(
  SUMPRODUCT(--(MID( INDEX(Sequences!$D:$D, MATCH(F$1,Sequences!$A:$A,0)),
                     ROW(INDIRECT("1:" &amp; LEN( INDEX(Sequences!$D:$D, MATCH(F$1,Sequences!$A:$A,0)) )-Parameters!$B$2+1)),
                     Parameters!$B$2 ) = $A53 )),
0)</f>
        <v>4</v>
      </c>
      <c r="G53" s="15" cm="1">
        <f t="array" aca="1" ref="G53" ca="1">IFERROR(
  SUMPRODUCT(--(MID( INDEX(Sequences!$D:$D, MATCH(G$1,Sequences!$A:$A,0)),
                     ROW(INDIRECT("1:" &amp; LEN( INDEX(Sequences!$D:$D, MATCH(G$1,Sequences!$A:$A,0)) )-Parameters!$B$2+1)),
                     Parameters!$B$2 ) = $A53 )),
0)</f>
        <v>8</v>
      </c>
      <c r="H53" s="15" cm="1">
        <f t="array" aca="1" ref="H53" ca="1">IFERROR(
  SUMPRODUCT(--(MID( INDEX(Sequences!$D:$D, MATCH(H$1,Sequences!$A:$A,0)),
                     ROW(INDIRECT("1:" &amp; LEN( INDEX(Sequences!$D:$D, MATCH(H$1,Sequences!$A:$A,0)) )-Parameters!$B$2+1)),
                     Parameters!$B$2 ) = $A53 )),
0)</f>
        <v>6</v>
      </c>
      <c r="I53" s="15" cm="1">
        <f t="array" aca="1" ref="I53" ca="1">IFERROR(
  SUMPRODUCT(--(MID( INDEX(Sequences!$D:$D, MATCH(I$1,Sequences!$A:$A,0)),
                     ROW(INDIRECT("1:" &amp; LEN( INDEX(Sequences!$D:$D, MATCH(I$1,Sequences!$A:$A,0)) )-Parameters!$B$2+1)),
                     Parameters!$B$2 ) = $A53 )),
0)</f>
        <v>2</v>
      </c>
      <c r="J53" s="15" cm="1">
        <f t="array" aca="1" ref="J53" ca="1">IFERROR(
  SUMPRODUCT(--(MID( INDEX(Sequences!$D:$D, MATCH(J$1,Sequences!$A:$A,0)),
                     ROW(INDIRECT("1:" &amp; LEN( INDEX(Sequences!$D:$D, MATCH(J$1,Sequences!$A:$A,0)) )-Parameters!$B$2+1)),
                     Parameters!$B$2 ) = $A53 )),
0)</f>
        <v>2</v>
      </c>
      <c r="K53" s="15" cm="1">
        <f t="array" aca="1" ref="K53" ca="1">IFERROR(
  SUMPRODUCT(--(MID( INDEX(Sequences!$D:$D, MATCH(K$1,Sequences!$A:$A,0)),
                     ROW(INDIRECT("1:" &amp; LEN( INDEX(Sequences!$D:$D, MATCH(K$1,Sequences!$A:$A,0)) )-Parameters!$B$2+1)),
                     Parameters!$B$2 ) = $A53 )),
0)</f>
        <v>8</v>
      </c>
      <c r="L53" s="15" cm="1">
        <f t="array" aca="1" ref="L53" ca="1">IFERROR(
  SUMPRODUCT(--(MID( INDEX(Sequences!$D:$D, MATCH(L$1,Sequences!$A:$A,0)),
                     ROW(INDIRECT("1:" &amp; LEN( INDEX(Sequences!$D:$D, MATCH(L$1,Sequences!$A:$A,0)) )-Parameters!$B$2+1)),
                     Parameters!$B$2 ) = $A53 )),
0)</f>
        <v>9</v>
      </c>
      <c r="M53" s="15" cm="1">
        <f t="array" aca="1" ref="M53" ca="1">IFERROR(
  SUMPRODUCT(--(MID( INDEX(Sequences!$D:$D, MATCH(M$1,Sequences!$A:$A,0)),
                     ROW(INDIRECT("1:" &amp; LEN( INDEX(Sequences!$D:$D, MATCH(M$1,Sequences!$A:$A,0)) )-Parameters!$B$2+1)),
                     Parameters!$B$2 ) = $A53 )),
0)</f>
        <v>12</v>
      </c>
    </row>
    <row r="54" spans="1:13" x14ac:dyDescent="0.25">
      <c r="A54" s="15" t="str">
        <f>KMER_LIST!A54</f>
        <v>ATCA</v>
      </c>
      <c r="B54" s="15" cm="1">
        <f t="array" aca="1" ref="B54" ca="1">IFERROR(
  SUMPRODUCT(--(MID( INDEX(Sequences!$D:$D, MATCH(B$1,Sequences!$A:$A,0)),
                     ROW(INDIRECT("1:" &amp; LEN( INDEX(Sequences!$D:$D, MATCH(B$1,Sequences!$A:$A,0)) )-Parameters!$B$2+1)),
                     Parameters!$B$2 ) = $A54 )),
0)</f>
        <v>5</v>
      </c>
      <c r="C54" s="15" cm="1">
        <f t="array" aca="1" ref="C54" ca="1">IFERROR(
  SUMPRODUCT(--(MID( INDEX(Sequences!$D:$D, MATCH(C$1,Sequences!$A:$A,0)),
                     ROW(INDIRECT("1:" &amp; LEN( INDEX(Sequences!$D:$D, MATCH(C$1,Sequences!$A:$A,0)) )-Parameters!$B$2+1)),
                     Parameters!$B$2 ) = $A54 )),
0)</f>
        <v>8</v>
      </c>
      <c r="D54" s="15" cm="1">
        <f t="array" aca="1" ref="D54" ca="1">IFERROR(
  SUMPRODUCT(--(MID( INDEX(Sequences!$D:$D, MATCH(D$1,Sequences!$A:$A,0)),
                     ROW(INDIRECT("1:" &amp; LEN( INDEX(Sequences!$D:$D, MATCH(D$1,Sequences!$A:$A,0)) )-Parameters!$B$2+1)),
                     Parameters!$B$2 ) = $A54 )),
0)</f>
        <v>5</v>
      </c>
      <c r="E54" s="15" cm="1">
        <f t="array" aca="1" ref="E54" ca="1">IFERROR(
  SUMPRODUCT(--(MID( INDEX(Sequences!$D:$D, MATCH(E$1,Sequences!$A:$A,0)),
                     ROW(INDIRECT("1:" &amp; LEN( INDEX(Sequences!$D:$D, MATCH(E$1,Sequences!$A:$A,0)) )-Parameters!$B$2+1)),
                     Parameters!$B$2 ) = $A54 )),
0)</f>
        <v>2</v>
      </c>
      <c r="F54" s="15" cm="1">
        <f t="array" aca="1" ref="F54" ca="1">IFERROR(
  SUMPRODUCT(--(MID( INDEX(Sequences!$D:$D, MATCH(F$1,Sequences!$A:$A,0)),
                     ROW(INDIRECT("1:" &amp; LEN( INDEX(Sequences!$D:$D, MATCH(F$1,Sequences!$A:$A,0)) )-Parameters!$B$2+1)),
                     Parameters!$B$2 ) = $A54 )),
0)</f>
        <v>3</v>
      </c>
      <c r="G54" s="15" cm="1">
        <f t="array" aca="1" ref="G54" ca="1">IFERROR(
  SUMPRODUCT(--(MID( INDEX(Sequences!$D:$D, MATCH(G$1,Sequences!$A:$A,0)),
                     ROW(INDIRECT("1:" &amp; LEN( INDEX(Sequences!$D:$D, MATCH(G$1,Sequences!$A:$A,0)) )-Parameters!$B$2+1)),
                     Parameters!$B$2 ) = $A54 )),
0)</f>
        <v>9</v>
      </c>
      <c r="H54" s="15" cm="1">
        <f t="array" aca="1" ref="H54" ca="1">IFERROR(
  SUMPRODUCT(--(MID( INDEX(Sequences!$D:$D, MATCH(H$1,Sequences!$A:$A,0)),
                     ROW(INDIRECT("1:" &amp; LEN( INDEX(Sequences!$D:$D, MATCH(H$1,Sequences!$A:$A,0)) )-Parameters!$B$2+1)),
                     Parameters!$B$2 ) = $A54 )),
0)</f>
        <v>13</v>
      </c>
      <c r="I54" s="15" cm="1">
        <f t="array" aca="1" ref="I54" ca="1">IFERROR(
  SUMPRODUCT(--(MID( INDEX(Sequences!$D:$D, MATCH(I$1,Sequences!$A:$A,0)),
                     ROW(INDIRECT("1:" &amp; LEN( INDEX(Sequences!$D:$D, MATCH(I$1,Sequences!$A:$A,0)) )-Parameters!$B$2+1)),
                     Parameters!$B$2 ) = $A54 )),
0)</f>
        <v>19</v>
      </c>
      <c r="J54" s="15" cm="1">
        <f t="array" aca="1" ref="J54" ca="1">IFERROR(
  SUMPRODUCT(--(MID( INDEX(Sequences!$D:$D, MATCH(J$1,Sequences!$A:$A,0)),
                     ROW(INDIRECT("1:" &amp; LEN( INDEX(Sequences!$D:$D, MATCH(J$1,Sequences!$A:$A,0)) )-Parameters!$B$2+1)),
                     Parameters!$B$2 ) = $A54 )),
0)</f>
        <v>8</v>
      </c>
      <c r="K54" s="15" cm="1">
        <f t="array" aca="1" ref="K54" ca="1">IFERROR(
  SUMPRODUCT(--(MID( INDEX(Sequences!$D:$D, MATCH(K$1,Sequences!$A:$A,0)),
                     ROW(INDIRECT("1:" &amp; LEN( INDEX(Sequences!$D:$D, MATCH(K$1,Sequences!$A:$A,0)) )-Parameters!$B$2+1)),
                     Parameters!$B$2 ) = $A54 )),
0)</f>
        <v>10</v>
      </c>
      <c r="L54" s="15" cm="1">
        <f t="array" aca="1" ref="L54" ca="1">IFERROR(
  SUMPRODUCT(--(MID( INDEX(Sequences!$D:$D, MATCH(L$1,Sequences!$A:$A,0)),
                     ROW(INDIRECT("1:" &amp; LEN( INDEX(Sequences!$D:$D, MATCH(L$1,Sequences!$A:$A,0)) )-Parameters!$B$2+1)),
                     Parameters!$B$2 ) = $A54 )),
0)</f>
        <v>9</v>
      </c>
      <c r="M54" s="15" cm="1">
        <f t="array" aca="1" ref="M54" ca="1">IFERROR(
  SUMPRODUCT(--(MID( INDEX(Sequences!$D:$D, MATCH(M$1,Sequences!$A:$A,0)),
                     ROW(INDIRECT("1:" &amp; LEN( INDEX(Sequences!$D:$D, MATCH(M$1,Sequences!$A:$A,0)) )-Parameters!$B$2+1)),
                     Parameters!$B$2 ) = $A54 )),
0)</f>
        <v>5</v>
      </c>
    </row>
    <row r="55" spans="1:13" x14ac:dyDescent="0.25">
      <c r="A55" s="15" t="str">
        <f>KMER_LIST!A55</f>
        <v>ATCC</v>
      </c>
      <c r="B55" s="15" cm="1">
        <f t="array" aca="1" ref="B55" ca="1">IFERROR(
  SUMPRODUCT(--(MID( INDEX(Sequences!$D:$D, MATCH(B$1,Sequences!$A:$A,0)),
                     ROW(INDIRECT("1:" &amp; LEN( INDEX(Sequences!$D:$D, MATCH(B$1,Sequences!$A:$A,0)) )-Parameters!$B$2+1)),
                     Parameters!$B$2 ) = $A55 )),
0)</f>
        <v>3</v>
      </c>
      <c r="C55" s="15" cm="1">
        <f t="array" aca="1" ref="C55" ca="1">IFERROR(
  SUMPRODUCT(--(MID( INDEX(Sequences!$D:$D, MATCH(C$1,Sequences!$A:$A,0)),
                     ROW(INDIRECT("1:" &amp; LEN( INDEX(Sequences!$D:$D, MATCH(C$1,Sequences!$A:$A,0)) )-Parameters!$B$2+1)),
                     Parameters!$B$2 ) = $A55 )),
0)</f>
        <v>5</v>
      </c>
      <c r="D55" s="15" cm="1">
        <f t="array" aca="1" ref="D55" ca="1">IFERROR(
  SUMPRODUCT(--(MID( INDEX(Sequences!$D:$D, MATCH(D$1,Sequences!$A:$A,0)),
                     ROW(INDIRECT("1:" &amp; LEN( INDEX(Sequences!$D:$D, MATCH(D$1,Sequences!$A:$A,0)) )-Parameters!$B$2+1)),
                     Parameters!$B$2 ) = $A55 )),
0)</f>
        <v>0</v>
      </c>
      <c r="E55" s="15" cm="1">
        <f t="array" aca="1" ref="E55" ca="1">IFERROR(
  SUMPRODUCT(--(MID( INDEX(Sequences!$D:$D, MATCH(E$1,Sequences!$A:$A,0)),
                     ROW(INDIRECT("1:" &amp; LEN( INDEX(Sequences!$D:$D, MATCH(E$1,Sequences!$A:$A,0)) )-Parameters!$B$2+1)),
                     Parameters!$B$2 ) = $A55 )),
0)</f>
        <v>3</v>
      </c>
      <c r="F55" s="15" cm="1">
        <f t="array" aca="1" ref="F55" ca="1">IFERROR(
  SUMPRODUCT(--(MID( INDEX(Sequences!$D:$D, MATCH(F$1,Sequences!$A:$A,0)),
                     ROW(INDIRECT("1:" &amp; LEN( INDEX(Sequences!$D:$D, MATCH(F$1,Sequences!$A:$A,0)) )-Parameters!$B$2+1)),
                     Parameters!$B$2 ) = $A55 )),
0)</f>
        <v>1</v>
      </c>
      <c r="G55" s="15" cm="1">
        <f t="array" aca="1" ref="G55" ca="1">IFERROR(
  SUMPRODUCT(--(MID( INDEX(Sequences!$D:$D, MATCH(G$1,Sequences!$A:$A,0)),
                     ROW(INDIRECT("1:" &amp; LEN( INDEX(Sequences!$D:$D, MATCH(G$1,Sequences!$A:$A,0)) )-Parameters!$B$2+1)),
                     Parameters!$B$2 ) = $A55 )),
0)</f>
        <v>2</v>
      </c>
      <c r="H55" s="15" cm="1">
        <f t="array" aca="1" ref="H55" ca="1">IFERROR(
  SUMPRODUCT(--(MID( INDEX(Sequences!$D:$D, MATCH(H$1,Sequences!$A:$A,0)),
                     ROW(INDIRECT("1:" &amp; LEN( INDEX(Sequences!$D:$D, MATCH(H$1,Sequences!$A:$A,0)) )-Parameters!$B$2+1)),
                     Parameters!$B$2 ) = $A55 )),
0)</f>
        <v>7</v>
      </c>
      <c r="I55" s="15" cm="1">
        <f t="array" aca="1" ref="I55" ca="1">IFERROR(
  SUMPRODUCT(--(MID( INDEX(Sequences!$D:$D, MATCH(I$1,Sequences!$A:$A,0)),
                     ROW(INDIRECT("1:" &amp; LEN( INDEX(Sequences!$D:$D, MATCH(I$1,Sequences!$A:$A,0)) )-Parameters!$B$2+1)),
                     Parameters!$B$2 ) = $A55 )),
0)</f>
        <v>0</v>
      </c>
      <c r="J55" s="15" cm="1">
        <f t="array" aca="1" ref="J55" ca="1">IFERROR(
  SUMPRODUCT(--(MID( INDEX(Sequences!$D:$D, MATCH(J$1,Sequences!$A:$A,0)),
                     ROW(INDIRECT("1:" &amp; LEN( INDEX(Sequences!$D:$D, MATCH(J$1,Sequences!$A:$A,0)) )-Parameters!$B$2+1)),
                     Parameters!$B$2 ) = $A55 )),
0)</f>
        <v>5</v>
      </c>
      <c r="K55" s="15" cm="1">
        <f t="array" aca="1" ref="K55" ca="1">IFERROR(
  SUMPRODUCT(--(MID( INDEX(Sequences!$D:$D, MATCH(K$1,Sequences!$A:$A,0)),
                     ROW(INDIRECT("1:" &amp; LEN( INDEX(Sequences!$D:$D, MATCH(K$1,Sequences!$A:$A,0)) )-Parameters!$B$2+1)),
                     Parameters!$B$2 ) = $A55 )),
0)</f>
        <v>4</v>
      </c>
      <c r="L55" s="15" cm="1">
        <f t="array" aca="1" ref="L55" ca="1">IFERROR(
  SUMPRODUCT(--(MID( INDEX(Sequences!$D:$D, MATCH(L$1,Sequences!$A:$A,0)),
                     ROW(INDIRECT("1:" &amp; LEN( INDEX(Sequences!$D:$D, MATCH(L$1,Sequences!$A:$A,0)) )-Parameters!$B$2+1)),
                     Parameters!$B$2 ) = $A55 )),
0)</f>
        <v>3</v>
      </c>
      <c r="M55" s="15" cm="1">
        <f t="array" aca="1" ref="M55" ca="1">IFERROR(
  SUMPRODUCT(--(MID( INDEX(Sequences!$D:$D, MATCH(M$1,Sequences!$A:$A,0)),
                     ROW(INDIRECT("1:" &amp; LEN( INDEX(Sequences!$D:$D, MATCH(M$1,Sequences!$A:$A,0)) )-Parameters!$B$2+1)),
                     Parameters!$B$2 ) = $A55 )),
0)</f>
        <v>5</v>
      </c>
    </row>
    <row r="56" spans="1:13" x14ac:dyDescent="0.25">
      <c r="A56" s="15" t="str">
        <f>KMER_LIST!A56</f>
        <v>ATCG</v>
      </c>
      <c r="B56" s="15" cm="1">
        <f t="array" aca="1" ref="B56" ca="1">IFERROR(
  SUMPRODUCT(--(MID( INDEX(Sequences!$D:$D, MATCH(B$1,Sequences!$A:$A,0)),
                     ROW(INDIRECT("1:" &amp; LEN( INDEX(Sequences!$D:$D, MATCH(B$1,Sequences!$A:$A,0)) )-Parameters!$B$2+1)),
                     Parameters!$B$2 ) = $A56 )),
0)</f>
        <v>0</v>
      </c>
      <c r="C56" s="15" cm="1">
        <f t="array" aca="1" ref="C56" ca="1">IFERROR(
  SUMPRODUCT(--(MID( INDEX(Sequences!$D:$D, MATCH(C$1,Sequences!$A:$A,0)),
                     ROW(INDIRECT("1:" &amp; LEN( INDEX(Sequences!$D:$D, MATCH(C$1,Sequences!$A:$A,0)) )-Parameters!$B$2+1)),
                     Parameters!$B$2 ) = $A56 )),
0)</f>
        <v>4</v>
      </c>
      <c r="D56" s="15" cm="1">
        <f t="array" aca="1" ref="D56" ca="1">IFERROR(
  SUMPRODUCT(--(MID( INDEX(Sequences!$D:$D, MATCH(D$1,Sequences!$A:$A,0)),
                     ROW(INDIRECT("1:" &amp; LEN( INDEX(Sequences!$D:$D, MATCH(D$1,Sequences!$A:$A,0)) )-Parameters!$B$2+1)),
                     Parameters!$B$2 ) = $A56 )),
0)</f>
        <v>2</v>
      </c>
      <c r="E56" s="15" cm="1">
        <f t="array" aca="1" ref="E56" ca="1">IFERROR(
  SUMPRODUCT(--(MID( INDEX(Sequences!$D:$D, MATCH(E$1,Sequences!$A:$A,0)),
                     ROW(INDIRECT("1:" &amp; LEN( INDEX(Sequences!$D:$D, MATCH(E$1,Sequences!$A:$A,0)) )-Parameters!$B$2+1)),
                     Parameters!$B$2 ) = $A56 )),
0)</f>
        <v>0</v>
      </c>
      <c r="F56" s="15" cm="1">
        <f t="array" aca="1" ref="F56" ca="1">IFERROR(
  SUMPRODUCT(--(MID( INDEX(Sequences!$D:$D, MATCH(F$1,Sequences!$A:$A,0)),
                     ROW(INDIRECT("1:" &amp; LEN( INDEX(Sequences!$D:$D, MATCH(F$1,Sequences!$A:$A,0)) )-Parameters!$B$2+1)),
                     Parameters!$B$2 ) = $A56 )),
0)</f>
        <v>2</v>
      </c>
      <c r="G56" s="15" cm="1">
        <f t="array" aca="1" ref="G56" ca="1">IFERROR(
  SUMPRODUCT(--(MID( INDEX(Sequences!$D:$D, MATCH(G$1,Sequences!$A:$A,0)),
                     ROW(INDIRECT("1:" &amp; LEN( INDEX(Sequences!$D:$D, MATCH(G$1,Sequences!$A:$A,0)) )-Parameters!$B$2+1)),
                     Parameters!$B$2 ) = $A56 )),
0)</f>
        <v>0</v>
      </c>
      <c r="H56" s="15" cm="1">
        <f t="array" aca="1" ref="H56" ca="1">IFERROR(
  SUMPRODUCT(--(MID( INDEX(Sequences!$D:$D, MATCH(H$1,Sequences!$A:$A,0)),
                     ROW(INDIRECT("1:" &amp; LEN( INDEX(Sequences!$D:$D, MATCH(H$1,Sequences!$A:$A,0)) )-Parameters!$B$2+1)),
                     Parameters!$B$2 ) = $A56 )),
0)</f>
        <v>9</v>
      </c>
      <c r="I56" s="15" cm="1">
        <f t="array" aca="1" ref="I56" ca="1">IFERROR(
  SUMPRODUCT(--(MID( INDEX(Sequences!$D:$D, MATCH(I$1,Sequences!$A:$A,0)),
                     ROW(INDIRECT("1:" &amp; LEN( INDEX(Sequences!$D:$D, MATCH(I$1,Sequences!$A:$A,0)) )-Parameters!$B$2+1)),
                     Parameters!$B$2 ) = $A56 )),
0)</f>
        <v>19</v>
      </c>
      <c r="J56" s="15" cm="1">
        <f t="array" aca="1" ref="J56" ca="1">IFERROR(
  SUMPRODUCT(--(MID( INDEX(Sequences!$D:$D, MATCH(J$1,Sequences!$A:$A,0)),
                     ROW(INDIRECT("1:" &amp; LEN( INDEX(Sequences!$D:$D, MATCH(J$1,Sequences!$A:$A,0)) )-Parameters!$B$2+1)),
                     Parameters!$B$2 ) = $A56 )),
0)</f>
        <v>4</v>
      </c>
      <c r="K56" s="15" cm="1">
        <f t="array" aca="1" ref="K56" ca="1">IFERROR(
  SUMPRODUCT(--(MID( INDEX(Sequences!$D:$D, MATCH(K$1,Sequences!$A:$A,0)),
                     ROW(INDIRECT("1:" &amp; LEN( INDEX(Sequences!$D:$D, MATCH(K$1,Sequences!$A:$A,0)) )-Parameters!$B$2+1)),
                     Parameters!$B$2 ) = $A56 )),
0)</f>
        <v>2</v>
      </c>
      <c r="L56" s="15" cm="1">
        <f t="array" aca="1" ref="L56" ca="1">IFERROR(
  SUMPRODUCT(--(MID( INDEX(Sequences!$D:$D, MATCH(L$1,Sequences!$A:$A,0)),
                     ROW(INDIRECT("1:" &amp; LEN( INDEX(Sequences!$D:$D, MATCH(L$1,Sequences!$A:$A,0)) )-Parameters!$B$2+1)),
                     Parameters!$B$2 ) = $A56 )),
0)</f>
        <v>3</v>
      </c>
      <c r="M56" s="15" cm="1">
        <f t="array" aca="1" ref="M56" ca="1">IFERROR(
  SUMPRODUCT(--(MID( INDEX(Sequences!$D:$D, MATCH(M$1,Sequences!$A:$A,0)),
                     ROW(INDIRECT("1:" &amp; LEN( INDEX(Sequences!$D:$D, MATCH(M$1,Sequences!$A:$A,0)) )-Parameters!$B$2+1)),
                     Parameters!$B$2 ) = $A56 )),
0)</f>
        <v>0</v>
      </c>
    </row>
    <row r="57" spans="1:13" x14ac:dyDescent="0.25">
      <c r="A57" s="15" t="str">
        <f>KMER_LIST!A57</f>
        <v>ATCT</v>
      </c>
      <c r="B57" s="15" cm="1">
        <f t="array" aca="1" ref="B57" ca="1">IFERROR(
  SUMPRODUCT(--(MID( INDEX(Sequences!$D:$D, MATCH(B$1,Sequences!$A:$A,0)),
                     ROW(INDIRECT("1:" &amp; LEN( INDEX(Sequences!$D:$D, MATCH(B$1,Sequences!$A:$A,0)) )-Parameters!$B$2+1)),
                     Parameters!$B$2 ) = $A57 )),
0)</f>
        <v>6</v>
      </c>
      <c r="C57" s="15" cm="1">
        <f t="array" aca="1" ref="C57" ca="1">IFERROR(
  SUMPRODUCT(--(MID( INDEX(Sequences!$D:$D, MATCH(C$1,Sequences!$A:$A,0)),
                     ROW(INDIRECT("1:" &amp; LEN( INDEX(Sequences!$D:$D, MATCH(C$1,Sequences!$A:$A,0)) )-Parameters!$B$2+1)),
                     Parameters!$B$2 ) = $A57 )),
0)</f>
        <v>7</v>
      </c>
      <c r="D57" s="15" cm="1">
        <f t="array" aca="1" ref="D57" ca="1">IFERROR(
  SUMPRODUCT(--(MID( INDEX(Sequences!$D:$D, MATCH(D$1,Sequences!$A:$A,0)),
                     ROW(INDIRECT("1:" &amp; LEN( INDEX(Sequences!$D:$D, MATCH(D$1,Sequences!$A:$A,0)) )-Parameters!$B$2+1)),
                     Parameters!$B$2 ) = $A57 )),
0)</f>
        <v>6</v>
      </c>
      <c r="E57" s="15" cm="1">
        <f t="array" aca="1" ref="E57" ca="1">IFERROR(
  SUMPRODUCT(--(MID( INDEX(Sequences!$D:$D, MATCH(E$1,Sequences!$A:$A,0)),
                     ROW(INDIRECT("1:" &amp; LEN( INDEX(Sequences!$D:$D, MATCH(E$1,Sequences!$A:$A,0)) )-Parameters!$B$2+1)),
                     Parameters!$B$2 ) = $A57 )),
0)</f>
        <v>8</v>
      </c>
      <c r="F57" s="15" cm="1">
        <f t="array" aca="1" ref="F57" ca="1">IFERROR(
  SUMPRODUCT(--(MID( INDEX(Sequences!$D:$D, MATCH(F$1,Sequences!$A:$A,0)),
                     ROW(INDIRECT("1:" &amp; LEN( INDEX(Sequences!$D:$D, MATCH(F$1,Sequences!$A:$A,0)) )-Parameters!$B$2+1)),
                     Parameters!$B$2 ) = $A57 )),
0)</f>
        <v>7</v>
      </c>
      <c r="G57" s="15" cm="1">
        <f t="array" aca="1" ref="G57" ca="1">IFERROR(
  SUMPRODUCT(--(MID( INDEX(Sequences!$D:$D, MATCH(G$1,Sequences!$A:$A,0)),
                     ROW(INDIRECT("1:" &amp; LEN( INDEX(Sequences!$D:$D, MATCH(G$1,Sequences!$A:$A,0)) )-Parameters!$B$2+1)),
                     Parameters!$B$2 ) = $A57 )),
0)</f>
        <v>3</v>
      </c>
      <c r="H57" s="15" cm="1">
        <f t="array" aca="1" ref="H57" ca="1">IFERROR(
  SUMPRODUCT(--(MID( INDEX(Sequences!$D:$D, MATCH(H$1,Sequences!$A:$A,0)),
                     ROW(INDIRECT("1:" &amp; LEN( INDEX(Sequences!$D:$D, MATCH(H$1,Sequences!$A:$A,0)) )-Parameters!$B$2+1)),
                     Parameters!$B$2 ) = $A57 )),
0)</f>
        <v>13</v>
      </c>
      <c r="I57" s="15" cm="1">
        <f t="array" aca="1" ref="I57" ca="1">IFERROR(
  SUMPRODUCT(--(MID( INDEX(Sequences!$D:$D, MATCH(I$1,Sequences!$A:$A,0)),
                     ROW(INDIRECT("1:" &amp; LEN( INDEX(Sequences!$D:$D, MATCH(I$1,Sequences!$A:$A,0)) )-Parameters!$B$2+1)),
                     Parameters!$B$2 ) = $A57 )),
0)</f>
        <v>5</v>
      </c>
      <c r="J57" s="15" cm="1">
        <f t="array" aca="1" ref="J57" ca="1">IFERROR(
  SUMPRODUCT(--(MID( INDEX(Sequences!$D:$D, MATCH(J$1,Sequences!$A:$A,0)),
                     ROW(INDIRECT("1:" &amp; LEN( INDEX(Sequences!$D:$D, MATCH(J$1,Sequences!$A:$A,0)) )-Parameters!$B$2+1)),
                     Parameters!$B$2 ) = $A57 )),
0)</f>
        <v>4</v>
      </c>
      <c r="K57" s="15" cm="1">
        <f t="array" aca="1" ref="K57" ca="1">IFERROR(
  SUMPRODUCT(--(MID( INDEX(Sequences!$D:$D, MATCH(K$1,Sequences!$A:$A,0)),
                     ROW(INDIRECT("1:" &amp; LEN( INDEX(Sequences!$D:$D, MATCH(K$1,Sequences!$A:$A,0)) )-Parameters!$B$2+1)),
                     Parameters!$B$2 ) = $A57 )),
0)</f>
        <v>6</v>
      </c>
      <c r="L57" s="15" cm="1">
        <f t="array" aca="1" ref="L57" ca="1">IFERROR(
  SUMPRODUCT(--(MID( INDEX(Sequences!$D:$D, MATCH(L$1,Sequences!$A:$A,0)),
                     ROW(INDIRECT("1:" &amp; LEN( INDEX(Sequences!$D:$D, MATCH(L$1,Sequences!$A:$A,0)) )-Parameters!$B$2+1)),
                     Parameters!$B$2 ) = $A57 )),
0)</f>
        <v>9</v>
      </c>
      <c r="M57" s="15" cm="1">
        <f t="array" aca="1" ref="M57" ca="1">IFERROR(
  SUMPRODUCT(--(MID( INDEX(Sequences!$D:$D, MATCH(M$1,Sequences!$A:$A,0)),
                     ROW(INDIRECT("1:" &amp; LEN( INDEX(Sequences!$D:$D, MATCH(M$1,Sequences!$A:$A,0)) )-Parameters!$B$2+1)),
                     Parameters!$B$2 ) = $A57 )),
0)</f>
        <v>8</v>
      </c>
    </row>
    <row r="58" spans="1:13" x14ac:dyDescent="0.25">
      <c r="A58" s="15" t="str">
        <f>KMER_LIST!A58</f>
        <v>ATGA</v>
      </c>
      <c r="B58" s="15" cm="1">
        <f t="array" aca="1" ref="B58" ca="1">IFERROR(
  SUMPRODUCT(--(MID( INDEX(Sequences!$D:$D, MATCH(B$1,Sequences!$A:$A,0)),
                     ROW(INDIRECT("1:" &amp; LEN( INDEX(Sequences!$D:$D, MATCH(B$1,Sequences!$A:$A,0)) )-Parameters!$B$2+1)),
                     Parameters!$B$2 ) = $A58 )),
0)</f>
        <v>15</v>
      </c>
      <c r="C58" s="15" cm="1">
        <f t="array" aca="1" ref="C58" ca="1">IFERROR(
  SUMPRODUCT(--(MID( INDEX(Sequences!$D:$D, MATCH(C$1,Sequences!$A:$A,0)),
                     ROW(INDIRECT("1:" &amp; LEN( INDEX(Sequences!$D:$D, MATCH(C$1,Sequences!$A:$A,0)) )-Parameters!$B$2+1)),
                     Parameters!$B$2 ) = $A58 )),
0)</f>
        <v>8</v>
      </c>
      <c r="D58" s="15" cm="1">
        <f t="array" aca="1" ref="D58" ca="1">IFERROR(
  SUMPRODUCT(--(MID( INDEX(Sequences!$D:$D, MATCH(D$1,Sequences!$A:$A,0)),
                     ROW(INDIRECT("1:" &amp; LEN( INDEX(Sequences!$D:$D, MATCH(D$1,Sequences!$A:$A,0)) )-Parameters!$B$2+1)),
                     Parameters!$B$2 ) = $A58 )),
0)</f>
        <v>10</v>
      </c>
      <c r="E58" s="15" cm="1">
        <f t="array" aca="1" ref="E58" ca="1">IFERROR(
  SUMPRODUCT(--(MID( INDEX(Sequences!$D:$D, MATCH(E$1,Sequences!$A:$A,0)),
                     ROW(INDIRECT("1:" &amp; LEN( INDEX(Sequences!$D:$D, MATCH(E$1,Sequences!$A:$A,0)) )-Parameters!$B$2+1)),
                     Parameters!$B$2 ) = $A58 )),
0)</f>
        <v>9</v>
      </c>
      <c r="F58" s="15" cm="1">
        <f t="array" aca="1" ref="F58" ca="1">IFERROR(
  SUMPRODUCT(--(MID( INDEX(Sequences!$D:$D, MATCH(F$1,Sequences!$A:$A,0)),
                     ROW(INDIRECT("1:" &amp; LEN( INDEX(Sequences!$D:$D, MATCH(F$1,Sequences!$A:$A,0)) )-Parameters!$B$2+1)),
                     Parameters!$B$2 ) = $A58 )),
0)</f>
        <v>11</v>
      </c>
      <c r="G58" s="15" cm="1">
        <f t="array" aca="1" ref="G58" ca="1">IFERROR(
  SUMPRODUCT(--(MID( INDEX(Sequences!$D:$D, MATCH(G$1,Sequences!$A:$A,0)),
                     ROW(INDIRECT("1:" &amp; LEN( INDEX(Sequences!$D:$D, MATCH(G$1,Sequences!$A:$A,0)) )-Parameters!$B$2+1)),
                     Parameters!$B$2 ) = $A58 )),
0)</f>
        <v>13</v>
      </c>
      <c r="H58" s="15" cm="1">
        <f t="array" aca="1" ref="H58" ca="1">IFERROR(
  SUMPRODUCT(--(MID( INDEX(Sequences!$D:$D, MATCH(H$1,Sequences!$A:$A,0)),
                     ROW(INDIRECT("1:" &amp; LEN( INDEX(Sequences!$D:$D, MATCH(H$1,Sequences!$A:$A,0)) )-Parameters!$B$2+1)),
                     Parameters!$B$2 ) = $A58 )),
0)</f>
        <v>12</v>
      </c>
      <c r="I58" s="15" cm="1">
        <f t="array" aca="1" ref="I58" ca="1">IFERROR(
  SUMPRODUCT(--(MID( INDEX(Sequences!$D:$D, MATCH(I$1,Sequences!$A:$A,0)),
                     ROW(INDIRECT("1:" &amp; LEN( INDEX(Sequences!$D:$D, MATCH(I$1,Sequences!$A:$A,0)) )-Parameters!$B$2+1)),
                     Parameters!$B$2 ) = $A58 )),
0)</f>
        <v>12</v>
      </c>
      <c r="J58" s="15" cm="1">
        <f t="array" aca="1" ref="J58" ca="1">IFERROR(
  SUMPRODUCT(--(MID( INDEX(Sequences!$D:$D, MATCH(J$1,Sequences!$A:$A,0)),
                     ROW(INDIRECT("1:" &amp; LEN( INDEX(Sequences!$D:$D, MATCH(J$1,Sequences!$A:$A,0)) )-Parameters!$B$2+1)),
                     Parameters!$B$2 ) = $A58 )),
0)</f>
        <v>13</v>
      </c>
      <c r="K58" s="15" cm="1">
        <f t="array" aca="1" ref="K58" ca="1">IFERROR(
  SUMPRODUCT(--(MID( INDEX(Sequences!$D:$D, MATCH(K$1,Sequences!$A:$A,0)),
                     ROW(INDIRECT("1:" &amp; LEN( INDEX(Sequences!$D:$D, MATCH(K$1,Sequences!$A:$A,0)) )-Parameters!$B$2+1)),
                     Parameters!$B$2 ) = $A58 )),
0)</f>
        <v>8</v>
      </c>
      <c r="L58" s="15" cm="1">
        <f t="array" aca="1" ref="L58" ca="1">IFERROR(
  SUMPRODUCT(--(MID( INDEX(Sequences!$D:$D, MATCH(L$1,Sequences!$A:$A,0)),
                     ROW(INDIRECT("1:" &amp; LEN( INDEX(Sequences!$D:$D, MATCH(L$1,Sequences!$A:$A,0)) )-Parameters!$B$2+1)),
                     Parameters!$B$2 ) = $A58 )),
0)</f>
        <v>16</v>
      </c>
      <c r="M58" s="15" cm="1">
        <f t="array" aca="1" ref="M58" ca="1">IFERROR(
  SUMPRODUCT(--(MID( INDEX(Sequences!$D:$D, MATCH(M$1,Sequences!$A:$A,0)),
                     ROW(INDIRECT("1:" &amp; LEN( INDEX(Sequences!$D:$D, MATCH(M$1,Sequences!$A:$A,0)) )-Parameters!$B$2+1)),
                     Parameters!$B$2 ) = $A58 )),
0)</f>
        <v>12</v>
      </c>
    </row>
    <row r="59" spans="1:13" x14ac:dyDescent="0.25">
      <c r="A59" s="15" t="str">
        <f>KMER_LIST!A59</f>
        <v>ATGC</v>
      </c>
      <c r="B59" s="15" cm="1">
        <f t="array" aca="1" ref="B59" ca="1">IFERROR(
  SUMPRODUCT(--(MID( INDEX(Sequences!$D:$D, MATCH(B$1,Sequences!$A:$A,0)),
                     ROW(INDIRECT("1:" &amp; LEN( INDEX(Sequences!$D:$D, MATCH(B$1,Sequences!$A:$A,0)) )-Parameters!$B$2+1)),
                     Parameters!$B$2 ) = $A59 )),
0)</f>
        <v>8</v>
      </c>
      <c r="C59" s="15" cm="1">
        <f t="array" aca="1" ref="C59" ca="1">IFERROR(
  SUMPRODUCT(--(MID( INDEX(Sequences!$D:$D, MATCH(C$1,Sequences!$A:$A,0)),
                     ROW(INDIRECT("1:" &amp; LEN( INDEX(Sequences!$D:$D, MATCH(C$1,Sequences!$A:$A,0)) )-Parameters!$B$2+1)),
                     Parameters!$B$2 ) = $A59 )),
0)</f>
        <v>7</v>
      </c>
      <c r="D59" s="15" cm="1">
        <f t="array" aca="1" ref="D59" ca="1">IFERROR(
  SUMPRODUCT(--(MID( INDEX(Sequences!$D:$D, MATCH(D$1,Sequences!$A:$A,0)),
                     ROW(INDIRECT("1:" &amp; LEN( INDEX(Sequences!$D:$D, MATCH(D$1,Sequences!$A:$A,0)) )-Parameters!$B$2+1)),
                     Parameters!$B$2 ) = $A59 )),
0)</f>
        <v>18</v>
      </c>
      <c r="E59" s="15" cm="1">
        <f t="array" aca="1" ref="E59" ca="1">IFERROR(
  SUMPRODUCT(--(MID( INDEX(Sequences!$D:$D, MATCH(E$1,Sequences!$A:$A,0)),
                     ROW(INDIRECT("1:" &amp; LEN( INDEX(Sequences!$D:$D, MATCH(E$1,Sequences!$A:$A,0)) )-Parameters!$B$2+1)),
                     Parameters!$B$2 ) = $A59 )),
0)</f>
        <v>10</v>
      </c>
      <c r="F59" s="15" cm="1">
        <f t="array" aca="1" ref="F59" ca="1">IFERROR(
  SUMPRODUCT(--(MID( INDEX(Sequences!$D:$D, MATCH(F$1,Sequences!$A:$A,0)),
                     ROW(INDIRECT("1:" &amp; LEN( INDEX(Sequences!$D:$D, MATCH(F$1,Sequences!$A:$A,0)) )-Parameters!$B$2+1)),
                     Parameters!$B$2 ) = $A59 )),
0)</f>
        <v>5</v>
      </c>
      <c r="G59" s="15" cm="1">
        <f t="array" aca="1" ref="G59" ca="1">IFERROR(
  SUMPRODUCT(--(MID( INDEX(Sequences!$D:$D, MATCH(G$1,Sequences!$A:$A,0)),
                     ROW(INDIRECT("1:" &amp; LEN( INDEX(Sequences!$D:$D, MATCH(G$1,Sequences!$A:$A,0)) )-Parameters!$B$2+1)),
                     Parameters!$B$2 ) = $A59 )),
0)</f>
        <v>10</v>
      </c>
      <c r="H59" s="15" cm="1">
        <f t="array" aca="1" ref="H59" ca="1">IFERROR(
  SUMPRODUCT(--(MID( INDEX(Sequences!$D:$D, MATCH(H$1,Sequences!$A:$A,0)),
                     ROW(INDIRECT("1:" &amp; LEN( INDEX(Sequences!$D:$D, MATCH(H$1,Sequences!$A:$A,0)) )-Parameters!$B$2+1)),
                     Parameters!$B$2 ) = $A59 )),
0)</f>
        <v>5</v>
      </c>
      <c r="I59" s="15" cm="1">
        <f t="array" aca="1" ref="I59" ca="1">IFERROR(
  SUMPRODUCT(--(MID( INDEX(Sequences!$D:$D, MATCH(I$1,Sequences!$A:$A,0)),
                     ROW(INDIRECT("1:" &amp; LEN( INDEX(Sequences!$D:$D, MATCH(I$1,Sequences!$A:$A,0)) )-Parameters!$B$2+1)),
                     Parameters!$B$2 ) = $A59 )),
0)</f>
        <v>10</v>
      </c>
      <c r="J59" s="15" cm="1">
        <f t="array" aca="1" ref="J59" ca="1">IFERROR(
  SUMPRODUCT(--(MID( INDEX(Sequences!$D:$D, MATCH(J$1,Sequences!$A:$A,0)),
                     ROW(INDIRECT("1:" &amp; LEN( INDEX(Sequences!$D:$D, MATCH(J$1,Sequences!$A:$A,0)) )-Parameters!$B$2+1)),
                     Parameters!$B$2 ) = $A59 )),
0)</f>
        <v>9</v>
      </c>
      <c r="K59" s="15" cm="1">
        <f t="array" aca="1" ref="K59" ca="1">IFERROR(
  SUMPRODUCT(--(MID( INDEX(Sequences!$D:$D, MATCH(K$1,Sequences!$A:$A,0)),
                     ROW(INDIRECT("1:" &amp; LEN( INDEX(Sequences!$D:$D, MATCH(K$1,Sequences!$A:$A,0)) )-Parameters!$B$2+1)),
                     Parameters!$B$2 ) = $A59 )),
0)</f>
        <v>9</v>
      </c>
      <c r="L59" s="15" cm="1">
        <f t="array" aca="1" ref="L59" ca="1">IFERROR(
  SUMPRODUCT(--(MID( INDEX(Sequences!$D:$D, MATCH(L$1,Sequences!$A:$A,0)),
                     ROW(INDIRECT("1:" &amp; LEN( INDEX(Sequences!$D:$D, MATCH(L$1,Sequences!$A:$A,0)) )-Parameters!$B$2+1)),
                     Parameters!$B$2 ) = $A59 )),
0)</f>
        <v>7</v>
      </c>
      <c r="M59" s="15" cm="1">
        <f t="array" aca="1" ref="M59" ca="1">IFERROR(
  SUMPRODUCT(--(MID( INDEX(Sequences!$D:$D, MATCH(M$1,Sequences!$A:$A,0)),
                     ROW(INDIRECT("1:" &amp; LEN( INDEX(Sequences!$D:$D, MATCH(M$1,Sequences!$A:$A,0)) )-Parameters!$B$2+1)),
                     Parameters!$B$2 ) = $A59 )),
0)</f>
        <v>10</v>
      </c>
    </row>
    <row r="60" spans="1:13" x14ac:dyDescent="0.25">
      <c r="A60" s="15" t="str">
        <f>KMER_LIST!A60</f>
        <v>ATGG</v>
      </c>
      <c r="B60" s="15" cm="1">
        <f t="array" aca="1" ref="B60" ca="1">IFERROR(
  SUMPRODUCT(--(MID( INDEX(Sequences!$D:$D, MATCH(B$1,Sequences!$A:$A,0)),
                     ROW(INDIRECT("1:" &amp; LEN( INDEX(Sequences!$D:$D, MATCH(B$1,Sequences!$A:$A,0)) )-Parameters!$B$2+1)),
                     Parameters!$B$2 ) = $A60 )),
0)</f>
        <v>9</v>
      </c>
      <c r="C60" s="15" cm="1">
        <f t="array" aca="1" ref="C60" ca="1">IFERROR(
  SUMPRODUCT(--(MID( INDEX(Sequences!$D:$D, MATCH(C$1,Sequences!$A:$A,0)),
                     ROW(INDIRECT("1:" &amp; LEN( INDEX(Sequences!$D:$D, MATCH(C$1,Sequences!$A:$A,0)) )-Parameters!$B$2+1)),
                     Parameters!$B$2 ) = $A60 )),
0)</f>
        <v>15</v>
      </c>
      <c r="D60" s="15" cm="1">
        <f t="array" aca="1" ref="D60" ca="1">IFERROR(
  SUMPRODUCT(--(MID( INDEX(Sequences!$D:$D, MATCH(D$1,Sequences!$A:$A,0)),
                     ROW(INDIRECT("1:" &amp; LEN( INDEX(Sequences!$D:$D, MATCH(D$1,Sequences!$A:$A,0)) )-Parameters!$B$2+1)),
                     Parameters!$B$2 ) = $A60 )),
0)</f>
        <v>15</v>
      </c>
      <c r="E60" s="15" cm="1">
        <f t="array" aca="1" ref="E60" ca="1">IFERROR(
  SUMPRODUCT(--(MID( INDEX(Sequences!$D:$D, MATCH(E$1,Sequences!$A:$A,0)),
                     ROW(INDIRECT("1:" &amp; LEN( INDEX(Sequences!$D:$D, MATCH(E$1,Sequences!$A:$A,0)) )-Parameters!$B$2+1)),
                     Parameters!$B$2 ) = $A60 )),
0)</f>
        <v>11</v>
      </c>
      <c r="F60" s="15" cm="1">
        <f t="array" aca="1" ref="F60" ca="1">IFERROR(
  SUMPRODUCT(--(MID( INDEX(Sequences!$D:$D, MATCH(F$1,Sequences!$A:$A,0)),
                     ROW(INDIRECT("1:" &amp; LEN( INDEX(Sequences!$D:$D, MATCH(F$1,Sequences!$A:$A,0)) )-Parameters!$B$2+1)),
                     Parameters!$B$2 ) = $A60 )),
0)</f>
        <v>13</v>
      </c>
      <c r="G60" s="15" cm="1">
        <f t="array" aca="1" ref="G60" ca="1">IFERROR(
  SUMPRODUCT(--(MID( INDEX(Sequences!$D:$D, MATCH(G$1,Sequences!$A:$A,0)),
                     ROW(INDIRECT("1:" &amp; LEN( INDEX(Sequences!$D:$D, MATCH(G$1,Sequences!$A:$A,0)) )-Parameters!$B$2+1)),
                     Parameters!$B$2 ) = $A60 )),
0)</f>
        <v>10</v>
      </c>
      <c r="H60" s="15" cm="1">
        <f t="array" aca="1" ref="H60" ca="1">IFERROR(
  SUMPRODUCT(--(MID( INDEX(Sequences!$D:$D, MATCH(H$1,Sequences!$A:$A,0)),
                     ROW(INDIRECT("1:" &amp; LEN( INDEX(Sequences!$D:$D, MATCH(H$1,Sequences!$A:$A,0)) )-Parameters!$B$2+1)),
                     Parameters!$B$2 ) = $A60 )),
0)</f>
        <v>14</v>
      </c>
      <c r="I60" s="15" cm="1">
        <f t="array" aca="1" ref="I60" ca="1">IFERROR(
  SUMPRODUCT(--(MID( INDEX(Sequences!$D:$D, MATCH(I$1,Sequences!$A:$A,0)),
                     ROW(INDIRECT("1:" &amp; LEN( INDEX(Sequences!$D:$D, MATCH(I$1,Sequences!$A:$A,0)) )-Parameters!$B$2+1)),
                     Parameters!$B$2 ) = $A60 )),
0)</f>
        <v>9</v>
      </c>
      <c r="J60" s="15" cm="1">
        <f t="array" aca="1" ref="J60" ca="1">IFERROR(
  SUMPRODUCT(--(MID( INDEX(Sequences!$D:$D, MATCH(J$1,Sequences!$A:$A,0)),
                     ROW(INDIRECT("1:" &amp; LEN( INDEX(Sequences!$D:$D, MATCH(J$1,Sequences!$A:$A,0)) )-Parameters!$B$2+1)),
                     Parameters!$B$2 ) = $A60 )),
0)</f>
        <v>10</v>
      </c>
      <c r="K60" s="15" cm="1">
        <f t="array" aca="1" ref="K60" ca="1">IFERROR(
  SUMPRODUCT(--(MID( INDEX(Sequences!$D:$D, MATCH(K$1,Sequences!$A:$A,0)),
                     ROW(INDIRECT("1:" &amp; LEN( INDEX(Sequences!$D:$D, MATCH(K$1,Sequences!$A:$A,0)) )-Parameters!$B$2+1)),
                     Parameters!$B$2 ) = $A60 )),
0)</f>
        <v>22</v>
      </c>
      <c r="L60" s="15" cm="1">
        <f t="array" aca="1" ref="L60" ca="1">IFERROR(
  SUMPRODUCT(--(MID( INDEX(Sequences!$D:$D, MATCH(L$1,Sequences!$A:$A,0)),
                     ROW(INDIRECT("1:" &amp; LEN( INDEX(Sequences!$D:$D, MATCH(L$1,Sequences!$A:$A,0)) )-Parameters!$B$2+1)),
                     Parameters!$B$2 ) = $A60 )),
0)</f>
        <v>16</v>
      </c>
      <c r="M60" s="15" cm="1">
        <f t="array" aca="1" ref="M60" ca="1">IFERROR(
  SUMPRODUCT(--(MID( INDEX(Sequences!$D:$D, MATCH(M$1,Sequences!$A:$A,0)),
                     ROW(INDIRECT("1:" &amp; LEN( INDEX(Sequences!$D:$D, MATCH(M$1,Sequences!$A:$A,0)) )-Parameters!$B$2+1)),
                     Parameters!$B$2 ) = $A60 )),
0)</f>
        <v>12</v>
      </c>
    </row>
    <row r="61" spans="1:13" x14ac:dyDescent="0.25">
      <c r="A61" s="15" t="str">
        <f>KMER_LIST!A61</f>
        <v>ATGT</v>
      </c>
      <c r="B61" s="15" cm="1">
        <f t="array" aca="1" ref="B61" ca="1">IFERROR(
  SUMPRODUCT(--(MID( INDEX(Sequences!$D:$D, MATCH(B$1,Sequences!$A:$A,0)),
                     ROW(INDIRECT("1:" &amp; LEN( INDEX(Sequences!$D:$D, MATCH(B$1,Sequences!$A:$A,0)) )-Parameters!$B$2+1)),
                     Parameters!$B$2 ) = $A61 )),
0)</f>
        <v>20</v>
      </c>
      <c r="C61" s="15" cm="1">
        <f t="array" aca="1" ref="C61" ca="1">IFERROR(
  SUMPRODUCT(--(MID( INDEX(Sequences!$D:$D, MATCH(C$1,Sequences!$A:$A,0)),
                     ROW(INDIRECT("1:" &amp; LEN( INDEX(Sequences!$D:$D, MATCH(C$1,Sequences!$A:$A,0)) )-Parameters!$B$2+1)),
                     Parameters!$B$2 ) = $A61 )),
0)</f>
        <v>9</v>
      </c>
      <c r="D61" s="15" cm="1">
        <f t="array" aca="1" ref="D61" ca="1">IFERROR(
  SUMPRODUCT(--(MID( INDEX(Sequences!$D:$D, MATCH(D$1,Sequences!$A:$A,0)),
                     ROW(INDIRECT("1:" &amp; LEN( INDEX(Sequences!$D:$D, MATCH(D$1,Sequences!$A:$A,0)) )-Parameters!$B$2+1)),
                     Parameters!$B$2 ) = $A61 )),
0)</f>
        <v>18</v>
      </c>
      <c r="E61" s="15" cm="1">
        <f t="array" aca="1" ref="E61" ca="1">IFERROR(
  SUMPRODUCT(--(MID( INDEX(Sequences!$D:$D, MATCH(E$1,Sequences!$A:$A,0)),
                     ROW(INDIRECT("1:" &amp; LEN( INDEX(Sequences!$D:$D, MATCH(E$1,Sequences!$A:$A,0)) )-Parameters!$B$2+1)),
                     Parameters!$B$2 ) = $A61 )),
0)</f>
        <v>12</v>
      </c>
      <c r="F61" s="15" cm="1">
        <f t="array" aca="1" ref="F61" ca="1">IFERROR(
  SUMPRODUCT(--(MID( INDEX(Sequences!$D:$D, MATCH(F$1,Sequences!$A:$A,0)),
                     ROW(INDIRECT("1:" &amp; LEN( INDEX(Sequences!$D:$D, MATCH(F$1,Sequences!$A:$A,0)) )-Parameters!$B$2+1)),
                     Parameters!$B$2 ) = $A61 )),
0)</f>
        <v>20</v>
      </c>
      <c r="G61" s="15" cm="1">
        <f t="array" aca="1" ref="G61" ca="1">IFERROR(
  SUMPRODUCT(--(MID( INDEX(Sequences!$D:$D, MATCH(G$1,Sequences!$A:$A,0)),
                     ROW(INDIRECT("1:" &amp; LEN( INDEX(Sequences!$D:$D, MATCH(G$1,Sequences!$A:$A,0)) )-Parameters!$B$2+1)),
                     Parameters!$B$2 ) = $A61 )),
0)</f>
        <v>12</v>
      </c>
      <c r="H61" s="15" cm="1">
        <f t="array" aca="1" ref="H61" ca="1">IFERROR(
  SUMPRODUCT(--(MID( INDEX(Sequences!$D:$D, MATCH(H$1,Sequences!$A:$A,0)),
                     ROW(INDIRECT("1:" &amp; LEN( INDEX(Sequences!$D:$D, MATCH(H$1,Sequences!$A:$A,0)) )-Parameters!$B$2+1)),
                     Parameters!$B$2 ) = $A61 )),
0)</f>
        <v>8</v>
      </c>
      <c r="I61" s="15" cm="1">
        <f t="array" aca="1" ref="I61" ca="1">IFERROR(
  SUMPRODUCT(--(MID( INDEX(Sequences!$D:$D, MATCH(I$1,Sequences!$A:$A,0)),
                     ROW(INDIRECT("1:" &amp; LEN( INDEX(Sequences!$D:$D, MATCH(I$1,Sequences!$A:$A,0)) )-Parameters!$B$2+1)),
                     Parameters!$B$2 ) = $A61 )),
0)</f>
        <v>11</v>
      </c>
      <c r="J61" s="15" cm="1">
        <f t="array" aca="1" ref="J61" ca="1">IFERROR(
  SUMPRODUCT(--(MID( INDEX(Sequences!$D:$D, MATCH(J$1,Sequences!$A:$A,0)),
                     ROW(INDIRECT("1:" &amp; LEN( INDEX(Sequences!$D:$D, MATCH(J$1,Sequences!$A:$A,0)) )-Parameters!$B$2+1)),
                     Parameters!$B$2 ) = $A61 )),
0)</f>
        <v>4</v>
      </c>
      <c r="K61" s="15" cm="1">
        <f t="array" aca="1" ref="K61" ca="1">IFERROR(
  SUMPRODUCT(--(MID( INDEX(Sequences!$D:$D, MATCH(K$1,Sequences!$A:$A,0)),
                     ROW(INDIRECT("1:" &amp; LEN( INDEX(Sequences!$D:$D, MATCH(K$1,Sequences!$A:$A,0)) )-Parameters!$B$2+1)),
                     Parameters!$B$2 ) = $A61 )),
0)</f>
        <v>5</v>
      </c>
      <c r="L61" s="15" cm="1">
        <f t="array" aca="1" ref="L61" ca="1">IFERROR(
  SUMPRODUCT(--(MID( INDEX(Sequences!$D:$D, MATCH(L$1,Sequences!$A:$A,0)),
                     ROW(INDIRECT("1:" &amp; LEN( INDEX(Sequences!$D:$D, MATCH(L$1,Sequences!$A:$A,0)) )-Parameters!$B$2+1)),
                     Parameters!$B$2 ) = $A61 )),
0)</f>
        <v>7</v>
      </c>
      <c r="M61" s="15" cm="1">
        <f t="array" aca="1" ref="M61" ca="1">IFERROR(
  SUMPRODUCT(--(MID( INDEX(Sequences!$D:$D, MATCH(M$1,Sequences!$A:$A,0)),
                     ROW(INDIRECT("1:" &amp; LEN( INDEX(Sequences!$D:$D, MATCH(M$1,Sequences!$A:$A,0)) )-Parameters!$B$2+1)),
                     Parameters!$B$2 ) = $A61 )),
0)</f>
        <v>9</v>
      </c>
    </row>
    <row r="62" spans="1:13" x14ac:dyDescent="0.25">
      <c r="A62" s="15" t="str">
        <f>KMER_LIST!A62</f>
        <v>ATTA</v>
      </c>
      <c r="B62" s="15" cm="1">
        <f t="array" aca="1" ref="B62" ca="1">IFERROR(
  SUMPRODUCT(--(MID( INDEX(Sequences!$D:$D, MATCH(B$1,Sequences!$A:$A,0)),
                     ROW(INDIRECT("1:" &amp; LEN( INDEX(Sequences!$D:$D, MATCH(B$1,Sequences!$A:$A,0)) )-Parameters!$B$2+1)),
                     Parameters!$B$2 ) = $A62 )),
0)</f>
        <v>12</v>
      </c>
      <c r="C62" s="15" cm="1">
        <f t="array" aca="1" ref="C62" ca="1">IFERROR(
  SUMPRODUCT(--(MID( INDEX(Sequences!$D:$D, MATCH(C$1,Sequences!$A:$A,0)),
                     ROW(INDIRECT("1:" &amp; LEN( INDEX(Sequences!$D:$D, MATCH(C$1,Sequences!$A:$A,0)) )-Parameters!$B$2+1)),
                     Parameters!$B$2 ) = $A62 )),
0)</f>
        <v>7</v>
      </c>
      <c r="D62" s="15" cm="1">
        <f t="array" aca="1" ref="D62" ca="1">IFERROR(
  SUMPRODUCT(--(MID( INDEX(Sequences!$D:$D, MATCH(D$1,Sequences!$A:$A,0)),
                     ROW(INDIRECT("1:" &amp; LEN( INDEX(Sequences!$D:$D, MATCH(D$1,Sequences!$A:$A,0)) )-Parameters!$B$2+1)),
                     Parameters!$B$2 ) = $A62 )),
0)</f>
        <v>11</v>
      </c>
      <c r="E62" s="15" cm="1">
        <f t="array" aca="1" ref="E62" ca="1">IFERROR(
  SUMPRODUCT(--(MID( INDEX(Sequences!$D:$D, MATCH(E$1,Sequences!$A:$A,0)),
                     ROW(INDIRECT("1:" &amp; LEN( INDEX(Sequences!$D:$D, MATCH(E$1,Sequences!$A:$A,0)) )-Parameters!$B$2+1)),
                     Parameters!$B$2 ) = $A62 )),
0)</f>
        <v>6</v>
      </c>
      <c r="F62" s="15" cm="1">
        <f t="array" aca="1" ref="F62" ca="1">IFERROR(
  SUMPRODUCT(--(MID( INDEX(Sequences!$D:$D, MATCH(F$1,Sequences!$A:$A,0)),
                     ROW(INDIRECT("1:" &amp; LEN( INDEX(Sequences!$D:$D, MATCH(F$1,Sequences!$A:$A,0)) )-Parameters!$B$2+1)),
                     Parameters!$B$2 ) = $A62 )),
0)</f>
        <v>7</v>
      </c>
      <c r="G62" s="15" cm="1">
        <f t="array" aca="1" ref="G62" ca="1">IFERROR(
  SUMPRODUCT(--(MID( INDEX(Sequences!$D:$D, MATCH(G$1,Sequences!$A:$A,0)),
                     ROW(INDIRECT("1:" &amp; LEN( INDEX(Sequences!$D:$D, MATCH(G$1,Sequences!$A:$A,0)) )-Parameters!$B$2+1)),
                     Parameters!$B$2 ) = $A62 )),
0)</f>
        <v>7</v>
      </c>
      <c r="H62" s="15" cm="1">
        <f t="array" aca="1" ref="H62" ca="1">IFERROR(
  SUMPRODUCT(--(MID( INDEX(Sequences!$D:$D, MATCH(H$1,Sequences!$A:$A,0)),
                     ROW(INDIRECT("1:" &amp; LEN( INDEX(Sequences!$D:$D, MATCH(H$1,Sequences!$A:$A,0)) )-Parameters!$B$2+1)),
                     Parameters!$B$2 ) = $A62 )),
0)</f>
        <v>7</v>
      </c>
      <c r="I62" s="15" cm="1">
        <f t="array" aca="1" ref="I62" ca="1">IFERROR(
  SUMPRODUCT(--(MID( INDEX(Sequences!$D:$D, MATCH(I$1,Sequences!$A:$A,0)),
                     ROW(INDIRECT("1:" &amp; LEN( INDEX(Sequences!$D:$D, MATCH(I$1,Sequences!$A:$A,0)) )-Parameters!$B$2+1)),
                     Parameters!$B$2 ) = $A62 )),
0)</f>
        <v>4</v>
      </c>
      <c r="J62" s="15" cm="1">
        <f t="array" aca="1" ref="J62" ca="1">IFERROR(
  SUMPRODUCT(--(MID( INDEX(Sequences!$D:$D, MATCH(J$1,Sequences!$A:$A,0)),
                     ROW(INDIRECT("1:" &amp; LEN( INDEX(Sequences!$D:$D, MATCH(J$1,Sequences!$A:$A,0)) )-Parameters!$B$2+1)),
                     Parameters!$B$2 ) = $A62 )),
0)</f>
        <v>0</v>
      </c>
      <c r="K62" s="15" cm="1">
        <f t="array" aca="1" ref="K62" ca="1">IFERROR(
  SUMPRODUCT(--(MID( INDEX(Sequences!$D:$D, MATCH(K$1,Sequences!$A:$A,0)),
                     ROW(INDIRECT("1:" &amp; LEN( INDEX(Sequences!$D:$D, MATCH(K$1,Sequences!$A:$A,0)) )-Parameters!$B$2+1)),
                     Parameters!$B$2 ) = $A62 )),
0)</f>
        <v>6</v>
      </c>
      <c r="L62" s="15" cm="1">
        <f t="array" aca="1" ref="L62" ca="1">IFERROR(
  SUMPRODUCT(--(MID( INDEX(Sequences!$D:$D, MATCH(L$1,Sequences!$A:$A,0)),
                     ROW(INDIRECT("1:" &amp; LEN( INDEX(Sequences!$D:$D, MATCH(L$1,Sequences!$A:$A,0)) )-Parameters!$B$2+1)),
                     Parameters!$B$2 ) = $A62 )),
0)</f>
        <v>11</v>
      </c>
      <c r="M62" s="15" cm="1">
        <f t="array" aca="1" ref="M62" ca="1">IFERROR(
  SUMPRODUCT(--(MID( INDEX(Sequences!$D:$D, MATCH(M$1,Sequences!$A:$A,0)),
                     ROW(INDIRECT("1:" &amp; LEN( INDEX(Sequences!$D:$D, MATCH(M$1,Sequences!$A:$A,0)) )-Parameters!$B$2+1)),
                     Parameters!$B$2 ) = $A62 )),
0)</f>
        <v>11</v>
      </c>
    </row>
    <row r="63" spans="1:13" x14ac:dyDescent="0.25">
      <c r="A63" s="15" t="str">
        <f>KMER_LIST!A63</f>
        <v>ATTC</v>
      </c>
      <c r="B63" s="15" cm="1">
        <f t="array" aca="1" ref="B63" ca="1">IFERROR(
  SUMPRODUCT(--(MID( INDEX(Sequences!$D:$D, MATCH(B$1,Sequences!$A:$A,0)),
                     ROW(INDIRECT("1:" &amp; LEN( INDEX(Sequences!$D:$D, MATCH(B$1,Sequences!$A:$A,0)) )-Parameters!$B$2+1)),
                     Parameters!$B$2 ) = $A63 )),
0)</f>
        <v>4</v>
      </c>
      <c r="C63" s="15" cm="1">
        <f t="array" aca="1" ref="C63" ca="1">IFERROR(
  SUMPRODUCT(--(MID( INDEX(Sequences!$D:$D, MATCH(C$1,Sequences!$A:$A,0)),
                     ROW(INDIRECT("1:" &amp; LEN( INDEX(Sequences!$D:$D, MATCH(C$1,Sequences!$A:$A,0)) )-Parameters!$B$2+1)),
                     Parameters!$B$2 ) = $A63 )),
0)</f>
        <v>3</v>
      </c>
      <c r="D63" s="15" cm="1">
        <f t="array" aca="1" ref="D63" ca="1">IFERROR(
  SUMPRODUCT(--(MID( INDEX(Sequences!$D:$D, MATCH(D$1,Sequences!$A:$A,0)),
                     ROW(INDIRECT("1:" &amp; LEN( INDEX(Sequences!$D:$D, MATCH(D$1,Sequences!$A:$A,0)) )-Parameters!$B$2+1)),
                     Parameters!$B$2 ) = $A63 )),
0)</f>
        <v>9</v>
      </c>
      <c r="E63" s="15" cm="1">
        <f t="array" aca="1" ref="E63" ca="1">IFERROR(
  SUMPRODUCT(--(MID( INDEX(Sequences!$D:$D, MATCH(E$1,Sequences!$A:$A,0)),
                     ROW(INDIRECT("1:" &amp; LEN( INDEX(Sequences!$D:$D, MATCH(E$1,Sequences!$A:$A,0)) )-Parameters!$B$2+1)),
                     Parameters!$B$2 ) = $A63 )),
0)</f>
        <v>5</v>
      </c>
      <c r="F63" s="15" cm="1">
        <f t="array" aca="1" ref="F63" ca="1">IFERROR(
  SUMPRODUCT(--(MID( INDEX(Sequences!$D:$D, MATCH(F$1,Sequences!$A:$A,0)),
                     ROW(INDIRECT("1:" &amp; LEN( INDEX(Sequences!$D:$D, MATCH(F$1,Sequences!$A:$A,0)) )-Parameters!$B$2+1)),
                     Parameters!$B$2 ) = $A63 )),
0)</f>
        <v>6</v>
      </c>
      <c r="G63" s="15" cm="1">
        <f t="array" aca="1" ref="G63" ca="1">IFERROR(
  SUMPRODUCT(--(MID( INDEX(Sequences!$D:$D, MATCH(G$1,Sequences!$A:$A,0)),
                     ROW(INDIRECT("1:" &amp; LEN( INDEX(Sequences!$D:$D, MATCH(G$1,Sequences!$A:$A,0)) )-Parameters!$B$2+1)),
                     Parameters!$B$2 ) = $A63 )),
0)</f>
        <v>6</v>
      </c>
      <c r="H63" s="15" cm="1">
        <f t="array" aca="1" ref="H63" ca="1">IFERROR(
  SUMPRODUCT(--(MID( INDEX(Sequences!$D:$D, MATCH(H$1,Sequences!$A:$A,0)),
                     ROW(INDIRECT("1:" &amp; LEN( INDEX(Sequences!$D:$D, MATCH(H$1,Sequences!$A:$A,0)) )-Parameters!$B$2+1)),
                     Parameters!$B$2 ) = $A63 )),
0)</f>
        <v>10</v>
      </c>
      <c r="I63" s="15" cm="1">
        <f t="array" aca="1" ref="I63" ca="1">IFERROR(
  SUMPRODUCT(--(MID( INDEX(Sequences!$D:$D, MATCH(I$1,Sequences!$A:$A,0)),
                     ROW(INDIRECT("1:" &amp; LEN( INDEX(Sequences!$D:$D, MATCH(I$1,Sequences!$A:$A,0)) )-Parameters!$B$2+1)),
                     Parameters!$B$2 ) = $A63 )),
0)</f>
        <v>6</v>
      </c>
      <c r="J63" s="15" cm="1">
        <f t="array" aca="1" ref="J63" ca="1">IFERROR(
  SUMPRODUCT(--(MID( INDEX(Sequences!$D:$D, MATCH(J$1,Sequences!$A:$A,0)),
                     ROW(INDIRECT("1:" &amp; LEN( INDEX(Sequences!$D:$D, MATCH(J$1,Sequences!$A:$A,0)) )-Parameters!$B$2+1)),
                     Parameters!$B$2 ) = $A63 )),
0)</f>
        <v>7</v>
      </c>
      <c r="K63" s="15" cm="1">
        <f t="array" aca="1" ref="K63" ca="1">IFERROR(
  SUMPRODUCT(--(MID( INDEX(Sequences!$D:$D, MATCH(K$1,Sequences!$A:$A,0)),
                     ROW(INDIRECT("1:" &amp; LEN( INDEX(Sequences!$D:$D, MATCH(K$1,Sequences!$A:$A,0)) )-Parameters!$B$2+1)),
                     Parameters!$B$2 ) = $A63 )),
0)</f>
        <v>2</v>
      </c>
      <c r="L63" s="15" cm="1">
        <f t="array" aca="1" ref="L63" ca="1">IFERROR(
  SUMPRODUCT(--(MID( INDEX(Sequences!$D:$D, MATCH(L$1,Sequences!$A:$A,0)),
                     ROW(INDIRECT("1:" &amp; LEN( INDEX(Sequences!$D:$D, MATCH(L$1,Sequences!$A:$A,0)) )-Parameters!$B$2+1)),
                     Parameters!$B$2 ) = $A63 )),
0)</f>
        <v>3</v>
      </c>
      <c r="M63" s="15" cm="1">
        <f t="array" aca="1" ref="M63" ca="1">IFERROR(
  SUMPRODUCT(--(MID( INDEX(Sequences!$D:$D, MATCH(M$1,Sequences!$A:$A,0)),
                     ROW(INDIRECT("1:" &amp; LEN( INDEX(Sequences!$D:$D, MATCH(M$1,Sequences!$A:$A,0)) )-Parameters!$B$2+1)),
                     Parameters!$B$2 ) = $A63 )),
0)</f>
        <v>5</v>
      </c>
    </row>
    <row r="64" spans="1:13" x14ac:dyDescent="0.25">
      <c r="A64" s="15" t="str">
        <f>KMER_LIST!A64</f>
        <v>ATTG</v>
      </c>
      <c r="B64" s="15" cm="1">
        <f t="array" aca="1" ref="B64" ca="1">IFERROR(
  SUMPRODUCT(--(MID( INDEX(Sequences!$D:$D, MATCH(B$1,Sequences!$A:$A,0)),
                     ROW(INDIRECT("1:" &amp; LEN( INDEX(Sequences!$D:$D, MATCH(B$1,Sequences!$A:$A,0)) )-Parameters!$B$2+1)),
                     Parameters!$B$2 ) = $A64 )),
0)</f>
        <v>17</v>
      </c>
      <c r="C64" s="15" cm="1">
        <f t="array" aca="1" ref="C64" ca="1">IFERROR(
  SUMPRODUCT(--(MID( INDEX(Sequences!$D:$D, MATCH(C$1,Sequences!$A:$A,0)),
                     ROW(INDIRECT("1:" &amp; LEN( INDEX(Sequences!$D:$D, MATCH(C$1,Sequences!$A:$A,0)) )-Parameters!$B$2+1)),
                     Parameters!$B$2 ) = $A64 )),
0)</f>
        <v>13</v>
      </c>
      <c r="D64" s="15" cm="1">
        <f t="array" aca="1" ref="D64" ca="1">IFERROR(
  SUMPRODUCT(--(MID( INDEX(Sequences!$D:$D, MATCH(D$1,Sequences!$A:$A,0)),
                     ROW(INDIRECT("1:" &amp; LEN( INDEX(Sequences!$D:$D, MATCH(D$1,Sequences!$A:$A,0)) )-Parameters!$B$2+1)),
                     Parameters!$B$2 ) = $A64 )),
0)</f>
        <v>12</v>
      </c>
      <c r="E64" s="15" cm="1">
        <f t="array" aca="1" ref="E64" ca="1">IFERROR(
  SUMPRODUCT(--(MID( INDEX(Sequences!$D:$D, MATCH(E$1,Sequences!$A:$A,0)),
                     ROW(INDIRECT("1:" &amp; LEN( INDEX(Sequences!$D:$D, MATCH(E$1,Sequences!$A:$A,0)) )-Parameters!$B$2+1)),
                     Parameters!$B$2 ) = $A64 )),
0)</f>
        <v>12</v>
      </c>
      <c r="F64" s="15" cm="1">
        <f t="array" aca="1" ref="F64" ca="1">IFERROR(
  SUMPRODUCT(--(MID( INDEX(Sequences!$D:$D, MATCH(F$1,Sequences!$A:$A,0)),
                     ROW(INDIRECT("1:" &amp; LEN( INDEX(Sequences!$D:$D, MATCH(F$1,Sequences!$A:$A,0)) )-Parameters!$B$2+1)),
                     Parameters!$B$2 ) = $A64 )),
0)</f>
        <v>12</v>
      </c>
      <c r="G64" s="15" cm="1">
        <f t="array" aca="1" ref="G64" ca="1">IFERROR(
  SUMPRODUCT(--(MID( INDEX(Sequences!$D:$D, MATCH(G$1,Sequences!$A:$A,0)),
                     ROW(INDIRECT("1:" &amp; LEN( INDEX(Sequences!$D:$D, MATCH(G$1,Sequences!$A:$A,0)) )-Parameters!$B$2+1)),
                     Parameters!$B$2 ) = $A64 )),
0)</f>
        <v>13</v>
      </c>
      <c r="H64" s="15" cm="1">
        <f t="array" aca="1" ref="H64" ca="1">IFERROR(
  SUMPRODUCT(--(MID( INDEX(Sequences!$D:$D, MATCH(H$1,Sequences!$A:$A,0)),
                     ROW(INDIRECT("1:" &amp; LEN( INDEX(Sequences!$D:$D, MATCH(H$1,Sequences!$A:$A,0)) )-Parameters!$B$2+1)),
                     Parameters!$B$2 ) = $A64 )),
0)</f>
        <v>9</v>
      </c>
      <c r="I64" s="15" cm="1">
        <f t="array" aca="1" ref="I64" ca="1">IFERROR(
  SUMPRODUCT(--(MID( INDEX(Sequences!$D:$D, MATCH(I$1,Sequences!$A:$A,0)),
                     ROW(INDIRECT("1:" &amp; LEN( INDEX(Sequences!$D:$D, MATCH(I$1,Sequences!$A:$A,0)) )-Parameters!$B$2+1)),
                     Parameters!$B$2 ) = $A64 )),
0)</f>
        <v>13</v>
      </c>
      <c r="J64" s="15" cm="1">
        <f t="array" aca="1" ref="J64" ca="1">IFERROR(
  SUMPRODUCT(--(MID( INDEX(Sequences!$D:$D, MATCH(J$1,Sequences!$A:$A,0)),
                     ROW(INDIRECT("1:" &amp; LEN( INDEX(Sequences!$D:$D, MATCH(J$1,Sequences!$A:$A,0)) )-Parameters!$B$2+1)),
                     Parameters!$B$2 ) = $A64 )),
0)</f>
        <v>3</v>
      </c>
      <c r="K64" s="15" cm="1">
        <f t="array" aca="1" ref="K64" ca="1">IFERROR(
  SUMPRODUCT(--(MID( INDEX(Sequences!$D:$D, MATCH(K$1,Sequences!$A:$A,0)),
                     ROW(INDIRECT("1:" &amp; LEN( INDEX(Sequences!$D:$D, MATCH(K$1,Sequences!$A:$A,0)) )-Parameters!$B$2+1)),
                     Parameters!$B$2 ) = $A64 )),
0)</f>
        <v>11</v>
      </c>
      <c r="L64" s="15" cm="1">
        <f t="array" aca="1" ref="L64" ca="1">IFERROR(
  SUMPRODUCT(--(MID( INDEX(Sequences!$D:$D, MATCH(L$1,Sequences!$A:$A,0)),
                     ROW(INDIRECT("1:" &amp; LEN( INDEX(Sequences!$D:$D, MATCH(L$1,Sequences!$A:$A,0)) )-Parameters!$B$2+1)),
                     Parameters!$B$2 ) = $A64 )),
0)</f>
        <v>12</v>
      </c>
      <c r="M64" s="15" cm="1">
        <f t="array" aca="1" ref="M64" ca="1">IFERROR(
  SUMPRODUCT(--(MID( INDEX(Sequences!$D:$D, MATCH(M$1,Sequences!$A:$A,0)),
                     ROW(INDIRECT("1:" &amp; LEN( INDEX(Sequences!$D:$D, MATCH(M$1,Sequences!$A:$A,0)) )-Parameters!$B$2+1)),
                     Parameters!$B$2 ) = $A64 )),
0)</f>
        <v>13</v>
      </c>
    </row>
    <row r="65" spans="1:13" x14ac:dyDescent="0.25">
      <c r="A65" s="15" t="str">
        <f>KMER_LIST!A65</f>
        <v>ATTT</v>
      </c>
      <c r="B65" s="15" cm="1">
        <f t="array" aca="1" ref="B65" ca="1">IFERROR(
  SUMPRODUCT(--(MID( INDEX(Sequences!$D:$D, MATCH(B$1,Sequences!$A:$A,0)),
                     ROW(INDIRECT("1:" &amp; LEN( INDEX(Sequences!$D:$D, MATCH(B$1,Sequences!$A:$A,0)) )-Parameters!$B$2+1)),
                     Parameters!$B$2 ) = $A65 )),
0)</f>
        <v>14</v>
      </c>
      <c r="C65" s="15" cm="1">
        <f t="array" aca="1" ref="C65" ca="1">IFERROR(
  SUMPRODUCT(--(MID( INDEX(Sequences!$D:$D, MATCH(C$1,Sequences!$A:$A,0)),
                     ROW(INDIRECT("1:" &amp; LEN( INDEX(Sequences!$D:$D, MATCH(C$1,Sequences!$A:$A,0)) )-Parameters!$B$2+1)),
                     Parameters!$B$2 ) = $A65 )),
0)</f>
        <v>12</v>
      </c>
      <c r="D65" s="15" cm="1">
        <f t="array" aca="1" ref="D65" ca="1">IFERROR(
  SUMPRODUCT(--(MID( INDEX(Sequences!$D:$D, MATCH(D$1,Sequences!$A:$A,0)),
                     ROW(INDIRECT("1:" &amp; LEN( INDEX(Sequences!$D:$D, MATCH(D$1,Sequences!$A:$A,0)) )-Parameters!$B$2+1)),
                     Parameters!$B$2 ) = $A65 )),
0)</f>
        <v>23</v>
      </c>
      <c r="E65" s="15" cm="1">
        <f t="array" aca="1" ref="E65" ca="1">IFERROR(
  SUMPRODUCT(--(MID( INDEX(Sequences!$D:$D, MATCH(E$1,Sequences!$A:$A,0)),
                     ROW(INDIRECT("1:" &amp; LEN( INDEX(Sequences!$D:$D, MATCH(E$1,Sequences!$A:$A,0)) )-Parameters!$B$2+1)),
                     Parameters!$B$2 ) = $A65 )),
0)</f>
        <v>11</v>
      </c>
      <c r="F65" s="15" cm="1">
        <f t="array" aca="1" ref="F65" ca="1">IFERROR(
  SUMPRODUCT(--(MID( INDEX(Sequences!$D:$D, MATCH(F$1,Sequences!$A:$A,0)),
                     ROW(INDIRECT("1:" &amp; LEN( INDEX(Sequences!$D:$D, MATCH(F$1,Sequences!$A:$A,0)) )-Parameters!$B$2+1)),
                     Parameters!$B$2 ) = $A65 )),
0)</f>
        <v>7</v>
      </c>
      <c r="G65" s="15" cm="1">
        <f t="array" aca="1" ref="G65" ca="1">IFERROR(
  SUMPRODUCT(--(MID( INDEX(Sequences!$D:$D, MATCH(G$1,Sequences!$A:$A,0)),
                     ROW(INDIRECT("1:" &amp; LEN( INDEX(Sequences!$D:$D, MATCH(G$1,Sequences!$A:$A,0)) )-Parameters!$B$2+1)),
                     Parameters!$B$2 ) = $A65 )),
0)</f>
        <v>10</v>
      </c>
      <c r="H65" s="15" cm="1">
        <f t="array" aca="1" ref="H65" ca="1">IFERROR(
  SUMPRODUCT(--(MID( INDEX(Sequences!$D:$D, MATCH(H$1,Sequences!$A:$A,0)),
                     ROW(INDIRECT("1:" &amp; LEN( INDEX(Sequences!$D:$D, MATCH(H$1,Sequences!$A:$A,0)) )-Parameters!$B$2+1)),
                     Parameters!$B$2 ) = $A65 )),
0)</f>
        <v>10</v>
      </c>
      <c r="I65" s="15" cm="1">
        <f t="array" aca="1" ref="I65" ca="1">IFERROR(
  SUMPRODUCT(--(MID( INDEX(Sequences!$D:$D, MATCH(I$1,Sequences!$A:$A,0)),
                     ROW(INDIRECT("1:" &amp; LEN( INDEX(Sequences!$D:$D, MATCH(I$1,Sequences!$A:$A,0)) )-Parameters!$B$2+1)),
                     Parameters!$B$2 ) = $A65 )),
0)</f>
        <v>7</v>
      </c>
      <c r="J65" s="15" cm="1">
        <f t="array" aca="1" ref="J65" ca="1">IFERROR(
  SUMPRODUCT(--(MID( INDEX(Sequences!$D:$D, MATCH(J$1,Sequences!$A:$A,0)),
                     ROW(INDIRECT("1:" &amp; LEN( INDEX(Sequences!$D:$D, MATCH(J$1,Sequences!$A:$A,0)) )-Parameters!$B$2+1)),
                     Parameters!$B$2 ) = $A65 )),
0)</f>
        <v>11</v>
      </c>
      <c r="K65" s="15" cm="1">
        <f t="array" aca="1" ref="K65" ca="1">IFERROR(
  SUMPRODUCT(--(MID( INDEX(Sequences!$D:$D, MATCH(K$1,Sequences!$A:$A,0)),
                     ROW(INDIRECT("1:" &amp; LEN( INDEX(Sequences!$D:$D, MATCH(K$1,Sequences!$A:$A,0)) )-Parameters!$B$2+1)),
                     Parameters!$B$2 ) = $A65 )),
0)</f>
        <v>4</v>
      </c>
      <c r="L65" s="15" cm="1">
        <f t="array" aca="1" ref="L65" ca="1">IFERROR(
  SUMPRODUCT(--(MID( INDEX(Sequences!$D:$D, MATCH(L$1,Sequences!$A:$A,0)),
                     ROW(INDIRECT("1:" &amp; LEN( INDEX(Sequences!$D:$D, MATCH(L$1,Sequences!$A:$A,0)) )-Parameters!$B$2+1)),
                     Parameters!$B$2 ) = $A65 )),
0)</f>
        <v>11</v>
      </c>
      <c r="M65" s="15" cm="1">
        <f t="array" aca="1" ref="M65" ca="1">IFERROR(
  SUMPRODUCT(--(MID( INDEX(Sequences!$D:$D, MATCH(M$1,Sequences!$A:$A,0)),
                     ROW(INDIRECT("1:" &amp; LEN( INDEX(Sequences!$D:$D, MATCH(M$1,Sequences!$A:$A,0)) )-Parameters!$B$2+1)),
                     Parameters!$B$2 ) = $A65 )),
0)</f>
        <v>16</v>
      </c>
    </row>
    <row r="66" spans="1:13" x14ac:dyDescent="0.25">
      <c r="A66" s="15" t="str">
        <f>KMER_LIST!A66</f>
        <v>CAAA</v>
      </c>
      <c r="B66" s="15" cm="1">
        <f t="array" aca="1" ref="B66" ca="1">IFERROR(
  SUMPRODUCT(--(MID( INDEX(Sequences!$D:$D, MATCH(B$1,Sequences!$A:$A,0)),
                     ROW(INDIRECT("1:" &amp; LEN( INDEX(Sequences!$D:$D, MATCH(B$1,Sequences!$A:$A,0)) )-Parameters!$B$2+1)),
                     Parameters!$B$2 ) = $A66 )),
0)</f>
        <v>7</v>
      </c>
      <c r="C66" s="15" cm="1">
        <f t="array" aca="1" ref="C66" ca="1">IFERROR(
  SUMPRODUCT(--(MID( INDEX(Sequences!$D:$D, MATCH(C$1,Sequences!$A:$A,0)),
                     ROW(INDIRECT("1:" &amp; LEN( INDEX(Sequences!$D:$D, MATCH(C$1,Sequences!$A:$A,0)) )-Parameters!$B$2+1)),
                     Parameters!$B$2 ) = $A66 )),
0)</f>
        <v>16</v>
      </c>
      <c r="D66" s="15" cm="1">
        <f t="array" aca="1" ref="D66" ca="1">IFERROR(
  SUMPRODUCT(--(MID( INDEX(Sequences!$D:$D, MATCH(D$1,Sequences!$A:$A,0)),
                     ROW(INDIRECT("1:" &amp; LEN( INDEX(Sequences!$D:$D, MATCH(D$1,Sequences!$A:$A,0)) )-Parameters!$B$2+1)),
                     Parameters!$B$2 ) = $A66 )),
0)</f>
        <v>4</v>
      </c>
      <c r="E66" s="15" cm="1">
        <f t="array" aca="1" ref="E66" ca="1">IFERROR(
  SUMPRODUCT(--(MID( INDEX(Sequences!$D:$D, MATCH(E$1,Sequences!$A:$A,0)),
                     ROW(INDIRECT("1:" &amp; LEN( INDEX(Sequences!$D:$D, MATCH(E$1,Sequences!$A:$A,0)) )-Parameters!$B$2+1)),
                     Parameters!$B$2 ) = $A66 )),
0)</f>
        <v>9</v>
      </c>
      <c r="F66" s="15" cm="1">
        <f t="array" aca="1" ref="F66" ca="1">IFERROR(
  SUMPRODUCT(--(MID( INDEX(Sequences!$D:$D, MATCH(F$1,Sequences!$A:$A,0)),
                     ROW(INDIRECT("1:" &amp; LEN( INDEX(Sequences!$D:$D, MATCH(F$1,Sequences!$A:$A,0)) )-Parameters!$B$2+1)),
                     Parameters!$B$2 ) = $A66 )),
0)</f>
        <v>17</v>
      </c>
      <c r="G66" s="15" cm="1">
        <f t="array" aca="1" ref="G66" ca="1">IFERROR(
  SUMPRODUCT(--(MID( INDEX(Sequences!$D:$D, MATCH(G$1,Sequences!$A:$A,0)),
                     ROW(INDIRECT("1:" &amp; LEN( INDEX(Sequences!$D:$D, MATCH(G$1,Sequences!$A:$A,0)) )-Parameters!$B$2+1)),
                     Parameters!$B$2 ) = $A66 )),
0)</f>
        <v>9</v>
      </c>
      <c r="H66" s="15" cm="1">
        <f t="array" aca="1" ref="H66" ca="1">IFERROR(
  SUMPRODUCT(--(MID( INDEX(Sequences!$D:$D, MATCH(H$1,Sequences!$A:$A,0)),
                     ROW(INDIRECT("1:" &amp; LEN( INDEX(Sequences!$D:$D, MATCH(H$1,Sequences!$A:$A,0)) )-Parameters!$B$2+1)),
                     Parameters!$B$2 ) = $A66 )),
0)</f>
        <v>11</v>
      </c>
      <c r="I66" s="15" cm="1">
        <f t="array" aca="1" ref="I66" ca="1">IFERROR(
  SUMPRODUCT(--(MID( INDEX(Sequences!$D:$D, MATCH(I$1,Sequences!$A:$A,0)),
                     ROW(INDIRECT("1:" &amp; LEN( INDEX(Sequences!$D:$D, MATCH(I$1,Sequences!$A:$A,0)) )-Parameters!$B$2+1)),
                     Parameters!$B$2 ) = $A66 )),
0)</f>
        <v>16</v>
      </c>
      <c r="J66" s="15" cm="1">
        <f t="array" aca="1" ref="J66" ca="1">IFERROR(
  SUMPRODUCT(--(MID( INDEX(Sequences!$D:$D, MATCH(J$1,Sequences!$A:$A,0)),
                     ROW(INDIRECT("1:" &amp; LEN( INDEX(Sequences!$D:$D, MATCH(J$1,Sequences!$A:$A,0)) )-Parameters!$B$2+1)),
                     Parameters!$B$2 ) = $A66 )),
0)</f>
        <v>8</v>
      </c>
      <c r="K66" s="15" cm="1">
        <f t="array" aca="1" ref="K66" ca="1">IFERROR(
  SUMPRODUCT(--(MID( INDEX(Sequences!$D:$D, MATCH(K$1,Sequences!$A:$A,0)),
                     ROW(INDIRECT("1:" &amp; LEN( INDEX(Sequences!$D:$D, MATCH(K$1,Sequences!$A:$A,0)) )-Parameters!$B$2+1)),
                     Parameters!$B$2 ) = $A66 )),
0)</f>
        <v>14</v>
      </c>
      <c r="L66" s="15" cm="1">
        <f t="array" aca="1" ref="L66" ca="1">IFERROR(
  SUMPRODUCT(--(MID( INDEX(Sequences!$D:$D, MATCH(L$1,Sequences!$A:$A,0)),
                     ROW(INDIRECT("1:" &amp; LEN( INDEX(Sequences!$D:$D, MATCH(L$1,Sequences!$A:$A,0)) )-Parameters!$B$2+1)),
                     Parameters!$B$2 ) = $A66 )),
0)</f>
        <v>19</v>
      </c>
      <c r="M66" s="15" cm="1">
        <f t="array" aca="1" ref="M66" ca="1">IFERROR(
  SUMPRODUCT(--(MID( INDEX(Sequences!$D:$D, MATCH(M$1,Sequences!$A:$A,0)),
                     ROW(INDIRECT("1:" &amp; LEN( INDEX(Sequences!$D:$D, MATCH(M$1,Sequences!$A:$A,0)) )-Parameters!$B$2+1)),
                     Parameters!$B$2 ) = $A66 )),
0)</f>
        <v>18</v>
      </c>
    </row>
    <row r="67" spans="1:13" x14ac:dyDescent="0.25">
      <c r="A67" s="15" t="str">
        <f>KMER_LIST!A67</f>
        <v>CAAC</v>
      </c>
      <c r="B67" s="15" cm="1">
        <f t="array" aca="1" ref="B67" ca="1">IFERROR(
  SUMPRODUCT(--(MID( INDEX(Sequences!$D:$D, MATCH(B$1,Sequences!$A:$A,0)),
                     ROW(INDIRECT("1:" &amp; LEN( INDEX(Sequences!$D:$D, MATCH(B$1,Sequences!$A:$A,0)) )-Parameters!$B$2+1)),
                     Parameters!$B$2 ) = $A67 )),
0)</f>
        <v>8</v>
      </c>
      <c r="C67" s="15" cm="1">
        <f t="array" aca="1" ref="C67" ca="1">IFERROR(
  SUMPRODUCT(--(MID( INDEX(Sequences!$D:$D, MATCH(C$1,Sequences!$A:$A,0)),
                     ROW(INDIRECT("1:" &amp; LEN( INDEX(Sequences!$D:$D, MATCH(C$1,Sequences!$A:$A,0)) )-Parameters!$B$2+1)),
                     Parameters!$B$2 ) = $A67 )),
0)</f>
        <v>12</v>
      </c>
      <c r="D67" s="15" cm="1">
        <f t="array" aca="1" ref="D67" ca="1">IFERROR(
  SUMPRODUCT(--(MID( INDEX(Sequences!$D:$D, MATCH(D$1,Sequences!$A:$A,0)),
                     ROW(INDIRECT("1:" &amp; LEN( INDEX(Sequences!$D:$D, MATCH(D$1,Sequences!$A:$A,0)) )-Parameters!$B$2+1)),
                     Parameters!$B$2 ) = $A67 )),
0)</f>
        <v>5</v>
      </c>
      <c r="E67" s="15" cm="1">
        <f t="array" aca="1" ref="E67" ca="1">IFERROR(
  SUMPRODUCT(--(MID( INDEX(Sequences!$D:$D, MATCH(E$1,Sequences!$A:$A,0)),
                     ROW(INDIRECT("1:" &amp; LEN( INDEX(Sequences!$D:$D, MATCH(E$1,Sequences!$A:$A,0)) )-Parameters!$B$2+1)),
                     Parameters!$B$2 ) = $A67 )),
0)</f>
        <v>7</v>
      </c>
      <c r="F67" s="15" cm="1">
        <f t="array" aca="1" ref="F67" ca="1">IFERROR(
  SUMPRODUCT(--(MID( INDEX(Sequences!$D:$D, MATCH(F$1,Sequences!$A:$A,0)),
                     ROW(INDIRECT("1:" &amp; LEN( INDEX(Sequences!$D:$D, MATCH(F$1,Sequences!$A:$A,0)) )-Parameters!$B$2+1)),
                     Parameters!$B$2 ) = $A67 )),
0)</f>
        <v>9</v>
      </c>
      <c r="G67" s="15" cm="1">
        <f t="array" aca="1" ref="G67" ca="1">IFERROR(
  SUMPRODUCT(--(MID( INDEX(Sequences!$D:$D, MATCH(G$1,Sequences!$A:$A,0)),
                     ROW(INDIRECT("1:" &amp; LEN( INDEX(Sequences!$D:$D, MATCH(G$1,Sequences!$A:$A,0)) )-Parameters!$B$2+1)),
                     Parameters!$B$2 ) = $A67 )),
0)</f>
        <v>7</v>
      </c>
      <c r="H67" s="15" cm="1">
        <f t="array" aca="1" ref="H67" ca="1">IFERROR(
  SUMPRODUCT(--(MID( INDEX(Sequences!$D:$D, MATCH(H$1,Sequences!$A:$A,0)),
                     ROW(INDIRECT("1:" &amp; LEN( INDEX(Sequences!$D:$D, MATCH(H$1,Sequences!$A:$A,0)) )-Parameters!$B$2+1)),
                     Parameters!$B$2 ) = $A67 )),
0)</f>
        <v>10</v>
      </c>
      <c r="I67" s="15" cm="1">
        <f t="array" aca="1" ref="I67" ca="1">IFERROR(
  SUMPRODUCT(--(MID( INDEX(Sequences!$D:$D, MATCH(I$1,Sequences!$A:$A,0)),
                     ROW(INDIRECT("1:" &amp; LEN( INDEX(Sequences!$D:$D, MATCH(I$1,Sequences!$A:$A,0)) )-Parameters!$B$2+1)),
                     Parameters!$B$2 ) = $A67 )),
0)</f>
        <v>16</v>
      </c>
      <c r="J67" s="15" cm="1">
        <f t="array" aca="1" ref="J67" ca="1">IFERROR(
  SUMPRODUCT(--(MID( INDEX(Sequences!$D:$D, MATCH(J$1,Sequences!$A:$A,0)),
                     ROW(INDIRECT("1:" &amp; LEN( INDEX(Sequences!$D:$D, MATCH(J$1,Sequences!$A:$A,0)) )-Parameters!$B$2+1)),
                     Parameters!$B$2 ) = $A67 )),
0)</f>
        <v>4</v>
      </c>
      <c r="K67" s="15" cm="1">
        <f t="array" aca="1" ref="K67" ca="1">IFERROR(
  SUMPRODUCT(--(MID( INDEX(Sequences!$D:$D, MATCH(K$1,Sequences!$A:$A,0)),
                     ROW(INDIRECT("1:" &amp; LEN( INDEX(Sequences!$D:$D, MATCH(K$1,Sequences!$A:$A,0)) )-Parameters!$B$2+1)),
                     Parameters!$B$2 ) = $A67 )),
0)</f>
        <v>15</v>
      </c>
      <c r="L67" s="15" cm="1">
        <f t="array" aca="1" ref="L67" ca="1">IFERROR(
  SUMPRODUCT(--(MID( INDEX(Sequences!$D:$D, MATCH(L$1,Sequences!$A:$A,0)),
                     ROW(INDIRECT("1:" &amp; LEN( INDEX(Sequences!$D:$D, MATCH(L$1,Sequences!$A:$A,0)) )-Parameters!$B$2+1)),
                     Parameters!$B$2 ) = $A67 )),
0)</f>
        <v>15</v>
      </c>
      <c r="M67" s="15" cm="1">
        <f t="array" aca="1" ref="M67" ca="1">IFERROR(
  SUMPRODUCT(--(MID( INDEX(Sequences!$D:$D, MATCH(M$1,Sequences!$A:$A,0)),
                     ROW(INDIRECT("1:" &amp; LEN( INDEX(Sequences!$D:$D, MATCH(M$1,Sequences!$A:$A,0)) )-Parameters!$B$2+1)),
                     Parameters!$B$2 ) = $A67 )),
0)</f>
        <v>6</v>
      </c>
    </row>
    <row r="68" spans="1:13" x14ac:dyDescent="0.25">
      <c r="A68" s="15" t="str">
        <f>KMER_LIST!A68</f>
        <v>CAAG</v>
      </c>
      <c r="B68" s="15" cm="1">
        <f t="array" aca="1" ref="B68" ca="1">IFERROR(
  SUMPRODUCT(--(MID( INDEX(Sequences!$D:$D, MATCH(B$1,Sequences!$A:$A,0)),
                     ROW(INDIRECT("1:" &amp; LEN( INDEX(Sequences!$D:$D, MATCH(B$1,Sequences!$A:$A,0)) )-Parameters!$B$2+1)),
                     Parameters!$B$2 ) = $A68 )),
0)</f>
        <v>12</v>
      </c>
      <c r="C68" s="15" cm="1">
        <f t="array" aca="1" ref="C68" ca="1">IFERROR(
  SUMPRODUCT(--(MID( INDEX(Sequences!$D:$D, MATCH(C$1,Sequences!$A:$A,0)),
                     ROW(INDIRECT("1:" &amp; LEN( INDEX(Sequences!$D:$D, MATCH(C$1,Sequences!$A:$A,0)) )-Parameters!$B$2+1)),
                     Parameters!$B$2 ) = $A68 )),
0)</f>
        <v>12</v>
      </c>
      <c r="D68" s="15" cm="1">
        <f t="array" aca="1" ref="D68" ca="1">IFERROR(
  SUMPRODUCT(--(MID( INDEX(Sequences!$D:$D, MATCH(D$1,Sequences!$A:$A,0)),
                     ROW(INDIRECT("1:" &amp; LEN( INDEX(Sequences!$D:$D, MATCH(D$1,Sequences!$A:$A,0)) )-Parameters!$B$2+1)),
                     Parameters!$B$2 ) = $A68 )),
0)</f>
        <v>7</v>
      </c>
      <c r="E68" s="15" cm="1">
        <f t="array" aca="1" ref="E68" ca="1">IFERROR(
  SUMPRODUCT(--(MID( INDEX(Sequences!$D:$D, MATCH(E$1,Sequences!$A:$A,0)),
                     ROW(INDIRECT("1:" &amp; LEN( INDEX(Sequences!$D:$D, MATCH(E$1,Sequences!$A:$A,0)) )-Parameters!$B$2+1)),
                     Parameters!$B$2 ) = $A68 )),
0)</f>
        <v>13</v>
      </c>
      <c r="F68" s="15" cm="1">
        <f t="array" aca="1" ref="F68" ca="1">IFERROR(
  SUMPRODUCT(--(MID( INDEX(Sequences!$D:$D, MATCH(F$1,Sequences!$A:$A,0)),
                     ROW(INDIRECT("1:" &amp; LEN( INDEX(Sequences!$D:$D, MATCH(F$1,Sequences!$A:$A,0)) )-Parameters!$B$2+1)),
                     Parameters!$B$2 ) = $A68 )),
0)</f>
        <v>13</v>
      </c>
      <c r="G68" s="15" cm="1">
        <f t="array" aca="1" ref="G68" ca="1">IFERROR(
  SUMPRODUCT(--(MID( INDEX(Sequences!$D:$D, MATCH(G$1,Sequences!$A:$A,0)),
                     ROW(INDIRECT("1:" &amp; LEN( INDEX(Sequences!$D:$D, MATCH(G$1,Sequences!$A:$A,0)) )-Parameters!$B$2+1)),
                     Parameters!$B$2 ) = $A68 )),
0)</f>
        <v>9</v>
      </c>
      <c r="H68" s="15" cm="1">
        <f t="array" aca="1" ref="H68" ca="1">IFERROR(
  SUMPRODUCT(--(MID( INDEX(Sequences!$D:$D, MATCH(H$1,Sequences!$A:$A,0)),
                     ROW(INDIRECT("1:" &amp; LEN( INDEX(Sequences!$D:$D, MATCH(H$1,Sequences!$A:$A,0)) )-Parameters!$B$2+1)),
                     Parameters!$B$2 ) = $A68 )),
0)</f>
        <v>12</v>
      </c>
      <c r="I68" s="15" cm="1">
        <f t="array" aca="1" ref="I68" ca="1">IFERROR(
  SUMPRODUCT(--(MID( INDEX(Sequences!$D:$D, MATCH(I$1,Sequences!$A:$A,0)),
                     ROW(INDIRECT("1:" &amp; LEN( INDEX(Sequences!$D:$D, MATCH(I$1,Sequences!$A:$A,0)) )-Parameters!$B$2+1)),
                     Parameters!$B$2 ) = $A68 )),
0)</f>
        <v>13</v>
      </c>
      <c r="J68" s="15" cm="1">
        <f t="array" aca="1" ref="J68" ca="1">IFERROR(
  SUMPRODUCT(--(MID( INDEX(Sequences!$D:$D, MATCH(J$1,Sequences!$A:$A,0)),
                     ROW(INDIRECT("1:" &amp; LEN( INDEX(Sequences!$D:$D, MATCH(J$1,Sequences!$A:$A,0)) )-Parameters!$B$2+1)),
                     Parameters!$B$2 ) = $A68 )),
0)</f>
        <v>10</v>
      </c>
      <c r="K68" s="15" cm="1">
        <f t="array" aca="1" ref="K68" ca="1">IFERROR(
  SUMPRODUCT(--(MID( INDEX(Sequences!$D:$D, MATCH(K$1,Sequences!$A:$A,0)),
                     ROW(INDIRECT("1:" &amp; LEN( INDEX(Sequences!$D:$D, MATCH(K$1,Sequences!$A:$A,0)) )-Parameters!$B$2+1)),
                     Parameters!$B$2 ) = $A68 )),
0)</f>
        <v>12</v>
      </c>
      <c r="L68" s="15" cm="1">
        <f t="array" aca="1" ref="L68" ca="1">IFERROR(
  SUMPRODUCT(--(MID( INDEX(Sequences!$D:$D, MATCH(L$1,Sequences!$A:$A,0)),
                     ROW(INDIRECT("1:" &amp; LEN( INDEX(Sequences!$D:$D, MATCH(L$1,Sequences!$A:$A,0)) )-Parameters!$B$2+1)),
                     Parameters!$B$2 ) = $A68 )),
0)</f>
        <v>12</v>
      </c>
      <c r="M68" s="15" cm="1">
        <f t="array" aca="1" ref="M68" ca="1">IFERROR(
  SUMPRODUCT(--(MID( INDEX(Sequences!$D:$D, MATCH(M$1,Sequences!$A:$A,0)),
                     ROW(INDIRECT("1:" &amp; LEN( INDEX(Sequences!$D:$D, MATCH(M$1,Sequences!$A:$A,0)) )-Parameters!$B$2+1)),
                     Parameters!$B$2 ) = $A68 )),
0)</f>
        <v>22</v>
      </c>
    </row>
    <row r="69" spans="1:13" x14ac:dyDescent="0.25">
      <c r="A69" s="15" t="str">
        <f>KMER_LIST!A69</f>
        <v>CAAT</v>
      </c>
      <c r="B69" s="15" cm="1">
        <f t="array" aca="1" ref="B69" ca="1">IFERROR(
  SUMPRODUCT(--(MID( INDEX(Sequences!$D:$D, MATCH(B$1,Sequences!$A:$A,0)),
                     ROW(INDIRECT("1:" &amp; LEN( INDEX(Sequences!$D:$D, MATCH(B$1,Sequences!$A:$A,0)) )-Parameters!$B$2+1)),
                     Parameters!$B$2 ) = $A69 )),
0)</f>
        <v>10</v>
      </c>
      <c r="C69" s="15" cm="1">
        <f t="array" aca="1" ref="C69" ca="1">IFERROR(
  SUMPRODUCT(--(MID( INDEX(Sequences!$D:$D, MATCH(C$1,Sequences!$A:$A,0)),
                     ROW(INDIRECT("1:" &amp; LEN( INDEX(Sequences!$D:$D, MATCH(C$1,Sequences!$A:$A,0)) )-Parameters!$B$2+1)),
                     Parameters!$B$2 ) = $A69 )),
0)</f>
        <v>10</v>
      </c>
      <c r="D69" s="15" cm="1">
        <f t="array" aca="1" ref="D69" ca="1">IFERROR(
  SUMPRODUCT(--(MID( INDEX(Sequences!$D:$D, MATCH(D$1,Sequences!$A:$A,0)),
                     ROW(INDIRECT("1:" &amp; LEN( INDEX(Sequences!$D:$D, MATCH(D$1,Sequences!$A:$A,0)) )-Parameters!$B$2+1)),
                     Parameters!$B$2 ) = $A69 )),
0)</f>
        <v>12</v>
      </c>
      <c r="E69" s="15" cm="1">
        <f t="array" aca="1" ref="E69" ca="1">IFERROR(
  SUMPRODUCT(--(MID( INDEX(Sequences!$D:$D, MATCH(E$1,Sequences!$A:$A,0)),
                     ROW(INDIRECT("1:" &amp; LEN( INDEX(Sequences!$D:$D, MATCH(E$1,Sequences!$A:$A,0)) )-Parameters!$B$2+1)),
                     Parameters!$B$2 ) = $A69 )),
0)</f>
        <v>11</v>
      </c>
      <c r="F69" s="15" cm="1">
        <f t="array" aca="1" ref="F69" ca="1">IFERROR(
  SUMPRODUCT(--(MID( INDEX(Sequences!$D:$D, MATCH(F$1,Sequences!$A:$A,0)),
                     ROW(INDIRECT("1:" &amp; LEN( INDEX(Sequences!$D:$D, MATCH(F$1,Sequences!$A:$A,0)) )-Parameters!$B$2+1)),
                     Parameters!$B$2 ) = $A69 )),
0)</f>
        <v>10</v>
      </c>
      <c r="G69" s="15" cm="1">
        <f t="array" aca="1" ref="G69" ca="1">IFERROR(
  SUMPRODUCT(--(MID( INDEX(Sequences!$D:$D, MATCH(G$1,Sequences!$A:$A,0)),
                     ROW(INDIRECT("1:" &amp; LEN( INDEX(Sequences!$D:$D, MATCH(G$1,Sequences!$A:$A,0)) )-Parameters!$B$2+1)),
                     Parameters!$B$2 ) = $A69 )),
0)</f>
        <v>10</v>
      </c>
      <c r="H69" s="15" cm="1">
        <f t="array" aca="1" ref="H69" ca="1">IFERROR(
  SUMPRODUCT(--(MID( INDEX(Sequences!$D:$D, MATCH(H$1,Sequences!$A:$A,0)),
                     ROW(INDIRECT("1:" &amp; LEN( INDEX(Sequences!$D:$D, MATCH(H$1,Sequences!$A:$A,0)) )-Parameters!$B$2+1)),
                     Parameters!$B$2 ) = $A69 )),
0)</f>
        <v>15</v>
      </c>
      <c r="I69" s="15" cm="1">
        <f t="array" aca="1" ref="I69" ca="1">IFERROR(
  SUMPRODUCT(--(MID( INDEX(Sequences!$D:$D, MATCH(I$1,Sequences!$A:$A,0)),
                     ROW(INDIRECT("1:" &amp; LEN( INDEX(Sequences!$D:$D, MATCH(I$1,Sequences!$A:$A,0)) )-Parameters!$B$2+1)),
                     Parameters!$B$2 ) = $A69 )),
0)</f>
        <v>7</v>
      </c>
      <c r="J69" s="15" cm="1">
        <f t="array" aca="1" ref="J69" ca="1">IFERROR(
  SUMPRODUCT(--(MID( INDEX(Sequences!$D:$D, MATCH(J$1,Sequences!$A:$A,0)),
                     ROW(INDIRECT("1:" &amp; LEN( INDEX(Sequences!$D:$D, MATCH(J$1,Sequences!$A:$A,0)) )-Parameters!$B$2+1)),
                     Parameters!$B$2 ) = $A69 )),
0)</f>
        <v>8</v>
      </c>
      <c r="K69" s="15" cm="1">
        <f t="array" aca="1" ref="K69" ca="1">IFERROR(
  SUMPRODUCT(--(MID( INDEX(Sequences!$D:$D, MATCH(K$1,Sequences!$A:$A,0)),
                     ROW(INDIRECT("1:" &amp; LEN( INDEX(Sequences!$D:$D, MATCH(K$1,Sequences!$A:$A,0)) )-Parameters!$B$2+1)),
                     Parameters!$B$2 ) = $A69 )),
0)</f>
        <v>9</v>
      </c>
      <c r="L69" s="15" cm="1">
        <f t="array" aca="1" ref="L69" ca="1">IFERROR(
  SUMPRODUCT(--(MID( INDEX(Sequences!$D:$D, MATCH(L$1,Sequences!$A:$A,0)),
                     ROW(INDIRECT("1:" &amp; LEN( INDEX(Sequences!$D:$D, MATCH(L$1,Sequences!$A:$A,0)) )-Parameters!$B$2+1)),
                     Parameters!$B$2 ) = $A69 )),
0)</f>
        <v>12</v>
      </c>
      <c r="M69" s="15" cm="1">
        <f t="array" aca="1" ref="M69" ca="1">IFERROR(
  SUMPRODUCT(--(MID( INDEX(Sequences!$D:$D, MATCH(M$1,Sequences!$A:$A,0)),
                     ROW(INDIRECT("1:" &amp; LEN( INDEX(Sequences!$D:$D, MATCH(M$1,Sequences!$A:$A,0)) )-Parameters!$B$2+1)),
                     Parameters!$B$2 ) = $A69 )),
0)</f>
        <v>14</v>
      </c>
    </row>
    <row r="70" spans="1:13" x14ac:dyDescent="0.25">
      <c r="A70" s="15" t="str">
        <f>KMER_LIST!A70</f>
        <v>CACA</v>
      </c>
      <c r="B70" s="15" cm="1">
        <f t="array" aca="1" ref="B70" ca="1">IFERROR(
  SUMPRODUCT(--(MID( INDEX(Sequences!$D:$D, MATCH(B$1,Sequences!$A:$A,0)),
                     ROW(INDIRECT("1:" &amp; LEN( INDEX(Sequences!$D:$D, MATCH(B$1,Sequences!$A:$A,0)) )-Parameters!$B$2+1)),
                     Parameters!$B$2 ) = $A70 )),
0)</f>
        <v>9</v>
      </c>
      <c r="C70" s="15" cm="1">
        <f t="array" aca="1" ref="C70" ca="1">IFERROR(
  SUMPRODUCT(--(MID( INDEX(Sequences!$D:$D, MATCH(C$1,Sequences!$A:$A,0)),
                     ROW(INDIRECT("1:" &amp; LEN( INDEX(Sequences!$D:$D, MATCH(C$1,Sequences!$A:$A,0)) )-Parameters!$B$2+1)),
                     Parameters!$B$2 ) = $A70 )),
0)</f>
        <v>10</v>
      </c>
      <c r="D70" s="15" cm="1">
        <f t="array" aca="1" ref="D70" ca="1">IFERROR(
  SUMPRODUCT(--(MID( INDEX(Sequences!$D:$D, MATCH(D$1,Sequences!$A:$A,0)),
                     ROW(INDIRECT("1:" &amp; LEN( INDEX(Sequences!$D:$D, MATCH(D$1,Sequences!$A:$A,0)) )-Parameters!$B$2+1)),
                     Parameters!$B$2 ) = $A70 )),
0)</f>
        <v>1</v>
      </c>
      <c r="E70" s="15" cm="1">
        <f t="array" aca="1" ref="E70" ca="1">IFERROR(
  SUMPRODUCT(--(MID( INDEX(Sequences!$D:$D, MATCH(E$1,Sequences!$A:$A,0)),
                     ROW(INDIRECT("1:" &amp; LEN( INDEX(Sequences!$D:$D, MATCH(E$1,Sequences!$A:$A,0)) )-Parameters!$B$2+1)),
                     Parameters!$B$2 ) = $A70 )),
0)</f>
        <v>4</v>
      </c>
      <c r="F70" s="15" cm="1">
        <f t="array" aca="1" ref="F70" ca="1">IFERROR(
  SUMPRODUCT(--(MID( INDEX(Sequences!$D:$D, MATCH(F$1,Sequences!$A:$A,0)),
                     ROW(INDIRECT("1:" &amp; LEN( INDEX(Sequences!$D:$D, MATCH(F$1,Sequences!$A:$A,0)) )-Parameters!$B$2+1)),
                     Parameters!$B$2 ) = $A70 )),
0)</f>
        <v>8</v>
      </c>
      <c r="G70" s="15" cm="1">
        <f t="array" aca="1" ref="G70" ca="1">IFERROR(
  SUMPRODUCT(--(MID( INDEX(Sequences!$D:$D, MATCH(G$1,Sequences!$A:$A,0)),
                     ROW(INDIRECT("1:" &amp; LEN( INDEX(Sequences!$D:$D, MATCH(G$1,Sequences!$A:$A,0)) )-Parameters!$B$2+1)),
                     Parameters!$B$2 ) = $A70 )),
0)</f>
        <v>15</v>
      </c>
      <c r="H70" s="15" cm="1">
        <f t="array" aca="1" ref="H70" ca="1">IFERROR(
  SUMPRODUCT(--(MID( INDEX(Sequences!$D:$D, MATCH(H$1,Sequences!$A:$A,0)),
                     ROW(INDIRECT("1:" &amp; LEN( INDEX(Sequences!$D:$D, MATCH(H$1,Sequences!$A:$A,0)) )-Parameters!$B$2+1)),
                     Parameters!$B$2 ) = $A70 )),
0)</f>
        <v>10</v>
      </c>
      <c r="I70" s="15" cm="1">
        <f t="array" aca="1" ref="I70" ca="1">IFERROR(
  SUMPRODUCT(--(MID( INDEX(Sequences!$D:$D, MATCH(I$1,Sequences!$A:$A,0)),
                     ROW(INDIRECT("1:" &amp; LEN( INDEX(Sequences!$D:$D, MATCH(I$1,Sequences!$A:$A,0)) )-Parameters!$B$2+1)),
                     Parameters!$B$2 ) = $A70 )),
0)</f>
        <v>15</v>
      </c>
      <c r="J70" s="15" cm="1">
        <f t="array" aca="1" ref="J70" ca="1">IFERROR(
  SUMPRODUCT(--(MID( INDEX(Sequences!$D:$D, MATCH(J$1,Sequences!$A:$A,0)),
                     ROW(INDIRECT("1:" &amp; LEN( INDEX(Sequences!$D:$D, MATCH(J$1,Sequences!$A:$A,0)) )-Parameters!$B$2+1)),
                     Parameters!$B$2 ) = $A70 )),
0)</f>
        <v>7</v>
      </c>
      <c r="K70" s="15" cm="1">
        <f t="array" aca="1" ref="K70" ca="1">IFERROR(
  SUMPRODUCT(--(MID( INDEX(Sequences!$D:$D, MATCH(K$1,Sequences!$A:$A,0)),
                     ROW(INDIRECT("1:" &amp; LEN( INDEX(Sequences!$D:$D, MATCH(K$1,Sequences!$A:$A,0)) )-Parameters!$B$2+1)),
                     Parameters!$B$2 ) = $A70 )),
0)</f>
        <v>8</v>
      </c>
      <c r="L70" s="15" cm="1">
        <f t="array" aca="1" ref="L70" ca="1">IFERROR(
  SUMPRODUCT(--(MID( INDEX(Sequences!$D:$D, MATCH(L$1,Sequences!$A:$A,0)),
                     ROW(INDIRECT("1:" &amp; LEN( INDEX(Sequences!$D:$D, MATCH(L$1,Sequences!$A:$A,0)) )-Parameters!$B$2+1)),
                     Parameters!$B$2 ) = $A70 )),
0)</f>
        <v>11</v>
      </c>
      <c r="M70" s="15" cm="1">
        <f t="array" aca="1" ref="M70" ca="1">IFERROR(
  SUMPRODUCT(--(MID( INDEX(Sequences!$D:$D, MATCH(M$1,Sequences!$A:$A,0)),
                     ROW(INDIRECT("1:" &amp; LEN( INDEX(Sequences!$D:$D, MATCH(M$1,Sequences!$A:$A,0)) )-Parameters!$B$2+1)),
                     Parameters!$B$2 ) = $A70 )),
0)</f>
        <v>17</v>
      </c>
    </row>
    <row r="71" spans="1:13" x14ac:dyDescent="0.25">
      <c r="A71" s="15" t="str">
        <f>KMER_LIST!A71</f>
        <v>CACC</v>
      </c>
      <c r="B71" s="15" cm="1">
        <f t="array" aca="1" ref="B71" ca="1">IFERROR(
  SUMPRODUCT(--(MID( INDEX(Sequences!$D:$D, MATCH(B$1,Sequences!$A:$A,0)),
                     ROW(INDIRECT("1:" &amp; LEN( INDEX(Sequences!$D:$D, MATCH(B$1,Sequences!$A:$A,0)) )-Parameters!$B$2+1)),
                     Parameters!$B$2 ) = $A71 )),
0)</f>
        <v>3</v>
      </c>
      <c r="C71" s="15" cm="1">
        <f t="array" aca="1" ref="C71" ca="1">IFERROR(
  SUMPRODUCT(--(MID( INDEX(Sequences!$D:$D, MATCH(C$1,Sequences!$A:$A,0)),
                     ROW(INDIRECT("1:" &amp; LEN( INDEX(Sequences!$D:$D, MATCH(C$1,Sequences!$A:$A,0)) )-Parameters!$B$2+1)),
                     Parameters!$B$2 ) = $A71 )),
0)</f>
        <v>8</v>
      </c>
      <c r="D71" s="15" cm="1">
        <f t="array" aca="1" ref="D71" ca="1">IFERROR(
  SUMPRODUCT(--(MID( INDEX(Sequences!$D:$D, MATCH(D$1,Sequences!$A:$A,0)),
                     ROW(INDIRECT("1:" &amp; LEN( INDEX(Sequences!$D:$D, MATCH(D$1,Sequences!$A:$A,0)) )-Parameters!$B$2+1)),
                     Parameters!$B$2 ) = $A71 )),
0)</f>
        <v>5</v>
      </c>
      <c r="E71" s="15" cm="1">
        <f t="array" aca="1" ref="E71" ca="1">IFERROR(
  SUMPRODUCT(--(MID( INDEX(Sequences!$D:$D, MATCH(E$1,Sequences!$A:$A,0)),
                     ROW(INDIRECT("1:" &amp; LEN( INDEX(Sequences!$D:$D, MATCH(E$1,Sequences!$A:$A,0)) )-Parameters!$B$2+1)),
                     Parameters!$B$2 ) = $A71 )),
0)</f>
        <v>5</v>
      </c>
      <c r="F71" s="15" cm="1">
        <f t="array" aca="1" ref="F71" ca="1">IFERROR(
  SUMPRODUCT(--(MID( INDEX(Sequences!$D:$D, MATCH(F$1,Sequences!$A:$A,0)),
                     ROW(INDIRECT("1:" &amp; LEN( INDEX(Sequences!$D:$D, MATCH(F$1,Sequences!$A:$A,0)) )-Parameters!$B$2+1)),
                     Parameters!$B$2 ) = $A71 )),
0)</f>
        <v>3</v>
      </c>
      <c r="G71" s="15" cm="1">
        <f t="array" aca="1" ref="G71" ca="1">IFERROR(
  SUMPRODUCT(--(MID( INDEX(Sequences!$D:$D, MATCH(G$1,Sequences!$A:$A,0)),
                     ROW(INDIRECT("1:" &amp; LEN( INDEX(Sequences!$D:$D, MATCH(G$1,Sequences!$A:$A,0)) )-Parameters!$B$2+1)),
                     Parameters!$B$2 ) = $A71 )),
0)</f>
        <v>4</v>
      </c>
      <c r="H71" s="15" cm="1">
        <f t="array" aca="1" ref="H71" ca="1">IFERROR(
  SUMPRODUCT(--(MID( INDEX(Sequences!$D:$D, MATCH(H$1,Sequences!$A:$A,0)),
                     ROW(INDIRECT("1:" &amp; LEN( INDEX(Sequences!$D:$D, MATCH(H$1,Sequences!$A:$A,0)) )-Parameters!$B$2+1)),
                     Parameters!$B$2 ) = $A71 )),
0)</f>
        <v>2</v>
      </c>
      <c r="I71" s="15" cm="1">
        <f t="array" aca="1" ref="I71" ca="1">IFERROR(
  SUMPRODUCT(--(MID( INDEX(Sequences!$D:$D, MATCH(I$1,Sequences!$A:$A,0)),
                     ROW(INDIRECT("1:" &amp; LEN( INDEX(Sequences!$D:$D, MATCH(I$1,Sequences!$A:$A,0)) )-Parameters!$B$2+1)),
                     Parameters!$B$2 ) = $A71 )),
0)</f>
        <v>6</v>
      </c>
      <c r="J71" s="15" cm="1">
        <f t="array" aca="1" ref="J71" ca="1">IFERROR(
  SUMPRODUCT(--(MID( INDEX(Sequences!$D:$D, MATCH(J$1,Sequences!$A:$A,0)),
                     ROW(INDIRECT("1:" &amp; LEN( INDEX(Sequences!$D:$D, MATCH(J$1,Sequences!$A:$A,0)) )-Parameters!$B$2+1)),
                     Parameters!$B$2 ) = $A71 )),
0)</f>
        <v>11</v>
      </c>
      <c r="K71" s="15" cm="1">
        <f t="array" aca="1" ref="K71" ca="1">IFERROR(
  SUMPRODUCT(--(MID( INDEX(Sequences!$D:$D, MATCH(K$1,Sequences!$A:$A,0)),
                     ROW(INDIRECT("1:" &amp; LEN( INDEX(Sequences!$D:$D, MATCH(K$1,Sequences!$A:$A,0)) )-Parameters!$B$2+1)),
                     Parameters!$B$2 ) = $A71 )),
0)</f>
        <v>7</v>
      </c>
      <c r="L71" s="15" cm="1">
        <f t="array" aca="1" ref="L71" ca="1">IFERROR(
  SUMPRODUCT(--(MID( INDEX(Sequences!$D:$D, MATCH(L$1,Sequences!$A:$A,0)),
                     ROW(INDIRECT("1:" &amp; LEN( INDEX(Sequences!$D:$D, MATCH(L$1,Sequences!$A:$A,0)) )-Parameters!$B$2+1)),
                     Parameters!$B$2 ) = $A71 )),
0)</f>
        <v>13</v>
      </c>
      <c r="M71" s="15" cm="1">
        <f t="array" aca="1" ref="M71" ca="1">IFERROR(
  SUMPRODUCT(--(MID( INDEX(Sequences!$D:$D, MATCH(M$1,Sequences!$A:$A,0)),
                     ROW(INDIRECT("1:" &amp; LEN( INDEX(Sequences!$D:$D, MATCH(M$1,Sequences!$A:$A,0)) )-Parameters!$B$2+1)),
                     Parameters!$B$2 ) = $A71 )),
0)</f>
        <v>11</v>
      </c>
    </row>
    <row r="72" spans="1:13" x14ac:dyDescent="0.25">
      <c r="A72" s="15" t="str">
        <f>KMER_LIST!A72</f>
        <v>CACG</v>
      </c>
      <c r="B72" s="15" cm="1">
        <f t="array" aca="1" ref="B72" ca="1">IFERROR(
  SUMPRODUCT(--(MID( INDEX(Sequences!$D:$D, MATCH(B$1,Sequences!$A:$A,0)),
                     ROW(INDIRECT("1:" &amp; LEN( INDEX(Sequences!$D:$D, MATCH(B$1,Sequences!$A:$A,0)) )-Parameters!$B$2+1)),
                     Parameters!$B$2 ) = $A72 )),
0)</f>
        <v>3</v>
      </c>
      <c r="C72" s="15" cm="1">
        <f t="array" aca="1" ref="C72" ca="1">IFERROR(
  SUMPRODUCT(--(MID( INDEX(Sequences!$D:$D, MATCH(C$1,Sequences!$A:$A,0)),
                     ROW(INDIRECT("1:" &amp; LEN( INDEX(Sequences!$D:$D, MATCH(C$1,Sequences!$A:$A,0)) )-Parameters!$B$2+1)),
                     Parameters!$B$2 ) = $A72 )),
0)</f>
        <v>1</v>
      </c>
      <c r="D72" s="15" cm="1">
        <f t="array" aca="1" ref="D72" ca="1">IFERROR(
  SUMPRODUCT(--(MID( INDEX(Sequences!$D:$D, MATCH(D$1,Sequences!$A:$A,0)),
                     ROW(INDIRECT("1:" &amp; LEN( INDEX(Sequences!$D:$D, MATCH(D$1,Sequences!$A:$A,0)) )-Parameters!$B$2+1)),
                     Parameters!$B$2 ) = $A72 )),
0)</f>
        <v>3</v>
      </c>
      <c r="E72" s="15" cm="1">
        <f t="array" aca="1" ref="E72" ca="1">IFERROR(
  SUMPRODUCT(--(MID( INDEX(Sequences!$D:$D, MATCH(E$1,Sequences!$A:$A,0)),
                     ROW(INDIRECT("1:" &amp; LEN( INDEX(Sequences!$D:$D, MATCH(E$1,Sequences!$A:$A,0)) )-Parameters!$B$2+1)),
                     Parameters!$B$2 ) = $A72 )),
0)</f>
        <v>2</v>
      </c>
      <c r="F72" s="15" cm="1">
        <f t="array" aca="1" ref="F72" ca="1">IFERROR(
  SUMPRODUCT(--(MID( INDEX(Sequences!$D:$D, MATCH(F$1,Sequences!$A:$A,0)),
                     ROW(INDIRECT("1:" &amp; LEN( INDEX(Sequences!$D:$D, MATCH(F$1,Sequences!$A:$A,0)) )-Parameters!$B$2+1)),
                     Parameters!$B$2 ) = $A72 )),
0)</f>
        <v>6</v>
      </c>
      <c r="G72" s="15" cm="1">
        <f t="array" aca="1" ref="G72" ca="1">IFERROR(
  SUMPRODUCT(--(MID( INDEX(Sequences!$D:$D, MATCH(G$1,Sequences!$A:$A,0)),
                     ROW(INDIRECT("1:" &amp; LEN( INDEX(Sequences!$D:$D, MATCH(G$1,Sequences!$A:$A,0)) )-Parameters!$B$2+1)),
                     Parameters!$B$2 ) = $A72 )),
0)</f>
        <v>3</v>
      </c>
      <c r="H72" s="15" cm="1">
        <f t="array" aca="1" ref="H72" ca="1">IFERROR(
  SUMPRODUCT(--(MID( INDEX(Sequences!$D:$D, MATCH(H$1,Sequences!$A:$A,0)),
                     ROW(INDIRECT("1:" &amp; LEN( INDEX(Sequences!$D:$D, MATCH(H$1,Sequences!$A:$A,0)) )-Parameters!$B$2+1)),
                     Parameters!$B$2 ) = $A72 )),
0)</f>
        <v>13</v>
      </c>
      <c r="I72" s="15" cm="1">
        <f t="array" aca="1" ref="I72" ca="1">IFERROR(
  SUMPRODUCT(--(MID( INDEX(Sequences!$D:$D, MATCH(I$1,Sequences!$A:$A,0)),
                     ROW(INDIRECT("1:" &amp; LEN( INDEX(Sequences!$D:$D, MATCH(I$1,Sequences!$A:$A,0)) )-Parameters!$B$2+1)),
                     Parameters!$B$2 ) = $A72 )),
0)</f>
        <v>16</v>
      </c>
      <c r="J72" s="15" cm="1">
        <f t="array" aca="1" ref="J72" ca="1">IFERROR(
  SUMPRODUCT(--(MID( INDEX(Sequences!$D:$D, MATCH(J$1,Sequences!$A:$A,0)),
                     ROW(INDIRECT("1:" &amp; LEN( INDEX(Sequences!$D:$D, MATCH(J$1,Sequences!$A:$A,0)) )-Parameters!$B$2+1)),
                     Parameters!$B$2 ) = $A72 )),
0)</f>
        <v>5</v>
      </c>
      <c r="K72" s="15" cm="1">
        <f t="array" aca="1" ref="K72" ca="1">IFERROR(
  SUMPRODUCT(--(MID( INDEX(Sequences!$D:$D, MATCH(K$1,Sequences!$A:$A,0)),
                     ROW(INDIRECT("1:" &amp; LEN( INDEX(Sequences!$D:$D, MATCH(K$1,Sequences!$A:$A,0)) )-Parameters!$B$2+1)),
                     Parameters!$B$2 ) = $A72 )),
0)</f>
        <v>4</v>
      </c>
      <c r="L72" s="15" cm="1">
        <f t="array" aca="1" ref="L72" ca="1">IFERROR(
  SUMPRODUCT(--(MID( INDEX(Sequences!$D:$D, MATCH(L$1,Sequences!$A:$A,0)),
                     ROW(INDIRECT("1:" &amp; LEN( INDEX(Sequences!$D:$D, MATCH(L$1,Sequences!$A:$A,0)) )-Parameters!$B$2+1)),
                     Parameters!$B$2 ) = $A72 )),
0)</f>
        <v>2</v>
      </c>
      <c r="M72" s="15" cm="1">
        <f t="array" aca="1" ref="M72" ca="1">IFERROR(
  SUMPRODUCT(--(MID( INDEX(Sequences!$D:$D, MATCH(M$1,Sequences!$A:$A,0)),
                     ROW(INDIRECT("1:" &amp; LEN( INDEX(Sequences!$D:$D, MATCH(M$1,Sequences!$A:$A,0)) )-Parameters!$B$2+1)),
                     Parameters!$B$2 ) = $A72 )),
0)</f>
        <v>2</v>
      </c>
    </row>
    <row r="73" spans="1:13" x14ac:dyDescent="0.25">
      <c r="A73" s="15" t="str">
        <f>KMER_LIST!A73</f>
        <v>CACT</v>
      </c>
      <c r="B73" s="15" cm="1">
        <f t="array" aca="1" ref="B73" ca="1">IFERROR(
  SUMPRODUCT(--(MID( INDEX(Sequences!$D:$D, MATCH(B$1,Sequences!$A:$A,0)),
                     ROW(INDIRECT("1:" &amp; LEN( INDEX(Sequences!$D:$D, MATCH(B$1,Sequences!$A:$A,0)) )-Parameters!$B$2+1)),
                     Parameters!$B$2 ) = $A73 )),
0)</f>
        <v>10</v>
      </c>
      <c r="C73" s="15" cm="1">
        <f t="array" aca="1" ref="C73" ca="1">IFERROR(
  SUMPRODUCT(--(MID( INDEX(Sequences!$D:$D, MATCH(C$1,Sequences!$A:$A,0)),
                     ROW(INDIRECT("1:" &amp; LEN( INDEX(Sequences!$D:$D, MATCH(C$1,Sequences!$A:$A,0)) )-Parameters!$B$2+1)),
                     Parameters!$B$2 ) = $A73 )),
0)</f>
        <v>10</v>
      </c>
      <c r="D73" s="15" cm="1">
        <f t="array" aca="1" ref="D73" ca="1">IFERROR(
  SUMPRODUCT(--(MID( INDEX(Sequences!$D:$D, MATCH(D$1,Sequences!$A:$A,0)),
                     ROW(INDIRECT("1:" &amp; LEN( INDEX(Sequences!$D:$D, MATCH(D$1,Sequences!$A:$A,0)) )-Parameters!$B$2+1)),
                     Parameters!$B$2 ) = $A73 )),
0)</f>
        <v>4</v>
      </c>
      <c r="E73" s="15" cm="1">
        <f t="array" aca="1" ref="E73" ca="1">IFERROR(
  SUMPRODUCT(--(MID( INDEX(Sequences!$D:$D, MATCH(E$1,Sequences!$A:$A,0)),
                     ROW(INDIRECT("1:" &amp; LEN( INDEX(Sequences!$D:$D, MATCH(E$1,Sequences!$A:$A,0)) )-Parameters!$B$2+1)),
                     Parameters!$B$2 ) = $A73 )),
0)</f>
        <v>12</v>
      </c>
      <c r="F73" s="15" cm="1">
        <f t="array" aca="1" ref="F73" ca="1">IFERROR(
  SUMPRODUCT(--(MID( INDEX(Sequences!$D:$D, MATCH(F$1,Sequences!$A:$A,0)),
                     ROW(INDIRECT("1:" &amp; LEN( INDEX(Sequences!$D:$D, MATCH(F$1,Sequences!$A:$A,0)) )-Parameters!$B$2+1)),
                     Parameters!$B$2 ) = $A73 )),
0)</f>
        <v>11</v>
      </c>
      <c r="G73" s="15" cm="1">
        <f t="array" aca="1" ref="G73" ca="1">IFERROR(
  SUMPRODUCT(--(MID( INDEX(Sequences!$D:$D, MATCH(G$1,Sequences!$A:$A,0)),
                     ROW(INDIRECT("1:" &amp; LEN( INDEX(Sequences!$D:$D, MATCH(G$1,Sequences!$A:$A,0)) )-Parameters!$B$2+1)),
                     Parameters!$B$2 ) = $A73 )),
0)</f>
        <v>9</v>
      </c>
      <c r="H73" s="15" cm="1">
        <f t="array" aca="1" ref="H73" ca="1">IFERROR(
  SUMPRODUCT(--(MID( INDEX(Sequences!$D:$D, MATCH(H$1,Sequences!$A:$A,0)),
                     ROW(INDIRECT("1:" &amp; LEN( INDEX(Sequences!$D:$D, MATCH(H$1,Sequences!$A:$A,0)) )-Parameters!$B$2+1)),
                     Parameters!$B$2 ) = $A73 )),
0)</f>
        <v>8</v>
      </c>
      <c r="I73" s="15" cm="1">
        <f t="array" aca="1" ref="I73" ca="1">IFERROR(
  SUMPRODUCT(--(MID( INDEX(Sequences!$D:$D, MATCH(I$1,Sequences!$A:$A,0)),
                     ROW(INDIRECT("1:" &amp; LEN( INDEX(Sequences!$D:$D, MATCH(I$1,Sequences!$A:$A,0)) )-Parameters!$B$2+1)),
                     Parameters!$B$2 ) = $A73 )),
0)</f>
        <v>8</v>
      </c>
      <c r="J73" s="15" cm="1">
        <f t="array" aca="1" ref="J73" ca="1">IFERROR(
  SUMPRODUCT(--(MID( INDEX(Sequences!$D:$D, MATCH(J$1,Sequences!$A:$A,0)),
                     ROW(INDIRECT("1:" &amp; LEN( INDEX(Sequences!$D:$D, MATCH(J$1,Sequences!$A:$A,0)) )-Parameters!$B$2+1)),
                     Parameters!$B$2 ) = $A73 )),
0)</f>
        <v>9</v>
      </c>
      <c r="K73" s="15" cm="1">
        <f t="array" aca="1" ref="K73" ca="1">IFERROR(
  SUMPRODUCT(--(MID( INDEX(Sequences!$D:$D, MATCH(K$1,Sequences!$A:$A,0)),
                     ROW(INDIRECT("1:" &amp; LEN( INDEX(Sequences!$D:$D, MATCH(K$1,Sequences!$A:$A,0)) )-Parameters!$B$2+1)),
                     Parameters!$B$2 ) = $A73 )),
0)</f>
        <v>7</v>
      </c>
      <c r="L73" s="15" cm="1">
        <f t="array" aca="1" ref="L73" ca="1">IFERROR(
  SUMPRODUCT(--(MID( INDEX(Sequences!$D:$D, MATCH(L$1,Sequences!$A:$A,0)),
                     ROW(INDIRECT("1:" &amp; LEN( INDEX(Sequences!$D:$D, MATCH(L$1,Sequences!$A:$A,0)) )-Parameters!$B$2+1)),
                     Parameters!$B$2 ) = $A73 )),
0)</f>
        <v>8</v>
      </c>
      <c r="M73" s="15" cm="1">
        <f t="array" aca="1" ref="M73" ca="1">IFERROR(
  SUMPRODUCT(--(MID( INDEX(Sequences!$D:$D, MATCH(M$1,Sequences!$A:$A,0)),
                     ROW(INDIRECT("1:" &amp; LEN( INDEX(Sequences!$D:$D, MATCH(M$1,Sequences!$A:$A,0)) )-Parameters!$B$2+1)),
                     Parameters!$B$2 ) = $A73 )),
0)</f>
        <v>7</v>
      </c>
    </row>
    <row r="74" spans="1:13" x14ac:dyDescent="0.25">
      <c r="A74" s="15" t="str">
        <f>KMER_LIST!A74</f>
        <v>CAGA</v>
      </c>
      <c r="B74" s="15" cm="1">
        <f t="array" aca="1" ref="B74" ca="1">IFERROR(
  SUMPRODUCT(--(MID( INDEX(Sequences!$D:$D, MATCH(B$1,Sequences!$A:$A,0)),
                     ROW(INDIRECT("1:" &amp; LEN( INDEX(Sequences!$D:$D, MATCH(B$1,Sequences!$A:$A,0)) )-Parameters!$B$2+1)),
                     Parameters!$B$2 ) = $A74 )),
0)</f>
        <v>7</v>
      </c>
      <c r="C74" s="15" cm="1">
        <f t="array" aca="1" ref="C74" ca="1">IFERROR(
  SUMPRODUCT(--(MID( INDEX(Sequences!$D:$D, MATCH(C$1,Sequences!$A:$A,0)),
                     ROW(INDIRECT("1:" &amp; LEN( INDEX(Sequences!$D:$D, MATCH(C$1,Sequences!$A:$A,0)) )-Parameters!$B$2+1)),
                     Parameters!$B$2 ) = $A74 )),
0)</f>
        <v>8</v>
      </c>
      <c r="D74" s="15" cm="1">
        <f t="array" aca="1" ref="D74" ca="1">IFERROR(
  SUMPRODUCT(--(MID( INDEX(Sequences!$D:$D, MATCH(D$1,Sequences!$A:$A,0)),
                     ROW(INDIRECT("1:" &amp; LEN( INDEX(Sequences!$D:$D, MATCH(D$1,Sequences!$A:$A,0)) )-Parameters!$B$2+1)),
                     Parameters!$B$2 ) = $A74 )),
0)</f>
        <v>4</v>
      </c>
      <c r="E74" s="15" cm="1">
        <f t="array" aca="1" ref="E74" ca="1">IFERROR(
  SUMPRODUCT(--(MID( INDEX(Sequences!$D:$D, MATCH(E$1,Sequences!$A:$A,0)),
                     ROW(INDIRECT("1:" &amp; LEN( INDEX(Sequences!$D:$D, MATCH(E$1,Sequences!$A:$A,0)) )-Parameters!$B$2+1)),
                     Parameters!$B$2 ) = $A74 )),
0)</f>
        <v>6</v>
      </c>
      <c r="F74" s="15" cm="1">
        <f t="array" aca="1" ref="F74" ca="1">IFERROR(
  SUMPRODUCT(--(MID( INDEX(Sequences!$D:$D, MATCH(F$1,Sequences!$A:$A,0)),
                     ROW(INDIRECT("1:" &amp; LEN( INDEX(Sequences!$D:$D, MATCH(F$1,Sequences!$A:$A,0)) )-Parameters!$B$2+1)),
                     Parameters!$B$2 ) = $A74 )),
0)</f>
        <v>5</v>
      </c>
      <c r="G74" s="15" cm="1">
        <f t="array" aca="1" ref="G74" ca="1">IFERROR(
  SUMPRODUCT(--(MID( INDEX(Sequences!$D:$D, MATCH(G$1,Sequences!$A:$A,0)),
                     ROW(INDIRECT("1:" &amp; LEN( INDEX(Sequences!$D:$D, MATCH(G$1,Sequences!$A:$A,0)) )-Parameters!$B$2+1)),
                     Parameters!$B$2 ) = $A74 )),
0)</f>
        <v>6</v>
      </c>
      <c r="H74" s="15" cm="1">
        <f t="array" aca="1" ref="H74" ca="1">IFERROR(
  SUMPRODUCT(--(MID( INDEX(Sequences!$D:$D, MATCH(H$1,Sequences!$A:$A,0)),
                     ROW(INDIRECT("1:" &amp; LEN( INDEX(Sequences!$D:$D, MATCH(H$1,Sequences!$A:$A,0)) )-Parameters!$B$2+1)),
                     Parameters!$B$2 ) = $A74 )),
0)</f>
        <v>16</v>
      </c>
      <c r="I74" s="15" cm="1">
        <f t="array" aca="1" ref="I74" ca="1">IFERROR(
  SUMPRODUCT(--(MID( INDEX(Sequences!$D:$D, MATCH(I$1,Sequences!$A:$A,0)),
                     ROW(INDIRECT("1:" &amp; LEN( INDEX(Sequences!$D:$D, MATCH(I$1,Sequences!$A:$A,0)) )-Parameters!$B$2+1)),
                     Parameters!$B$2 ) = $A74 )),
0)</f>
        <v>6</v>
      </c>
      <c r="J74" s="15" cm="1">
        <f t="array" aca="1" ref="J74" ca="1">IFERROR(
  SUMPRODUCT(--(MID( INDEX(Sequences!$D:$D, MATCH(J$1,Sequences!$A:$A,0)),
                     ROW(INDIRECT("1:" &amp; LEN( INDEX(Sequences!$D:$D, MATCH(J$1,Sequences!$A:$A,0)) )-Parameters!$B$2+1)),
                     Parameters!$B$2 ) = $A74 )),
0)</f>
        <v>11</v>
      </c>
      <c r="K74" s="15" cm="1">
        <f t="array" aca="1" ref="K74" ca="1">IFERROR(
  SUMPRODUCT(--(MID( INDEX(Sequences!$D:$D, MATCH(K$1,Sequences!$A:$A,0)),
                     ROW(INDIRECT("1:" &amp; LEN( INDEX(Sequences!$D:$D, MATCH(K$1,Sequences!$A:$A,0)) )-Parameters!$B$2+1)),
                     Parameters!$B$2 ) = $A74 )),
0)</f>
        <v>12</v>
      </c>
      <c r="L74" s="15" cm="1">
        <f t="array" aca="1" ref="L74" ca="1">IFERROR(
  SUMPRODUCT(--(MID( INDEX(Sequences!$D:$D, MATCH(L$1,Sequences!$A:$A,0)),
                     ROW(INDIRECT("1:" &amp; LEN( INDEX(Sequences!$D:$D, MATCH(L$1,Sequences!$A:$A,0)) )-Parameters!$B$2+1)),
                     Parameters!$B$2 ) = $A74 )),
0)</f>
        <v>6</v>
      </c>
      <c r="M74" s="15" cm="1">
        <f t="array" aca="1" ref="M74" ca="1">IFERROR(
  SUMPRODUCT(--(MID( INDEX(Sequences!$D:$D, MATCH(M$1,Sequences!$A:$A,0)),
                     ROW(INDIRECT("1:" &amp; LEN( INDEX(Sequences!$D:$D, MATCH(M$1,Sequences!$A:$A,0)) )-Parameters!$B$2+1)),
                     Parameters!$B$2 ) = $A74 )),
0)</f>
        <v>13</v>
      </c>
    </row>
    <row r="75" spans="1:13" x14ac:dyDescent="0.25">
      <c r="A75" s="15" t="str">
        <f>KMER_LIST!A75</f>
        <v>CAGC</v>
      </c>
      <c r="B75" s="15" cm="1">
        <f t="array" aca="1" ref="B75" ca="1">IFERROR(
  SUMPRODUCT(--(MID( INDEX(Sequences!$D:$D, MATCH(B$1,Sequences!$A:$A,0)),
                     ROW(INDIRECT("1:" &amp; LEN( INDEX(Sequences!$D:$D, MATCH(B$1,Sequences!$A:$A,0)) )-Parameters!$B$2+1)),
                     Parameters!$B$2 ) = $A75 )),
0)</f>
        <v>8</v>
      </c>
      <c r="C75" s="15" cm="1">
        <f t="array" aca="1" ref="C75" ca="1">IFERROR(
  SUMPRODUCT(--(MID( INDEX(Sequences!$D:$D, MATCH(C$1,Sequences!$A:$A,0)),
                     ROW(INDIRECT("1:" &amp; LEN( INDEX(Sequences!$D:$D, MATCH(C$1,Sequences!$A:$A,0)) )-Parameters!$B$2+1)),
                     Parameters!$B$2 ) = $A75 )),
0)</f>
        <v>3</v>
      </c>
      <c r="D75" s="15" cm="1">
        <f t="array" aca="1" ref="D75" ca="1">IFERROR(
  SUMPRODUCT(--(MID( INDEX(Sequences!$D:$D, MATCH(D$1,Sequences!$A:$A,0)),
                     ROW(INDIRECT("1:" &amp; LEN( INDEX(Sequences!$D:$D, MATCH(D$1,Sequences!$A:$A,0)) )-Parameters!$B$2+1)),
                     Parameters!$B$2 ) = $A75 )),
0)</f>
        <v>1</v>
      </c>
      <c r="E75" s="15" cm="1">
        <f t="array" aca="1" ref="E75" ca="1">IFERROR(
  SUMPRODUCT(--(MID( INDEX(Sequences!$D:$D, MATCH(E$1,Sequences!$A:$A,0)),
                     ROW(INDIRECT("1:" &amp; LEN( INDEX(Sequences!$D:$D, MATCH(E$1,Sequences!$A:$A,0)) )-Parameters!$B$2+1)),
                     Parameters!$B$2 ) = $A75 )),
0)</f>
        <v>7</v>
      </c>
      <c r="F75" s="15" cm="1">
        <f t="array" aca="1" ref="F75" ca="1">IFERROR(
  SUMPRODUCT(--(MID( INDEX(Sequences!$D:$D, MATCH(F$1,Sequences!$A:$A,0)),
                     ROW(INDIRECT("1:" &amp; LEN( INDEX(Sequences!$D:$D, MATCH(F$1,Sequences!$A:$A,0)) )-Parameters!$B$2+1)),
                     Parameters!$B$2 ) = $A75 )),
0)</f>
        <v>8</v>
      </c>
      <c r="G75" s="15" cm="1">
        <f t="array" aca="1" ref="G75" ca="1">IFERROR(
  SUMPRODUCT(--(MID( INDEX(Sequences!$D:$D, MATCH(G$1,Sequences!$A:$A,0)),
                     ROW(INDIRECT("1:" &amp; LEN( INDEX(Sequences!$D:$D, MATCH(G$1,Sequences!$A:$A,0)) )-Parameters!$B$2+1)),
                     Parameters!$B$2 ) = $A75 )),
0)</f>
        <v>5</v>
      </c>
      <c r="H75" s="15" cm="1">
        <f t="array" aca="1" ref="H75" ca="1">IFERROR(
  SUMPRODUCT(--(MID( INDEX(Sequences!$D:$D, MATCH(H$1,Sequences!$A:$A,0)),
                     ROW(INDIRECT("1:" &amp; LEN( INDEX(Sequences!$D:$D, MATCH(H$1,Sequences!$A:$A,0)) )-Parameters!$B$2+1)),
                     Parameters!$B$2 ) = $A75 )),
0)</f>
        <v>11</v>
      </c>
      <c r="I75" s="15" cm="1">
        <f t="array" aca="1" ref="I75" ca="1">IFERROR(
  SUMPRODUCT(--(MID( INDEX(Sequences!$D:$D, MATCH(I$1,Sequences!$A:$A,0)),
                     ROW(INDIRECT("1:" &amp; LEN( INDEX(Sequences!$D:$D, MATCH(I$1,Sequences!$A:$A,0)) )-Parameters!$B$2+1)),
                     Parameters!$B$2 ) = $A75 )),
0)</f>
        <v>12</v>
      </c>
      <c r="J75" s="15" cm="1">
        <f t="array" aca="1" ref="J75" ca="1">IFERROR(
  SUMPRODUCT(--(MID( INDEX(Sequences!$D:$D, MATCH(J$1,Sequences!$A:$A,0)),
                     ROW(INDIRECT("1:" &amp; LEN( INDEX(Sequences!$D:$D, MATCH(J$1,Sequences!$A:$A,0)) )-Parameters!$B$2+1)),
                     Parameters!$B$2 ) = $A75 )),
0)</f>
        <v>3</v>
      </c>
      <c r="K75" s="15" cm="1">
        <f t="array" aca="1" ref="K75" ca="1">IFERROR(
  SUMPRODUCT(--(MID( INDEX(Sequences!$D:$D, MATCH(K$1,Sequences!$A:$A,0)),
                     ROW(INDIRECT("1:" &amp; LEN( INDEX(Sequences!$D:$D, MATCH(K$1,Sequences!$A:$A,0)) )-Parameters!$B$2+1)),
                     Parameters!$B$2 ) = $A75 )),
0)</f>
        <v>13</v>
      </c>
      <c r="L75" s="15" cm="1">
        <f t="array" aca="1" ref="L75" ca="1">IFERROR(
  SUMPRODUCT(--(MID( INDEX(Sequences!$D:$D, MATCH(L$1,Sequences!$A:$A,0)),
                     ROW(INDIRECT("1:" &amp; LEN( INDEX(Sequences!$D:$D, MATCH(L$1,Sequences!$A:$A,0)) )-Parameters!$B$2+1)),
                     Parameters!$B$2 ) = $A75 )),
0)</f>
        <v>6</v>
      </c>
      <c r="M75" s="15" cm="1">
        <f t="array" aca="1" ref="M75" ca="1">IFERROR(
  SUMPRODUCT(--(MID( INDEX(Sequences!$D:$D, MATCH(M$1,Sequences!$A:$A,0)),
                     ROW(INDIRECT("1:" &amp; LEN( INDEX(Sequences!$D:$D, MATCH(M$1,Sequences!$A:$A,0)) )-Parameters!$B$2+1)),
                     Parameters!$B$2 ) = $A75 )),
0)</f>
        <v>3</v>
      </c>
    </row>
    <row r="76" spans="1:13" x14ac:dyDescent="0.25">
      <c r="A76" s="15" t="str">
        <f>KMER_LIST!A76</f>
        <v>CAGG</v>
      </c>
      <c r="B76" s="15" cm="1">
        <f t="array" aca="1" ref="B76" ca="1">IFERROR(
  SUMPRODUCT(--(MID( INDEX(Sequences!$D:$D, MATCH(B$1,Sequences!$A:$A,0)),
                     ROW(INDIRECT("1:" &amp; LEN( INDEX(Sequences!$D:$D, MATCH(B$1,Sequences!$A:$A,0)) )-Parameters!$B$2+1)),
                     Parameters!$B$2 ) = $A76 )),
0)</f>
        <v>2</v>
      </c>
      <c r="C76" s="15" cm="1">
        <f t="array" aca="1" ref="C76" ca="1">IFERROR(
  SUMPRODUCT(--(MID( INDEX(Sequences!$D:$D, MATCH(C$1,Sequences!$A:$A,0)),
                     ROW(INDIRECT("1:" &amp; LEN( INDEX(Sequences!$D:$D, MATCH(C$1,Sequences!$A:$A,0)) )-Parameters!$B$2+1)),
                     Parameters!$B$2 ) = $A76 )),
0)</f>
        <v>3</v>
      </c>
      <c r="D76" s="15" cm="1">
        <f t="array" aca="1" ref="D76" ca="1">IFERROR(
  SUMPRODUCT(--(MID( INDEX(Sequences!$D:$D, MATCH(D$1,Sequences!$A:$A,0)),
                     ROW(INDIRECT("1:" &amp; LEN( INDEX(Sequences!$D:$D, MATCH(D$1,Sequences!$A:$A,0)) )-Parameters!$B$2+1)),
                     Parameters!$B$2 ) = $A76 )),
0)</f>
        <v>5</v>
      </c>
      <c r="E76" s="15" cm="1">
        <f t="array" aca="1" ref="E76" ca="1">IFERROR(
  SUMPRODUCT(--(MID( INDEX(Sequences!$D:$D, MATCH(E$1,Sequences!$A:$A,0)),
                     ROW(INDIRECT("1:" &amp; LEN( INDEX(Sequences!$D:$D, MATCH(E$1,Sequences!$A:$A,0)) )-Parameters!$B$2+1)),
                     Parameters!$B$2 ) = $A76 )),
0)</f>
        <v>5</v>
      </c>
      <c r="F76" s="15" cm="1">
        <f t="array" aca="1" ref="F76" ca="1">IFERROR(
  SUMPRODUCT(--(MID( INDEX(Sequences!$D:$D, MATCH(F$1,Sequences!$A:$A,0)),
                     ROW(INDIRECT("1:" &amp; LEN( INDEX(Sequences!$D:$D, MATCH(F$1,Sequences!$A:$A,0)) )-Parameters!$B$2+1)),
                     Parameters!$B$2 ) = $A76 )),
0)</f>
        <v>4</v>
      </c>
      <c r="G76" s="15" cm="1">
        <f t="array" aca="1" ref="G76" ca="1">IFERROR(
  SUMPRODUCT(--(MID( INDEX(Sequences!$D:$D, MATCH(G$1,Sequences!$A:$A,0)),
                     ROW(INDIRECT("1:" &amp; LEN( INDEX(Sequences!$D:$D, MATCH(G$1,Sequences!$A:$A,0)) )-Parameters!$B$2+1)),
                     Parameters!$B$2 ) = $A76 )),
0)</f>
        <v>9</v>
      </c>
      <c r="H76" s="15" cm="1">
        <f t="array" aca="1" ref="H76" ca="1">IFERROR(
  SUMPRODUCT(--(MID( INDEX(Sequences!$D:$D, MATCH(H$1,Sequences!$A:$A,0)),
                     ROW(INDIRECT("1:" &amp; LEN( INDEX(Sequences!$D:$D, MATCH(H$1,Sequences!$A:$A,0)) )-Parameters!$B$2+1)),
                     Parameters!$B$2 ) = $A76 )),
0)</f>
        <v>11</v>
      </c>
      <c r="I76" s="15" cm="1">
        <f t="array" aca="1" ref="I76" ca="1">IFERROR(
  SUMPRODUCT(--(MID( INDEX(Sequences!$D:$D, MATCH(I$1,Sequences!$A:$A,0)),
                     ROW(INDIRECT("1:" &amp; LEN( INDEX(Sequences!$D:$D, MATCH(I$1,Sequences!$A:$A,0)) )-Parameters!$B$2+1)),
                     Parameters!$B$2 ) = $A76 )),
0)</f>
        <v>4</v>
      </c>
      <c r="J76" s="15" cm="1">
        <f t="array" aca="1" ref="J76" ca="1">IFERROR(
  SUMPRODUCT(--(MID( INDEX(Sequences!$D:$D, MATCH(J$1,Sequences!$A:$A,0)),
                     ROW(INDIRECT("1:" &amp; LEN( INDEX(Sequences!$D:$D, MATCH(J$1,Sequences!$A:$A,0)) )-Parameters!$B$2+1)),
                     Parameters!$B$2 ) = $A76 )),
0)</f>
        <v>16</v>
      </c>
      <c r="K76" s="15" cm="1">
        <f t="array" aca="1" ref="K76" ca="1">IFERROR(
  SUMPRODUCT(--(MID( INDEX(Sequences!$D:$D, MATCH(K$1,Sequences!$A:$A,0)),
                     ROW(INDIRECT("1:" &amp; LEN( INDEX(Sequences!$D:$D, MATCH(K$1,Sequences!$A:$A,0)) )-Parameters!$B$2+1)),
                     Parameters!$B$2 ) = $A76 )),
0)</f>
        <v>13</v>
      </c>
      <c r="L76" s="15" cm="1">
        <f t="array" aca="1" ref="L76" ca="1">IFERROR(
  SUMPRODUCT(--(MID( INDEX(Sequences!$D:$D, MATCH(L$1,Sequences!$A:$A,0)),
                     ROW(INDIRECT("1:" &amp; LEN( INDEX(Sequences!$D:$D, MATCH(L$1,Sequences!$A:$A,0)) )-Parameters!$B$2+1)),
                     Parameters!$B$2 ) = $A76 )),
0)</f>
        <v>4</v>
      </c>
      <c r="M76" s="15" cm="1">
        <f t="array" aca="1" ref="M76" ca="1">IFERROR(
  SUMPRODUCT(--(MID( INDEX(Sequences!$D:$D, MATCH(M$1,Sequences!$A:$A,0)),
                     ROW(INDIRECT("1:" &amp; LEN( INDEX(Sequences!$D:$D, MATCH(M$1,Sequences!$A:$A,0)) )-Parameters!$B$2+1)),
                     Parameters!$B$2 ) = $A76 )),
0)</f>
        <v>5</v>
      </c>
    </row>
    <row r="77" spans="1:13" x14ac:dyDescent="0.25">
      <c r="A77" s="15" t="str">
        <f>KMER_LIST!A77</f>
        <v>CAGT</v>
      </c>
      <c r="B77" s="15" cm="1">
        <f t="array" aca="1" ref="B77" ca="1">IFERROR(
  SUMPRODUCT(--(MID( INDEX(Sequences!$D:$D, MATCH(B$1,Sequences!$A:$A,0)),
                     ROW(INDIRECT("1:" &amp; LEN( INDEX(Sequences!$D:$D, MATCH(B$1,Sequences!$A:$A,0)) )-Parameters!$B$2+1)),
                     Parameters!$B$2 ) = $A77 )),
0)</f>
        <v>9</v>
      </c>
      <c r="C77" s="15" cm="1">
        <f t="array" aca="1" ref="C77" ca="1">IFERROR(
  SUMPRODUCT(--(MID( INDEX(Sequences!$D:$D, MATCH(C$1,Sequences!$A:$A,0)),
                     ROW(INDIRECT("1:" &amp; LEN( INDEX(Sequences!$D:$D, MATCH(C$1,Sequences!$A:$A,0)) )-Parameters!$B$2+1)),
                     Parameters!$B$2 ) = $A77 )),
0)</f>
        <v>7</v>
      </c>
      <c r="D77" s="15" cm="1">
        <f t="array" aca="1" ref="D77" ca="1">IFERROR(
  SUMPRODUCT(--(MID( INDEX(Sequences!$D:$D, MATCH(D$1,Sequences!$A:$A,0)),
                     ROW(INDIRECT("1:" &amp; LEN( INDEX(Sequences!$D:$D, MATCH(D$1,Sequences!$A:$A,0)) )-Parameters!$B$2+1)),
                     Parameters!$B$2 ) = $A77 )),
0)</f>
        <v>5</v>
      </c>
      <c r="E77" s="15" cm="1">
        <f t="array" aca="1" ref="E77" ca="1">IFERROR(
  SUMPRODUCT(--(MID( INDEX(Sequences!$D:$D, MATCH(E$1,Sequences!$A:$A,0)),
                     ROW(INDIRECT("1:" &amp; LEN( INDEX(Sequences!$D:$D, MATCH(E$1,Sequences!$A:$A,0)) )-Parameters!$B$2+1)),
                     Parameters!$B$2 ) = $A77 )),
0)</f>
        <v>7</v>
      </c>
      <c r="F77" s="15" cm="1">
        <f t="array" aca="1" ref="F77" ca="1">IFERROR(
  SUMPRODUCT(--(MID( INDEX(Sequences!$D:$D, MATCH(F$1,Sequences!$A:$A,0)),
                     ROW(INDIRECT("1:" &amp; LEN( INDEX(Sequences!$D:$D, MATCH(F$1,Sequences!$A:$A,0)) )-Parameters!$B$2+1)),
                     Parameters!$B$2 ) = $A77 )),
0)</f>
        <v>9</v>
      </c>
      <c r="G77" s="15" cm="1">
        <f t="array" aca="1" ref="G77" ca="1">IFERROR(
  SUMPRODUCT(--(MID( INDEX(Sequences!$D:$D, MATCH(G$1,Sequences!$A:$A,0)),
                     ROW(INDIRECT("1:" &amp; LEN( INDEX(Sequences!$D:$D, MATCH(G$1,Sequences!$A:$A,0)) )-Parameters!$B$2+1)),
                     Parameters!$B$2 ) = $A77 )),
0)</f>
        <v>13</v>
      </c>
      <c r="H77" s="15" cm="1">
        <f t="array" aca="1" ref="H77" ca="1">IFERROR(
  SUMPRODUCT(--(MID( INDEX(Sequences!$D:$D, MATCH(H$1,Sequences!$A:$A,0)),
                     ROW(INDIRECT("1:" &amp; LEN( INDEX(Sequences!$D:$D, MATCH(H$1,Sequences!$A:$A,0)) )-Parameters!$B$2+1)),
                     Parameters!$B$2 ) = $A77 )),
0)</f>
        <v>11</v>
      </c>
      <c r="I77" s="15" cm="1">
        <f t="array" aca="1" ref="I77" ca="1">IFERROR(
  SUMPRODUCT(--(MID( INDEX(Sequences!$D:$D, MATCH(I$1,Sequences!$A:$A,0)),
                     ROW(INDIRECT("1:" &amp; LEN( INDEX(Sequences!$D:$D, MATCH(I$1,Sequences!$A:$A,0)) )-Parameters!$B$2+1)),
                     Parameters!$B$2 ) = $A77 )),
0)</f>
        <v>5</v>
      </c>
      <c r="J77" s="15" cm="1">
        <f t="array" aca="1" ref="J77" ca="1">IFERROR(
  SUMPRODUCT(--(MID( INDEX(Sequences!$D:$D, MATCH(J$1,Sequences!$A:$A,0)),
                     ROW(INDIRECT("1:" &amp; LEN( INDEX(Sequences!$D:$D, MATCH(J$1,Sequences!$A:$A,0)) )-Parameters!$B$2+1)),
                     Parameters!$B$2 ) = $A77 )),
0)</f>
        <v>8</v>
      </c>
      <c r="K77" s="15" cm="1">
        <f t="array" aca="1" ref="K77" ca="1">IFERROR(
  SUMPRODUCT(--(MID( INDEX(Sequences!$D:$D, MATCH(K$1,Sequences!$A:$A,0)),
                     ROW(INDIRECT("1:" &amp; LEN( INDEX(Sequences!$D:$D, MATCH(K$1,Sequences!$A:$A,0)) )-Parameters!$B$2+1)),
                     Parameters!$B$2 ) = $A77 )),
0)</f>
        <v>4</v>
      </c>
      <c r="L77" s="15" cm="1">
        <f t="array" aca="1" ref="L77" ca="1">IFERROR(
  SUMPRODUCT(--(MID( INDEX(Sequences!$D:$D, MATCH(L$1,Sequences!$A:$A,0)),
                     ROW(INDIRECT("1:" &amp; LEN( INDEX(Sequences!$D:$D, MATCH(L$1,Sequences!$A:$A,0)) )-Parameters!$B$2+1)),
                     Parameters!$B$2 ) = $A77 )),
0)</f>
        <v>5</v>
      </c>
      <c r="M77" s="15" cm="1">
        <f t="array" aca="1" ref="M77" ca="1">IFERROR(
  SUMPRODUCT(--(MID( INDEX(Sequences!$D:$D, MATCH(M$1,Sequences!$A:$A,0)),
                     ROW(INDIRECT("1:" &amp; LEN( INDEX(Sequences!$D:$D, MATCH(M$1,Sequences!$A:$A,0)) )-Parameters!$B$2+1)),
                     Parameters!$B$2 ) = $A77 )),
0)</f>
        <v>9</v>
      </c>
    </row>
    <row r="78" spans="1:13" x14ac:dyDescent="0.25">
      <c r="A78" s="15" t="str">
        <f>KMER_LIST!A78</f>
        <v>CATA</v>
      </c>
      <c r="B78" s="15" cm="1">
        <f t="array" aca="1" ref="B78" ca="1">IFERROR(
  SUMPRODUCT(--(MID( INDEX(Sequences!$D:$D, MATCH(B$1,Sequences!$A:$A,0)),
                     ROW(INDIRECT("1:" &amp; LEN( INDEX(Sequences!$D:$D, MATCH(B$1,Sequences!$A:$A,0)) )-Parameters!$B$2+1)),
                     Parameters!$B$2 ) = $A78 )),
0)</f>
        <v>5</v>
      </c>
      <c r="C78" s="15" cm="1">
        <f t="array" aca="1" ref="C78" ca="1">IFERROR(
  SUMPRODUCT(--(MID( INDEX(Sequences!$D:$D, MATCH(C$1,Sequences!$A:$A,0)),
                     ROW(INDIRECT("1:" &amp; LEN( INDEX(Sequences!$D:$D, MATCH(C$1,Sequences!$A:$A,0)) )-Parameters!$B$2+1)),
                     Parameters!$B$2 ) = $A78 )),
0)</f>
        <v>3</v>
      </c>
      <c r="D78" s="15" cm="1">
        <f t="array" aca="1" ref="D78" ca="1">IFERROR(
  SUMPRODUCT(--(MID( INDEX(Sequences!$D:$D, MATCH(D$1,Sequences!$A:$A,0)),
                     ROW(INDIRECT("1:" &amp; LEN( INDEX(Sequences!$D:$D, MATCH(D$1,Sequences!$A:$A,0)) )-Parameters!$B$2+1)),
                     Parameters!$B$2 ) = $A78 )),
0)</f>
        <v>6</v>
      </c>
      <c r="E78" s="15" cm="1">
        <f t="array" aca="1" ref="E78" ca="1">IFERROR(
  SUMPRODUCT(--(MID( INDEX(Sequences!$D:$D, MATCH(E$1,Sequences!$A:$A,0)),
                     ROW(INDIRECT("1:" &amp; LEN( INDEX(Sequences!$D:$D, MATCH(E$1,Sequences!$A:$A,0)) )-Parameters!$B$2+1)),
                     Parameters!$B$2 ) = $A78 )),
0)</f>
        <v>1</v>
      </c>
      <c r="F78" s="15" cm="1">
        <f t="array" aca="1" ref="F78" ca="1">IFERROR(
  SUMPRODUCT(--(MID( INDEX(Sequences!$D:$D, MATCH(F$1,Sequences!$A:$A,0)),
                     ROW(INDIRECT("1:" &amp; LEN( INDEX(Sequences!$D:$D, MATCH(F$1,Sequences!$A:$A,0)) )-Parameters!$B$2+1)),
                     Parameters!$B$2 ) = $A78 )),
0)</f>
        <v>7</v>
      </c>
      <c r="G78" s="15" cm="1">
        <f t="array" aca="1" ref="G78" ca="1">IFERROR(
  SUMPRODUCT(--(MID( INDEX(Sequences!$D:$D, MATCH(G$1,Sequences!$A:$A,0)),
                     ROW(INDIRECT("1:" &amp; LEN( INDEX(Sequences!$D:$D, MATCH(G$1,Sequences!$A:$A,0)) )-Parameters!$B$2+1)),
                     Parameters!$B$2 ) = $A78 )),
0)</f>
        <v>5</v>
      </c>
      <c r="H78" s="15" cm="1">
        <f t="array" aca="1" ref="H78" ca="1">IFERROR(
  SUMPRODUCT(--(MID( INDEX(Sequences!$D:$D, MATCH(H$1,Sequences!$A:$A,0)),
                     ROW(INDIRECT("1:" &amp; LEN( INDEX(Sequences!$D:$D, MATCH(H$1,Sequences!$A:$A,0)) )-Parameters!$B$2+1)),
                     Parameters!$B$2 ) = $A78 )),
0)</f>
        <v>3</v>
      </c>
      <c r="I78" s="15" cm="1">
        <f t="array" aca="1" ref="I78" ca="1">IFERROR(
  SUMPRODUCT(--(MID( INDEX(Sequences!$D:$D, MATCH(I$1,Sequences!$A:$A,0)),
                     ROW(INDIRECT("1:" &amp; LEN( INDEX(Sequences!$D:$D, MATCH(I$1,Sequences!$A:$A,0)) )-Parameters!$B$2+1)),
                     Parameters!$B$2 ) = $A78 )),
0)</f>
        <v>2</v>
      </c>
      <c r="J78" s="15" cm="1">
        <f t="array" aca="1" ref="J78" ca="1">IFERROR(
  SUMPRODUCT(--(MID( INDEX(Sequences!$D:$D, MATCH(J$1,Sequences!$A:$A,0)),
                     ROW(INDIRECT("1:" &amp; LEN( INDEX(Sequences!$D:$D, MATCH(J$1,Sequences!$A:$A,0)) )-Parameters!$B$2+1)),
                     Parameters!$B$2 ) = $A78 )),
0)</f>
        <v>2</v>
      </c>
      <c r="K78" s="15" cm="1">
        <f t="array" aca="1" ref="K78" ca="1">IFERROR(
  SUMPRODUCT(--(MID( INDEX(Sequences!$D:$D, MATCH(K$1,Sequences!$A:$A,0)),
                     ROW(INDIRECT("1:" &amp; LEN( INDEX(Sequences!$D:$D, MATCH(K$1,Sequences!$A:$A,0)) )-Parameters!$B$2+1)),
                     Parameters!$B$2 ) = $A78 )),
0)</f>
        <v>6</v>
      </c>
      <c r="L78" s="15" cm="1">
        <f t="array" aca="1" ref="L78" ca="1">IFERROR(
  SUMPRODUCT(--(MID( INDEX(Sequences!$D:$D, MATCH(L$1,Sequences!$A:$A,0)),
                     ROW(INDIRECT("1:" &amp; LEN( INDEX(Sequences!$D:$D, MATCH(L$1,Sequences!$A:$A,0)) )-Parameters!$B$2+1)),
                     Parameters!$B$2 ) = $A78 )),
0)</f>
        <v>10</v>
      </c>
      <c r="M78" s="15" cm="1">
        <f t="array" aca="1" ref="M78" ca="1">IFERROR(
  SUMPRODUCT(--(MID( INDEX(Sequences!$D:$D, MATCH(M$1,Sequences!$A:$A,0)),
                     ROW(INDIRECT("1:" &amp; LEN( INDEX(Sequences!$D:$D, MATCH(M$1,Sequences!$A:$A,0)) )-Parameters!$B$2+1)),
                     Parameters!$B$2 ) = $A78 )),
0)</f>
        <v>5</v>
      </c>
    </row>
    <row r="79" spans="1:13" x14ac:dyDescent="0.25">
      <c r="A79" s="15" t="str">
        <f>KMER_LIST!A79</f>
        <v>CATC</v>
      </c>
      <c r="B79" s="15" cm="1">
        <f t="array" aca="1" ref="B79" ca="1">IFERROR(
  SUMPRODUCT(--(MID( INDEX(Sequences!$D:$D, MATCH(B$1,Sequences!$A:$A,0)),
                     ROW(INDIRECT("1:" &amp; LEN( INDEX(Sequences!$D:$D, MATCH(B$1,Sequences!$A:$A,0)) )-Parameters!$B$2+1)),
                     Parameters!$B$2 ) = $A79 )),
0)</f>
        <v>2</v>
      </c>
      <c r="C79" s="15" cm="1">
        <f t="array" aca="1" ref="C79" ca="1">IFERROR(
  SUMPRODUCT(--(MID( INDEX(Sequences!$D:$D, MATCH(C$1,Sequences!$A:$A,0)),
                     ROW(INDIRECT("1:" &amp; LEN( INDEX(Sequences!$D:$D, MATCH(C$1,Sequences!$A:$A,0)) )-Parameters!$B$2+1)),
                     Parameters!$B$2 ) = $A79 )),
0)</f>
        <v>9</v>
      </c>
      <c r="D79" s="15" cm="1">
        <f t="array" aca="1" ref="D79" ca="1">IFERROR(
  SUMPRODUCT(--(MID( INDEX(Sequences!$D:$D, MATCH(D$1,Sequences!$A:$A,0)),
                     ROW(INDIRECT("1:" &amp; LEN( INDEX(Sequences!$D:$D, MATCH(D$1,Sequences!$A:$A,0)) )-Parameters!$B$2+1)),
                     Parameters!$B$2 ) = $A79 )),
0)</f>
        <v>4</v>
      </c>
      <c r="E79" s="15" cm="1">
        <f t="array" aca="1" ref="E79" ca="1">IFERROR(
  SUMPRODUCT(--(MID( INDEX(Sequences!$D:$D, MATCH(E$1,Sequences!$A:$A,0)),
                     ROW(INDIRECT("1:" &amp; LEN( INDEX(Sequences!$D:$D, MATCH(E$1,Sequences!$A:$A,0)) )-Parameters!$B$2+1)),
                     Parameters!$B$2 ) = $A79 )),
0)</f>
        <v>3</v>
      </c>
      <c r="F79" s="15" cm="1">
        <f t="array" aca="1" ref="F79" ca="1">IFERROR(
  SUMPRODUCT(--(MID( INDEX(Sequences!$D:$D, MATCH(F$1,Sequences!$A:$A,0)),
                     ROW(INDIRECT("1:" &amp; LEN( INDEX(Sequences!$D:$D, MATCH(F$1,Sequences!$A:$A,0)) )-Parameters!$B$2+1)),
                     Parameters!$B$2 ) = $A79 )),
0)</f>
        <v>3</v>
      </c>
      <c r="G79" s="15" cm="1">
        <f t="array" aca="1" ref="G79" ca="1">IFERROR(
  SUMPRODUCT(--(MID( INDEX(Sequences!$D:$D, MATCH(G$1,Sequences!$A:$A,0)),
                     ROW(INDIRECT("1:" &amp; LEN( INDEX(Sequences!$D:$D, MATCH(G$1,Sequences!$A:$A,0)) )-Parameters!$B$2+1)),
                     Parameters!$B$2 ) = $A79 )),
0)</f>
        <v>1</v>
      </c>
      <c r="H79" s="15" cm="1">
        <f t="array" aca="1" ref="H79" ca="1">IFERROR(
  SUMPRODUCT(--(MID( INDEX(Sequences!$D:$D, MATCH(H$1,Sequences!$A:$A,0)),
                     ROW(INDIRECT("1:" &amp; LEN( INDEX(Sequences!$D:$D, MATCH(H$1,Sequences!$A:$A,0)) )-Parameters!$B$2+1)),
                     Parameters!$B$2 ) = $A79 )),
0)</f>
        <v>12</v>
      </c>
      <c r="I79" s="15" cm="1">
        <f t="array" aca="1" ref="I79" ca="1">IFERROR(
  SUMPRODUCT(--(MID( INDEX(Sequences!$D:$D, MATCH(I$1,Sequences!$A:$A,0)),
                     ROW(INDIRECT("1:" &amp; LEN( INDEX(Sequences!$D:$D, MATCH(I$1,Sequences!$A:$A,0)) )-Parameters!$B$2+1)),
                     Parameters!$B$2 ) = $A79 )),
0)</f>
        <v>17</v>
      </c>
      <c r="J79" s="15" cm="1">
        <f t="array" aca="1" ref="J79" ca="1">IFERROR(
  SUMPRODUCT(--(MID( INDEX(Sequences!$D:$D, MATCH(J$1,Sequences!$A:$A,0)),
                     ROW(INDIRECT("1:" &amp; LEN( INDEX(Sequences!$D:$D, MATCH(J$1,Sequences!$A:$A,0)) )-Parameters!$B$2+1)),
                     Parameters!$B$2 ) = $A79 )),
0)</f>
        <v>8</v>
      </c>
      <c r="K79" s="15" cm="1">
        <f t="array" aca="1" ref="K79" ca="1">IFERROR(
  SUMPRODUCT(--(MID( INDEX(Sequences!$D:$D, MATCH(K$1,Sequences!$A:$A,0)),
                     ROW(INDIRECT("1:" &amp; LEN( INDEX(Sequences!$D:$D, MATCH(K$1,Sequences!$A:$A,0)) )-Parameters!$B$2+1)),
                     Parameters!$B$2 ) = $A79 )),
0)</f>
        <v>10</v>
      </c>
      <c r="L79" s="15" cm="1">
        <f t="array" aca="1" ref="L79" ca="1">IFERROR(
  SUMPRODUCT(--(MID( INDEX(Sequences!$D:$D, MATCH(L$1,Sequences!$A:$A,0)),
                     ROW(INDIRECT("1:" &amp; LEN( INDEX(Sequences!$D:$D, MATCH(L$1,Sequences!$A:$A,0)) )-Parameters!$B$2+1)),
                     Parameters!$B$2 ) = $A79 )),
0)</f>
        <v>8</v>
      </c>
      <c r="M79" s="15" cm="1">
        <f t="array" aca="1" ref="M79" ca="1">IFERROR(
  SUMPRODUCT(--(MID( INDEX(Sequences!$D:$D, MATCH(M$1,Sequences!$A:$A,0)),
                     ROW(INDIRECT("1:" &amp; LEN( INDEX(Sequences!$D:$D, MATCH(M$1,Sequences!$A:$A,0)) )-Parameters!$B$2+1)),
                     Parameters!$B$2 ) = $A79 )),
0)</f>
        <v>4</v>
      </c>
    </row>
    <row r="80" spans="1:13" x14ac:dyDescent="0.25">
      <c r="A80" s="15" t="str">
        <f>KMER_LIST!A80</f>
        <v>CATG</v>
      </c>
      <c r="B80" s="15" cm="1">
        <f t="array" aca="1" ref="B80" ca="1">IFERROR(
  SUMPRODUCT(--(MID( INDEX(Sequences!$D:$D, MATCH(B$1,Sequences!$A:$A,0)),
                     ROW(INDIRECT("1:" &amp; LEN( INDEX(Sequences!$D:$D, MATCH(B$1,Sequences!$A:$A,0)) )-Parameters!$B$2+1)),
                     Parameters!$B$2 ) = $A80 )),
0)</f>
        <v>11</v>
      </c>
      <c r="C80" s="15" cm="1">
        <f t="array" aca="1" ref="C80" ca="1">IFERROR(
  SUMPRODUCT(--(MID( INDEX(Sequences!$D:$D, MATCH(C$1,Sequences!$A:$A,0)),
                     ROW(INDIRECT("1:" &amp; LEN( INDEX(Sequences!$D:$D, MATCH(C$1,Sequences!$A:$A,0)) )-Parameters!$B$2+1)),
                     Parameters!$B$2 ) = $A80 )),
0)</f>
        <v>3</v>
      </c>
      <c r="D80" s="15" cm="1">
        <f t="array" aca="1" ref="D80" ca="1">IFERROR(
  SUMPRODUCT(--(MID( INDEX(Sequences!$D:$D, MATCH(D$1,Sequences!$A:$A,0)),
                     ROW(INDIRECT("1:" &amp; LEN( INDEX(Sequences!$D:$D, MATCH(D$1,Sequences!$A:$A,0)) )-Parameters!$B$2+1)),
                     Parameters!$B$2 ) = $A80 )),
0)</f>
        <v>14</v>
      </c>
      <c r="E80" s="15" cm="1">
        <f t="array" aca="1" ref="E80" ca="1">IFERROR(
  SUMPRODUCT(--(MID( INDEX(Sequences!$D:$D, MATCH(E$1,Sequences!$A:$A,0)),
                     ROW(INDIRECT("1:" &amp; LEN( INDEX(Sequences!$D:$D, MATCH(E$1,Sequences!$A:$A,0)) )-Parameters!$B$2+1)),
                     Parameters!$B$2 ) = $A80 )),
0)</f>
        <v>12</v>
      </c>
      <c r="F80" s="15" cm="1">
        <f t="array" aca="1" ref="F80" ca="1">IFERROR(
  SUMPRODUCT(--(MID( INDEX(Sequences!$D:$D, MATCH(F$1,Sequences!$A:$A,0)),
                     ROW(INDIRECT("1:" &amp; LEN( INDEX(Sequences!$D:$D, MATCH(F$1,Sequences!$A:$A,0)) )-Parameters!$B$2+1)),
                     Parameters!$B$2 ) = $A80 )),
0)</f>
        <v>13</v>
      </c>
      <c r="G80" s="15" cm="1">
        <f t="array" aca="1" ref="G80" ca="1">IFERROR(
  SUMPRODUCT(--(MID( INDEX(Sequences!$D:$D, MATCH(G$1,Sequences!$A:$A,0)),
                     ROW(INDIRECT("1:" &amp; LEN( INDEX(Sequences!$D:$D, MATCH(G$1,Sequences!$A:$A,0)) )-Parameters!$B$2+1)),
                     Parameters!$B$2 ) = $A80 )),
0)</f>
        <v>11</v>
      </c>
      <c r="H80" s="15" cm="1">
        <f t="array" aca="1" ref="H80" ca="1">IFERROR(
  SUMPRODUCT(--(MID( INDEX(Sequences!$D:$D, MATCH(H$1,Sequences!$A:$A,0)),
                     ROW(INDIRECT("1:" &amp; LEN( INDEX(Sequences!$D:$D, MATCH(H$1,Sequences!$A:$A,0)) )-Parameters!$B$2+1)),
                     Parameters!$B$2 ) = $A80 )),
0)</f>
        <v>10</v>
      </c>
      <c r="I80" s="15" cm="1">
        <f t="array" aca="1" ref="I80" ca="1">IFERROR(
  SUMPRODUCT(--(MID( INDEX(Sequences!$D:$D, MATCH(I$1,Sequences!$A:$A,0)),
                     ROW(INDIRECT("1:" &amp; LEN( INDEX(Sequences!$D:$D, MATCH(I$1,Sequences!$A:$A,0)) )-Parameters!$B$2+1)),
                     Parameters!$B$2 ) = $A80 )),
0)</f>
        <v>21</v>
      </c>
      <c r="J80" s="15" cm="1">
        <f t="array" aca="1" ref="J80" ca="1">IFERROR(
  SUMPRODUCT(--(MID( INDEX(Sequences!$D:$D, MATCH(J$1,Sequences!$A:$A,0)),
                     ROW(INDIRECT("1:" &amp; LEN( INDEX(Sequences!$D:$D, MATCH(J$1,Sequences!$A:$A,0)) )-Parameters!$B$2+1)),
                     Parameters!$B$2 ) = $A80 )),
0)</f>
        <v>10</v>
      </c>
      <c r="K80" s="15" cm="1">
        <f t="array" aca="1" ref="K80" ca="1">IFERROR(
  SUMPRODUCT(--(MID( INDEX(Sequences!$D:$D, MATCH(K$1,Sequences!$A:$A,0)),
                     ROW(INDIRECT("1:" &amp; LEN( INDEX(Sequences!$D:$D, MATCH(K$1,Sequences!$A:$A,0)) )-Parameters!$B$2+1)),
                     Parameters!$B$2 ) = $A80 )),
0)</f>
        <v>13</v>
      </c>
      <c r="L80" s="15" cm="1">
        <f t="array" aca="1" ref="L80" ca="1">IFERROR(
  SUMPRODUCT(--(MID( INDEX(Sequences!$D:$D, MATCH(L$1,Sequences!$A:$A,0)),
                     ROW(INDIRECT("1:" &amp; LEN( INDEX(Sequences!$D:$D, MATCH(L$1,Sequences!$A:$A,0)) )-Parameters!$B$2+1)),
                     Parameters!$B$2 ) = $A80 )),
0)</f>
        <v>11</v>
      </c>
      <c r="M80" s="15" cm="1">
        <f t="array" aca="1" ref="M80" ca="1">IFERROR(
  SUMPRODUCT(--(MID( INDEX(Sequences!$D:$D, MATCH(M$1,Sequences!$A:$A,0)),
                     ROW(INDIRECT("1:" &amp; LEN( INDEX(Sequences!$D:$D, MATCH(M$1,Sequences!$A:$A,0)) )-Parameters!$B$2+1)),
                     Parameters!$B$2 ) = $A80 )),
0)</f>
        <v>11</v>
      </c>
    </row>
    <row r="81" spans="1:13" x14ac:dyDescent="0.25">
      <c r="A81" s="15" t="str">
        <f>KMER_LIST!A81</f>
        <v>CATT</v>
      </c>
      <c r="B81" s="15" cm="1">
        <f t="array" aca="1" ref="B81" ca="1">IFERROR(
  SUMPRODUCT(--(MID( INDEX(Sequences!$D:$D, MATCH(B$1,Sequences!$A:$A,0)),
                     ROW(INDIRECT("1:" &amp; LEN( INDEX(Sequences!$D:$D, MATCH(B$1,Sequences!$A:$A,0)) )-Parameters!$B$2+1)),
                     Parameters!$B$2 ) = $A81 )),
0)</f>
        <v>14</v>
      </c>
      <c r="C81" s="15" cm="1">
        <f t="array" aca="1" ref="C81" ca="1">IFERROR(
  SUMPRODUCT(--(MID( INDEX(Sequences!$D:$D, MATCH(C$1,Sequences!$A:$A,0)),
                     ROW(INDIRECT("1:" &amp; LEN( INDEX(Sequences!$D:$D, MATCH(C$1,Sequences!$A:$A,0)) )-Parameters!$B$2+1)),
                     Parameters!$B$2 ) = $A81 )),
0)</f>
        <v>7</v>
      </c>
      <c r="D81" s="15" cm="1">
        <f t="array" aca="1" ref="D81" ca="1">IFERROR(
  SUMPRODUCT(--(MID( INDEX(Sequences!$D:$D, MATCH(D$1,Sequences!$A:$A,0)),
                     ROW(INDIRECT("1:" &amp; LEN( INDEX(Sequences!$D:$D, MATCH(D$1,Sequences!$A:$A,0)) )-Parameters!$B$2+1)),
                     Parameters!$B$2 ) = $A81 )),
0)</f>
        <v>9</v>
      </c>
      <c r="E81" s="15" cm="1">
        <f t="array" aca="1" ref="E81" ca="1">IFERROR(
  SUMPRODUCT(--(MID( INDEX(Sequences!$D:$D, MATCH(E$1,Sequences!$A:$A,0)),
                     ROW(INDIRECT("1:" &amp; LEN( INDEX(Sequences!$D:$D, MATCH(E$1,Sequences!$A:$A,0)) )-Parameters!$B$2+1)),
                     Parameters!$B$2 ) = $A81 )),
0)</f>
        <v>8</v>
      </c>
      <c r="F81" s="15" cm="1">
        <f t="array" aca="1" ref="F81" ca="1">IFERROR(
  SUMPRODUCT(--(MID( INDEX(Sequences!$D:$D, MATCH(F$1,Sequences!$A:$A,0)),
                     ROW(INDIRECT("1:" &amp; LEN( INDEX(Sequences!$D:$D, MATCH(F$1,Sequences!$A:$A,0)) )-Parameters!$B$2+1)),
                     Parameters!$B$2 ) = $A81 )),
0)</f>
        <v>15</v>
      </c>
      <c r="G81" s="15" cm="1">
        <f t="array" aca="1" ref="G81" ca="1">IFERROR(
  SUMPRODUCT(--(MID( INDEX(Sequences!$D:$D, MATCH(G$1,Sequences!$A:$A,0)),
                     ROW(INDIRECT("1:" &amp; LEN( INDEX(Sequences!$D:$D, MATCH(G$1,Sequences!$A:$A,0)) )-Parameters!$B$2+1)),
                     Parameters!$B$2 ) = $A81 )),
0)</f>
        <v>11</v>
      </c>
      <c r="H81" s="15" cm="1">
        <f t="array" aca="1" ref="H81" ca="1">IFERROR(
  SUMPRODUCT(--(MID( INDEX(Sequences!$D:$D, MATCH(H$1,Sequences!$A:$A,0)),
                     ROW(INDIRECT("1:" &amp; LEN( INDEX(Sequences!$D:$D, MATCH(H$1,Sequences!$A:$A,0)) )-Parameters!$B$2+1)),
                     Parameters!$B$2 ) = $A81 )),
0)</f>
        <v>5</v>
      </c>
      <c r="I81" s="15" cm="1">
        <f t="array" aca="1" ref="I81" ca="1">IFERROR(
  SUMPRODUCT(--(MID( INDEX(Sequences!$D:$D, MATCH(I$1,Sequences!$A:$A,0)),
                     ROW(INDIRECT("1:" &amp; LEN( INDEX(Sequences!$D:$D, MATCH(I$1,Sequences!$A:$A,0)) )-Parameters!$B$2+1)),
                     Parameters!$B$2 ) = $A81 )),
0)</f>
        <v>6</v>
      </c>
      <c r="J81" s="15" cm="1">
        <f t="array" aca="1" ref="J81" ca="1">IFERROR(
  SUMPRODUCT(--(MID( INDEX(Sequences!$D:$D, MATCH(J$1,Sequences!$A:$A,0)),
                     ROW(INDIRECT("1:" &amp; LEN( INDEX(Sequences!$D:$D, MATCH(J$1,Sequences!$A:$A,0)) )-Parameters!$B$2+1)),
                     Parameters!$B$2 ) = $A81 )),
0)</f>
        <v>5</v>
      </c>
      <c r="K81" s="15" cm="1">
        <f t="array" aca="1" ref="K81" ca="1">IFERROR(
  SUMPRODUCT(--(MID( INDEX(Sequences!$D:$D, MATCH(K$1,Sequences!$A:$A,0)),
                     ROW(INDIRECT("1:" &amp; LEN( INDEX(Sequences!$D:$D, MATCH(K$1,Sequences!$A:$A,0)) )-Parameters!$B$2+1)),
                     Parameters!$B$2 ) = $A81 )),
0)</f>
        <v>5</v>
      </c>
      <c r="L81" s="15" cm="1">
        <f t="array" aca="1" ref="L81" ca="1">IFERROR(
  SUMPRODUCT(--(MID( INDEX(Sequences!$D:$D, MATCH(L$1,Sequences!$A:$A,0)),
                     ROW(INDIRECT("1:" &amp; LEN( INDEX(Sequences!$D:$D, MATCH(L$1,Sequences!$A:$A,0)) )-Parameters!$B$2+1)),
                     Parameters!$B$2 ) = $A81 )),
0)</f>
        <v>10</v>
      </c>
      <c r="M81" s="15" cm="1">
        <f t="array" aca="1" ref="M81" ca="1">IFERROR(
  SUMPRODUCT(--(MID( INDEX(Sequences!$D:$D, MATCH(M$1,Sequences!$A:$A,0)),
                     ROW(INDIRECT("1:" &amp; LEN( INDEX(Sequences!$D:$D, MATCH(M$1,Sequences!$A:$A,0)) )-Parameters!$B$2+1)),
                     Parameters!$B$2 ) = $A81 )),
0)</f>
        <v>7</v>
      </c>
    </row>
    <row r="82" spans="1:13" x14ac:dyDescent="0.25">
      <c r="A82" s="15" t="str">
        <f>KMER_LIST!A82</f>
        <v>CCAA</v>
      </c>
      <c r="B82" s="15" cm="1">
        <f t="array" aca="1" ref="B82" ca="1">IFERROR(
  SUMPRODUCT(--(MID( INDEX(Sequences!$D:$D, MATCH(B$1,Sequences!$A:$A,0)),
                     ROW(INDIRECT("1:" &amp; LEN( INDEX(Sequences!$D:$D, MATCH(B$1,Sequences!$A:$A,0)) )-Parameters!$B$2+1)),
                     Parameters!$B$2 ) = $A82 )),
0)</f>
        <v>5</v>
      </c>
      <c r="C82" s="15" cm="1">
        <f t="array" aca="1" ref="C82" ca="1">IFERROR(
  SUMPRODUCT(--(MID( INDEX(Sequences!$D:$D, MATCH(C$1,Sequences!$A:$A,0)),
                     ROW(INDIRECT("1:" &amp; LEN( INDEX(Sequences!$D:$D, MATCH(C$1,Sequences!$A:$A,0)) )-Parameters!$B$2+1)),
                     Parameters!$B$2 ) = $A82 )),
0)</f>
        <v>8</v>
      </c>
      <c r="D82" s="15" cm="1">
        <f t="array" aca="1" ref="D82" ca="1">IFERROR(
  SUMPRODUCT(--(MID( INDEX(Sequences!$D:$D, MATCH(D$1,Sequences!$A:$A,0)),
                     ROW(INDIRECT("1:" &amp; LEN( INDEX(Sequences!$D:$D, MATCH(D$1,Sequences!$A:$A,0)) )-Parameters!$B$2+1)),
                     Parameters!$B$2 ) = $A82 )),
0)</f>
        <v>6</v>
      </c>
      <c r="E82" s="15" cm="1">
        <f t="array" aca="1" ref="E82" ca="1">IFERROR(
  SUMPRODUCT(--(MID( INDEX(Sequences!$D:$D, MATCH(E$1,Sequences!$A:$A,0)),
                     ROW(INDIRECT("1:" &amp; LEN( INDEX(Sequences!$D:$D, MATCH(E$1,Sequences!$A:$A,0)) )-Parameters!$B$2+1)),
                     Parameters!$B$2 ) = $A82 )),
0)</f>
        <v>8</v>
      </c>
      <c r="F82" s="15" cm="1">
        <f t="array" aca="1" ref="F82" ca="1">IFERROR(
  SUMPRODUCT(--(MID( INDEX(Sequences!$D:$D, MATCH(F$1,Sequences!$A:$A,0)),
                     ROW(INDIRECT("1:" &amp; LEN( INDEX(Sequences!$D:$D, MATCH(F$1,Sequences!$A:$A,0)) )-Parameters!$B$2+1)),
                     Parameters!$B$2 ) = $A82 )),
0)</f>
        <v>9</v>
      </c>
      <c r="G82" s="15" cm="1">
        <f t="array" aca="1" ref="G82" ca="1">IFERROR(
  SUMPRODUCT(--(MID( INDEX(Sequences!$D:$D, MATCH(G$1,Sequences!$A:$A,0)),
                     ROW(INDIRECT("1:" &amp; LEN( INDEX(Sequences!$D:$D, MATCH(G$1,Sequences!$A:$A,0)) )-Parameters!$B$2+1)),
                     Parameters!$B$2 ) = $A82 )),
0)</f>
        <v>4</v>
      </c>
      <c r="H82" s="15" cm="1">
        <f t="array" aca="1" ref="H82" ca="1">IFERROR(
  SUMPRODUCT(--(MID( INDEX(Sequences!$D:$D, MATCH(H$1,Sequences!$A:$A,0)),
                     ROW(INDIRECT("1:" &amp; LEN( INDEX(Sequences!$D:$D, MATCH(H$1,Sequences!$A:$A,0)) )-Parameters!$B$2+1)),
                     Parameters!$B$2 ) = $A82 )),
0)</f>
        <v>10</v>
      </c>
      <c r="I82" s="15" cm="1">
        <f t="array" aca="1" ref="I82" ca="1">IFERROR(
  SUMPRODUCT(--(MID( INDEX(Sequences!$D:$D, MATCH(I$1,Sequences!$A:$A,0)),
                     ROW(INDIRECT("1:" &amp; LEN( INDEX(Sequences!$D:$D, MATCH(I$1,Sequences!$A:$A,0)) )-Parameters!$B$2+1)),
                     Parameters!$B$2 ) = $A82 )),
0)</f>
        <v>10</v>
      </c>
      <c r="J82" s="15" cm="1">
        <f t="array" aca="1" ref="J82" ca="1">IFERROR(
  SUMPRODUCT(--(MID( INDEX(Sequences!$D:$D, MATCH(J$1,Sequences!$A:$A,0)),
                     ROW(INDIRECT("1:" &amp; LEN( INDEX(Sequences!$D:$D, MATCH(J$1,Sequences!$A:$A,0)) )-Parameters!$B$2+1)),
                     Parameters!$B$2 ) = $A82 )),
0)</f>
        <v>12</v>
      </c>
      <c r="K82" s="15" cm="1">
        <f t="array" aca="1" ref="K82" ca="1">IFERROR(
  SUMPRODUCT(--(MID( INDEX(Sequences!$D:$D, MATCH(K$1,Sequences!$A:$A,0)),
                     ROW(INDIRECT("1:" &amp; LEN( INDEX(Sequences!$D:$D, MATCH(K$1,Sequences!$A:$A,0)) )-Parameters!$B$2+1)),
                     Parameters!$B$2 ) = $A82 )),
0)</f>
        <v>10</v>
      </c>
      <c r="L82" s="15" cm="1">
        <f t="array" aca="1" ref="L82" ca="1">IFERROR(
  SUMPRODUCT(--(MID( INDEX(Sequences!$D:$D, MATCH(L$1,Sequences!$A:$A,0)),
                     ROW(INDIRECT("1:" &amp; LEN( INDEX(Sequences!$D:$D, MATCH(L$1,Sequences!$A:$A,0)) )-Parameters!$B$2+1)),
                     Parameters!$B$2 ) = $A82 )),
0)</f>
        <v>13</v>
      </c>
      <c r="M82" s="15" cm="1">
        <f t="array" aca="1" ref="M82" ca="1">IFERROR(
  SUMPRODUCT(--(MID( INDEX(Sequences!$D:$D, MATCH(M$1,Sequences!$A:$A,0)),
                     ROW(INDIRECT("1:" &amp; LEN( INDEX(Sequences!$D:$D, MATCH(M$1,Sequences!$A:$A,0)) )-Parameters!$B$2+1)),
                     Parameters!$B$2 ) = $A82 )),
0)</f>
        <v>12</v>
      </c>
    </row>
    <row r="83" spans="1:13" x14ac:dyDescent="0.25">
      <c r="A83" s="15" t="str">
        <f>KMER_LIST!A83</f>
        <v>CCAC</v>
      </c>
      <c r="B83" s="15" cm="1">
        <f t="array" aca="1" ref="B83" ca="1">IFERROR(
  SUMPRODUCT(--(MID( INDEX(Sequences!$D:$D, MATCH(B$1,Sequences!$A:$A,0)),
                     ROW(INDIRECT("1:" &amp; LEN( INDEX(Sequences!$D:$D, MATCH(B$1,Sequences!$A:$A,0)) )-Parameters!$B$2+1)),
                     Parameters!$B$2 ) = $A83 )),
0)</f>
        <v>7</v>
      </c>
      <c r="C83" s="15" cm="1">
        <f t="array" aca="1" ref="C83" ca="1">IFERROR(
  SUMPRODUCT(--(MID( INDEX(Sequences!$D:$D, MATCH(C$1,Sequences!$A:$A,0)),
                     ROW(INDIRECT("1:" &amp; LEN( INDEX(Sequences!$D:$D, MATCH(C$1,Sequences!$A:$A,0)) )-Parameters!$B$2+1)),
                     Parameters!$B$2 ) = $A83 )),
0)</f>
        <v>6</v>
      </c>
      <c r="D83" s="15" cm="1">
        <f t="array" aca="1" ref="D83" ca="1">IFERROR(
  SUMPRODUCT(--(MID( INDEX(Sequences!$D:$D, MATCH(D$1,Sequences!$A:$A,0)),
                     ROW(INDIRECT("1:" &amp; LEN( INDEX(Sequences!$D:$D, MATCH(D$1,Sequences!$A:$A,0)) )-Parameters!$B$2+1)),
                     Parameters!$B$2 ) = $A83 )),
0)</f>
        <v>0</v>
      </c>
      <c r="E83" s="15" cm="1">
        <f t="array" aca="1" ref="E83" ca="1">IFERROR(
  SUMPRODUCT(--(MID( INDEX(Sequences!$D:$D, MATCH(E$1,Sequences!$A:$A,0)),
                     ROW(INDIRECT("1:" &amp; LEN( INDEX(Sequences!$D:$D, MATCH(E$1,Sequences!$A:$A,0)) )-Parameters!$B$2+1)),
                     Parameters!$B$2 ) = $A83 )),
0)</f>
        <v>3</v>
      </c>
      <c r="F83" s="15" cm="1">
        <f t="array" aca="1" ref="F83" ca="1">IFERROR(
  SUMPRODUCT(--(MID( INDEX(Sequences!$D:$D, MATCH(F$1,Sequences!$A:$A,0)),
                     ROW(INDIRECT("1:" &amp; LEN( INDEX(Sequences!$D:$D, MATCH(F$1,Sequences!$A:$A,0)) )-Parameters!$B$2+1)),
                     Parameters!$B$2 ) = $A83 )),
0)</f>
        <v>5</v>
      </c>
      <c r="G83" s="15" cm="1">
        <f t="array" aca="1" ref="G83" ca="1">IFERROR(
  SUMPRODUCT(--(MID( INDEX(Sequences!$D:$D, MATCH(G$1,Sequences!$A:$A,0)),
                     ROW(INDIRECT("1:" &amp; LEN( INDEX(Sequences!$D:$D, MATCH(G$1,Sequences!$A:$A,0)) )-Parameters!$B$2+1)),
                     Parameters!$B$2 ) = $A83 )),
0)</f>
        <v>7</v>
      </c>
      <c r="H83" s="15" cm="1">
        <f t="array" aca="1" ref="H83" ca="1">IFERROR(
  SUMPRODUCT(--(MID( INDEX(Sequences!$D:$D, MATCH(H$1,Sequences!$A:$A,0)),
                     ROW(INDIRECT("1:" &amp; LEN( INDEX(Sequences!$D:$D, MATCH(H$1,Sequences!$A:$A,0)) )-Parameters!$B$2+1)),
                     Parameters!$B$2 ) = $A83 )),
0)</f>
        <v>6</v>
      </c>
      <c r="I83" s="15" cm="1">
        <f t="array" aca="1" ref="I83" ca="1">IFERROR(
  SUMPRODUCT(--(MID( INDEX(Sequences!$D:$D, MATCH(I$1,Sequences!$A:$A,0)),
                     ROW(INDIRECT("1:" &amp; LEN( INDEX(Sequences!$D:$D, MATCH(I$1,Sequences!$A:$A,0)) )-Parameters!$B$2+1)),
                     Parameters!$B$2 ) = $A83 )),
0)</f>
        <v>3</v>
      </c>
      <c r="J83" s="15" cm="1">
        <f t="array" aca="1" ref="J83" ca="1">IFERROR(
  SUMPRODUCT(--(MID( INDEX(Sequences!$D:$D, MATCH(J$1,Sequences!$A:$A,0)),
                     ROW(INDIRECT("1:" &amp; LEN( INDEX(Sequences!$D:$D, MATCH(J$1,Sequences!$A:$A,0)) )-Parameters!$B$2+1)),
                     Parameters!$B$2 ) = $A83 )),
0)</f>
        <v>10</v>
      </c>
      <c r="K83" s="15" cm="1">
        <f t="array" aca="1" ref="K83" ca="1">IFERROR(
  SUMPRODUCT(--(MID( INDEX(Sequences!$D:$D, MATCH(K$1,Sequences!$A:$A,0)),
                     ROW(INDIRECT("1:" &amp; LEN( INDEX(Sequences!$D:$D, MATCH(K$1,Sequences!$A:$A,0)) )-Parameters!$B$2+1)),
                     Parameters!$B$2 ) = $A83 )),
0)</f>
        <v>6</v>
      </c>
      <c r="L83" s="15" cm="1">
        <f t="array" aca="1" ref="L83" ca="1">IFERROR(
  SUMPRODUCT(--(MID( INDEX(Sequences!$D:$D, MATCH(L$1,Sequences!$A:$A,0)),
                     ROW(INDIRECT("1:" &amp; LEN( INDEX(Sequences!$D:$D, MATCH(L$1,Sequences!$A:$A,0)) )-Parameters!$B$2+1)),
                     Parameters!$B$2 ) = $A83 )),
0)</f>
        <v>11</v>
      </c>
      <c r="M83" s="15" cm="1">
        <f t="array" aca="1" ref="M83" ca="1">IFERROR(
  SUMPRODUCT(--(MID( INDEX(Sequences!$D:$D, MATCH(M$1,Sequences!$A:$A,0)),
                     ROW(INDIRECT("1:" &amp; LEN( INDEX(Sequences!$D:$D, MATCH(M$1,Sequences!$A:$A,0)) )-Parameters!$B$2+1)),
                     Parameters!$B$2 ) = $A83 )),
0)</f>
        <v>10</v>
      </c>
    </row>
    <row r="84" spans="1:13" x14ac:dyDescent="0.25">
      <c r="A84" s="15" t="str">
        <f>KMER_LIST!A84</f>
        <v>CCAG</v>
      </c>
      <c r="B84" s="15" cm="1">
        <f t="array" aca="1" ref="B84" ca="1">IFERROR(
  SUMPRODUCT(--(MID( INDEX(Sequences!$D:$D, MATCH(B$1,Sequences!$A:$A,0)),
                     ROW(INDIRECT("1:" &amp; LEN( INDEX(Sequences!$D:$D, MATCH(B$1,Sequences!$A:$A,0)) )-Parameters!$B$2+1)),
                     Parameters!$B$2 ) = $A84 )),
0)</f>
        <v>6</v>
      </c>
      <c r="C84" s="15" cm="1">
        <f t="array" aca="1" ref="C84" ca="1">IFERROR(
  SUMPRODUCT(--(MID( INDEX(Sequences!$D:$D, MATCH(C$1,Sequences!$A:$A,0)),
                     ROW(INDIRECT("1:" &amp; LEN( INDEX(Sequences!$D:$D, MATCH(C$1,Sequences!$A:$A,0)) )-Parameters!$B$2+1)),
                     Parameters!$B$2 ) = $A84 )),
0)</f>
        <v>4</v>
      </c>
      <c r="D84" s="15" cm="1">
        <f t="array" aca="1" ref="D84" ca="1">IFERROR(
  SUMPRODUCT(--(MID( INDEX(Sequences!$D:$D, MATCH(D$1,Sequences!$A:$A,0)),
                     ROW(INDIRECT("1:" &amp; LEN( INDEX(Sequences!$D:$D, MATCH(D$1,Sequences!$A:$A,0)) )-Parameters!$B$2+1)),
                     Parameters!$B$2 ) = $A84 )),
0)</f>
        <v>4</v>
      </c>
      <c r="E84" s="15" cm="1">
        <f t="array" aca="1" ref="E84" ca="1">IFERROR(
  SUMPRODUCT(--(MID( INDEX(Sequences!$D:$D, MATCH(E$1,Sequences!$A:$A,0)),
                     ROW(INDIRECT("1:" &amp; LEN( INDEX(Sequences!$D:$D, MATCH(E$1,Sequences!$A:$A,0)) )-Parameters!$B$2+1)),
                     Parameters!$B$2 ) = $A84 )),
0)</f>
        <v>5</v>
      </c>
      <c r="F84" s="15" cm="1">
        <f t="array" aca="1" ref="F84" ca="1">IFERROR(
  SUMPRODUCT(--(MID( INDEX(Sequences!$D:$D, MATCH(F$1,Sequences!$A:$A,0)),
                     ROW(INDIRECT("1:" &amp; LEN( INDEX(Sequences!$D:$D, MATCH(F$1,Sequences!$A:$A,0)) )-Parameters!$B$2+1)),
                     Parameters!$B$2 ) = $A84 )),
0)</f>
        <v>6</v>
      </c>
      <c r="G84" s="15" cm="1">
        <f t="array" aca="1" ref="G84" ca="1">IFERROR(
  SUMPRODUCT(--(MID( INDEX(Sequences!$D:$D, MATCH(G$1,Sequences!$A:$A,0)),
                     ROW(INDIRECT("1:" &amp; LEN( INDEX(Sequences!$D:$D, MATCH(G$1,Sequences!$A:$A,0)) )-Parameters!$B$2+1)),
                     Parameters!$B$2 ) = $A84 )),
0)</f>
        <v>2</v>
      </c>
      <c r="H84" s="15" cm="1">
        <f t="array" aca="1" ref="H84" ca="1">IFERROR(
  SUMPRODUCT(--(MID( INDEX(Sequences!$D:$D, MATCH(H$1,Sequences!$A:$A,0)),
                     ROW(INDIRECT("1:" &amp; LEN( INDEX(Sequences!$D:$D, MATCH(H$1,Sequences!$A:$A,0)) )-Parameters!$B$2+1)),
                     Parameters!$B$2 ) = $A84 )),
0)</f>
        <v>6</v>
      </c>
      <c r="I84" s="15" cm="1">
        <f t="array" aca="1" ref="I84" ca="1">IFERROR(
  SUMPRODUCT(--(MID( INDEX(Sequences!$D:$D, MATCH(I$1,Sequences!$A:$A,0)),
                     ROW(INDIRECT("1:" &amp; LEN( INDEX(Sequences!$D:$D, MATCH(I$1,Sequences!$A:$A,0)) )-Parameters!$B$2+1)),
                     Parameters!$B$2 ) = $A84 )),
0)</f>
        <v>4</v>
      </c>
      <c r="J84" s="15" cm="1">
        <f t="array" aca="1" ref="J84" ca="1">IFERROR(
  SUMPRODUCT(--(MID( INDEX(Sequences!$D:$D, MATCH(J$1,Sequences!$A:$A,0)),
                     ROW(INDIRECT("1:" &amp; LEN( INDEX(Sequences!$D:$D, MATCH(J$1,Sequences!$A:$A,0)) )-Parameters!$B$2+1)),
                     Parameters!$B$2 ) = $A84 )),
0)</f>
        <v>14</v>
      </c>
      <c r="K84" s="15" cm="1">
        <f t="array" aca="1" ref="K84" ca="1">IFERROR(
  SUMPRODUCT(--(MID( INDEX(Sequences!$D:$D, MATCH(K$1,Sequences!$A:$A,0)),
                     ROW(INDIRECT("1:" &amp; LEN( INDEX(Sequences!$D:$D, MATCH(K$1,Sequences!$A:$A,0)) )-Parameters!$B$2+1)),
                     Parameters!$B$2 ) = $A84 )),
0)</f>
        <v>8</v>
      </c>
      <c r="L84" s="15" cm="1">
        <f t="array" aca="1" ref="L84" ca="1">IFERROR(
  SUMPRODUCT(--(MID( INDEX(Sequences!$D:$D, MATCH(L$1,Sequences!$A:$A,0)),
                     ROW(INDIRECT("1:" &amp; LEN( INDEX(Sequences!$D:$D, MATCH(L$1,Sequences!$A:$A,0)) )-Parameters!$B$2+1)),
                     Parameters!$B$2 ) = $A84 )),
0)</f>
        <v>6</v>
      </c>
      <c r="M84" s="15" cm="1">
        <f t="array" aca="1" ref="M84" ca="1">IFERROR(
  SUMPRODUCT(--(MID( INDEX(Sequences!$D:$D, MATCH(M$1,Sequences!$A:$A,0)),
                     ROW(INDIRECT("1:" &amp; LEN( INDEX(Sequences!$D:$D, MATCH(M$1,Sequences!$A:$A,0)) )-Parameters!$B$2+1)),
                     Parameters!$B$2 ) = $A84 )),
0)</f>
        <v>6</v>
      </c>
    </row>
    <row r="85" spans="1:13" x14ac:dyDescent="0.25">
      <c r="A85" s="15" t="str">
        <f>KMER_LIST!A85</f>
        <v>CCAT</v>
      </c>
      <c r="B85" s="15" cm="1">
        <f t="array" aca="1" ref="B85" ca="1">IFERROR(
  SUMPRODUCT(--(MID( INDEX(Sequences!$D:$D, MATCH(B$1,Sequences!$A:$A,0)),
                     ROW(INDIRECT("1:" &amp; LEN( INDEX(Sequences!$D:$D, MATCH(B$1,Sequences!$A:$A,0)) )-Parameters!$B$2+1)),
                     Parameters!$B$2 ) = $A85 )),
0)</f>
        <v>6</v>
      </c>
      <c r="C85" s="15" cm="1">
        <f t="array" aca="1" ref="C85" ca="1">IFERROR(
  SUMPRODUCT(--(MID( INDEX(Sequences!$D:$D, MATCH(C$1,Sequences!$A:$A,0)),
                     ROW(INDIRECT("1:" &amp; LEN( INDEX(Sequences!$D:$D, MATCH(C$1,Sequences!$A:$A,0)) )-Parameters!$B$2+1)),
                     Parameters!$B$2 ) = $A85 )),
0)</f>
        <v>9</v>
      </c>
      <c r="D85" s="15" cm="1">
        <f t="array" aca="1" ref="D85" ca="1">IFERROR(
  SUMPRODUCT(--(MID( INDEX(Sequences!$D:$D, MATCH(D$1,Sequences!$A:$A,0)),
                     ROW(INDIRECT("1:" &amp; LEN( INDEX(Sequences!$D:$D, MATCH(D$1,Sequences!$A:$A,0)) )-Parameters!$B$2+1)),
                     Parameters!$B$2 ) = $A85 )),
0)</f>
        <v>9</v>
      </c>
      <c r="E85" s="15" cm="1">
        <f t="array" aca="1" ref="E85" ca="1">IFERROR(
  SUMPRODUCT(--(MID( INDEX(Sequences!$D:$D, MATCH(E$1,Sequences!$A:$A,0)),
                     ROW(INDIRECT("1:" &amp; LEN( INDEX(Sequences!$D:$D, MATCH(E$1,Sequences!$A:$A,0)) )-Parameters!$B$2+1)),
                     Parameters!$B$2 ) = $A85 )),
0)</f>
        <v>8</v>
      </c>
      <c r="F85" s="15" cm="1">
        <f t="array" aca="1" ref="F85" ca="1">IFERROR(
  SUMPRODUCT(--(MID( INDEX(Sequences!$D:$D, MATCH(F$1,Sequences!$A:$A,0)),
                     ROW(INDIRECT("1:" &amp; LEN( INDEX(Sequences!$D:$D, MATCH(F$1,Sequences!$A:$A,0)) )-Parameters!$B$2+1)),
                     Parameters!$B$2 ) = $A85 )),
0)</f>
        <v>6</v>
      </c>
      <c r="G85" s="15" cm="1">
        <f t="array" aca="1" ref="G85" ca="1">IFERROR(
  SUMPRODUCT(--(MID( INDEX(Sequences!$D:$D, MATCH(G$1,Sequences!$A:$A,0)),
                     ROW(INDIRECT("1:" &amp; LEN( INDEX(Sequences!$D:$D, MATCH(G$1,Sequences!$A:$A,0)) )-Parameters!$B$2+1)),
                     Parameters!$B$2 ) = $A85 )),
0)</f>
        <v>6</v>
      </c>
      <c r="H85" s="15" cm="1">
        <f t="array" aca="1" ref="H85" ca="1">IFERROR(
  SUMPRODUCT(--(MID( INDEX(Sequences!$D:$D, MATCH(H$1,Sequences!$A:$A,0)),
                     ROW(INDIRECT("1:" &amp; LEN( INDEX(Sequences!$D:$D, MATCH(H$1,Sequences!$A:$A,0)) )-Parameters!$B$2+1)),
                     Parameters!$B$2 ) = $A85 )),
0)</f>
        <v>3</v>
      </c>
      <c r="I85" s="15" cm="1">
        <f t="array" aca="1" ref="I85" ca="1">IFERROR(
  SUMPRODUCT(--(MID( INDEX(Sequences!$D:$D, MATCH(I$1,Sequences!$A:$A,0)),
                     ROW(INDIRECT("1:" &amp; LEN( INDEX(Sequences!$D:$D, MATCH(I$1,Sequences!$A:$A,0)) )-Parameters!$B$2+1)),
                     Parameters!$B$2 ) = $A85 )),
0)</f>
        <v>12</v>
      </c>
      <c r="J85" s="15" cm="1">
        <f t="array" aca="1" ref="J85" ca="1">IFERROR(
  SUMPRODUCT(--(MID( INDEX(Sequences!$D:$D, MATCH(J$1,Sequences!$A:$A,0)),
                     ROW(INDIRECT("1:" &amp; LEN( INDEX(Sequences!$D:$D, MATCH(J$1,Sequences!$A:$A,0)) )-Parameters!$B$2+1)),
                     Parameters!$B$2 ) = $A85 )),
0)</f>
        <v>4</v>
      </c>
      <c r="K85" s="15" cm="1">
        <f t="array" aca="1" ref="K85" ca="1">IFERROR(
  SUMPRODUCT(--(MID( INDEX(Sequences!$D:$D, MATCH(K$1,Sequences!$A:$A,0)),
                     ROW(INDIRECT("1:" &amp; LEN( INDEX(Sequences!$D:$D, MATCH(K$1,Sequences!$A:$A,0)) )-Parameters!$B$2+1)),
                     Parameters!$B$2 ) = $A85 )),
0)</f>
        <v>9</v>
      </c>
      <c r="L85" s="15" cm="1">
        <f t="array" aca="1" ref="L85" ca="1">IFERROR(
  SUMPRODUCT(--(MID( INDEX(Sequences!$D:$D, MATCH(L$1,Sequences!$A:$A,0)),
                     ROW(INDIRECT("1:" &amp; LEN( INDEX(Sequences!$D:$D, MATCH(L$1,Sequences!$A:$A,0)) )-Parameters!$B$2+1)),
                     Parameters!$B$2 ) = $A85 )),
0)</f>
        <v>6</v>
      </c>
      <c r="M85" s="15" cm="1">
        <f t="array" aca="1" ref="M85" ca="1">IFERROR(
  SUMPRODUCT(--(MID( INDEX(Sequences!$D:$D, MATCH(M$1,Sequences!$A:$A,0)),
                     ROW(INDIRECT("1:" &amp; LEN( INDEX(Sequences!$D:$D, MATCH(M$1,Sequences!$A:$A,0)) )-Parameters!$B$2+1)),
                     Parameters!$B$2 ) = $A85 )),
0)</f>
        <v>6</v>
      </c>
    </row>
    <row r="86" spans="1:13" x14ac:dyDescent="0.25">
      <c r="A86" s="15" t="str">
        <f>KMER_LIST!A86</f>
        <v>CCCA</v>
      </c>
      <c r="B86" s="15" cm="1">
        <f t="array" aca="1" ref="B86" ca="1">IFERROR(
  SUMPRODUCT(--(MID( INDEX(Sequences!$D:$D, MATCH(B$1,Sequences!$A:$A,0)),
                     ROW(INDIRECT("1:" &amp; LEN( INDEX(Sequences!$D:$D, MATCH(B$1,Sequences!$A:$A,0)) )-Parameters!$B$2+1)),
                     Parameters!$B$2 ) = $A86 )),
0)</f>
        <v>2</v>
      </c>
      <c r="C86" s="15" cm="1">
        <f t="array" aca="1" ref="C86" ca="1">IFERROR(
  SUMPRODUCT(--(MID( INDEX(Sequences!$D:$D, MATCH(C$1,Sequences!$A:$A,0)),
                     ROW(INDIRECT("1:" &amp; LEN( INDEX(Sequences!$D:$D, MATCH(C$1,Sequences!$A:$A,0)) )-Parameters!$B$2+1)),
                     Parameters!$B$2 ) = $A86 )),
0)</f>
        <v>2</v>
      </c>
      <c r="D86" s="15" cm="1">
        <f t="array" aca="1" ref="D86" ca="1">IFERROR(
  SUMPRODUCT(--(MID( INDEX(Sequences!$D:$D, MATCH(D$1,Sequences!$A:$A,0)),
                     ROW(INDIRECT("1:" &amp; LEN( INDEX(Sequences!$D:$D, MATCH(D$1,Sequences!$A:$A,0)) )-Parameters!$B$2+1)),
                     Parameters!$B$2 ) = $A86 )),
0)</f>
        <v>1</v>
      </c>
      <c r="E86" s="15" cm="1">
        <f t="array" aca="1" ref="E86" ca="1">IFERROR(
  SUMPRODUCT(--(MID( INDEX(Sequences!$D:$D, MATCH(E$1,Sequences!$A:$A,0)),
                     ROW(INDIRECT("1:" &amp; LEN( INDEX(Sequences!$D:$D, MATCH(E$1,Sequences!$A:$A,0)) )-Parameters!$B$2+1)),
                     Parameters!$B$2 ) = $A86 )),
0)</f>
        <v>3</v>
      </c>
      <c r="F86" s="15" cm="1">
        <f t="array" aca="1" ref="F86" ca="1">IFERROR(
  SUMPRODUCT(--(MID( INDEX(Sequences!$D:$D, MATCH(F$1,Sequences!$A:$A,0)),
                     ROW(INDIRECT("1:" &amp; LEN( INDEX(Sequences!$D:$D, MATCH(F$1,Sequences!$A:$A,0)) )-Parameters!$B$2+1)),
                     Parameters!$B$2 ) = $A86 )),
0)</f>
        <v>1</v>
      </c>
      <c r="G86" s="15" cm="1">
        <f t="array" aca="1" ref="G86" ca="1">IFERROR(
  SUMPRODUCT(--(MID( INDEX(Sequences!$D:$D, MATCH(G$1,Sequences!$A:$A,0)),
                     ROW(INDIRECT("1:" &amp; LEN( INDEX(Sequences!$D:$D, MATCH(G$1,Sequences!$A:$A,0)) )-Parameters!$B$2+1)),
                     Parameters!$B$2 ) = $A86 )),
0)</f>
        <v>1</v>
      </c>
      <c r="H86" s="15" cm="1">
        <f t="array" aca="1" ref="H86" ca="1">IFERROR(
  SUMPRODUCT(--(MID( INDEX(Sequences!$D:$D, MATCH(H$1,Sequences!$A:$A,0)),
                     ROW(INDIRECT("1:" &amp; LEN( INDEX(Sequences!$D:$D, MATCH(H$1,Sequences!$A:$A,0)) )-Parameters!$B$2+1)),
                     Parameters!$B$2 ) = $A86 )),
0)</f>
        <v>5</v>
      </c>
      <c r="I86" s="15" cm="1">
        <f t="array" aca="1" ref="I86" ca="1">IFERROR(
  SUMPRODUCT(--(MID( INDEX(Sequences!$D:$D, MATCH(I$1,Sequences!$A:$A,0)),
                     ROW(INDIRECT("1:" &amp; LEN( INDEX(Sequences!$D:$D, MATCH(I$1,Sequences!$A:$A,0)) )-Parameters!$B$2+1)),
                     Parameters!$B$2 ) = $A86 )),
0)</f>
        <v>5</v>
      </c>
      <c r="J86" s="15" cm="1">
        <f t="array" aca="1" ref="J86" ca="1">IFERROR(
  SUMPRODUCT(--(MID( INDEX(Sequences!$D:$D, MATCH(J$1,Sequences!$A:$A,0)),
                     ROW(INDIRECT("1:" &amp; LEN( INDEX(Sequences!$D:$D, MATCH(J$1,Sequences!$A:$A,0)) )-Parameters!$B$2+1)),
                     Parameters!$B$2 ) = $A86 )),
0)</f>
        <v>9</v>
      </c>
      <c r="K86" s="15" cm="1">
        <f t="array" aca="1" ref="K86" ca="1">IFERROR(
  SUMPRODUCT(--(MID( INDEX(Sequences!$D:$D, MATCH(K$1,Sequences!$A:$A,0)),
                     ROW(INDIRECT("1:" &amp; LEN( INDEX(Sequences!$D:$D, MATCH(K$1,Sequences!$A:$A,0)) )-Parameters!$B$2+1)),
                     Parameters!$B$2 ) = $A86 )),
0)</f>
        <v>6</v>
      </c>
      <c r="L86" s="15" cm="1">
        <f t="array" aca="1" ref="L86" ca="1">IFERROR(
  SUMPRODUCT(--(MID( INDEX(Sequences!$D:$D, MATCH(L$1,Sequences!$A:$A,0)),
                     ROW(INDIRECT("1:" &amp; LEN( INDEX(Sequences!$D:$D, MATCH(L$1,Sequences!$A:$A,0)) )-Parameters!$B$2+1)),
                     Parameters!$B$2 ) = $A86 )),
0)</f>
        <v>8</v>
      </c>
      <c r="M86" s="15" cm="1">
        <f t="array" aca="1" ref="M86" ca="1">IFERROR(
  SUMPRODUCT(--(MID( INDEX(Sequences!$D:$D, MATCH(M$1,Sequences!$A:$A,0)),
                     ROW(INDIRECT("1:" &amp; LEN( INDEX(Sequences!$D:$D, MATCH(M$1,Sequences!$A:$A,0)) )-Parameters!$B$2+1)),
                     Parameters!$B$2 ) = $A86 )),
0)</f>
        <v>5</v>
      </c>
    </row>
    <row r="87" spans="1:13" x14ac:dyDescent="0.25">
      <c r="A87" s="15" t="str">
        <f>KMER_LIST!A87</f>
        <v>CCCC</v>
      </c>
      <c r="B87" s="15" cm="1">
        <f t="array" aca="1" ref="B87" ca="1">IFERROR(
  SUMPRODUCT(--(MID( INDEX(Sequences!$D:$D, MATCH(B$1,Sequences!$A:$A,0)),
                     ROW(INDIRECT("1:" &amp; LEN( INDEX(Sequences!$D:$D, MATCH(B$1,Sequences!$A:$A,0)) )-Parameters!$B$2+1)),
                     Parameters!$B$2 ) = $A87 )),
0)</f>
        <v>1</v>
      </c>
      <c r="C87" s="15" cm="1">
        <f t="array" aca="1" ref="C87" ca="1">IFERROR(
  SUMPRODUCT(--(MID( INDEX(Sequences!$D:$D, MATCH(C$1,Sequences!$A:$A,0)),
                     ROW(INDIRECT("1:" &amp; LEN( INDEX(Sequences!$D:$D, MATCH(C$1,Sequences!$A:$A,0)) )-Parameters!$B$2+1)),
                     Parameters!$B$2 ) = $A87 )),
0)</f>
        <v>0</v>
      </c>
      <c r="D87" s="15" cm="1">
        <f t="array" aca="1" ref="D87" ca="1">IFERROR(
  SUMPRODUCT(--(MID( INDEX(Sequences!$D:$D, MATCH(D$1,Sequences!$A:$A,0)),
                     ROW(INDIRECT("1:" &amp; LEN( INDEX(Sequences!$D:$D, MATCH(D$1,Sequences!$A:$A,0)) )-Parameters!$B$2+1)),
                     Parameters!$B$2 ) = $A87 )),
0)</f>
        <v>0</v>
      </c>
      <c r="E87" s="15" cm="1">
        <f t="array" aca="1" ref="E87" ca="1">IFERROR(
  SUMPRODUCT(--(MID( INDEX(Sequences!$D:$D, MATCH(E$1,Sequences!$A:$A,0)),
                     ROW(INDIRECT("1:" &amp; LEN( INDEX(Sequences!$D:$D, MATCH(E$1,Sequences!$A:$A,0)) )-Parameters!$B$2+1)),
                     Parameters!$B$2 ) = $A87 )),
0)</f>
        <v>1</v>
      </c>
      <c r="F87" s="15" cm="1">
        <f t="array" aca="1" ref="F87" ca="1">IFERROR(
  SUMPRODUCT(--(MID( INDEX(Sequences!$D:$D, MATCH(F$1,Sequences!$A:$A,0)),
                     ROW(INDIRECT("1:" &amp; LEN( INDEX(Sequences!$D:$D, MATCH(F$1,Sequences!$A:$A,0)) )-Parameters!$B$2+1)),
                     Parameters!$B$2 ) = $A87 )),
0)</f>
        <v>1</v>
      </c>
      <c r="G87" s="15" cm="1">
        <f t="array" aca="1" ref="G87" ca="1">IFERROR(
  SUMPRODUCT(--(MID( INDEX(Sequences!$D:$D, MATCH(G$1,Sequences!$A:$A,0)),
                     ROW(INDIRECT("1:" &amp; LEN( INDEX(Sequences!$D:$D, MATCH(G$1,Sequences!$A:$A,0)) )-Parameters!$B$2+1)),
                     Parameters!$B$2 ) = $A87 )),
0)</f>
        <v>1</v>
      </c>
      <c r="H87" s="15" cm="1">
        <f t="array" aca="1" ref="H87" ca="1">IFERROR(
  SUMPRODUCT(--(MID( INDEX(Sequences!$D:$D, MATCH(H$1,Sequences!$A:$A,0)),
                     ROW(INDIRECT("1:" &amp; LEN( INDEX(Sequences!$D:$D, MATCH(H$1,Sequences!$A:$A,0)) )-Parameters!$B$2+1)),
                     Parameters!$B$2 ) = $A87 )),
0)</f>
        <v>0</v>
      </c>
      <c r="I87" s="15" cm="1">
        <f t="array" aca="1" ref="I87" ca="1">IFERROR(
  SUMPRODUCT(--(MID( INDEX(Sequences!$D:$D, MATCH(I$1,Sequences!$A:$A,0)),
                     ROW(INDIRECT("1:" &amp; LEN( INDEX(Sequences!$D:$D, MATCH(I$1,Sequences!$A:$A,0)) )-Parameters!$B$2+1)),
                     Parameters!$B$2 ) = $A87 )),
0)</f>
        <v>1</v>
      </c>
      <c r="J87" s="15" cm="1">
        <f t="array" aca="1" ref="J87" ca="1">IFERROR(
  SUMPRODUCT(--(MID( INDEX(Sequences!$D:$D, MATCH(J$1,Sequences!$A:$A,0)),
                     ROW(INDIRECT("1:" &amp; LEN( INDEX(Sequences!$D:$D, MATCH(J$1,Sequences!$A:$A,0)) )-Parameters!$B$2+1)),
                     Parameters!$B$2 ) = $A87 )),
0)</f>
        <v>12</v>
      </c>
      <c r="K87" s="15" cm="1">
        <f t="array" aca="1" ref="K87" ca="1">IFERROR(
  SUMPRODUCT(--(MID( INDEX(Sequences!$D:$D, MATCH(K$1,Sequences!$A:$A,0)),
                     ROW(INDIRECT("1:" &amp; LEN( INDEX(Sequences!$D:$D, MATCH(K$1,Sequences!$A:$A,0)) )-Parameters!$B$2+1)),
                     Parameters!$B$2 ) = $A87 )),
0)</f>
        <v>8</v>
      </c>
      <c r="L87" s="15" cm="1">
        <f t="array" aca="1" ref="L87" ca="1">IFERROR(
  SUMPRODUCT(--(MID( INDEX(Sequences!$D:$D, MATCH(L$1,Sequences!$A:$A,0)),
                     ROW(INDIRECT("1:" &amp; LEN( INDEX(Sequences!$D:$D, MATCH(L$1,Sequences!$A:$A,0)) )-Parameters!$B$2+1)),
                     Parameters!$B$2 ) = $A87 )),
0)</f>
        <v>3</v>
      </c>
      <c r="M87" s="15" cm="1">
        <f t="array" aca="1" ref="M87" ca="1">IFERROR(
  SUMPRODUCT(--(MID( INDEX(Sequences!$D:$D, MATCH(M$1,Sequences!$A:$A,0)),
                     ROW(INDIRECT("1:" &amp; LEN( INDEX(Sequences!$D:$D, MATCH(M$1,Sequences!$A:$A,0)) )-Parameters!$B$2+1)),
                     Parameters!$B$2 ) = $A87 )),
0)</f>
        <v>2</v>
      </c>
    </row>
    <row r="88" spans="1:13" x14ac:dyDescent="0.25">
      <c r="A88" s="15" t="str">
        <f>KMER_LIST!A88</f>
        <v>CCCG</v>
      </c>
      <c r="B88" s="15" cm="1">
        <f t="array" aca="1" ref="B88" ca="1">IFERROR(
  SUMPRODUCT(--(MID( INDEX(Sequences!$D:$D, MATCH(B$1,Sequences!$A:$A,0)),
                     ROW(INDIRECT("1:" &amp; LEN( INDEX(Sequences!$D:$D, MATCH(B$1,Sequences!$A:$A,0)) )-Parameters!$B$2+1)),
                     Parameters!$B$2 ) = $A88 )),
0)</f>
        <v>1</v>
      </c>
      <c r="C88" s="15" cm="1">
        <f t="array" aca="1" ref="C88" ca="1">IFERROR(
  SUMPRODUCT(--(MID( INDEX(Sequences!$D:$D, MATCH(C$1,Sequences!$A:$A,0)),
                     ROW(INDIRECT("1:" &amp; LEN( INDEX(Sequences!$D:$D, MATCH(C$1,Sequences!$A:$A,0)) )-Parameters!$B$2+1)),
                     Parameters!$B$2 ) = $A88 )),
0)</f>
        <v>1</v>
      </c>
      <c r="D88" s="15" cm="1">
        <f t="array" aca="1" ref="D88" ca="1">IFERROR(
  SUMPRODUCT(--(MID( INDEX(Sequences!$D:$D, MATCH(D$1,Sequences!$A:$A,0)),
                     ROW(INDIRECT("1:" &amp; LEN( INDEX(Sequences!$D:$D, MATCH(D$1,Sequences!$A:$A,0)) )-Parameters!$B$2+1)),
                     Parameters!$B$2 ) = $A88 )),
0)</f>
        <v>1</v>
      </c>
      <c r="E88" s="15" cm="1">
        <f t="array" aca="1" ref="E88" ca="1">IFERROR(
  SUMPRODUCT(--(MID( INDEX(Sequences!$D:$D, MATCH(E$1,Sequences!$A:$A,0)),
                     ROW(INDIRECT("1:" &amp; LEN( INDEX(Sequences!$D:$D, MATCH(E$1,Sequences!$A:$A,0)) )-Parameters!$B$2+1)),
                     Parameters!$B$2 ) = $A88 )),
0)</f>
        <v>2</v>
      </c>
      <c r="F88" s="15" cm="1">
        <f t="array" aca="1" ref="F88" ca="1">IFERROR(
  SUMPRODUCT(--(MID( INDEX(Sequences!$D:$D, MATCH(F$1,Sequences!$A:$A,0)),
                     ROW(INDIRECT("1:" &amp; LEN( INDEX(Sequences!$D:$D, MATCH(F$1,Sequences!$A:$A,0)) )-Parameters!$B$2+1)),
                     Parameters!$B$2 ) = $A88 )),
0)</f>
        <v>1</v>
      </c>
      <c r="G88" s="15" cm="1">
        <f t="array" aca="1" ref="G88" ca="1">IFERROR(
  SUMPRODUCT(--(MID( INDEX(Sequences!$D:$D, MATCH(G$1,Sequences!$A:$A,0)),
                     ROW(INDIRECT("1:" &amp; LEN( INDEX(Sequences!$D:$D, MATCH(G$1,Sequences!$A:$A,0)) )-Parameters!$B$2+1)),
                     Parameters!$B$2 ) = $A88 )),
0)</f>
        <v>1</v>
      </c>
      <c r="H88" s="15" cm="1">
        <f t="array" aca="1" ref="H88" ca="1">IFERROR(
  SUMPRODUCT(--(MID( INDEX(Sequences!$D:$D, MATCH(H$1,Sequences!$A:$A,0)),
                     ROW(INDIRECT("1:" &amp; LEN( INDEX(Sequences!$D:$D, MATCH(H$1,Sequences!$A:$A,0)) )-Parameters!$B$2+1)),
                     Parameters!$B$2 ) = $A88 )),
0)</f>
        <v>2</v>
      </c>
      <c r="I88" s="15" cm="1">
        <f t="array" aca="1" ref="I88" ca="1">IFERROR(
  SUMPRODUCT(--(MID( INDEX(Sequences!$D:$D, MATCH(I$1,Sequences!$A:$A,0)),
                     ROW(INDIRECT("1:" &amp; LEN( INDEX(Sequences!$D:$D, MATCH(I$1,Sequences!$A:$A,0)) )-Parameters!$B$2+1)),
                     Parameters!$B$2 ) = $A88 )),
0)</f>
        <v>0</v>
      </c>
      <c r="J88" s="15" cm="1">
        <f t="array" aca="1" ref="J88" ca="1">IFERROR(
  SUMPRODUCT(--(MID( INDEX(Sequences!$D:$D, MATCH(J$1,Sequences!$A:$A,0)),
                     ROW(INDIRECT("1:" &amp; LEN( INDEX(Sequences!$D:$D, MATCH(J$1,Sequences!$A:$A,0)) )-Parameters!$B$2+1)),
                     Parameters!$B$2 ) = $A88 )),
0)</f>
        <v>4</v>
      </c>
      <c r="K88" s="15" cm="1">
        <f t="array" aca="1" ref="K88" ca="1">IFERROR(
  SUMPRODUCT(--(MID( INDEX(Sequences!$D:$D, MATCH(K$1,Sequences!$A:$A,0)),
                     ROW(INDIRECT("1:" &amp; LEN( INDEX(Sequences!$D:$D, MATCH(K$1,Sequences!$A:$A,0)) )-Parameters!$B$2+1)),
                     Parameters!$B$2 ) = $A88 )),
0)</f>
        <v>3</v>
      </c>
      <c r="L88" s="15" cm="1">
        <f t="array" aca="1" ref="L88" ca="1">IFERROR(
  SUMPRODUCT(--(MID( INDEX(Sequences!$D:$D, MATCH(L$1,Sequences!$A:$A,0)),
                     ROW(INDIRECT("1:" &amp; LEN( INDEX(Sequences!$D:$D, MATCH(L$1,Sequences!$A:$A,0)) )-Parameters!$B$2+1)),
                     Parameters!$B$2 ) = $A88 )),
0)</f>
        <v>2</v>
      </c>
      <c r="M88" s="15" cm="1">
        <f t="array" aca="1" ref="M88" ca="1">IFERROR(
  SUMPRODUCT(--(MID( INDEX(Sequences!$D:$D, MATCH(M$1,Sequences!$A:$A,0)),
                     ROW(INDIRECT("1:" &amp; LEN( INDEX(Sequences!$D:$D, MATCH(M$1,Sequences!$A:$A,0)) )-Parameters!$B$2+1)),
                     Parameters!$B$2 ) = $A88 )),
0)</f>
        <v>3</v>
      </c>
    </row>
    <row r="89" spans="1:13" x14ac:dyDescent="0.25">
      <c r="A89" s="15" t="str">
        <f>KMER_LIST!A89</f>
        <v>CCCT</v>
      </c>
      <c r="B89" s="15" cm="1">
        <f t="array" aca="1" ref="B89" ca="1">IFERROR(
  SUMPRODUCT(--(MID( INDEX(Sequences!$D:$D, MATCH(B$1,Sequences!$A:$A,0)),
                     ROW(INDIRECT("1:" &amp; LEN( INDEX(Sequences!$D:$D, MATCH(B$1,Sequences!$A:$A,0)) )-Parameters!$B$2+1)),
                     Parameters!$B$2 ) = $A89 )),
0)</f>
        <v>4</v>
      </c>
      <c r="C89" s="15" cm="1">
        <f t="array" aca="1" ref="C89" ca="1">IFERROR(
  SUMPRODUCT(--(MID( INDEX(Sequences!$D:$D, MATCH(C$1,Sequences!$A:$A,0)),
                     ROW(INDIRECT("1:" &amp; LEN( INDEX(Sequences!$D:$D, MATCH(C$1,Sequences!$A:$A,0)) )-Parameters!$B$2+1)),
                     Parameters!$B$2 ) = $A89 )),
0)</f>
        <v>5</v>
      </c>
      <c r="D89" s="15" cm="1">
        <f t="array" aca="1" ref="D89" ca="1">IFERROR(
  SUMPRODUCT(--(MID( INDEX(Sequences!$D:$D, MATCH(D$1,Sequences!$A:$A,0)),
                     ROW(INDIRECT("1:" &amp; LEN( INDEX(Sequences!$D:$D, MATCH(D$1,Sequences!$A:$A,0)) )-Parameters!$B$2+1)),
                     Parameters!$B$2 ) = $A89 )),
0)</f>
        <v>3</v>
      </c>
      <c r="E89" s="15" cm="1">
        <f t="array" aca="1" ref="E89" ca="1">IFERROR(
  SUMPRODUCT(--(MID( INDEX(Sequences!$D:$D, MATCH(E$1,Sequences!$A:$A,0)),
                     ROW(INDIRECT("1:" &amp; LEN( INDEX(Sequences!$D:$D, MATCH(E$1,Sequences!$A:$A,0)) )-Parameters!$B$2+1)),
                     Parameters!$B$2 ) = $A89 )),
0)</f>
        <v>0</v>
      </c>
      <c r="F89" s="15" cm="1">
        <f t="array" aca="1" ref="F89" ca="1">IFERROR(
  SUMPRODUCT(--(MID( INDEX(Sequences!$D:$D, MATCH(F$1,Sequences!$A:$A,0)),
                     ROW(INDIRECT("1:" &amp; LEN( INDEX(Sequences!$D:$D, MATCH(F$1,Sequences!$A:$A,0)) )-Parameters!$B$2+1)),
                     Parameters!$B$2 ) = $A89 )),
0)</f>
        <v>6</v>
      </c>
      <c r="G89" s="15" cm="1">
        <f t="array" aca="1" ref="G89" ca="1">IFERROR(
  SUMPRODUCT(--(MID( INDEX(Sequences!$D:$D, MATCH(G$1,Sequences!$A:$A,0)),
                     ROW(INDIRECT("1:" &amp; LEN( INDEX(Sequences!$D:$D, MATCH(G$1,Sequences!$A:$A,0)) )-Parameters!$B$2+1)),
                     Parameters!$B$2 ) = $A89 )),
0)</f>
        <v>3</v>
      </c>
      <c r="H89" s="15" cm="1">
        <f t="array" aca="1" ref="H89" ca="1">IFERROR(
  SUMPRODUCT(--(MID( INDEX(Sequences!$D:$D, MATCH(H$1,Sequences!$A:$A,0)),
                     ROW(INDIRECT("1:" &amp; LEN( INDEX(Sequences!$D:$D, MATCH(H$1,Sequences!$A:$A,0)) )-Parameters!$B$2+1)),
                     Parameters!$B$2 ) = $A89 )),
0)</f>
        <v>1</v>
      </c>
      <c r="I89" s="15" cm="1">
        <f t="array" aca="1" ref="I89" ca="1">IFERROR(
  SUMPRODUCT(--(MID( INDEX(Sequences!$D:$D, MATCH(I$1,Sequences!$A:$A,0)),
                     ROW(INDIRECT("1:" &amp; LEN( INDEX(Sequences!$D:$D, MATCH(I$1,Sequences!$A:$A,0)) )-Parameters!$B$2+1)),
                     Parameters!$B$2 ) = $A89 )),
0)</f>
        <v>1</v>
      </c>
      <c r="J89" s="15" cm="1">
        <f t="array" aca="1" ref="J89" ca="1">IFERROR(
  SUMPRODUCT(--(MID( INDEX(Sequences!$D:$D, MATCH(J$1,Sequences!$A:$A,0)),
                     ROW(INDIRECT("1:" &amp; LEN( INDEX(Sequences!$D:$D, MATCH(J$1,Sequences!$A:$A,0)) )-Parameters!$B$2+1)),
                     Parameters!$B$2 ) = $A89 )),
0)</f>
        <v>15</v>
      </c>
      <c r="K89" s="15" cm="1">
        <f t="array" aca="1" ref="K89" ca="1">IFERROR(
  SUMPRODUCT(--(MID( INDEX(Sequences!$D:$D, MATCH(K$1,Sequences!$A:$A,0)),
                     ROW(INDIRECT("1:" &amp; LEN( INDEX(Sequences!$D:$D, MATCH(K$1,Sequences!$A:$A,0)) )-Parameters!$B$2+1)),
                     Parameters!$B$2 ) = $A89 )),
0)</f>
        <v>8</v>
      </c>
      <c r="L89" s="15" cm="1">
        <f t="array" aca="1" ref="L89" ca="1">IFERROR(
  SUMPRODUCT(--(MID( INDEX(Sequences!$D:$D, MATCH(L$1,Sequences!$A:$A,0)),
                     ROW(INDIRECT("1:" &amp; LEN( INDEX(Sequences!$D:$D, MATCH(L$1,Sequences!$A:$A,0)) )-Parameters!$B$2+1)),
                     Parameters!$B$2 ) = $A89 )),
0)</f>
        <v>4</v>
      </c>
      <c r="M89" s="15" cm="1">
        <f t="array" aca="1" ref="M89" ca="1">IFERROR(
  SUMPRODUCT(--(MID( INDEX(Sequences!$D:$D, MATCH(M$1,Sequences!$A:$A,0)),
                     ROW(INDIRECT("1:" &amp; LEN( INDEX(Sequences!$D:$D, MATCH(M$1,Sequences!$A:$A,0)) )-Parameters!$B$2+1)),
                     Parameters!$B$2 ) = $A89 )),
0)</f>
        <v>4</v>
      </c>
    </row>
    <row r="90" spans="1:13" x14ac:dyDescent="0.25">
      <c r="A90" s="15" t="str">
        <f>KMER_LIST!A90</f>
        <v>CCGA</v>
      </c>
      <c r="B90" s="15" cm="1">
        <f t="array" aca="1" ref="B90" ca="1">IFERROR(
  SUMPRODUCT(--(MID( INDEX(Sequences!$D:$D, MATCH(B$1,Sequences!$A:$A,0)),
                     ROW(INDIRECT("1:" &amp; LEN( INDEX(Sequences!$D:$D, MATCH(B$1,Sequences!$A:$A,0)) )-Parameters!$B$2+1)),
                     Parameters!$B$2 ) = $A90 )),
0)</f>
        <v>3</v>
      </c>
      <c r="C90" s="15" cm="1">
        <f t="array" aca="1" ref="C90" ca="1">IFERROR(
  SUMPRODUCT(--(MID( INDEX(Sequences!$D:$D, MATCH(C$1,Sequences!$A:$A,0)),
                     ROW(INDIRECT("1:" &amp; LEN( INDEX(Sequences!$D:$D, MATCH(C$1,Sequences!$A:$A,0)) )-Parameters!$B$2+1)),
                     Parameters!$B$2 ) = $A90 )),
0)</f>
        <v>2</v>
      </c>
      <c r="D90" s="15" cm="1">
        <f t="array" aca="1" ref="D90" ca="1">IFERROR(
  SUMPRODUCT(--(MID( INDEX(Sequences!$D:$D, MATCH(D$1,Sequences!$A:$A,0)),
                     ROW(INDIRECT("1:" &amp; LEN( INDEX(Sequences!$D:$D, MATCH(D$1,Sequences!$A:$A,0)) )-Parameters!$B$2+1)),
                     Parameters!$B$2 ) = $A90 )),
0)</f>
        <v>0</v>
      </c>
      <c r="E90" s="15" cm="1">
        <f t="array" aca="1" ref="E90" ca="1">IFERROR(
  SUMPRODUCT(--(MID( INDEX(Sequences!$D:$D, MATCH(E$1,Sequences!$A:$A,0)),
                     ROW(INDIRECT("1:" &amp; LEN( INDEX(Sequences!$D:$D, MATCH(E$1,Sequences!$A:$A,0)) )-Parameters!$B$2+1)),
                     Parameters!$B$2 ) = $A90 )),
0)</f>
        <v>2</v>
      </c>
      <c r="F90" s="15" cm="1">
        <f t="array" aca="1" ref="F90" ca="1">IFERROR(
  SUMPRODUCT(--(MID( INDEX(Sequences!$D:$D, MATCH(F$1,Sequences!$A:$A,0)),
                     ROW(INDIRECT("1:" &amp; LEN( INDEX(Sequences!$D:$D, MATCH(F$1,Sequences!$A:$A,0)) )-Parameters!$B$2+1)),
                     Parameters!$B$2 ) = $A90 )),
0)</f>
        <v>1</v>
      </c>
      <c r="G90" s="15" cm="1">
        <f t="array" aca="1" ref="G90" ca="1">IFERROR(
  SUMPRODUCT(--(MID( INDEX(Sequences!$D:$D, MATCH(G$1,Sequences!$A:$A,0)),
                     ROW(INDIRECT("1:" &amp; LEN( INDEX(Sequences!$D:$D, MATCH(G$1,Sequences!$A:$A,0)) )-Parameters!$B$2+1)),
                     Parameters!$B$2 ) = $A90 )),
0)</f>
        <v>3</v>
      </c>
      <c r="H90" s="15" cm="1">
        <f t="array" aca="1" ref="H90" ca="1">IFERROR(
  SUMPRODUCT(--(MID( INDEX(Sequences!$D:$D, MATCH(H$1,Sequences!$A:$A,0)),
                     ROW(INDIRECT("1:" &amp; LEN( INDEX(Sequences!$D:$D, MATCH(H$1,Sequences!$A:$A,0)) )-Parameters!$B$2+1)),
                     Parameters!$B$2 ) = $A90 )),
0)</f>
        <v>2</v>
      </c>
      <c r="I90" s="15" cm="1">
        <f t="array" aca="1" ref="I90" ca="1">IFERROR(
  SUMPRODUCT(--(MID( INDEX(Sequences!$D:$D, MATCH(I$1,Sequences!$A:$A,0)),
                     ROW(INDIRECT("1:" &amp; LEN( INDEX(Sequences!$D:$D, MATCH(I$1,Sequences!$A:$A,0)) )-Parameters!$B$2+1)),
                     Parameters!$B$2 ) = $A90 )),
0)</f>
        <v>6</v>
      </c>
      <c r="J90" s="15" cm="1">
        <f t="array" aca="1" ref="J90" ca="1">IFERROR(
  SUMPRODUCT(--(MID( INDEX(Sequences!$D:$D, MATCH(J$1,Sequences!$A:$A,0)),
                     ROW(INDIRECT("1:" &amp; LEN( INDEX(Sequences!$D:$D, MATCH(J$1,Sequences!$A:$A,0)) )-Parameters!$B$2+1)),
                     Parameters!$B$2 ) = $A90 )),
0)</f>
        <v>4</v>
      </c>
      <c r="K90" s="15" cm="1">
        <f t="array" aca="1" ref="K90" ca="1">IFERROR(
  SUMPRODUCT(--(MID( INDEX(Sequences!$D:$D, MATCH(K$1,Sequences!$A:$A,0)),
                     ROW(INDIRECT("1:" &amp; LEN( INDEX(Sequences!$D:$D, MATCH(K$1,Sequences!$A:$A,0)) )-Parameters!$B$2+1)),
                     Parameters!$B$2 ) = $A90 )),
0)</f>
        <v>3</v>
      </c>
      <c r="L90" s="15" cm="1">
        <f t="array" aca="1" ref="L90" ca="1">IFERROR(
  SUMPRODUCT(--(MID( INDEX(Sequences!$D:$D, MATCH(L$1,Sequences!$A:$A,0)),
                     ROW(INDIRECT("1:" &amp; LEN( INDEX(Sequences!$D:$D, MATCH(L$1,Sequences!$A:$A,0)) )-Parameters!$B$2+1)),
                     Parameters!$B$2 ) = $A90 )),
0)</f>
        <v>5</v>
      </c>
      <c r="M90" s="15" cm="1">
        <f t="array" aca="1" ref="M90" ca="1">IFERROR(
  SUMPRODUCT(--(MID( INDEX(Sequences!$D:$D, MATCH(M$1,Sequences!$A:$A,0)),
                     ROW(INDIRECT("1:" &amp; LEN( INDEX(Sequences!$D:$D, MATCH(M$1,Sequences!$A:$A,0)) )-Parameters!$B$2+1)),
                     Parameters!$B$2 ) = $A90 )),
0)</f>
        <v>5</v>
      </c>
    </row>
    <row r="91" spans="1:13" x14ac:dyDescent="0.25">
      <c r="A91" s="15" t="str">
        <f>KMER_LIST!A91</f>
        <v>CCGC</v>
      </c>
      <c r="B91" s="15" cm="1">
        <f t="array" aca="1" ref="B91" ca="1">IFERROR(
  SUMPRODUCT(--(MID( INDEX(Sequences!$D:$D, MATCH(B$1,Sequences!$A:$A,0)),
                     ROW(INDIRECT("1:" &amp; LEN( INDEX(Sequences!$D:$D, MATCH(B$1,Sequences!$A:$A,0)) )-Parameters!$B$2+1)),
                     Parameters!$B$2 ) = $A91 )),
0)</f>
        <v>1</v>
      </c>
      <c r="C91" s="15" cm="1">
        <f t="array" aca="1" ref="C91" ca="1">IFERROR(
  SUMPRODUCT(--(MID( INDEX(Sequences!$D:$D, MATCH(C$1,Sequences!$A:$A,0)),
                     ROW(INDIRECT("1:" &amp; LEN( INDEX(Sequences!$D:$D, MATCH(C$1,Sequences!$A:$A,0)) )-Parameters!$B$2+1)),
                     Parameters!$B$2 ) = $A91 )),
0)</f>
        <v>3</v>
      </c>
      <c r="D91" s="15" cm="1">
        <f t="array" aca="1" ref="D91" ca="1">IFERROR(
  SUMPRODUCT(--(MID( INDEX(Sequences!$D:$D, MATCH(D$1,Sequences!$A:$A,0)),
                     ROW(INDIRECT("1:" &amp; LEN( INDEX(Sequences!$D:$D, MATCH(D$1,Sequences!$A:$A,0)) )-Parameters!$B$2+1)),
                     Parameters!$B$2 ) = $A91 )),
0)</f>
        <v>2</v>
      </c>
      <c r="E91" s="15" cm="1">
        <f t="array" aca="1" ref="E91" ca="1">IFERROR(
  SUMPRODUCT(--(MID( INDEX(Sequences!$D:$D, MATCH(E$1,Sequences!$A:$A,0)),
                     ROW(INDIRECT("1:" &amp; LEN( INDEX(Sequences!$D:$D, MATCH(E$1,Sequences!$A:$A,0)) )-Parameters!$B$2+1)),
                     Parameters!$B$2 ) = $A91 )),
0)</f>
        <v>2</v>
      </c>
      <c r="F91" s="15" cm="1">
        <f t="array" aca="1" ref="F91" ca="1">IFERROR(
  SUMPRODUCT(--(MID( INDEX(Sequences!$D:$D, MATCH(F$1,Sequences!$A:$A,0)),
                     ROW(INDIRECT("1:" &amp; LEN( INDEX(Sequences!$D:$D, MATCH(F$1,Sequences!$A:$A,0)) )-Parameters!$B$2+1)),
                     Parameters!$B$2 ) = $A91 )),
0)</f>
        <v>2</v>
      </c>
      <c r="G91" s="15" cm="1">
        <f t="array" aca="1" ref="G91" ca="1">IFERROR(
  SUMPRODUCT(--(MID( INDEX(Sequences!$D:$D, MATCH(G$1,Sequences!$A:$A,0)),
                     ROW(INDIRECT("1:" &amp; LEN( INDEX(Sequences!$D:$D, MATCH(G$1,Sequences!$A:$A,0)) )-Parameters!$B$2+1)),
                     Parameters!$B$2 ) = $A91 )),
0)</f>
        <v>1</v>
      </c>
      <c r="H91" s="15" cm="1">
        <f t="array" aca="1" ref="H91" ca="1">IFERROR(
  SUMPRODUCT(--(MID( INDEX(Sequences!$D:$D, MATCH(H$1,Sequences!$A:$A,0)),
                     ROW(INDIRECT("1:" &amp; LEN( INDEX(Sequences!$D:$D, MATCH(H$1,Sequences!$A:$A,0)) )-Parameters!$B$2+1)),
                     Parameters!$B$2 ) = $A91 )),
0)</f>
        <v>3</v>
      </c>
      <c r="I91" s="15" cm="1">
        <f t="array" aca="1" ref="I91" ca="1">IFERROR(
  SUMPRODUCT(--(MID( INDEX(Sequences!$D:$D, MATCH(I$1,Sequences!$A:$A,0)),
                     ROW(INDIRECT("1:" &amp; LEN( INDEX(Sequences!$D:$D, MATCH(I$1,Sequences!$A:$A,0)) )-Parameters!$B$2+1)),
                     Parameters!$B$2 ) = $A91 )),
0)</f>
        <v>0</v>
      </c>
      <c r="J91" s="15" cm="1">
        <f t="array" aca="1" ref="J91" ca="1">IFERROR(
  SUMPRODUCT(--(MID( INDEX(Sequences!$D:$D, MATCH(J$1,Sequences!$A:$A,0)),
                     ROW(INDIRECT("1:" &amp; LEN( INDEX(Sequences!$D:$D, MATCH(J$1,Sequences!$A:$A,0)) )-Parameters!$B$2+1)),
                     Parameters!$B$2 ) = $A91 )),
0)</f>
        <v>6</v>
      </c>
      <c r="K91" s="15" cm="1">
        <f t="array" aca="1" ref="K91" ca="1">IFERROR(
  SUMPRODUCT(--(MID( INDEX(Sequences!$D:$D, MATCH(K$1,Sequences!$A:$A,0)),
                     ROW(INDIRECT("1:" &amp; LEN( INDEX(Sequences!$D:$D, MATCH(K$1,Sequences!$A:$A,0)) )-Parameters!$B$2+1)),
                     Parameters!$B$2 ) = $A91 )),
0)</f>
        <v>4</v>
      </c>
      <c r="L91" s="15" cm="1">
        <f t="array" aca="1" ref="L91" ca="1">IFERROR(
  SUMPRODUCT(--(MID( INDEX(Sequences!$D:$D, MATCH(L$1,Sequences!$A:$A,0)),
                     ROW(INDIRECT("1:" &amp; LEN( INDEX(Sequences!$D:$D, MATCH(L$1,Sequences!$A:$A,0)) )-Parameters!$B$2+1)),
                     Parameters!$B$2 ) = $A91 )),
0)</f>
        <v>2</v>
      </c>
      <c r="M91" s="15" cm="1">
        <f t="array" aca="1" ref="M91" ca="1">IFERROR(
  SUMPRODUCT(--(MID( INDEX(Sequences!$D:$D, MATCH(M$1,Sequences!$A:$A,0)),
                     ROW(INDIRECT("1:" &amp; LEN( INDEX(Sequences!$D:$D, MATCH(M$1,Sequences!$A:$A,0)) )-Parameters!$B$2+1)),
                     Parameters!$B$2 ) = $A91 )),
0)</f>
        <v>3</v>
      </c>
    </row>
    <row r="92" spans="1:13" x14ac:dyDescent="0.25">
      <c r="A92" s="15" t="str">
        <f>KMER_LIST!A92</f>
        <v>CCGG</v>
      </c>
      <c r="B92" s="15" cm="1">
        <f t="array" aca="1" ref="B92" ca="1">IFERROR(
  SUMPRODUCT(--(MID( INDEX(Sequences!$D:$D, MATCH(B$1,Sequences!$A:$A,0)),
                     ROW(INDIRECT("1:" &amp; LEN( INDEX(Sequences!$D:$D, MATCH(B$1,Sequences!$A:$A,0)) )-Parameters!$B$2+1)),
                     Parameters!$B$2 ) = $A92 )),
0)</f>
        <v>1</v>
      </c>
      <c r="C92" s="15" cm="1">
        <f t="array" aca="1" ref="C92" ca="1">IFERROR(
  SUMPRODUCT(--(MID( INDEX(Sequences!$D:$D, MATCH(C$1,Sequences!$A:$A,0)),
                     ROW(INDIRECT("1:" &amp; LEN( INDEX(Sequences!$D:$D, MATCH(C$1,Sequences!$A:$A,0)) )-Parameters!$B$2+1)),
                     Parameters!$B$2 ) = $A92 )),
0)</f>
        <v>0</v>
      </c>
      <c r="D92" s="15" cm="1">
        <f t="array" aca="1" ref="D92" ca="1">IFERROR(
  SUMPRODUCT(--(MID( INDEX(Sequences!$D:$D, MATCH(D$1,Sequences!$A:$A,0)),
                     ROW(INDIRECT("1:" &amp; LEN( INDEX(Sequences!$D:$D, MATCH(D$1,Sequences!$A:$A,0)) )-Parameters!$B$2+1)),
                     Parameters!$B$2 ) = $A92 )),
0)</f>
        <v>0</v>
      </c>
      <c r="E92" s="15" cm="1">
        <f t="array" aca="1" ref="E92" ca="1">IFERROR(
  SUMPRODUCT(--(MID( INDEX(Sequences!$D:$D, MATCH(E$1,Sequences!$A:$A,0)),
                     ROW(INDIRECT("1:" &amp; LEN( INDEX(Sequences!$D:$D, MATCH(E$1,Sequences!$A:$A,0)) )-Parameters!$B$2+1)),
                     Parameters!$B$2 ) = $A92 )),
0)</f>
        <v>5</v>
      </c>
      <c r="F92" s="15" cm="1">
        <f t="array" aca="1" ref="F92" ca="1">IFERROR(
  SUMPRODUCT(--(MID( INDEX(Sequences!$D:$D, MATCH(F$1,Sequences!$A:$A,0)),
                     ROW(INDIRECT("1:" &amp; LEN( INDEX(Sequences!$D:$D, MATCH(F$1,Sequences!$A:$A,0)) )-Parameters!$B$2+1)),
                     Parameters!$B$2 ) = $A92 )),
0)</f>
        <v>1</v>
      </c>
      <c r="G92" s="15" cm="1">
        <f t="array" aca="1" ref="G92" ca="1">IFERROR(
  SUMPRODUCT(--(MID( INDEX(Sequences!$D:$D, MATCH(G$1,Sequences!$A:$A,0)),
                     ROW(INDIRECT("1:" &amp; LEN( INDEX(Sequences!$D:$D, MATCH(G$1,Sequences!$A:$A,0)) )-Parameters!$B$2+1)),
                     Parameters!$B$2 ) = $A92 )),
0)</f>
        <v>0</v>
      </c>
      <c r="H92" s="15" cm="1">
        <f t="array" aca="1" ref="H92" ca="1">IFERROR(
  SUMPRODUCT(--(MID( INDEX(Sequences!$D:$D, MATCH(H$1,Sequences!$A:$A,0)),
                     ROW(INDIRECT("1:" &amp; LEN( INDEX(Sequences!$D:$D, MATCH(H$1,Sequences!$A:$A,0)) )-Parameters!$B$2+1)),
                     Parameters!$B$2 ) = $A92 )),
0)</f>
        <v>2</v>
      </c>
      <c r="I92" s="15" cm="1">
        <f t="array" aca="1" ref="I92" ca="1">IFERROR(
  SUMPRODUCT(--(MID( INDEX(Sequences!$D:$D, MATCH(I$1,Sequences!$A:$A,0)),
                     ROW(INDIRECT("1:" &amp; LEN( INDEX(Sequences!$D:$D, MATCH(I$1,Sequences!$A:$A,0)) )-Parameters!$B$2+1)),
                     Parameters!$B$2 ) = $A92 )),
0)</f>
        <v>3</v>
      </c>
      <c r="J92" s="15" cm="1">
        <f t="array" aca="1" ref="J92" ca="1">IFERROR(
  SUMPRODUCT(--(MID( INDEX(Sequences!$D:$D, MATCH(J$1,Sequences!$A:$A,0)),
                     ROW(INDIRECT("1:" &amp; LEN( INDEX(Sequences!$D:$D, MATCH(J$1,Sequences!$A:$A,0)) )-Parameters!$B$2+1)),
                     Parameters!$B$2 ) = $A92 )),
0)</f>
        <v>13</v>
      </c>
      <c r="K92" s="15" cm="1">
        <f t="array" aca="1" ref="K92" ca="1">IFERROR(
  SUMPRODUCT(--(MID( INDEX(Sequences!$D:$D, MATCH(K$1,Sequences!$A:$A,0)),
                     ROW(INDIRECT("1:" &amp; LEN( INDEX(Sequences!$D:$D, MATCH(K$1,Sequences!$A:$A,0)) )-Parameters!$B$2+1)),
                     Parameters!$B$2 ) = $A92 )),
0)</f>
        <v>6</v>
      </c>
      <c r="L92" s="15" cm="1">
        <f t="array" aca="1" ref="L92" ca="1">IFERROR(
  SUMPRODUCT(--(MID( INDEX(Sequences!$D:$D, MATCH(L$1,Sequences!$A:$A,0)),
                     ROW(INDIRECT("1:" &amp; LEN( INDEX(Sequences!$D:$D, MATCH(L$1,Sequences!$A:$A,0)) )-Parameters!$B$2+1)),
                     Parameters!$B$2 ) = $A92 )),
0)</f>
        <v>3</v>
      </c>
      <c r="M92" s="15" cm="1">
        <f t="array" aca="1" ref="M92" ca="1">IFERROR(
  SUMPRODUCT(--(MID( INDEX(Sequences!$D:$D, MATCH(M$1,Sequences!$A:$A,0)),
                     ROW(INDIRECT("1:" &amp; LEN( INDEX(Sequences!$D:$D, MATCH(M$1,Sequences!$A:$A,0)) )-Parameters!$B$2+1)),
                     Parameters!$B$2 ) = $A92 )),
0)</f>
        <v>6</v>
      </c>
    </row>
    <row r="93" spans="1:13" x14ac:dyDescent="0.25">
      <c r="A93" s="15" t="str">
        <f>KMER_LIST!A93</f>
        <v>CCGT</v>
      </c>
      <c r="B93" s="15" cm="1">
        <f t="array" aca="1" ref="B93" ca="1">IFERROR(
  SUMPRODUCT(--(MID( INDEX(Sequences!$D:$D, MATCH(B$1,Sequences!$A:$A,0)),
                     ROW(INDIRECT("1:" &amp; LEN( INDEX(Sequences!$D:$D, MATCH(B$1,Sequences!$A:$A,0)) )-Parameters!$B$2+1)),
                     Parameters!$B$2 ) = $A93 )),
0)</f>
        <v>5</v>
      </c>
      <c r="C93" s="15" cm="1">
        <f t="array" aca="1" ref="C93" ca="1">IFERROR(
  SUMPRODUCT(--(MID( INDEX(Sequences!$D:$D, MATCH(C$1,Sequences!$A:$A,0)),
                     ROW(INDIRECT("1:" &amp; LEN( INDEX(Sequences!$D:$D, MATCH(C$1,Sequences!$A:$A,0)) )-Parameters!$B$2+1)),
                     Parameters!$B$2 ) = $A93 )),
0)</f>
        <v>7</v>
      </c>
      <c r="D93" s="15" cm="1">
        <f t="array" aca="1" ref="D93" ca="1">IFERROR(
  SUMPRODUCT(--(MID( INDEX(Sequences!$D:$D, MATCH(D$1,Sequences!$A:$A,0)),
                     ROW(INDIRECT("1:" &amp; LEN( INDEX(Sequences!$D:$D, MATCH(D$1,Sequences!$A:$A,0)) )-Parameters!$B$2+1)),
                     Parameters!$B$2 ) = $A93 )),
0)</f>
        <v>8</v>
      </c>
      <c r="E93" s="15" cm="1">
        <f t="array" aca="1" ref="E93" ca="1">IFERROR(
  SUMPRODUCT(--(MID( INDEX(Sequences!$D:$D, MATCH(E$1,Sequences!$A:$A,0)),
                     ROW(INDIRECT("1:" &amp; LEN( INDEX(Sequences!$D:$D, MATCH(E$1,Sequences!$A:$A,0)) )-Parameters!$B$2+1)),
                     Parameters!$B$2 ) = $A93 )),
0)</f>
        <v>9</v>
      </c>
      <c r="F93" s="15" cm="1">
        <f t="array" aca="1" ref="F93" ca="1">IFERROR(
  SUMPRODUCT(--(MID( INDEX(Sequences!$D:$D, MATCH(F$1,Sequences!$A:$A,0)),
                     ROW(INDIRECT("1:" &amp; LEN( INDEX(Sequences!$D:$D, MATCH(F$1,Sequences!$A:$A,0)) )-Parameters!$B$2+1)),
                     Parameters!$B$2 ) = $A93 )),
0)</f>
        <v>8</v>
      </c>
      <c r="G93" s="15" cm="1">
        <f t="array" aca="1" ref="G93" ca="1">IFERROR(
  SUMPRODUCT(--(MID( INDEX(Sequences!$D:$D, MATCH(G$1,Sequences!$A:$A,0)),
                     ROW(INDIRECT("1:" &amp; LEN( INDEX(Sequences!$D:$D, MATCH(G$1,Sequences!$A:$A,0)) )-Parameters!$B$2+1)),
                     Parameters!$B$2 ) = $A93 )),
0)</f>
        <v>8</v>
      </c>
      <c r="H93" s="15" cm="1">
        <f t="array" aca="1" ref="H93" ca="1">IFERROR(
  SUMPRODUCT(--(MID( INDEX(Sequences!$D:$D, MATCH(H$1,Sequences!$A:$A,0)),
                     ROW(INDIRECT("1:" &amp; LEN( INDEX(Sequences!$D:$D, MATCH(H$1,Sequences!$A:$A,0)) )-Parameters!$B$2+1)),
                     Parameters!$B$2 ) = $A93 )),
0)</f>
        <v>2</v>
      </c>
      <c r="I93" s="15" cm="1">
        <f t="array" aca="1" ref="I93" ca="1">IFERROR(
  SUMPRODUCT(--(MID( INDEX(Sequences!$D:$D, MATCH(I$1,Sequences!$A:$A,0)),
                     ROW(INDIRECT("1:" &amp; LEN( INDEX(Sequences!$D:$D, MATCH(I$1,Sequences!$A:$A,0)) )-Parameters!$B$2+1)),
                     Parameters!$B$2 ) = $A93 )),
0)</f>
        <v>7</v>
      </c>
      <c r="J93" s="15" cm="1">
        <f t="array" aca="1" ref="J93" ca="1">IFERROR(
  SUMPRODUCT(--(MID( INDEX(Sequences!$D:$D, MATCH(J$1,Sequences!$A:$A,0)),
                     ROW(INDIRECT("1:" &amp; LEN( INDEX(Sequences!$D:$D, MATCH(J$1,Sequences!$A:$A,0)) )-Parameters!$B$2+1)),
                     Parameters!$B$2 ) = $A93 )),
0)</f>
        <v>3</v>
      </c>
      <c r="K93" s="15" cm="1">
        <f t="array" aca="1" ref="K93" ca="1">IFERROR(
  SUMPRODUCT(--(MID( INDEX(Sequences!$D:$D, MATCH(K$1,Sequences!$A:$A,0)),
                     ROW(INDIRECT("1:" &amp; LEN( INDEX(Sequences!$D:$D, MATCH(K$1,Sequences!$A:$A,0)) )-Parameters!$B$2+1)),
                     Parameters!$B$2 ) = $A93 )),
0)</f>
        <v>2</v>
      </c>
      <c r="L93" s="15" cm="1">
        <f t="array" aca="1" ref="L93" ca="1">IFERROR(
  SUMPRODUCT(--(MID( INDEX(Sequences!$D:$D, MATCH(L$1,Sequences!$A:$A,0)),
                     ROW(INDIRECT("1:" &amp; LEN( INDEX(Sequences!$D:$D, MATCH(L$1,Sequences!$A:$A,0)) )-Parameters!$B$2+1)),
                     Parameters!$B$2 ) = $A93 )),
0)</f>
        <v>2</v>
      </c>
      <c r="M93" s="15" cm="1">
        <f t="array" aca="1" ref="M93" ca="1">IFERROR(
  SUMPRODUCT(--(MID( INDEX(Sequences!$D:$D, MATCH(M$1,Sequences!$A:$A,0)),
                     ROW(INDIRECT("1:" &amp; LEN( INDEX(Sequences!$D:$D, MATCH(M$1,Sequences!$A:$A,0)) )-Parameters!$B$2+1)),
                     Parameters!$B$2 ) = $A93 )),
0)</f>
        <v>3</v>
      </c>
    </row>
    <row r="94" spans="1:13" x14ac:dyDescent="0.25">
      <c r="A94" s="15" t="str">
        <f>KMER_LIST!A94</f>
        <v>CCTA</v>
      </c>
      <c r="B94" s="15" cm="1">
        <f t="array" aca="1" ref="B94" ca="1">IFERROR(
  SUMPRODUCT(--(MID( INDEX(Sequences!$D:$D, MATCH(B$1,Sequences!$A:$A,0)),
                     ROW(INDIRECT("1:" &amp; LEN( INDEX(Sequences!$D:$D, MATCH(B$1,Sequences!$A:$A,0)) )-Parameters!$B$2+1)),
                     Parameters!$B$2 ) = $A94 )),
0)</f>
        <v>6</v>
      </c>
      <c r="C94" s="15" cm="1">
        <f t="array" aca="1" ref="C94" ca="1">IFERROR(
  SUMPRODUCT(--(MID( INDEX(Sequences!$D:$D, MATCH(C$1,Sequences!$A:$A,0)),
                     ROW(INDIRECT("1:" &amp; LEN( INDEX(Sequences!$D:$D, MATCH(C$1,Sequences!$A:$A,0)) )-Parameters!$B$2+1)),
                     Parameters!$B$2 ) = $A94 )),
0)</f>
        <v>3</v>
      </c>
      <c r="D94" s="15" cm="1">
        <f t="array" aca="1" ref="D94" ca="1">IFERROR(
  SUMPRODUCT(--(MID( INDEX(Sequences!$D:$D, MATCH(D$1,Sequences!$A:$A,0)),
                     ROW(INDIRECT("1:" &amp; LEN( INDEX(Sequences!$D:$D, MATCH(D$1,Sequences!$A:$A,0)) )-Parameters!$B$2+1)),
                     Parameters!$B$2 ) = $A94 )),
0)</f>
        <v>3</v>
      </c>
      <c r="E94" s="15" cm="1">
        <f t="array" aca="1" ref="E94" ca="1">IFERROR(
  SUMPRODUCT(--(MID( INDEX(Sequences!$D:$D, MATCH(E$1,Sequences!$A:$A,0)),
                     ROW(INDIRECT("1:" &amp; LEN( INDEX(Sequences!$D:$D, MATCH(E$1,Sequences!$A:$A,0)) )-Parameters!$B$2+1)),
                     Parameters!$B$2 ) = $A94 )),
0)</f>
        <v>3</v>
      </c>
      <c r="F94" s="15" cm="1">
        <f t="array" aca="1" ref="F94" ca="1">IFERROR(
  SUMPRODUCT(--(MID( INDEX(Sequences!$D:$D, MATCH(F$1,Sequences!$A:$A,0)),
                     ROW(INDIRECT("1:" &amp; LEN( INDEX(Sequences!$D:$D, MATCH(F$1,Sequences!$A:$A,0)) )-Parameters!$B$2+1)),
                     Parameters!$B$2 ) = $A94 )),
0)</f>
        <v>3</v>
      </c>
      <c r="G94" s="15" cm="1">
        <f t="array" aca="1" ref="G94" ca="1">IFERROR(
  SUMPRODUCT(--(MID( INDEX(Sequences!$D:$D, MATCH(G$1,Sequences!$A:$A,0)),
                     ROW(INDIRECT("1:" &amp; LEN( INDEX(Sequences!$D:$D, MATCH(G$1,Sequences!$A:$A,0)) )-Parameters!$B$2+1)),
                     Parameters!$B$2 ) = $A94 )),
0)</f>
        <v>5</v>
      </c>
      <c r="H94" s="15" cm="1">
        <f t="array" aca="1" ref="H94" ca="1">IFERROR(
  SUMPRODUCT(--(MID( INDEX(Sequences!$D:$D, MATCH(H$1,Sequences!$A:$A,0)),
                     ROW(INDIRECT("1:" &amp; LEN( INDEX(Sequences!$D:$D, MATCH(H$1,Sequences!$A:$A,0)) )-Parameters!$B$2+1)),
                     Parameters!$B$2 ) = $A94 )),
0)</f>
        <v>3</v>
      </c>
      <c r="I94" s="15" cm="1">
        <f t="array" aca="1" ref="I94" ca="1">IFERROR(
  SUMPRODUCT(--(MID( INDEX(Sequences!$D:$D, MATCH(I$1,Sequences!$A:$A,0)),
                     ROW(INDIRECT("1:" &amp; LEN( INDEX(Sequences!$D:$D, MATCH(I$1,Sequences!$A:$A,0)) )-Parameters!$B$2+1)),
                     Parameters!$B$2 ) = $A94 )),
0)</f>
        <v>4</v>
      </c>
      <c r="J94" s="15" cm="1">
        <f t="array" aca="1" ref="J94" ca="1">IFERROR(
  SUMPRODUCT(--(MID( INDEX(Sequences!$D:$D, MATCH(J$1,Sequences!$A:$A,0)),
                     ROW(INDIRECT("1:" &amp; LEN( INDEX(Sequences!$D:$D, MATCH(J$1,Sequences!$A:$A,0)) )-Parameters!$B$2+1)),
                     Parameters!$B$2 ) = $A94 )),
0)</f>
        <v>9</v>
      </c>
      <c r="K94" s="15" cm="1">
        <f t="array" aca="1" ref="K94" ca="1">IFERROR(
  SUMPRODUCT(--(MID( INDEX(Sequences!$D:$D, MATCH(K$1,Sequences!$A:$A,0)),
                     ROW(INDIRECT("1:" &amp; LEN( INDEX(Sequences!$D:$D, MATCH(K$1,Sequences!$A:$A,0)) )-Parameters!$B$2+1)),
                     Parameters!$B$2 ) = $A94 )),
0)</f>
        <v>8</v>
      </c>
      <c r="L94" s="15" cm="1">
        <f t="array" aca="1" ref="L94" ca="1">IFERROR(
  SUMPRODUCT(--(MID( INDEX(Sequences!$D:$D, MATCH(L$1,Sequences!$A:$A,0)),
                     ROW(INDIRECT("1:" &amp; LEN( INDEX(Sequences!$D:$D, MATCH(L$1,Sequences!$A:$A,0)) )-Parameters!$B$2+1)),
                     Parameters!$B$2 ) = $A94 )),
0)</f>
        <v>5</v>
      </c>
      <c r="M94" s="15" cm="1">
        <f t="array" aca="1" ref="M94" ca="1">IFERROR(
  SUMPRODUCT(--(MID( INDEX(Sequences!$D:$D, MATCH(M$1,Sequences!$A:$A,0)),
                     ROW(INDIRECT("1:" &amp; LEN( INDEX(Sequences!$D:$D, MATCH(M$1,Sequences!$A:$A,0)) )-Parameters!$B$2+1)),
                     Parameters!$B$2 ) = $A94 )),
0)</f>
        <v>4</v>
      </c>
    </row>
    <row r="95" spans="1:13" x14ac:dyDescent="0.25">
      <c r="A95" s="15" t="str">
        <f>KMER_LIST!A95</f>
        <v>CCTC</v>
      </c>
      <c r="B95" s="15" cm="1">
        <f t="array" aca="1" ref="B95" ca="1">IFERROR(
  SUMPRODUCT(--(MID( INDEX(Sequences!$D:$D, MATCH(B$1,Sequences!$A:$A,0)),
                     ROW(INDIRECT("1:" &amp; LEN( INDEX(Sequences!$D:$D, MATCH(B$1,Sequences!$A:$A,0)) )-Parameters!$B$2+1)),
                     Parameters!$B$2 ) = $A95 )),
0)</f>
        <v>4</v>
      </c>
      <c r="C95" s="15" cm="1">
        <f t="array" aca="1" ref="C95" ca="1">IFERROR(
  SUMPRODUCT(--(MID( INDEX(Sequences!$D:$D, MATCH(C$1,Sequences!$A:$A,0)),
                     ROW(INDIRECT("1:" &amp; LEN( INDEX(Sequences!$D:$D, MATCH(C$1,Sequences!$A:$A,0)) )-Parameters!$B$2+1)),
                     Parameters!$B$2 ) = $A95 )),
0)</f>
        <v>4</v>
      </c>
      <c r="D95" s="15" cm="1">
        <f t="array" aca="1" ref="D95" ca="1">IFERROR(
  SUMPRODUCT(--(MID( INDEX(Sequences!$D:$D, MATCH(D$1,Sequences!$A:$A,0)),
                     ROW(INDIRECT("1:" &amp; LEN( INDEX(Sequences!$D:$D, MATCH(D$1,Sequences!$A:$A,0)) )-Parameters!$B$2+1)),
                     Parameters!$B$2 ) = $A95 )),
0)</f>
        <v>4</v>
      </c>
      <c r="E95" s="15" cm="1">
        <f t="array" aca="1" ref="E95" ca="1">IFERROR(
  SUMPRODUCT(--(MID( INDEX(Sequences!$D:$D, MATCH(E$1,Sequences!$A:$A,0)),
                     ROW(INDIRECT("1:" &amp; LEN( INDEX(Sequences!$D:$D, MATCH(E$1,Sequences!$A:$A,0)) )-Parameters!$B$2+1)),
                     Parameters!$B$2 ) = $A95 )),
0)</f>
        <v>4</v>
      </c>
      <c r="F95" s="15" cm="1">
        <f t="array" aca="1" ref="F95" ca="1">IFERROR(
  SUMPRODUCT(--(MID( INDEX(Sequences!$D:$D, MATCH(F$1,Sequences!$A:$A,0)),
                     ROW(INDIRECT("1:" &amp; LEN( INDEX(Sequences!$D:$D, MATCH(F$1,Sequences!$A:$A,0)) )-Parameters!$B$2+1)),
                     Parameters!$B$2 ) = $A95 )),
0)</f>
        <v>2</v>
      </c>
      <c r="G95" s="15" cm="1">
        <f t="array" aca="1" ref="G95" ca="1">IFERROR(
  SUMPRODUCT(--(MID( INDEX(Sequences!$D:$D, MATCH(G$1,Sequences!$A:$A,0)),
                     ROW(INDIRECT("1:" &amp; LEN( INDEX(Sequences!$D:$D, MATCH(G$1,Sequences!$A:$A,0)) )-Parameters!$B$2+1)),
                     Parameters!$B$2 ) = $A95 )),
0)</f>
        <v>3</v>
      </c>
      <c r="H95" s="15" cm="1">
        <f t="array" aca="1" ref="H95" ca="1">IFERROR(
  SUMPRODUCT(--(MID( INDEX(Sequences!$D:$D, MATCH(H$1,Sequences!$A:$A,0)),
                     ROW(INDIRECT("1:" &amp; LEN( INDEX(Sequences!$D:$D, MATCH(H$1,Sequences!$A:$A,0)) )-Parameters!$B$2+1)),
                     Parameters!$B$2 ) = $A95 )),
0)</f>
        <v>9</v>
      </c>
      <c r="I95" s="15" cm="1">
        <f t="array" aca="1" ref="I95" ca="1">IFERROR(
  SUMPRODUCT(--(MID( INDEX(Sequences!$D:$D, MATCH(I$1,Sequences!$A:$A,0)),
                     ROW(INDIRECT("1:" &amp; LEN( INDEX(Sequences!$D:$D, MATCH(I$1,Sequences!$A:$A,0)) )-Parameters!$B$2+1)),
                     Parameters!$B$2 ) = $A95 )),
0)</f>
        <v>6</v>
      </c>
      <c r="J95" s="15" cm="1">
        <f t="array" aca="1" ref="J95" ca="1">IFERROR(
  SUMPRODUCT(--(MID( INDEX(Sequences!$D:$D, MATCH(J$1,Sequences!$A:$A,0)),
                     ROW(INDIRECT("1:" &amp; LEN( INDEX(Sequences!$D:$D, MATCH(J$1,Sequences!$A:$A,0)) )-Parameters!$B$2+1)),
                     Parameters!$B$2 ) = $A95 )),
0)</f>
        <v>9</v>
      </c>
      <c r="K95" s="15" cm="1">
        <f t="array" aca="1" ref="K95" ca="1">IFERROR(
  SUMPRODUCT(--(MID( INDEX(Sequences!$D:$D, MATCH(K$1,Sequences!$A:$A,0)),
                     ROW(INDIRECT("1:" &amp; LEN( INDEX(Sequences!$D:$D, MATCH(K$1,Sequences!$A:$A,0)) )-Parameters!$B$2+1)),
                     Parameters!$B$2 ) = $A95 )),
0)</f>
        <v>3</v>
      </c>
      <c r="L95" s="15" cm="1">
        <f t="array" aca="1" ref="L95" ca="1">IFERROR(
  SUMPRODUCT(--(MID( INDEX(Sequences!$D:$D, MATCH(L$1,Sequences!$A:$A,0)),
                     ROW(INDIRECT("1:" &amp; LEN( INDEX(Sequences!$D:$D, MATCH(L$1,Sequences!$A:$A,0)) )-Parameters!$B$2+1)),
                     Parameters!$B$2 ) = $A95 )),
0)</f>
        <v>2</v>
      </c>
      <c r="M95" s="15" cm="1">
        <f t="array" aca="1" ref="M95" ca="1">IFERROR(
  SUMPRODUCT(--(MID( INDEX(Sequences!$D:$D, MATCH(M$1,Sequences!$A:$A,0)),
                     ROW(INDIRECT("1:" &amp; LEN( INDEX(Sequences!$D:$D, MATCH(M$1,Sequences!$A:$A,0)) )-Parameters!$B$2+1)),
                     Parameters!$B$2 ) = $A95 )),
0)</f>
        <v>0</v>
      </c>
    </row>
    <row r="96" spans="1:13" x14ac:dyDescent="0.25">
      <c r="A96" s="15" t="str">
        <f>KMER_LIST!A96</f>
        <v>CCTG</v>
      </c>
      <c r="B96" s="15" cm="1">
        <f t="array" aca="1" ref="B96" ca="1">IFERROR(
  SUMPRODUCT(--(MID( INDEX(Sequences!$D:$D, MATCH(B$1,Sequences!$A:$A,0)),
                     ROW(INDIRECT("1:" &amp; LEN( INDEX(Sequences!$D:$D, MATCH(B$1,Sequences!$A:$A,0)) )-Parameters!$B$2+1)),
                     Parameters!$B$2 ) = $A96 )),
0)</f>
        <v>5</v>
      </c>
      <c r="C96" s="15" cm="1">
        <f t="array" aca="1" ref="C96" ca="1">IFERROR(
  SUMPRODUCT(--(MID( INDEX(Sequences!$D:$D, MATCH(C$1,Sequences!$A:$A,0)),
                     ROW(INDIRECT("1:" &amp; LEN( INDEX(Sequences!$D:$D, MATCH(C$1,Sequences!$A:$A,0)) )-Parameters!$B$2+1)),
                     Parameters!$B$2 ) = $A96 )),
0)</f>
        <v>5</v>
      </c>
      <c r="D96" s="15" cm="1">
        <f t="array" aca="1" ref="D96" ca="1">IFERROR(
  SUMPRODUCT(--(MID( INDEX(Sequences!$D:$D, MATCH(D$1,Sequences!$A:$A,0)),
                     ROW(INDIRECT("1:" &amp; LEN( INDEX(Sequences!$D:$D, MATCH(D$1,Sequences!$A:$A,0)) )-Parameters!$B$2+1)),
                     Parameters!$B$2 ) = $A96 )),
0)</f>
        <v>5</v>
      </c>
      <c r="E96" s="15" cm="1">
        <f t="array" aca="1" ref="E96" ca="1">IFERROR(
  SUMPRODUCT(--(MID( INDEX(Sequences!$D:$D, MATCH(E$1,Sequences!$A:$A,0)),
                     ROW(INDIRECT("1:" &amp; LEN( INDEX(Sequences!$D:$D, MATCH(E$1,Sequences!$A:$A,0)) )-Parameters!$B$2+1)),
                     Parameters!$B$2 ) = $A96 )),
0)</f>
        <v>7</v>
      </c>
      <c r="F96" s="15" cm="1">
        <f t="array" aca="1" ref="F96" ca="1">IFERROR(
  SUMPRODUCT(--(MID( INDEX(Sequences!$D:$D, MATCH(F$1,Sequences!$A:$A,0)),
                     ROW(INDIRECT("1:" &amp; LEN( INDEX(Sequences!$D:$D, MATCH(F$1,Sequences!$A:$A,0)) )-Parameters!$B$2+1)),
                     Parameters!$B$2 ) = $A96 )),
0)</f>
        <v>7</v>
      </c>
      <c r="G96" s="15" cm="1">
        <f t="array" aca="1" ref="G96" ca="1">IFERROR(
  SUMPRODUCT(--(MID( INDEX(Sequences!$D:$D, MATCH(G$1,Sequences!$A:$A,0)),
                     ROW(INDIRECT("1:" &amp; LEN( INDEX(Sequences!$D:$D, MATCH(G$1,Sequences!$A:$A,0)) )-Parameters!$B$2+1)),
                     Parameters!$B$2 ) = $A96 )),
0)</f>
        <v>4</v>
      </c>
      <c r="H96" s="15" cm="1">
        <f t="array" aca="1" ref="H96" ca="1">IFERROR(
  SUMPRODUCT(--(MID( INDEX(Sequences!$D:$D, MATCH(H$1,Sequences!$A:$A,0)),
                     ROW(INDIRECT("1:" &amp; LEN( INDEX(Sequences!$D:$D, MATCH(H$1,Sequences!$A:$A,0)) )-Parameters!$B$2+1)),
                     Parameters!$B$2 ) = $A96 )),
0)</f>
        <v>11</v>
      </c>
      <c r="I96" s="15" cm="1">
        <f t="array" aca="1" ref="I96" ca="1">IFERROR(
  SUMPRODUCT(--(MID( INDEX(Sequences!$D:$D, MATCH(I$1,Sequences!$A:$A,0)),
                     ROW(INDIRECT("1:" &amp; LEN( INDEX(Sequences!$D:$D, MATCH(I$1,Sequences!$A:$A,0)) )-Parameters!$B$2+1)),
                     Parameters!$B$2 ) = $A96 )),
0)</f>
        <v>2</v>
      </c>
      <c r="J96" s="15" cm="1">
        <f t="array" aca="1" ref="J96" ca="1">IFERROR(
  SUMPRODUCT(--(MID( INDEX(Sequences!$D:$D, MATCH(J$1,Sequences!$A:$A,0)),
                     ROW(INDIRECT("1:" &amp; LEN( INDEX(Sequences!$D:$D, MATCH(J$1,Sequences!$A:$A,0)) )-Parameters!$B$2+1)),
                     Parameters!$B$2 ) = $A96 )),
0)</f>
        <v>20</v>
      </c>
      <c r="K96" s="15" cm="1">
        <f t="array" aca="1" ref="K96" ca="1">IFERROR(
  SUMPRODUCT(--(MID( INDEX(Sequences!$D:$D, MATCH(K$1,Sequences!$A:$A,0)),
                     ROW(INDIRECT("1:" &amp; LEN( INDEX(Sequences!$D:$D, MATCH(K$1,Sequences!$A:$A,0)) )-Parameters!$B$2+1)),
                     Parameters!$B$2 ) = $A96 )),
0)</f>
        <v>10</v>
      </c>
      <c r="L96" s="15" cm="1">
        <f t="array" aca="1" ref="L96" ca="1">IFERROR(
  SUMPRODUCT(--(MID( INDEX(Sequences!$D:$D, MATCH(L$1,Sequences!$A:$A,0)),
                     ROW(INDIRECT("1:" &amp; LEN( INDEX(Sequences!$D:$D, MATCH(L$1,Sequences!$A:$A,0)) )-Parameters!$B$2+1)),
                     Parameters!$B$2 ) = $A96 )),
0)</f>
        <v>12</v>
      </c>
      <c r="M96" s="15" cm="1">
        <f t="array" aca="1" ref="M96" ca="1">IFERROR(
  SUMPRODUCT(--(MID( INDEX(Sequences!$D:$D, MATCH(M$1,Sequences!$A:$A,0)),
                     ROW(INDIRECT("1:" &amp; LEN( INDEX(Sequences!$D:$D, MATCH(M$1,Sequences!$A:$A,0)) )-Parameters!$B$2+1)),
                     Parameters!$B$2 ) = $A96 )),
0)</f>
        <v>4</v>
      </c>
    </row>
    <row r="97" spans="1:13" x14ac:dyDescent="0.25">
      <c r="A97" s="15" t="str">
        <f>KMER_LIST!A97</f>
        <v>CCTT</v>
      </c>
      <c r="B97" s="15" cm="1">
        <f t="array" aca="1" ref="B97" ca="1">IFERROR(
  SUMPRODUCT(--(MID( INDEX(Sequences!$D:$D, MATCH(B$1,Sequences!$A:$A,0)),
                     ROW(INDIRECT("1:" &amp; LEN( INDEX(Sequences!$D:$D, MATCH(B$1,Sequences!$A:$A,0)) )-Parameters!$B$2+1)),
                     Parameters!$B$2 ) = $A97 )),
0)</f>
        <v>10</v>
      </c>
      <c r="C97" s="15" cm="1">
        <f t="array" aca="1" ref="C97" ca="1">IFERROR(
  SUMPRODUCT(--(MID( INDEX(Sequences!$D:$D, MATCH(C$1,Sequences!$A:$A,0)),
                     ROW(INDIRECT("1:" &amp; LEN( INDEX(Sequences!$D:$D, MATCH(C$1,Sequences!$A:$A,0)) )-Parameters!$B$2+1)),
                     Parameters!$B$2 ) = $A97 )),
0)</f>
        <v>10</v>
      </c>
      <c r="D97" s="15" cm="1">
        <f t="array" aca="1" ref="D97" ca="1">IFERROR(
  SUMPRODUCT(--(MID( INDEX(Sequences!$D:$D, MATCH(D$1,Sequences!$A:$A,0)),
                     ROW(INDIRECT("1:" &amp; LEN( INDEX(Sequences!$D:$D, MATCH(D$1,Sequences!$A:$A,0)) )-Parameters!$B$2+1)),
                     Parameters!$B$2 ) = $A97 )),
0)</f>
        <v>10</v>
      </c>
      <c r="E97" s="15" cm="1">
        <f t="array" aca="1" ref="E97" ca="1">IFERROR(
  SUMPRODUCT(--(MID( INDEX(Sequences!$D:$D, MATCH(E$1,Sequences!$A:$A,0)),
                     ROW(INDIRECT("1:" &amp; LEN( INDEX(Sequences!$D:$D, MATCH(E$1,Sequences!$A:$A,0)) )-Parameters!$B$2+1)),
                     Parameters!$B$2 ) = $A97 )),
0)</f>
        <v>5</v>
      </c>
      <c r="F97" s="15" cm="1">
        <f t="array" aca="1" ref="F97" ca="1">IFERROR(
  SUMPRODUCT(--(MID( INDEX(Sequences!$D:$D, MATCH(F$1,Sequences!$A:$A,0)),
                     ROW(INDIRECT("1:" &amp; LEN( INDEX(Sequences!$D:$D, MATCH(F$1,Sequences!$A:$A,0)) )-Parameters!$B$2+1)),
                     Parameters!$B$2 ) = $A97 )),
0)</f>
        <v>11</v>
      </c>
      <c r="G97" s="15" cm="1">
        <f t="array" aca="1" ref="G97" ca="1">IFERROR(
  SUMPRODUCT(--(MID( INDEX(Sequences!$D:$D, MATCH(G$1,Sequences!$A:$A,0)),
                     ROW(INDIRECT("1:" &amp; LEN( INDEX(Sequences!$D:$D, MATCH(G$1,Sequences!$A:$A,0)) )-Parameters!$B$2+1)),
                     Parameters!$B$2 ) = $A97 )),
0)</f>
        <v>8</v>
      </c>
      <c r="H97" s="15" cm="1">
        <f t="array" aca="1" ref="H97" ca="1">IFERROR(
  SUMPRODUCT(--(MID( INDEX(Sequences!$D:$D, MATCH(H$1,Sequences!$A:$A,0)),
                     ROW(INDIRECT("1:" &amp; LEN( INDEX(Sequences!$D:$D, MATCH(H$1,Sequences!$A:$A,0)) )-Parameters!$B$2+1)),
                     Parameters!$B$2 ) = $A97 )),
0)</f>
        <v>6</v>
      </c>
      <c r="I97" s="15" cm="1">
        <f t="array" aca="1" ref="I97" ca="1">IFERROR(
  SUMPRODUCT(--(MID( INDEX(Sequences!$D:$D, MATCH(I$1,Sequences!$A:$A,0)),
                     ROW(INDIRECT("1:" &amp; LEN( INDEX(Sequences!$D:$D, MATCH(I$1,Sequences!$A:$A,0)) )-Parameters!$B$2+1)),
                     Parameters!$B$2 ) = $A97 )),
0)</f>
        <v>0</v>
      </c>
      <c r="J97" s="15" cm="1">
        <f t="array" aca="1" ref="J97" ca="1">IFERROR(
  SUMPRODUCT(--(MID( INDEX(Sequences!$D:$D, MATCH(J$1,Sequences!$A:$A,0)),
                     ROW(INDIRECT("1:" &amp; LEN( INDEX(Sequences!$D:$D, MATCH(J$1,Sequences!$A:$A,0)) )-Parameters!$B$2+1)),
                     Parameters!$B$2 ) = $A97 )),
0)</f>
        <v>8</v>
      </c>
      <c r="K97" s="15" cm="1">
        <f t="array" aca="1" ref="K97" ca="1">IFERROR(
  SUMPRODUCT(--(MID( INDEX(Sequences!$D:$D, MATCH(K$1,Sequences!$A:$A,0)),
                     ROW(INDIRECT("1:" &amp; LEN( INDEX(Sequences!$D:$D, MATCH(K$1,Sequences!$A:$A,0)) )-Parameters!$B$2+1)),
                     Parameters!$B$2 ) = $A97 )),
0)</f>
        <v>5</v>
      </c>
      <c r="L97" s="15" cm="1">
        <f t="array" aca="1" ref="L97" ca="1">IFERROR(
  SUMPRODUCT(--(MID( INDEX(Sequences!$D:$D, MATCH(L$1,Sequences!$A:$A,0)),
                     ROW(INDIRECT("1:" &amp; LEN( INDEX(Sequences!$D:$D, MATCH(L$1,Sequences!$A:$A,0)) )-Parameters!$B$2+1)),
                     Parameters!$B$2 ) = $A97 )),
0)</f>
        <v>3</v>
      </c>
      <c r="M97" s="15" cm="1">
        <f t="array" aca="1" ref="M97" ca="1">IFERROR(
  SUMPRODUCT(--(MID( INDEX(Sequences!$D:$D, MATCH(M$1,Sequences!$A:$A,0)),
                     ROW(INDIRECT("1:" &amp; LEN( INDEX(Sequences!$D:$D, MATCH(M$1,Sequences!$A:$A,0)) )-Parameters!$B$2+1)),
                     Parameters!$B$2 ) = $A97 )),
0)</f>
        <v>5</v>
      </c>
    </row>
    <row r="98" spans="1:13" x14ac:dyDescent="0.25">
      <c r="A98" s="15" t="str">
        <f>KMER_LIST!A98</f>
        <v>CGAA</v>
      </c>
      <c r="B98" s="15" cm="1">
        <f t="array" aca="1" ref="B98" ca="1">IFERROR(
  SUMPRODUCT(--(MID( INDEX(Sequences!$D:$D, MATCH(B$1,Sequences!$A:$A,0)),
                     ROW(INDIRECT("1:" &amp; LEN( INDEX(Sequences!$D:$D, MATCH(B$1,Sequences!$A:$A,0)) )-Parameters!$B$2+1)),
                     Parameters!$B$2 ) = $A98 )),
0)</f>
        <v>2</v>
      </c>
      <c r="C98" s="15" cm="1">
        <f t="array" aca="1" ref="C98" ca="1">IFERROR(
  SUMPRODUCT(--(MID( INDEX(Sequences!$D:$D, MATCH(C$1,Sequences!$A:$A,0)),
                     ROW(INDIRECT("1:" &amp; LEN( INDEX(Sequences!$D:$D, MATCH(C$1,Sequences!$A:$A,0)) )-Parameters!$B$2+1)),
                     Parameters!$B$2 ) = $A98 )),
0)</f>
        <v>2</v>
      </c>
      <c r="D98" s="15" cm="1">
        <f t="array" aca="1" ref="D98" ca="1">IFERROR(
  SUMPRODUCT(--(MID( INDEX(Sequences!$D:$D, MATCH(D$1,Sequences!$A:$A,0)),
                     ROW(INDIRECT("1:" &amp; LEN( INDEX(Sequences!$D:$D, MATCH(D$1,Sequences!$A:$A,0)) )-Parameters!$B$2+1)),
                     Parameters!$B$2 ) = $A98 )),
0)</f>
        <v>2</v>
      </c>
      <c r="E98" s="15" cm="1">
        <f t="array" aca="1" ref="E98" ca="1">IFERROR(
  SUMPRODUCT(--(MID( INDEX(Sequences!$D:$D, MATCH(E$1,Sequences!$A:$A,0)),
                     ROW(INDIRECT("1:" &amp; LEN( INDEX(Sequences!$D:$D, MATCH(E$1,Sequences!$A:$A,0)) )-Parameters!$B$2+1)),
                     Parameters!$B$2 ) = $A98 )),
0)</f>
        <v>2</v>
      </c>
      <c r="F98" s="15" cm="1">
        <f t="array" aca="1" ref="F98" ca="1">IFERROR(
  SUMPRODUCT(--(MID( INDEX(Sequences!$D:$D, MATCH(F$1,Sequences!$A:$A,0)),
                     ROW(INDIRECT("1:" &amp; LEN( INDEX(Sequences!$D:$D, MATCH(F$1,Sequences!$A:$A,0)) )-Parameters!$B$2+1)),
                     Parameters!$B$2 ) = $A98 )),
0)</f>
        <v>4</v>
      </c>
      <c r="G98" s="15" cm="1">
        <f t="array" aca="1" ref="G98" ca="1">IFERROR(
  SUMPRODUCT(--(MID( INDEX(Sequences!$D:$D, MATCH(G$1,Sequences!$A:$A,0)),
                     ROW(INDIRECT("1:" &amp; LEN( INDEX(Sequences!$D:$D, MATCH(G$1,Sequences!$A:$A,0)) )-Parameters!$B$2+1)),
                     Parameters!$B$2 ) = $A98 )),
0)</f>
        <v>0</v>
      </c>
      <c r="H98" s="15" cm="1">
        <f t="array" aca="1" ref="H98" ca="1">IFERROR(
  SUMPRODUCT(--(MID( INDEX(Sequences!$D:$D, MATCH(H$1,Sequences!$A:$A,0)),
                     ROW(INDIRECT("1:" &amp; LEN( INDEX(Sequences!$D:$D, MATCH(H$1,Sequences!$A:$A,0)) )-Parameters!$B$2+1)),
                     Parameters!$B$2 ) = $A98 )),
0)</f>
        <v>7</v>
      </c>
      <c r="I98" s="15" cm="1">
        <f t="array" aca="1" ref="I98" ca="1">IFERROR(
  SUMPRODUCT(--(MID( INDEX(Sequences!$D:$D, MATCH(I$1,Sequences!$A:$A,0)),
                     ROW(INDIRECT("1:" &amp; LEN( INDEX(Sequences!$D:$D, MATCH(I$1,Sequences!$A:$A,0)) )-Parameters!$B$2+1)),
                     Parameters!$B$2 ) = $A98 )),
0)</f>
        <v>15</v>
      </c>
      <c r="J98" s="15" cm="1">
        <f t="array" aca="1" ref="J98" ca="1">IFERROR(
  SUMPRODUCT(--(MID( INDEX(Sequences!$D:$D, MATCH(J$1,Sequences!$A:$A,0)),
                     ROW(INDIRECT("1:" &amp; LEN( INDEX(Sequences!$D:$D, MATCH(J$1,Sequences!$A:$A,0)) )-Parameters!$B$2+1)),
                     Parameters!$B$2 ) = $A98 )),
0)</f>
        <v>0</v>
      </c>
      <c r="K98" s="15" cm="1">
        <f t="array" aca="1" ref="K98" ca="1">IFERROR(
  SUMPRODUCT(--(MID( INDEX(Sequences!$D:$D, MATCH(K$1,Sequences!$A:$A,0)),
                     ROW(INDIRECT("1:" &amp; LEN( INDEX(Sequences!$D:$D, MATCH(K$1,Sequences!$A:$A,0)) )-Parameters!$B$2+1)),
                     Parameters!$B$2 ) = $A98 )),
0)</f>
        <v>4</v>
      </c>
      <c r="L98" s="15" cm="1">
        <f t="array" aca="1" ref="L98" ca="1">IFERROR(
  SUMPRODUCT(--(MID( INDEX(Sequences!$D:$D, MATCH(L$1,Sequences!$A:$A,0)),
                     ROW(INDIRECT("1:" &amp; LEN( INDEX(Sequences!$D:$D, MATCH(L$1,Sequences!$A:$A,0)) )-Parameters!$B$2+1)),
                     Parameters!$B$2 ) = $A98 )),
0)</f>
        <v>7</v>
      </c>
      <c r="M98" s="15" cm="1">
        <f t="array" aca="1" ref="M98" ca="1">IFERROR(
  SUMPRODUCT(--(MID( INDEX(Sequences!$D:$D, MATCH(M$1,Sequences!$A:$A,0)),
                     ROW(INDIRECT("1:" &amp; LEN( INDEX(Sequences!$D:$D, MATCH(M$1,Sequences!$A:$A,0)) )-Parameters!$B$2+1)),
                     Parameters!$B$2 ) = $A98 )),
0)</f>
        <v>8</v>
      </c>
    </row>
    <row r="99" spans="1:13" x14ac:dyDescent="0.25">
      <c r="A99" s="15" t="str">
        <f>KMER_LIST!A99</f>
        <v>CGAC</v>
      </c>
      <c r="B99" s="15" cm="1">
        <f t="array" aca="1" ref="B99" ca="1">IFERROR(
  SUMPRODUCT(--(MID( INDEX(Sequences!$D:$D, MATCH(B$1,Sequences!$A:$A,0)),
                     ROW(INDIRECT("1:" &amp; LEN( INDEX(Sequences!$D:$D, MATCH(B$1,Sequences!$A:$A,0)) )-Parameters!$B$2+1)),
                     Parameters!$B$2 ) = $A99 )),
0)</f>
        <v>1</v>
      </c>
      <c r="C99" s="15" cm="1">
        <f t="array" aca="1" ref="C99" ca="1">IFERROR(
  SUMPRODUCT(--(MID( INDEX(Sequences!$D:$D, MATCH(C$1,Sequences!$A:$A,0)),
                     ROW(INDIRECT("1:" &amp; LEN( INDEX(Sequences!$D:$D, MATCH(C$1,Sequences!$A:$A,0)) )-Parameters!$B$2+1)),
                     Parameters!$B$2 ) = $A99 )),
0)</f>
        <v>1</v>
      </c>
      <c r="D99" s="15" cm="1">
        <f t="array" aca="1" ref="D99" ca="1">IFERROR(
  SUMPRODUCT(--(MID( INDEX(Sequences!$D:$D, MATCH(D$1,Sequences!$A:$A,0)),
                     ROW(INDIRECT("1:" &amp; LEN( INDEX(Sequences!$D:$D, MATCH(D$1,Sequences!$A:$A,0)) )-Parameters!$B$2+1)),
                     Parameters!$B$2 ) = $A99 )),
0)</f>
        <v>0</v>
      </c>
      <c r="E99" s="15" cm="1">
        <f t="array" aca="1" ref="E99" ca="1">IFERROR(
  SUMPRODUCT(--(MID( INDEX(Sequences!$D:$D, MATCH(E$1,Sequences!$A:$A,0)),
                     ROW(INDIRECT("1:" &amp; LEN( INDEX(Sequences!$D:$D, MATCH(E$1,Sequences!$A:$A,0)) )-Parameters!$B$2+1)),
                     Parameters!$B$2 ) = $A99 )),
0)</f>
        <v>5</v>
      </c>
      <c r="F99" s="15" cm="1">
        <f t="array" aca="1" ref="F99" ca="1">IFERROR(
  SUMPRODUCT(--(MID( INDEX(Sequences!$D:$D, MATCH(F$1,Sequences!$A:$A,0)),
                     ROW(INDIRECT("1:" &amp; LEN( INDEX(Sequences!$D:$D, MATCH(F$1,Sequences!$A:$A,0)) )-Parameters!$B$2+1)),
                     Parameters!$B$2 ) = $A99 )),
0)</f>
        <v>1</v>
      </c>
      <c r="G99" s="15" cm="1">
        <f t="array" aca="1" ref="G99" ca="1">IFERROR(
  SUMPRODUCT(--(MID( INDEX(Sequences!$D:$D, MATCH(G$1,Sequences!$A:$A,0)),
                     ROW(INDIRECT("1:" &amp; LEN( INDEX(Sequences!$D:$D, MATCH(G$1,Sequences!$A:$A,0)) )-Parameters!$B$2+1)),
                     Parameters!$B$2 ) = $A99 )),
0)</f>
        <v>5</v>
      </c>
      <c r="H99" s="15" cm="1">
        <f t="array" aca="1" ref="H99" ca="1">IFERROR(
  SUMPRODUCT(--(MID( INDEX(Sequences!$D:$D, MATCH(H$1,Sequences!$A:$A,0)),
                     ROW(INDIRECT("1:" &amp; LEN( INDEX(Sequences!$D:$D, MATCH(H$1,Sequences!$A:$A,0)) )-Parameters!$B$2+1)),
                     Parameters!$B$2 ) = $A99 )),
0)</f>
        <v>6</v>
      </c>
      <c r="I99" s="15" cm="1">
        <f t="array" aca="1" ref="I99" ca="1">IFERROR(
  SUMPRODUCT(--(MID( INDEX(Sequences!$D:$D, MATCH(I$1,Sequences!$A:$A,0)),
                     ROW(INDIRECT("1:" &amp; LEN( INDEX(Sequences!$D:$D, MATCH(I$1,Sequences!$A:$A,0)) )-Parameters!$B$2+1)),
                     Parameters!$B$2 ) = $A99 )),
0)</f>
        <v>14</v>
      </c>
      <c r="J99" s="15" cm="1">
        <f t="array" aca="1" ref="J99" ca="1">IFERROR(
  SUMPRODUCT(--(MID( INDEX(Sequences!$D:$D, MATCH(J$1,Sequences!$A:$A,0)),
                     ROW(INDIRECT("1:" &amp; LEN( INDEX(Sequences!$D:$D, MATCH(J$1,Sequences!$A:$A,0)) )-Parameters!$B$2+1)),
                     Parameters!$B$2 ) = $A99 )),
0)</f>
        <v>3</v>
      </c>
      <c r="K99" s="15" cm="1">
        <f t="array" aca="1" ref="K99" ca="1">IFERROR(
  SUMPRODUCT(--(MID( INDEX(Sequences!$D:$D, MATCH(K$1,Sequences!$A:$A,0)),
                     ROW(INDIRECT("1:" &amp; LEN( INDEX(Sequences!$D:$D, MATCH(K$1,Sequences!$A:$A,0)) )-Parameters!$B$2+1)),
                     Parameters!$B$2 ) = $A99 )),
0)</f>
        <v>3</v>
      </c>
      <c r="L99" s="15" cm="1">
        <f t="array" aca="1" ref="L99" ca="1">IFERROR(
  SUMPRODUCT(--(MID( INDEX(Sequences!$D:$D, MATCH(L$1,Sequences!$A:$A,0)),
                     ROW(INDIRECT("1:" &amp; LEN( INDEX(Sequences!$D:$D, MATCH(L$1,Sequences!$A:$A,0)) )-Parameters!$B$2+1)),
                     Parameters!$B$2 ) = $A99 )),
0)</f>
        <v>2</v>
      </c>
      <c r="M99" s="15" cm="1">
        <f t="array" aca="1" ref="M99" ca="1">IFERROR(
  SUMPRODUCT(--(MID( INDEX(Sequences!$D:$D, MATCH(M$1,Sequences!$A:$A,0)),
                     ROW(INDIRECT("1:" &amp; LEN( INDEX(Sequences!$D:$D, MATCH(M$1,Sequences!$A:$A,0)) )-Parameters!$B$2+1)),
                     Parameters!$B$2 ) = $A99 )),
0)</f>
        <v>4</v>
      </c>
    </row>
    <row r="100" spans="1:13" x14ac:dyDescent="0.25">
      <c r="A100" s="15" t="str">
        <f>KMER_LIST!A100</f>
        <v>CGAG</v>
      </c>
      <c r="B100" s="15" cm="1">
        <f t="array" aca="1" ref="B100" ca="1">IFERROR(
  SUMPRODUCT(--(MID( INDEX(Sequences!$D:$D, MATCH(B$1,Sequences!$A:$A,0)),
                     ROW(INDIRECT("1:" &amp; LEN( INDEX(Sequences!$D:$D, MATCH(B$1,Sequences!$A:$A,0)) )-Parameters!$B$2+1)),
                     Parameters!$B$2 ) = $A100 )),
0)</f>
        <v>2</v>
      </c>
      <c r="C100" s="15" cm="1">
        <f t="array" aca="1" ref="C100" ca="1">IFERROR(
  SUMPRODUCT(--(MID( INDEX(Sequences!$D:$D, MATCH(C$1,Sequences!$A:$A,0)),
                     ROW(INDIRECT("1:" &amp; LEN( INDEX(Sequences!$D:$D, MATCH(C$1,Sequences!$A:$A,0)) )-Parameters!$B$2+1)),
                     Parameters!$B$2 ) = $A100 )),
0)</f>
        <v>1</v>
      </c>
      <c r="D100" s="15" cm="1">
        <f t="array" aca="1" ref="D100" ca="1">IFERROR(
  SUMPRODUCT(--(MID( INDEX(Sequences!$D:$D, MATCH(D$1,Sequences!$A:$A,0)),
                     ROW(INDIRECT("1:" &amp; LEN( INDEX(Sequences!$D:$D, MATCH(D$1,Sequences!$A:$A,0)) )-Parameters!$B$2+1)),
                     Parameters!$B$2 ) = $A100 )),
0)</f>
        <v>1</v>
      </c>
      <c r="E100" s="15" cm="1">
        <f t="array" aca="1" ref="E100" ca="1">IFERROR(
  SUMPRODUCT(--(MID( INDEX(Sequences!$D:$D, MATCH(E$1,Sequences!$A:$A,0)),
                     ROW(INDIRECT("1:" &amp; LEN( INDEX(Sequences!$D:$D, MATCH(E$1,Sequences!$A:$A,0)) )-Parameters!$B$2+1)),
                     Parameters!$B$2 ) = $A100 )),
0)</f>
        <v>2</v>
      </c>
      <c r="F100" s="15" cm="1">
        <f t="array" aca="1" ref="F100" ca="1">IFERROR(
  SUMPRODUCT(--(MID( INDEX(Sequences!$D:$D, MATCH(F$1,Sequences!$A:$A,0)),
                     ROW(INDIRECT("1:" &amp; LEN( INDEX(Sequences!$D:$D, MATCH(F$1,Sequences!$A:$A,0)) )-Parameters!$B$2+1)),
                     Parameters!$B$2 ) = $A100 )),
0)</f>
        <v>1</v>
      </c>
      <c r="G100" s="15" cm="1">
        <f t="array" aca="1" ref="G100" ca="1">IFERROR(
  SUMPRODUCT(--(MID( INDEX(Sequences!$D:$D, MATCH(G$1,Sequences!$A:$A,0)),
                     ROW(INDIRECT("1:" &amp; LEN( INDEX(Sequences!$D:$D, MATCH(G$1,Sequences!$A:$A,0)) )-Parameters!$B$2+1)),
                     Parameters!$B$2 ) = $A100 )),
0)</f>
        <v>2</v>
      </c>
      <c r="H100" s="15" cm="1">
        <f t="array" aca="1" ref="H100" ca="1">IFERROR(
  SUMPRODUCT(--(MID( INDEX(Sequences!$D:$D, MATCH(H$1,Sequences!$A:$A,0)),
                     ROW(INDIRECT("1:" &amp; LEN( INDEX(Sequences!$D:$D, MATCH(H$1,Sequences!$A:$A,0)) )-Parameters!$B$2+1)),
                     Parameters!$B$2 ) = $A100 )),
0)</f>
        <v>10</v>
      </c>
      <c r="I100" s="15" cm="1">
        <f t="array" aca="1" ref="I100" ca="1">IFERROR(
  SUMPRODUCT(--(MID( INDEX(Sequences!$D:$D, MATCH(I$1,Sequences!$A:$A,0)),
                     ROW(INDIRECT("1:" &amp; LEN( INDEX(Sequences!$D:$D, MATCH(I$1,Sequences!$A:$A,0)) )-Parameters!$B$2+1)),
                     Parameters!$B$2 ) = $A100 )),
0)</f>
        <v>7</v>
      </c>
      <c r="J100" s="15" cm="1">
        <f t="array" aca="1" ref="J100" ca="1">IFERROR(
  SUMPRODUCT(--(MID( INDEX(Sequences!$D:$D, MATCH(J$1,Sequences!$A:$A,0)),
                     ROW(INDIRECT("1:" &amp; LEN( INDEX(Sequences!$D:$D, MATCH(J$1,Sequences!$A:$A,0)) )-Parameters!$B$2+1)),
                     Parameters!$B$2 ) = $A100 )),
0)</f>
        <v>8</v>
      </c>
      <c r="K100" s="15" cm="1">
        <f t="array" aca="1" ref="K100" ca="1">IFERROR(
  SUMPRODUCT(--(MID( INDEX(Sequences!$D:$D, MATCH(K$1,Sequences!$A:$A,0)),
                     ROW(INDIRECT("1:" &amp; LEN( INDEX(Sequences!$D:$D, MATCH(K$1,Sequences!$A:$A,0)) )-Parameters!$B$2+1)),
                     Parameters!$B$2 ) = $A100 )),
0)</f>
        <v>8</v>
      </c>
      <c r="L100" s="15" cm="1">
        <f t="array" aca="1" ref="L100" ca="1">IFERROR(
  SUMPRODUCT(--(MID( INDEX(Sequences!$D:$D, MATCH(L$1,Sequences!$A:$A,0)),
                     ROW(INDIRECT("1:" &amp; LEN( INDEX(Sequences!$D:$D, MATCH(L$1,Sequences!$A:$A,0)) )-Parameters!$B$2+1)),
                     Parameters!$B$2 ) = $A100 )),
0)</f>
        <v>4</v>
      </c>
      <c r="M100" s="15" cm="1">
        <f t="array" aca="1" ref="M100" ca="1">IFERROR(
  SUMPRODUCT(--(MID( INDEX(Sequences!$D:$D, MATCH(M$1,Sequences!$A:$A,0)),
                     ROW(INDIRECT("1:" &amp; LEN( INDEX(Sequences!$D:$D, MATCH(M$1,Sequences!$A:$A,0)) )-Parameters!$B$2+1)),
                     Parameters!$B$2 ) = $A100 )),
0)</f>
        <v>5</v>
      </c>
    </row>
    <row r="101" spans="1:13" x14ac:dyDescent="0.25">
      <c r="A101" s="15" t="str">
        <f>KMER_LIST!A101</f>
        <v>CGAT</v>
      </c>
      <c r="B101" s="15" cm="1">
        <f t="array" aca="1" ref="B101" ca="1">IFERROR(
  SUMPRODUCT(--(MID( INDEX(Sequences!$D:$D, MATCH(B$1,Sequences!$A:$A,0)),
                     ROW(INDIRECT("1:" &amp; LEN( INDEX(Sequences!$D:$D, MATCH(B$1,Sequences!$A:$A,0)) )-Parameters!$B$2+1)),
                     Parameters!$B$2 ) = $A101 )),
0)</f>
        <v>3</v>
      </c>
      <c r="C101" s="15" cm="1">
        <f t="array" aca="1" ref="C101" ca="1">IFERROR(
  SUMPRODUCT(--(MID( INDEX(Sequences!$D:$D, MATCH(C$1,Sequences!$A:$A,0)),
                     ROW(INDIRECT("1:" &amp; LEN( INDEX(Sequences!$D:$D, MATCH(C$1,Sequences!$A:$A,0)) )-Parameters!$B$2+1)),
                     Parameters!$B$2 ) = $A101 )),
0)</f>
        <v>4</v>
      </c>
      <c r="D101" s="15" cm="1">
        <f t="array" aca="1" ref="D101" ca="1">IFERROR(
  SUMPRODUCT(--(MID( INDEX(Sequences!$D:$D, MATCH(D$1,Sequences!$A:$A,0)),
                     ROW(INDIRECT("1:" &amp; LEN( INDEX(Sequences!$D:$D, MATCH(D$1,Sequences!$A:$A,0)) )-Parameters!$B$2+1)),
                     Parameters!$B$2 ) = $A101 )),
0)</f>
        <v>4</v>
      </c>
      <c r="E101" s="15" cm="1">
        <f t="array" aca="1" ref="E101" ca="1">IFERROR(
  SUMPRODUCT(--(MID( INDEX(Sequences!$D:$D, MATCH(E$1,Sequences!$A:$A,0)),
                     ROW(INDIRECT("1:" &amp; LEN( INDEX(Sequences!$D:$D, MATCH(E$1,Sequences!$A:$A,0)) )-Parameters!$B$2+1)),
                     Parameters!$B$2 ) = $A101 )),
0)</f>
        <v>1</v>
      </c>
      <c r="F101" s="15" cm="1">
        <f t="array" aca="1" ref="F101" ca="1">IFERROR(
  SUMPRODUCT(--(MID( INDEX(Sequences!$D:$D, MATCH(F$1,Sequences!$A:$A,0)),
                     ROW(INDIRECT("1:" &amp; LEN( INDEX(Sequences!$D:$D, MATCH(F$1,Sequences!$A:$A,0)) )-Parameters!$B$2+1)),
                     Parameters!$B$2 ) = $A101 )),
0)</f>
        <v>4</v>
      </c>
      <c r="G101" s="15" cm="1">
        <f t="array" aca="1" ref="G101" ca="1">IFERROR(
  SUMPRODUCT(--(MID( INDEX(Sequences!$D:$D, MATCH(G$1,Sequences!$A:$A,0)),
                     ROW(INDIRECT("1:" &amp; LEN( INDEX(Sequences!$D:$D, MATCH(G$1,Sequences!$A:$A,0)) )-Parameters!$B$2+1)),
                     Parameters!$B$2 ) = $A101 )),
0)</f>
        <v>1</v>
      </c>
      <c r="H101" s="15" cm="1">
        <f t="array" aca="1" ref="H101" ca="1">IFERROR(
  SUMPRODUCT(--(MID( INDEX(Sequences!$D:$D, MATCH(H$1,Sequences!$A:$A,0)),
                     ROW(INDIRECT("1:" &amp; LEN( INDEX(Sequences!$D:$D, MATCH(H$1,Sequences!$A:$A,0)) )-Parameters!$B$2+1)),
                     Parameters!$B$2 ) = $A101 )),
0)</f>
        <v>13</v>
      </c>
      <c r="I101" s="15" cm="1">
        <f t="array" aca="1" ref="I101" ca="1">IFERROR(
  SUMPRODUCT(--(MID( INDEX(Sequences!$D:$D, MATCH(I$1,Sequences!$A:$A,0)),
                     ROW(INDIRECT("1:" &amp; LEN( INDEX(Sequences!$D:$D, MATCH(I$1,Sequences!$A:$A,0)) )-Parameters!$B$2+1)),
                     Parameters!$B$2 ) = $A101 )),
0)</f>
        <v>8</v>
      </c>
      <c r="J101" s="15" cm="1">
        <f t="array" aca="1" ref="J101" ca="1">IFERROR(
  SUMPRODUCT(--(MID( INDEX(Sequences!$D:$D, MATCH(J$1,Sequences!$A:$A,0)),
                     ROW(INDIRECT("1:" &amp; LEN( INDEX(Sequences!$D:$D, MATCH(J$1,Sequences!$A:$A,0)) )-Parameters!$B$2+1)),
                     Parameters!$B$2 ) = $A101 )),
0)</f>
        <v>2</v>
      </c>
      <c r="K101" s="15" cm="1">
        <f t="array" aca="1" ref="K101" ca="1">IFERROR(
  SUMPRODUCT(--(MID( INDEX(Sequences!$D:$D, MATCH(K$1,Sequences!$A:$A,0)),
                     ROW(INDIRECT("1:" &amp; LEN( INDEX(Sequences!$D:$D, MATCH(K$1,Sequences!$A:$A,0)) )-Parameters!$B$2+1)),
                     Parameters!$B$2 ) = $A101 )),
0)</f>
        <v>2</v>
      </c>
      <c r="L101" s="15" cm="1">
        <f t="array" aca="1" ref="L101" ca="1">IFERROR(
  SUMPRODUCT(--(MID( INDEX(Sequences!$D:$D, MATCH(L$1,Sequences!$A:$A,0)),
                     ROW(INDIRECT("1:" &amp; LEN( INDEX(Sequences!$D:$D, MATCH(L$1,Sequences!$A:$A,0)) )-Parameters!$B$2+1)),
                     Parameters!$B$2 ) = $A101 )),
0)</f>
        <v>2</v>
      </c>
      <c r="M101" s="15" cm="1">
        <f t="array" aca="1" ref="M101" ca="1">IFERROR(
  SUMPRODUCT(--(MID( INDEX(Sequences!$D:$D, MATCH(M$1,Sequences!$A:$A,0)),
                     ROW(INDIRECT("1:" &amp; LEN( INDEX(Sequences!$D:$D, MATCH(M$1,Sequences!$A:$A,0)) )-Parameters!$B$2+1)),
                     Parameters!$B$2 ) = $A101 )),
0)</f>
        <v>2</v>
      </c>
    </row>
    <row r="102" spans="1:13" x14ac:dyDescent="0.25">
      <c r="A102" s="15" t="str">
        <f>KMER_LIST!A102</f>
        <v>CGCA</v>
      </c>
      <c r="B102" s="15" cm="1">
        <f t="array" aca="1" ref="B102" ca="1">IFERROR(
  SUMPRODUCT(--(MID( INDEX(Sequences!$D:$D, MATCH(B$1,Sequences!$A:$A,0)),
                     ROW(INDIRECT("1:" &amp; LEN( INDEX(Sequences!$D:$D, MATCH(B$1,Sequences!$A:$A,0)) )-Parameters!$B$2+1)),
                     Parameters!$B$2 ) = $A102 )),
0)</f>
        <v>2</v>
      </c>
      <c r="C102" s="15" cm="1">
        <f t="array" aca="1" ref="C102" ca="1">IFERROR(
  SUMPRODUCT(--(MID( INDEX(Sequences!$D:$D, MATCH(C$1,Sequences!$A:$A,0)),
                     ROW(INDIRECT("1:" &amp; LEN( INDEX(Sequences!$D:$D, MATCH(C$1,Sequences!$A:$A,0)) )-Parameters!$B$2+1)),
                     Parameters!$B$2 ) = $A102 )),
0)</f>
        <v>4</v>
      </c>
      <c r="D102" s="15" cm="1">
        <f t="array" aca="1" ref="D102" ca="1">IFERROR(
  SUMPRODUCT(--(MID( INDEX(Sequences!$D:$D, MATCH(D$1,Sequences!$A:$A,0)),
                     ROW(INDIRECT("1:" &amp; LEN( INDEX(Sequences!$D:$D, MATCH(D$1,Sequences!$A:$A,0)) )-Parameters!$B$2+1)),
                     Parameters!$B$2 ) = $A102 )),
0)</f>
        <v>0</v>
      </c>
      <c r="E102" s="15" cm="1">
        <f t="array" aca="1" ref="E102" ca="1">IFERROR(
  SUMPRODUCT(--(MID( INDEX(Sequences!$D:$D, MATCH(E$1,Sequences!$A:$A,0)),
                     ROW(INDIRECT("1:" &amp; LEN( INDEX(Sequences!$D:$D, MATCH(E$1,Sequences!$A:$A,0)) )-Parameters!$B$2+1)),
                     Parameters!$B$2 ) = $A102 )),
0)</f>
        <v>3</v>
      </c>
      <c r="F102" s="15" cm="1">
        <f t="array" aca="1" ref="F102" ca="1">IFERROR(
  SUMPRODUCT(--(MID( INDEX(Sequences!$D:$D, MATCH(F$1,Sequences!$A:$A,0)),
                     ROW(INDIRECT("1:" &amp; LEN( INDEX(Sequences!$D:$D, MATCH(F$1,Sequences!$A:$A,0)) )-Parameters!$B$2+1)),
                     Parameters!$B$2 ) = $A102 )),
0)</f>
        <v>6</v>
      </c>
      <c r="G102" s="15" cm="1">
        <f t="array" aca="1" ref="G102" ca="1">IFERROR(
  SUMPRODUCT(--(MID( INDEX(Sequences!$D:$D, MATCH(G$1,Sequences!$A:$A,0)),
                     ROW(INDIRECT("1:" &amp; LEN( INDEX(Sequences!$D:$D, MATCH(G$1,Sequences!$A:$A,0)) )-Parameters!$B$2+1)),
                     Parameters!$B$2 ) = $A102 )),
0)</f>
        <v>0</v>
      </c>
      <c r="H102" s="15" cm="1">
        <f t="array" aca="1" ref="H102" ca="1">IFERROR(
  SUMPRODUCT(--(MID( INDEX(Sequences!$D:$D, MATCH(H$1,Sequences!$A:$A,0)),
                     ROW(INDIRECT("1:" &amp; LEN( INDEX(Sequences!$D:$D, MATCH(H$1,Sequences!$A:$A,0)) )-Parameters!$B$2+1)),
                     Parameters!$B$2 ) = $A102 )),
0)</f>
        <v>10</v>
      </c>
      <c r="I102" s="15" cm="1">
        <f t="array" aca="1" ref="I102" ca="1">IFERROR(
  SUMPRODUCT(--(MID( INDEX(Sequences!$D:$D, MATCH(I$1,Sequences!$A:$A,0)),
                     ROW(INDIRECT("1:" &amp; LEN( INDEX(Sequences!$D:$D, MATCH(I$1,Sequences!$A:$A,0)) )-Parameters!$B$2+1)),
                     Parameters!$B$2 ) = $A102 )),
0)</f>
        <v>6</v>
      </c>
      <c r="J102" s="15" cm="1">
        <f t="array" aca="1" ref="J102" ca="1">IFERROR(
  SUMPRODUCT(--(MID( INDEX(Sequences!$D:$D, MATCH(J$1,Sequences!$A:$A,0)),
                     ROW(INDIRECT("1:" &amp; LEN( INDEX(Sequences!$D:$D, MATCH(J$1,Sequences!$A:$A,0)) )-Parameters!$B$2+1)),
                     Parameters!$B$2 ) = $A102 )),
0)</f>
        <v>3</v>
      </c>
      <c r="K102" s="15" cm="1">
        <f t="array" aca="1" ref="K102" ca="1">IFERROR(
  SUMPRODUCT(--(MID( INDEX(Sequences!$D:$D, MATCH(K$1,Sequences!$A:$A,0)),
                     ROW(INDIRECT("1:" &amp; LEN( INDEX(Sequences!$D:$D, MATCH(K$1,Sequences!$A:$A,0)) )-Parameters!$B$2+1)),
                     Parameters!$B$2 ) = $A102 )),
0)</f>
        <v>3</v>
      </c>
      <c r="L102" s="15" cm="1">
        <f t="array" aca="1" ref="L102" ca="1">IFERROR(
  SUMPRODUCT(--(MID( INDEX(Sequences!$D:$D, MATCH(L$1,Sequences!$A:$A,0)),
                     ROW(INDIRECT("1:" &amp; LEN( INDEX(Sequences!$D:$D, MATCH(L$1,Sequences!$A:$A,0)) )-Parameters!$B$2+1)),
                     Parameters!$B$2 ) = $A102 )),
0)</f>
        <v>2</v>
      </c>
      <c r="M102" s="15" cm="1">
        <f t="array" aca="1" ref="M102" ca="1">IFERROR(
  SUMPRODUCT(--(MID( INDEX(Sequences!$D:$D, MATCH(M$1,Sequences!$A:$A,0)),
                     ROW(INDIRECT("1:" &amp; LEN( INDEX(Sequences!$D:$D, MATCH(M$1,Sequences!$A:$A,0)) )-Parameters!$B$2+1)),
                     Parameters!$B$2 ) = $A102 )),
0)</f>
        <v>1</v>
      </c>
    </row>
    <row r="103" spans="1:13" x14ac:dyDescent="0.25">
      <c r="A103" s="15" t="str">
        <f>KMER_LIST!A103</f>
        <v>CGCC</v>
      </c>
      <c r="B103" s="15" cm="1">
        <f t="array" aca="1" ref="B103" ca="1">IFERROR(
  SUMPRODUCT(--(MID( INDEX(Sequences!$D:$D, MATCH(B$1,Sequences!$A:$A,0)),
                     ROW(INDIRECT("1:" &amp; LEN( INDEX(Sequences!$D:$D, MATCH(B$1,Sequences!$A:$A,0)) )-Parameters!$B$2+1)),
                     Parameters!$B$2 ) = $A103 )),
0)</f>
        <v>3</v>
      </c>
      <c r="C103" s="15" cm="1">
        <f t="array" aca="1" ref="C103" ca="1">IFERROR(
  SUMPRODUCT(--(MID( INDEX(Sequences!$D:$D, MATCH(C$1,Sequences!$A:$A,0)),
                     ROW(INDIRECT("1:" &amp; LEN( INDEX(Sequences!$D:$D, MATCH(C$1,Sequences!$A:$A,0)) )-Parameters!$B$2+1)),
                     Parameters!$B$2 ) = $A103 )),
0)</f>
        <v>2</v>
      </c>
      <c r="D103" s="15" cm="1">
        <f t="array" aca="1" ref="D103" ca="1">IFERROR(
  SUMPRODUCT(--(MID( INDEX(Sequences!$D:$D, MATCH(D$1,Sequences!$A:$A,0)),
                     ROW(INDIRECT("1:" &amp; LEN( INDEX(Sequences!$D:$D, MATCH(D$1,Sequences!$A:$A,0)) )-Parameters!$B$2+1)),
                     Parameters!$B$2 ) = $A103 )),
0)</f>
        <v>1</v>
      </c>
      <c r="E103" s="15" cm="1">
        <f t="array" aca="1" ref="E103" ca="1">IFERROR(
  SUMPRODUCT(--(MID( INDEX(Sequences!$D:$D, MATCH(E$1,Sequences!$A:$A,0)),
                     ROW(INDIRECT("1:" &amp; LEN( INDEX(Sequences!$D:$D, MATCH(E$1,Sequences!$A:$A,0)) )-Parameters!$B$2+1)),
                     Parameters!$B$2 ) = $A103 )),
0)</f>
        <v>2</v>
      </c>
      <c r="F103" s="15" cm="1">
        <f t="array" aca="1" ref="F103" ca="1">IFERROR(
  SUMPRODUCT(--(MID( INDEX(Sequences!$D:$D, MATCH(F$1,Sequences!$A:$A,0)),
                     ROW(INDIRECT("1:" &amp; LEN( INDEX(Sequences!$D:$D, MATCH(F$1,Sequences!$A:$A,0)) )-Parameters!$B$2+1)),
                     Parameters!$B$2 ) = $A103 )),
0)</f>
        <v>2</v>
      </c>
      <c r="G103" s="15" cm="1">
        <f t="array" aca="1" ref="G103" ca="1">IFERROR(
  SUMPRODUCT(--(MID( INDEX(Sequences!$D:$D, MATCH(G$1,Sequences!$A:$A,0)),
                     ROW(INDIRECT("1:" &amp; LEN( INDEX(Sequences!$D:$D, MATCH(G$1,Sequences!$A:$A,0)) )-Parameters!$B$2+1)),
                     Parameters!$B$2 ) = $A103 )),
0)</f>
        <v>2</v>
      </c>
      <c r="H103" s="15" cm="1">
        <f t="array" aca="1" ref="H103" ca="1">IFERROR(
  SUMPRODUCT(--(MID( INDEX(Sequences!$D:$D, MATCH(H$1,Sequences!$A:$A,0)),
                     ROW(INDIRECT("1:" &amp; LEN( INDEX(Sequences!$D:$D, MATCH(H$1,Sequences!$A:$A,0)) )-Parameters!$B$2+1)),
                     Parameters!$B$2 ) = $A103 )),
0)</f>
        <v>2</v>
      </c>
      <c r="I103" s="15" cm="1">
        <f t="array" aca="1" ref="I103" ca="1">IFERROR(
  SUMPRODUCT(--(MID( INDEX(Sequences!$D:$D, MATCH(I$1,Sequences!$A:$A,0)),
                     ROW(INDIRECT("1:" &amp; LEN( INDEX(Sequences!$D:$D, MATCH(I$1,Sequences!$A:$A,0)) )-Parameters!$B$2+1)),
                     Parameters!$B$2 ) = $A103 )),
0)</f>
        <v>1</v>
      </c>
      <c r="J103" s="15" cm="1">
        <f t="array" aca="1" ref="J103" ca="1">IFERROR(
  SUMPRODUCT(--(MID( INDEX(Sequences!$D:$D, MATCH(J$1,Sequences!$A:$A,0)),
                     ROW(INDIRECT("1:" &amp; LEN( INDEX(Sequences!$D:$D, MATCH(J$1,Sequences!$A:$A,0)) )-Parameters!$B$2+1)),
                     Parameters!$B$2 ) = $A103 )),
0)</f>
        <v>7</v>
      </c>
      <c r="K103" s="15" cm="1">
        <f t="array" aca="1" ref="K103" ca="1">IFERROR(
  SUMPRODUCT(--(MID( INDEX(Sequences!$D:$D, MATCH(K$1,Sequences!$A:$A,0)),
                     ROW(INDIRECT("1:" &amp; LEN( INDEX(Sequences!$D:$D, MATCH(K$1,Sequences!$A:$A,0)) )-Parameters!$B$2+1)),
                     Parameters!$B$2 ) = $A103 )),
0)</f>
        <v>3</v>
      </c>
      <c r="L103" s="15" cm="1">
        <f t="array" aca="1" ref="L103" ca="1">IFERROR(
  SUMPRODUCT(--(MID( INDEX(Sequences!$D:$D, MATCH(L$1,Sequences!$A:$A,0)),
                     ROW(INDIRECT("1:" &amp; LEN( INDEX(Sequences!$D:$D, MATCH(L$1,Sequences!$A:$A,0)) )-Parameters!$B$2+1)),
                     Parameters!$B$2 ) = $A103 )),
0)</f>
        <v>2</v>
      </c>
      <c r="M103" s="15" cm="1">
        <f t="array" aca="1" ref="M103" ca="1">IFERROR(
  SUMPRODUCT(--(MID( INDEX(Sequences!$D:$D, MATCH(M$1,Sequences!$A:$A,0)),
                     ROW(INDIRECT("1:" &amp; LEN( INDEX(Sequences!$D:$D, MATCH(M$1,Sequences!$A:$A,0)) )-Parameters!$B$2+1)),
                     Parameters!$B$2 ) = $A103 )),
0)</f>
        <v>0</v>
      </c>
    </row>
    <row r="104" spans="1:13" x14ac:dyDescent="0.25">
      <c r="A104" s="15" t="str">
        <f>KMER_LIST!A104</f>
        <v>CGCG</v>
      </c>
      <c r="B104" s="15" cm="1">
        <f t="array" aca="1" ref="B104" ca="1">IFERROR(
  SUMPRODUCT(--(MID( INDEX(Sequences!$D:$D, MATCH(B$1,Sequences!$A:$A,0)),
                     ROW(INDIRECT("1:" &amp; LEN( INDEX(Sequences!$D:$D, MATCH(B$1,Sequences!$A:$A,0)) )-Parameters!$B$2+1)),
                     Parameters!$B$2 ) = $A104 )),
0)</f>
        <v>1</v>
      </c>
      <c r="C104" s="15" cm="1">
        <f t="array" aca="1" ref="C104" ca="1">IFERROR(
  SUMPRODUCT(--(MID( INDEX(Sequences!$D:$D, MATCH(C$1,Sequences!$A:$A,0)),
                     ROW(INDIRECT("1:" &amp; LEN( INDEX(Sequences!$D:$D, MATCH(C$1,Sequences!$A:$A,0)) )-Parameters!$B$2+1)),
                     Parameters!$B$2 ) = $A104 )),
0)</f>
        <v>1</v>
      </c>
      <c r="D104" s="15" cm="1">
        <f t="array" aca="1" ref="D104" ca="1">IFERROR(
  SUMPRODUCT(--(MID( INDEX(Sequences!$D:$D, MATCH(D$1,Sequences!$A:$A,0)),
                     ROW(INDIRECT("1:" &amp; LEN( INDEX(Sequences!$D:$D, MATCH(D$1,Sequences!$A:$A,0)) )-Parameters!$B$2+1)),
                     Parameters!$B$2 ) = $A104 )),
0)</f>
        <v>1</v>
      </c>
      <c r="E104" s="15" cm="1">
        <f t="array" aca="1" ref="E104" ca="1">IFERROR(
  SUMPRODUCT(--(MID( INDEX(Sequences!$D:$D, MATCH(E$1,Sequences!$A:$A,0)),
                     ROW(INDIRECT("1:" &amp; LEN( INDEX(Sequences!$D:$D, MATCH(E$1,Sequences!$A:$A,0)) )-Parameters!$B$2+1)),
                     Parameters!$B$2 ) = $A104 )),
0)</f>
        <v>1</v>
      </c>
      <c r="F104" s="15" cm="1">
        <f t="array" aca="1" ref="F104" ca="1">IFERROR(
  SUMPRODUCT(--(MID( INDEX(Sequences!$D:$D, MATCH(F$1,Sequences!$A:$A,0)),
                     ROW(INDIRECT("1:" &amp; LEN( INDEX(Sequences!$D:$D, MATCH(F$1,Sequences!$A:$A,0)) )-Parameters!$B$2+1)),
                     Parameters!$B$2 ) = $A104 )),
0)</f>
        <v>0</v>
      </c>
      <c r="G104" s="15" cm="1">
        <f t="array" aca="1" ref="G104" ca="1">IFERROR(
  SUMPRODUCT(--(MID( INDEX(Sequences!$D:$D, MATCH(G$1,Sequences!$A:$A,0)),
                     ROW(INDIRECT("1:" &amp; LEN( INDEX(Sequences!$D:$D, MATCH(G$1,Sequences!$A:$A,0)) )-Parameters!$B$2+1)),
                     Parameters!$B$2 ) = $A104 )),
0)</f>
        <v>1</v>
      </c>
      <c r="H104" s="15" cm="1">
        <f t="array" aca="1" ref="H104" ca="1">IFERROR(
  SUMPRODUCT(--(MID( INDEX(Sequences!$D:$D, MATCH(H$1,Sequences!$A:$A,0)),
                     ROW(INDIRECT("1:" &amp; LEN( INDEX(Sequences!$D:$D, MATCH(H$1,Sequences!$A:$A,0)) )-Parameters!$B$2+1)),
                     Parameters!$B$2 ) = $A104 )),
0)</f>
        <v>6</v>
      </c>
      <c r="I104" s="15" cm="1">
        <f t="array" aca="1" ref="I104" ca="1">IFERROR(
  SUMPRODUCT(--(MID( INDEX(Sequences!$D:$D, MATCH(I$1,Sequences!$A:$A,0)),
                     ROW(INDIRECT("1:" &amp; LEN( INDEX(Sequences!$D:$D, MATCH(I$1,Sequences!$A:$A,0)) )-Parameters!$B$2+1)),
                     Parameters!$B$2 ) = $A104 )),
0)</f>
        <v>5</v>
      </c>
      <c r="J104" s="15" cm="1">
        <f t="array" aca="1" ref="J104" ca="1">IFERROR(
  SUMPRODUCT(--(MID( INDEX(Sequences!$D:$D, MATCH(J$1,Sequences!$A:$A,0)),
                     ROW(INDIRECT("1:" &amp; LEN( INDEX(Sequences!$D:$D, MATCH(J$1,Sequences!$A:$A,0)) )-Parameters!$B$2+1)),
                     Parameters!$B$2 ) = $A104 )),
0)</f>
        <v>6</v>
      </c>
      <c r="K104" s="15" cm="1">
        <f t="array" aca="1" ref="K104" ca="1">IFERROR(
  SUMPRODUCT(--(MID( INDEX(Sequences!$D:$D, MATCH(K$1,Sequences!$A:$A,0)),
                     ROW(INDIRECT("1:" &amp; LEN( INDEX(Sequences!$D:$D, MATCH(K$1,Sequences!$A:$A,0)) )-Parameters!$B$2+1)),
                     Parameters!$B$2 ) = $A104 )),
0)</f>
        <v>2</v>
      </c>
      <c r="L104" s="15" cm="1">
        <f t="array" aca="1" ref="L104" ca="1">IFERROR(
  SUMPRODUCT(--(MID( INDEX(Sequences!$D:$D, MATCH(L$1,Sequences!$A:$A,0)),
                     ROW(INDIRECT("1:" &amp; LEN( INDEX(Sequences!$D:$D, MATCH(L$1,Sequences!$A:$A,0)) )-Parameters!$B$2+1)),
                     Parameters!$B$2 ) = $A104 )),
0)</f>
        <v>0</v>
      </c>
      <c r="M104" s="15" cm="1">
        <f t="array" aca="1" ref="M104" ca="1">IFERROR(
  SUMPRODUCT(--(MID( INDEX(Sequences!$D:$D, MATCH(M$1,Sequences!$A:$A,0)),
                     ROW(INDIRECT("1:" &amp; LEN( INDEX(Sequences!$D:$D, MATCH(M$1,Sequences!$A:$A,0)) )-Parameters!$B$2+1)),
                     Parameters!$B$2 ) = $A104 )),
0)</f>
        <v>1</v>
      </c>
    </row>
    <row r="105" spans="1:13" x14ac:dyDescent="0.25">
      <c r="A105" s="15" t="str">
        <f>KMER_LIST!A105</f>
        <v>CGCT</v>
      </c>
      <c r="B105" s="15" cm="1">
        <f t="array" aca="1" ref="B105" ca="1">IFERROR(
  SUMPRODUCT(--(MID( INDEX(Sequences!$D:$D, MATCH(B$1,Sequences!$A:$A,0)),
                     ROW(INDIRECT("1:" &amp; LEN( INDEX(Sequences!$D:$D, MATCH(B$1,Sequences!$A:$A,0)) )-Parameters!$B$2+1)),
                     Parameters!$B$2 ) = $A105 )),
0)</f>
        <v>1</v>
      </c>
      <c r="C105" s="15" cm="1">
        <f t="array" aca="1" ref="C105" ca="1">IFERROR(
  SUMPRODUCT(--(MID( INDEX(Sequences!$D:$D, MATCH(C$1,Sequences!$A:$A,0)),
                     ROW(INDIRECT("1:" &amp; LEN( INDEX(Sequences!$D:$D, MATCH(C$1,Sequences!$A:$A,0)) )-Parameters!$B$2+1)),
                     Parameters!$B$2 ) = $A105 )),
0)</f>
        <v>2</v>
      </c>
      <c r="D105" s="15" cm="1">
        <f t="array" aca="1" ref="D105" ca="1">IFERROR(
  SUMPRODUCT(--(MID( INDEX(Sequences!$D:$D, MATCH(D$1,Sequences!$A:$A,0)),
                     ROW(INDIRECT("1:" &amp; LEN( INDEX(Sequences!$D:$D, MATCH(D$1,Sequences!$A:$A,0)) )-Parameters!$B$2+1)),
                     Parameters!$B$2 ) = $A105 )),
0)</f>
        <v>3</v>
      </c>
      <c r="E105" s="15" cm="1">
        <f t="array" aca="1" ref="E105" ca="1">IFERROR(
  SUMPRODUCT(--(MID( INDEX(Sequences!$D:$D, MATCH(E$1,Sequences!$A:$A,0)),
                     ROW(INDIRECT("1:" &amp; LEN( INDEX(Sequences!$D:$D, MATCH(E$1,Sequences!$A:$A,0)) )-Parameters!$B$2+1)),
                     Parameters!$B$2 ) = $A105 )),
0)</f>
        <v>6</v>
      </c>
      <c r="F105" s="15" cm="1">
        <f t="array" aca="1" ref="F105" ca="1">IFERROR(
  SUMPRODUCT(--(MID( INDEX(Sequences!$D:$D, MATCH(F$1,Sequences!$A:$A,0)),
                     ROW(INDIRECT("1:" &amp; LEN( INDEX(Sequences!$D:$D, MATCH(F$1,Sequences!$A:$A,0)) )-Parameters!$B$2+1)),
                     Parameters!$B$2 ) = $A105 )),
0)</f>
        <v>3</v>
      </c>
      <c r="G105" s="15" cm="1">
        <f t="array" aca="1" ref="G105" ca="1">IFERROR(
  SUMPRODUCT(--(MID( INDEX(Sequences!$D:$D, MATCH(G$1,Sequences!$A:$A,0)),
                     ROW(INDIRECT("1:" &amp; LEN( INDEX(Sequences!$D:$D, MATCH(G$1,Sequences!$A:$A,0)) )-Parameters!$B$2+1)),
                     Parameters!$B$2 ) = $A105 )),
0)</f>
        <v>4</v>
      </c>
      <c r="H105" s="15" cm="1">
        <f t="array" aca="1" ref="H105" ca="1">IFERROR(
  SUMPRODUCT(--(MID( INDEX(Sequences!$D:$D, MATCH(H$1,Sequences!$A:$A,0)),
                     ROW(INDIRECT("1:" &amp; LEN( INDEX(Sequences!$D:$D, MATCH(H$1,Sequences!$A:$A,0)) )-Parameters!$B$2+1)),
                     Parameters!$B$2 ) = $A105 )),
0)</f>
        <v>8</v>
      </c>
      <c r="I105" s="15" cm="1">
        <f t="array" aca="1" ref="I105" ca="1">IFERROR(
  SUMPRODUCT(--(MID( INDEX(Sequences!$D:$D, MATCH(I$1,Sequences!$A:$A,0)),
                     ROW(INDIRECT("1:" &amp; LEN( INDEX(Sequences!$D:$D, MATCH(I$1,Sequences!$A:$A,0)) )-Parameters!$B$2+1)),
                     Parameters!$B$2 ) = $A105 )),
0)</f>
        <v>9</v>
      </c>
      <c r="J105" s="15" cm="1">
        <f t="array" aca="1" ref="J105" ca="1">IFERROR(
  SUMPRODUCT(--(MID( INDEX(Sequences!$D:$D, MATCH(J$1,Sequences!$A:$A,0)),
                     ROW(INDIRECT("1:" &amp; LEN( INDEX(Sequences!$D:$D, MATCH(J$1,Sequences!$A:$A,0)) )-Parameters!$B$2+1)),
                     Parameters!$B$2 ) = $A105 )),
0)</f>
        <v>10</v>
      </c>
      <c r="K105" s="15" cm="1">
        <f t="array" aca="1" ref="K105" ca="1">IFERROR(
  SUMPRODUCT(--(MID( INDEX(Sequences!$D:$D, MATCH(K$1,Sequences!$A:$A,0)),
                     ROW(INDIRECT("1:" &amp; LEN( INDEX(Sequences!$D:$D, MATCH(K$1,Sequences!$A:$A,0)) )-Parameters!$B$2+1)),
                     Parameters!$B$2 ) = $A105 )),
0)</f>
        <v>2</v>
      </c>
      <c r="L105" s="15" cm="1">
        <f t="array" aca="1" ref="L105" ca="1">IFERROR(
  SUMPRODUCT(--(MID( INDEX(Sequences!$D:$D, MATCH(L$1,Sequences!$A:$A,0)),
                     ROW(INDIRECT("1:" &amp; LEN( INDEX(Sequences!$D:$D, MATCH(L$1,Sequences!$A:$A,0)) )-Parameters!$B$2+1)),
                     Parameters!$B$2 ) = $A105 )),
0)</f>
        <v>3</v>
      </c>
      <c r="M105" s="15" cm="1">
        <f t="array" aca="1" ref="M105" ca="1">IFERROR(
  SUMPRODUCT(--(MID( INDEX(Sequences!$D:$D, MATCH(M$1,Sequences!$A:$A,0)),
                     ROW(INDIRECT("1:" &amp; LEN( INDEX(Sequences!$D:$D, MATCH(M$1,Sequences!$A:$A,0)) )-Parameters!$B$2+1)),
                     Parameters!$B$2 ) = $A105 )),
0)</f>
        <v>5</v>
      </c>
    </row>
    <row r="106" spans="1:13" x14ac:dyDescent="0.25">
      <c r="A106" s="15" t="str">
        <f>KMER_LIST!A106</f>
        <v>CGGA</v>
      </c>
      <c r="B106" s="15" cm="1">
        <f t="array" aca="1" ref="B106" ca="1">IFERROR(
  SUMPRODUCT(--(MID( INDEX(Sequences!$D:$D, MATCH(B$1,Sequences!$A:$A,0)),
                     ROW(INDIRECT("1:" &amp; LEN( INDEX(Sequences!$D:$D, MATCH(B$1,Sequences!$A:$A,0)) )-Parameters!$B$2+1)),
                     Parameters!$B$2 ) = $A106 )),
0)</f>
        <v>0</v>
      </c>
      <c r="C106" s="15" cm="1">
        <f t="array" aca="1" ref="C106" ca="1">IFERROR(
  SUMPRODUCT(--(MID( INDEX(Sequences!$D:$D, MATCH(C$1,Sequences!$A:$A,0)),
                     ROW(INDIRECT("1:" &amp; LEN( INDEX(Sequences!$D:$D, MATCH(C$1,Sequences!$A:$A,0)) )-Parameters!$B$2+1)),
                     Parameters!$B$2 ) = $A106 )),
0)</f>
        <v>1</v>
      </c>
      <c r="D106" s="15" cm="1">
        <f t="array" aca="1" ref="D106" ca="1">IFERROR(
  SUMPRODUCT(--(MID( INDEX(Sequences!$D:$D, MATCH(D$1,Sequences!$A:$A,0)),
                     ROW(INDIRECT("1:" &amp; LEN( INDEX(Sequences!$D:$D, MATCH(D$1,Sequences!$A:$A,0)) )-Parameters!$B$2+1)),
                     Parameters!$B$2 ) = $A106 )),
0)</f>
        <v>0</v>
      </c>
      <c r="E106" s="15" cm="1">
        <f t="array" aca="1" ref="E106" ca="1">IFERROR(
  SUMPRODUCT(--(MID( INDEX(Sequences!$D:$D, MATCH(E$1,Sequences!$A:$A,0)),
                     ROW(INDIRECT("1:" &amp; LEN( INDEX(Sequences!$D:$D, MATCH(E$1,Sequences!$A:$A,0)) )-Parameters!$B$2+1)),
                     Parameters!$B$2 ) = $A106 )),
0)</f>
        <v>2</v>
      </c>
      <c r="F106" s="15" cm="1">
        <f t="array" aca="1" ref="F106" ca="1">IFERROR(
  SUMPRODUCT(--(MID( INDEX(Sequences!$D:$D, MATCH(F$1,Sequences!$A:$A,0)),
                     ROW(INDIRECT("1:" &amp; LEN( INDEX(Sequences!$D:$D, MATCH(F$1,Sequences!$A:$A,0)) )-Parameters!$B$2+1)),
                     Parameters!$B$2 ) = $A106 )),
0)</f>
        <v>0</v>
      </c>
      <c r="G106" s="15" cm="1">
        <f t="array" aca="1" ref="G106" ca="1">IFERROR(
  SUMPRODUCT(--(MID( INDEX(Sequences!$D:$D, MATCH(G$1,Sequences!$A:$A,0)),
                     ROW(INDIRECT("1:" &amp; LEN( INDEX(Sequences!$D:$D, MATCH(G$1,Sequences!$A:$A,0)) )-Parameters!$B$2+1)),
                     Parameters!$B$2 ) = $A106 )),
0)</f>
        <v>1</v>
      </c>
      <c r="H106" s="15" cm="1">
        <f t="array" aca="1" ref="H106" ca="1">IFERROR(
  SUMPRODUCT(--(MID( INDEX(Sequences!$D:$D, MATCH(H$1,Sequences!$A:$A,0)),
                     ROW(INDIRECT("1:" &amp; LEN( INDEX(Sequences!$D:$D, MATCH(H$1,Sequences!$A:$A,0)) )-Parameters!$B$2+1)),
                     Parameters!$B$2 ) = $A106 )),
0)</f>
        <v>6</v>
      </c>
      <c r="I106" s="15" cm="1">
        <f t="array" aca="1" ref="I106" ca="1">IFERROR(
  SUMPRODUCT(--(MID( INDEX(Sequences!$D:$D, MATCH(I$1,Sequences!$A:$A,0)),
                     ROW(INDIRECT("1:" &amp; LEN( INDEX(Sequences!$D:$D, MATCH(I$1,Sequences!$A:$A,0)) )-Parameters!$B$2+1)),
                     Parameters!$B$2 ) = $A106 )),
0)</f>
        <v>13</v>
      </c>
      <c r="J106" s="15" cm="1">
        <f t="array" aca="1" ref="J106" ca="1">IFERROR(
  SUMPRODUCT(--(MID( INDEX(Sequences!$D:$D, MATCH(J$1,Sequences!$A:$A,0)),
                     ROW(INDIRECT("1:" &amp; LEN( INDEX(Sequences!$D:$D, MATCH(J$1,Sequences!$A:$A,0)) )-Parameters!$B$2+1)),
                     Parameters!$B$2 ) = $A106 )),
0)</f>
        <v>7</v>
      </c>
      <c r="K106" s="15" cm="1">
        <f t="array" aca="1" ref="K106" ca="1">IFERROR(
  SUMPRODUCT(--(MID( INDEX(Sequences!$D:$D, MATCH(K$1,Sequences!$A:$A,0)),
                     ROW(INDIRECT("1:" &amp; LEN( INDEX(Sequences!$D:$D, MATCH(K$1,Sequences!$A:$A,0)) )-Parameters!$B$2+1)),
                     Parameters!$B$2 ) = $A106 )),
0)</f>
        <v>4</v>
      </c>
      <c r="L106" s="15" cm="1">
        <f t="array" aca="1" ref="L106" ca="1">IFERROR(
  SUMPRODUCT(--(MID( INDEX(Sequences!$D:$D, MATCH(L$1,Sequences!$A:$A,0)),
                     ROW(INDIRECT("1:" &amp; LEN( INDEX(Sequences!$D:$D, MATCH(L$1,Sequences!$A:$A,0)) )-Parameters!$B$2+1)),
                     Parameters!$B$2 ) = $A106 )),
0)</f>
        <v>4</v>
      </c>
      <c r="M106" s="15" cm="1">
        <f t="array" aca="1" ref="M106" ca="1">IFERROR(
  SUMPRODUCT(--(MID( INDEX(Sequences!$D:$D, MATCH(M$1,Sequences!$A:$A,0)),
                     ROW(INDIRECT("1:" &amp; LEN( INDEX(Sequences!$D:$D, MATCH(M$1,Sequences!$A:$A,0)) )-Parameters!$B$2+1)),
                     Parameters!$B$2 ) = $A106 )),
0)</f>
        <v>2</v>
      </c>
    </row>
    <row r="107" spans="1:13" x14ac:dyDescent="0.25">
      <c r="A107" s="15" t="str">
        <f>KMER_LIST!A107</f>
        <v>CGGC</v>
      </c>
      <c r="B107" s="15" cm="1">
        <f t="array" aca="1" ref="B107" ca="1">IFERROR(
  SUMPRODUCT(--(MID( INDEX(Sequences!$D:$D, MATCH(B$1,Sequences!$A:$A,0)),
                     ROW(INDIRECT("1:" &amp; LEN( INDEX(Sequences!$D:$D, MATCH(B$1,Sequences!$A:$A,0)) )-Parameters!$B$2+1)),
                     Parameters!$B$2 ) = $A107 )),
0)</f>
        <v>1</v>
      </c>
      <c r="C107" s="15" cm="1">
        <f t="array" aca="1" ref="C107" ca="1">IFERROR(
  SUMPRODUCT(--(MID( INDEX(Sequences!$D:$D, MATCH(C$1,Sequences!$A:$A,0)),
                     ROW(INDIRECT("1:" &amp; LEN( INDEX(Sequences!$D:$D, MATCH(C$1,Sequences!$A:$A,0)) )-Parameters!$B$2+1)),
                     Parameters!$B$2 ) = $A107 )),
0)</f>
        <v>1</v>
      </c>
      <c r="D107" s="15" cm="1">
        <f t="array" aca="1" ref="D107" ca="1">IFERROR(
  SUMPRODUCT(--(MID( INDEX(Sequences!$D:$D, MATCH(D$1,Sequences!$A:$A,0)),
                     ROW(INDIRECT("1:" &amp; LEN( INDEX(Sequences!$D:$D, MATCH(D$1,Sequences!$A:$A,0)) )-Parameters!$B$2+1)),
                     Parameters!$B$2 ) = $A107 )),
0)</f>
        <v>2</v>
      </c>
      <c r="E107" s="15" cm="1">
        <f t="array" aca="1" ref="E107" ca="1">IFERROR(
  SUMPRODUCT(--(MID( INDEX(Sequences!$D:$D, MATCH(E$1,Sequences!$A:$A,0)),
                     ROW(INDIRECT("1:" &amp; LEN( INDEX(Sequences!$D:$D, MATCH(E$1,Sequences!$A:$A,0)) )-Parameters!$B$2+1)),
                     Parameters!$B$2 ) = $A107 )),
0)</f>
        <v>3</v>
      </c>
      <c r="F107" s="15" cm="1">
        <f t="array" aca="1" ref="F107" ca="1">IFERROR(
  SUMPRODUCT(--(MID( INDEX(Sequences!$D:$D, MATCH(F$1,Sequences!$A:$A,0)),
                     ROW(INDIRECT("1:" &amp; LEN( INDEX(Sequences!$D:$D, MATCH(F$1,Sequences!$A:$A,0)) )-Parameters!$B$2+1)),
                     Parameters!$B$2 ) = $A107 )),
0)</f>
        <v>2</v>
      </c>
      <c r="G107" s="15" cm="1">
        <f t="array" aca="1" ref="G107" ca="1">IFERROR(
  SUMPRODUCT(--(MID( INDEX(Sequences!$D:$D, MATCH(G$1,Sequences!$A:$A,0)),
                     ROW(INDIRECT("1:" &amp; LEN( INDEX(Sequences!$D:$D, MATCH(G$1,Sequences!$A:$A,0)) )-Parameters!$B$2+1)),
                     Parameters!$B$2 ) = $A107 )),
0)</f>
        <v>0</v>
      </c>
      <c r="H107" s="15" cm="1">
        <f t="array" aca="1" ref="H107" ca="1">IFERROR(
  SUMPRODUCT(--(MID( INDEX(Sequences!$D:$D, MATCH(H$1,Sequences!$A:$A,0)),
                     ROW(INDIRECT("1:" &amp; LEN( INDEX(Sequences!$D:$D, MATCH(H$1,Sequences!$A:$A,0)) )-Parameters!$B$2+1)),
                     Parameters!$B$2 ) = $A107 )),
0)</f>
        <v>4</v>
      </c>
      <c r="I107" s="15" cm="1">
        <f t="array" aca="1" ref="I107" ca="1">IFERROR(
  SUMPRODUCT(--(MID( INDEX(Sequences!$D:$D, MATCH(I$1,Sequences!$A:$A,0)),
                     ROW(INDIRECT("1:" &amp; LEN( INDEX(Sequences!$D:$D, MATCH(I$1,Sequences!$A:$A,0)) )-Parameters!$B$2+1)),
                     Parameters!$B$2 ) = $A107 )),
0)</f>
        <v>4</v>
      </c>
      <c r="J107" s="15" cm="1">
        <f t="array" aca="1" ref="J107" ca="1">IFERROR(
  SUMPRODUCT(--(MID( INDEX(Sequences!$D:$D, MATCH(J$1,Sequences!$A:$A,0)),
                     ROW(INDIRECT("1:" &amp; LEN( INDEX(Sequences!$D:$D, MATCH(J$1,Sequences!$A:$A,0)) )-Parameters!$B$2+1)),
                     Parameters!$B$2 ) = $A107 )),
0)</f>
        <v>9</v>
      </c>
      <c r="K107" s="15" cm="1">
        <f t="array" aca="1" ref="K107" ca="1">IFERROR(
  SUMPRODUCT(--(MID( INDEX(Sequences!$D:$D, MATCH(K$1,Sequences!$A:$A,0)),
                     ROW(INDIRECT("1:" &amp; LEN( INDEX(Sequences!$D:$D, MATCH(K$1,Sequences!$A:$A,0)) )-Parameters!$B$2+1)),
                     Parameters!$B$2 ) = $A107 )),
0)</f>
        <v>4</v>
      </c>
      <c r="L107" s="15" cm="1">
        <f t="array" aca="1" ref="L107" ca="1">IFERROR(
  SUMPRODUCT(--(MID( INDEX(Sequences!$D:$D, MATCH(L$1,Sequences!$A:$A,0)),
                     ROW(INDIRECT("1:" &amp; LEN( INDEX(Sequences!$D:$D, MATCH(L$1,Sequences!$A:$A,0)) )-Parameters!$B$2+1)),
                     Parameters!$B$2 ) = $A107 )),
0)</f>
        <v>2</v>
      </c>
      <c r="M107" s="15" cm="1">
        <f t="array" aca="1" ref="M107" ca="1">IFERROR(
  SUMPRODUCT(--(MID( INDEX(Sequences!$D:$D, MATCH(M$1,Sequences!$A:$A,0)),
                     ROW(INDIRECT("1:" &amp; LEN( INDEX(Sequences!$D:$D, MATCH(M$1,Sequences!$A:$A,0)) )-Parameters!$B$2+1)),
                     Parameters!$B$2 ) = $A107 )),
0)</f>
        <v>3</v>
      </c>
    </row>
    <row r="108" spans="1:13" x14ac:dyDescent="0.25">
      <c r="A108" s="15" t="str">
        <f>KMER_LIST!A108</f>
        <v>CGGG</v>
      </c>
      <c r="B108" s="15" cm="1">
        <f t="array" aca="1" ref="B108" ca="1">IFERROR(
  SUMPRODUCT(--(MID( INDEX(Sequences!$D:$D, MATCH(B$1,Sequences!$A:$A,0)),
                     ROW(INDIRECT("1:" &amp; LEN( INDEX(Sequences!$D:$D, MATCH(B$1,Sequences!$A:$A,0)) )-Parameters!$B$2+1)),
                     Parameters!$B$2 ) = $A108 )),
0)</f>
        <v>4</v>
      </c>
      <c r="C108" s="15" cm="1">
        <f t="array" aca="1" ref="C108" ca="1">IFERROR(
  SUMPRODUCT(--(MID( INDEX(Sequences!$D:$D, MATCH(C$1,Sequences!$A:$A,0)),
                     ROW(INDIRECT("1:" &amp; LEN( INDEX(Sequences!$D:$D, MATCH(C$1,Sequences!$A:$A,0)) )-Parameters!$B$2+1)),
                     Parameters!$B$2 ) = $A108 )),
0)</f>
        <v>2</v>
      </c>
      <c r="D108" s="15" cm="1">
        <f t="array" aca="1" ref="D108" ca="1">IFERROR(
  SUMPRODUCT(--(MID( INDEX(Sequences!$D:$D, MATCH(D$1,Sequences!$A:$A,0)),
                     ROW(INDIRECT("1:" &amp; LEN( INDEX(Sequences!$D:$D, MATCH(D$1,Sequences!$A:$A,0)) )-Parameters!$B$2+1)),
                     Parameters!$B$2 ) = $A108 )),
0)</f>
        <v>0</v>
      </c>
      <c r="E108" s="15" cm="1">
        <f t="array" aca="1" ref="E108" ca="1">IFERROR(
  SUMPRODUCT(--(MID( INDEX(Sequences!$D:$D, MATCH(E$1,Sequences!$A:$A,0)),
                     ROW(INDIRECT("1:" &amp; LEN( INDEX(Sequences!$D:$D, MATCH(E$1,Sequences!$A:$A,0)) )-Parameters!$B$2+1)),
                     Parameters!$B$2 ) = $A108 )),
0)</f>
        <v>4</v>
      </c>
      <c r="F108" s="15" cm="1">
        <f t="array" aca="1" ref="F108" ca="1">IFERROR(
  SUMPRODUCT(--(MID( INDEX(Sequences!$D:$D, MATCH(F$1,Sequences!$A:$A,0)),
                     ROW(INDIRECT("1:" &amp; LEN( INDEX(Sequences!$D:$D, MATCH(F$1,Sequences!$A:$A,0)) )-Parameters!$B$2+1)),
                     Parameters!$B$2 ) = $A108 )),
0)</f>
        <v>0</v>
      </c>
      <c r="G108" s="15" cm="1">
        <f t="array" aca="1" ref="G108" ca="1">IFERROR(
  SUMPRODUCT(--(MID( INDEX(Sequences!$D:$D, MATCH(G$1,Sequences!$A:$A,0)),
                     ROW(INDIRECT("1:" &amp; LEN( INDEX(Sequences!$D:$D, MATCH(G$1,Sequences!$A:$A,0)) )-Parameters!$B$2+1)),
                     Parameters!$B$2 ) = $A108 )),
0)</f>
        <v>1</v>
      </c>
      <c r="H108" s="15" cm="1">
        <f t="array" aca="1" ref="H108" ca="1">IFERROR(
  SUMPRODUCT(--(MID( INDEX(Sequences!$D:$D, MATCH(H$1,Sequences!$A:$A,0)),
                     ROW(INDIRECT("1:" &amp; LEN( INDEX(Sequences!$D:$D, MATCH(H$1,Sequences!$A:$A,0)) )-Parameters!$B$2+1)),
                     Parameters!$B$2 ) = $A108 )),
0)</f>
        <v>2</v>
      </c>
      <c r="I108" s="15" cm="1">
        <f t="array" aca="1" ref="I108" ca="1">IFERROR(
  SUMPRODUCT(--(MID( INDEX(Sequences!$D:$D, MATCH(I$1,Sequences!$A:$A,0)),
                     ROW(INDIRECT("1:" &amp; LEN( INDEX(Sequences!$D:$D, MATCH(I$1,Sequences!$A:$A,0)) )-Parameters!$B$2+1)),
                     Parameters!$B$2 ) = $A108 )),
0)</f>
        <v>4</v>
      </c>
      <c r="J108" s="15" cm="1">
        <f t="array" aca="1" ref="J108" ca="1">IFERROR(
  SUMPRODUCT(--(MID( INDEX(Sequences!$D:$D, MATCH(J$1,Sequences!$A:$A,0)),
                     ROW(INDIRECT("1:" &amp; LEN( INDEX(Sequences!$D:$D, MATCH(J$1,Sequences!$A:$A,0)) )-Parameters!$B$2+1)),
                     Parameters!$B$2 ) = $A108 )),
0)</f>
        <v>5</v>
      </c>
      <c r="K108" s="15" cm="1">
        <f t="array" aca="1" ref="K108" ca="1">IFERROR(
  SUMPRODUCT(--(MID( INDEX(Sequences!$D:$D, MATCH(K$1,Sequences!$A:$A,0)),
                     ROW(INDIRECT("1:" &amp; LEN( INDEX(Sequences!$D:$D, MATCH(K$1,Sequences!$A:$A,0)) )-Parameters!$B$2+1)),
                     Parameters!$B$2 ) = $A108 )),
0)</f>
        <v>4</v>
      </c>
      <c r="L108" s="15" cm="1">
        <f t="array" aca="1" ref="L108" ca="1">IFERROR(
  SUMPRODUCT(--(MID( INDEX(Sequences!$D:$D, MATCH(L$1,Sequences!$A:$A,0)),
                     ROW(INDIRECT("1:" &amp; LEN( INDEX(Sequences!$D:$D, MATCH(L$1,Sequences!$A:$A,0)) )-Parameters!$B$2+1)),
                     Parameters!$B$2 ) = $A108 )),
0)</f>
        <v>2</v>
      </c>
      <c r="M108" s="15" cm="1">
        <f t="array" aca="1" ref="M108" ca="1">IFERROR(
  SUMPRODUCT(--(MID( INDEX(Sequences!$D:$D, MATCH(M$1,Sequences!$A:$A,0)),
                     ROW(INDIRECT("1:" &amp; LEN( INDEX(Sequences!$D:$D, MATCH(M$1,Sequences!$A:$A,0)) )-Parameters!$B$2+1)),
                     Parameters!$B$2 ) = $A108 )),
0)</f>
        <v>3</v>
      </c>
    </row>
    <row r="109" spans="1:13" x14ac:dyDescent="0.25">
      <c r="A109" s="15" t="str">
        <f>KMER_LIST!A109</f>
        <v>CGGT</v>
      </c>
      <c r="B109" s="15" cm="1">
        <f t="array" aca="1" ref="B109" ca="1">IFERROR(
  SUMPRODUCT(--(MID( INDEX(Sequences!$D:$D, MATCH(B$1,Sequences!$A:$A,0)),
                     ROW(INDIRECT("1:" &amp; LEN( INDEX(Sequences!$D:$D, MATCH(B$1,Sequences!$A:$A,0)) )-Parameters!$B$2+1)),
                     Parameters!$B$2 ) = $A109 )),
0)</f>
        <v>3</v>
      </c>
      <c r="C109" s="15" cm="1">
        <f t="array" aca="1" ref="C109" ca="1">IFERROR(
  SUMPRODUCT(--(MID( INDEX(Sequences!$D:$D, MATCH(C$1,Sequences!$A:$A,0)),
                     ROW(INDIRECT("1:" &amp; LEN( INDEX(Sequences!$D:$D, MATCH(C$1,Sequences!$A:$A,0)) )-Parameters!$B$2+1)),
                     Parameters!$B$2 ) = $A109 )),
0)</f>
        <v>3</v>
      </c>
      <c r="D109" s="15" cm="1">
        <f t="array" aca="1" ref="D109" ca="1">IFERROR(
  SUMPRODUCT(--(MID( INDEX(Sequences!$D:$D, MATCH(D$1,Sequences!$A:$A,0)),
                     ROW(INDIRECT("1:" &amp; LEN( INDEX(Sequences!$D:$D, MATCH(D$1,Sequences!$A:$A,0)) )-Parameters!$B$2+1)),
                     Parameters!$B$2 ) = $A109 )),
0)</f>
        <v>1</v>
      </c>
      <c r="E109" s="15" cm="1">
        <f t="array" aca="1" ref="E109" ca="1">IFERROR(
  SUMPRODUCT(--(MID( INDEX(Sequences!$D:$D, MATCH(E$1,Sequences!$A:$A,0)),
                     ROW(INDIRECT("1:" &amp; LEN( INDEX(Sequences!$D:$D, MATCH(E$1,Sequences!$A:$A,0)) )-Parameters!$B$2+1)),
                     Parameters!$B$2 ) = $A109 )),
0)</f>
        <v>5</v>
      </c>
      <c r="F109" s="15" cm="1">
        <f t="array" aca="1" ref="F109" ca="1">IFERROR(
  SUMPRODUCT(--(MID( INDEX(Sequences!$D:$D, MATCH(F$1,Sequences!$A:$A,0)),
                     ROW(INDIRECT("1:" &amp; LEN( INDEX(Sequences!$D:$D, MATCH(F$1,Sequences!$A:$A,0)) )-Parameters!$B$2+1)),
                     Parameters!$B$2 ) = $A109 )),
0)</f>
        <v>4</v>
      </c>
      <c r="G109" s="15" cm="1">
        <f t="array" aca="1" ref="G109" ca="1">IFERROR(
  SUMPRODUCT(--(MID( INDEX(Sequences!$D:$D, MATCH(G$1,Sequences!$A:$A,0)),
                     ROW(INDIRECT("1:" &amp; LEN( INDEX(Sequences!$D:$D, MATCH(G$1,Sequences!$A:$A,0)) )-Parameters!$B$2+1)),
                     Parameters!$B$2 ) = $A109 )),
0)</f>
        <v>4</v>
      </c>
      <c r="H109" s="15" cm="1">
        <f t="array" aca="1" ref="H109" ca="1">IFERROR(
  SUMPRODUCT(--(MID( INDEX(Sequences!$D:$D, MATCH(H$1,Sequences!$A:$A,0)),
                     ROW(INDIRECT("1:" &amp; LEN( INDEX(Sequences!$D:$D, MATCH(H$1,Sequences!$A:$A,0)) )-Parameters!$B$2+1)),
                     Parameters!$B$2 ) = $A109 )),
0)</f>
        <v>4</v>
      </c>
      <c r="I109" s="15" cm="1">
        <f t="array" aca="1" ref="I109" ca="1">IFERROR(
  SUMPRODUCT(--(MID( INDEX(Sequences!$D:$D, MATCH(I$1,Sequences!$A:$A,0)),
                     ROW(INDIRECT("1:" &amp; LEN( INDEX(Sequences!$D:$D, MATCH(I$1,Sequences!$A:$A,0)) )-Parameters!$B$2+1)),
                     Parameters!$B$2 ) = $A109 )),
0)</f>
        <v>4</v>
      </c>
      <c r="J109" s="15" cm="1">
        <f t="array" aca="1" ref="J109" ca="1">IFERROR(
  SUMPRODUCT(--(MID( INDEX(Sequences!$D:$D, MATCH(J$1,Sequences!$A:$A,0)),
                     ROW(INDIRECT("1:" &amp; LEN( INDEX(Sequences!$D:$D, MATCH(J$1,Sequences!$A:$A,0)) )-Parameters!$B$2+1)),
                     Parameters!$B$2 ) = $A109 )),
0)</f>
        <v>5</v>
      </c>
      <c r="K109" s="15" cm="1">
        <f t="array" aca="1" ref="K109" ca="1">IFERROR(
  SUMPRODUCT(--(MID( INDEX(Sequences!$D:$D, MATCH(K$1,Sequences!$A:$A,0)),
                     ROW(INDIRECT("1:" &amp; LEN( INDEX(Sequences!$D:$D, MATCH(K$1,Sequences!$A:$A,0)) )-Parameters!$B$2+1)),
                     Parameters!$B$2 ) = $A109 )),
0)</f>
        <v>5</v>
      </c>
      <c r="L109" s="15" cm="1">
        <f t="array" aca="1" ref="L109" ca="1">IFERROR(
  SUMPRODUCT(--(MID( INDEX(Sequences!$D:$D, MATCH(L$1,Sequences!$A:$A,0)),
                     ROW(INDIRECT("1:" &amp; LEN( INDEX(Sequences!$D:$D, MATCH(L$1,Sequences!$A:$A,0)) )-Parameters!$B$2+1)),
                     Parameters!$B$2 ) = $A109 )),
0)</f>
        <v>0</v>
      </c>
      <c r="M109" s="15" cm="1">
        <f t="array" aca="1" ref="M109" ca="1">IFERROR(
  SUMPRODUCT(--(MID( INDEX(Sequences!$D:$D, MATCH(M$1,Sequences!$A:$A,0)),
                     ROW(INDIRECT("1:" &amp; LEN( INDEX(Sequences!$D:$D, MATCH(M$1,Sequences!$A:$A,0)) )-Parameters!$B$2+1)),
                     Parameters!$B$2 ) = $A109 )),
0)</f>
        <v>3</v>
      </c>
    </row>
    <row r="110" spans="1:13" x14ac:dyDescent="0.25">
      <c r="A110" s="15" t="str">
        <f>KMER_LIST!A110</f>
        <v>CGTA</v>
      </c>
      <c r="B110" s="15" cm="1">
        <f t="array" aca="1" ref="B110" ca="1">IFERROR(
  SUMPRODUCT(--(MID( INDEX(Sequences!$D:$D, MATCH(B$1,Sequences!$A:$A,0)),
                     ROW(INDIRECT("1:" &amp; LEN( INDEX(Sequences!$D:$D, MATCH(B$1,Sequences!$A:$A,0)) )-Parameters!$B$2+1)),
                     Parameters!$B$2 ) = $A110 )),
0)</f>
        <v>2</v>
      </c>
      <c r="C110" s="15" cm="1">
        <f t="array" aca="1" ref="C110" ca="1">IFERROR(
  SUMPRODUCT(--(MID( INDEX(Sequences!$D:$D, MATCH(C$1,Sequences!$A:$A,0)),
                     ROW(INDIRECT("1:" &amp; LEN( INDEX(Sequences!$D:$D, MATCH(C$1,Sequences!$A:$A,0)) )-Parameters!$B$2+1)),
                     Parameters!$B$2 ) = $A110 )),
0)</f>
        <v>5</v>
      </c>
      <c r="D110" s="15" cm="1">
        <f t="array" aca="1" ref="D110" ca="1">IFERROR(
  SUMPRODUCT(--(MID( INDEX(Sequences!$D:$D, MATCH(D$1,Sequences!$A:$A,0)),
                     ROW(INDIRECT("1:" &amp; LEN( INDEX(Sequences!$D:$D, MATCH(D$1,Sequences!$A:$A,0)) )-Parameters!$B$2+1)),
                     Parameters!$B$2 ) = $A110 )),
0)</f>
        <v>1</v>
      </c>
      <c r="E110" s="15" cm="1">
        <f t="array" aca="1" ref="E110" ca="1">IFERROR(
  SUMPRODUCT(--(MID( INDEX(Sequences!$D:$D, MATCH(E$1,Sequences!$A:$A,0)),
                     ROW(INDIRECT("1:" &amp; LEN( INDEX(Sequences!$D:$D, MATCH(E$1,Sequences!$A:$A,0)) )-Parameters!$B$2+1)),
                     Parameters!$B$2 ) = $A110 )),
0)</f>
        <v>3</v>
      </c>
      <c r="F110" s="15" cm="1">
        <f t="array" aca="1" ref="F110" ca="1">IFERROR(
  SUMPRODUCT(--(MID( INDEX(Sequences!$D:$D, MATCH(F$1,Sequences!$A:$A,0)),
                     ROW(INDIRECT("1:" &amp; LEN( INDEX(Sequences!$D:$D, MATCH(F$1,Sequences!$A:$A,0)) )-Parameters!$B$2+1)),
                     Parameters!$B$2 ) = $A110 )),
0)</f>
        <v>1</v>
      </c>
      <c r="G110" s="15" cm="1">
        <f t="array" aca="1" ref="G110" ca="1">IFERROR(
  SUMPRODUCT(--(MID( INDEX(Sequences!$D:$D, MATCH(G$1,Sequences!$A:$A,0)),
                     ROW(INDIRECT("1:" &amp; LEN( INDEX(Sequences!$D:$D, MATCH(G$1,Sequences!$A:$A,0)) )-Parameters!$B$2+1)),
                     Parameters!$B$2 ) = $A110 )),
0)</f>
        <v>2</v>
      </c>
      <c r="H110" s="15" cm="1">
        <f t="array" aca="1" ref="H110" ca="1">IFERROR(
  SUMPRODUCT(--(MID( INDEX(Sequences!$D:$D, MATCH(H$1,Sequences!$A:$A,0)),
                     ROW(INDIRECT("1:" &amp; LEN( INDEX(Sequences!$D:$D, MATCH(H$1,Sequences!$A:$A,0)) )-Parameters!$B$2+1)),
                     Parameters!$B$2 ) = $A110 )),
0)</f>
        <v>5</v>
      </c>
      <c r="I110" s="15" cm="1">
        <f t="array" aca="1" ref="I110" ca="1">IFERROR(
  SUMPRODUCT(--(MID( INDEX(Sequences!$D:$D, MATCH(I$1,Sequences!$A:$A,0)),
                     ROW(INDIRECT("1:" &amp; LEN( INDEX(Sequences!$D:$D, MATCH(I$1,Sequences!$A:$A,0)) )-Parameters!$B$2+1)),
                     Parameters!$B$2 ) = $A110 )),
0)</f>
        <v>4</v>
      </c>
      <c r="J110" s="15" cm="1">
        <f t="array" aca="1" ref="J110" ca="1">IFERROR(
  SUMPRODUCT(--(MID( INDEX(Sequences!$D:$D, MATCH(J$1,Sequences!$A:$A,0)),
                     ROW(INDIRECT("1:" &amp; LEN( INDEX(Sequences!$D:$D, MATCH(J$1,Sequences!$A:$A,0)) )-Parameters!$B$2+1)),
                     Parameters!$B$2 ) = $A110 )),
0)</f>
        <v>6</v>
      </c>
      <c r="K110" s="15" cm="1">
        <f t="array" aca="1" ref="K110" ca="1">IFERROR(
  SUMPRODUCT(--(MID( INDEX(Sequences!$D:$D, MATCH(K$1,Sequences!$A:$A,0)),
                     ROW(INDIRECT("1:" &amp; LEN( INDEX(Sequences!$D:$D, MATCH(K$1,Sequences!$A:$A,0)) )-Parameters!$B$2+1)),
                     Parameters!$B$2 ) = $A110 )),
0)</f>
        <v>2</v>
      </c>
      <c r="L110" s="15" cm="1">
        <f t="array" aca="1" ref="L110" ca="1">IFERROR(
  SUMPRODUCT(--(MID( INDEX(Sequences!$D:$D, MATCH(L$1,Sequences!$A:$A,0)),
                     ROW(INDIRECT("1:" &amp; LEN( INDEX(Sequences!$D:$D, MATCH(L$1,Sequences!$A:$A,0)) )-Parameters!$B$2+1)),
                     Parameters!$B$2 ) = $A110 )),
0)</f>
        <v>5</v>
      </c>
      <c r="M110" s="15" cm="1">
        <f t="array" aca="1" ref="M110" ca="1">IFERROR(
  SUMPRODUCT(--(MID( INDEX(Sequences!$D:$D, MATCH(M$1,Sequences!$A:$A,0)),
                     ROW(INDIRECT("1:" &amp; LEN( INDEX(Sequences!$D:$D, MATCH(M$1,Sequences!$A:$A,0)) )-Parameters!$B$2+1)),
                     Parameters!$B$2 ) = $A110 )),
0)</f>
        <v>1</v>
      </c>
    </row>
    <row r="111" spans="1:13" x14ac:dyDescent="0.25">
      <c r="A111" s="15" t="str">
        <f>KMER_LIST!A111</f>
        <v>CGTC</v>
      </c>
      <c r="B111" s="15" cm="1">
        <f t="array" aca="1" ref="B111" ca="1">IFERROR(
  SUMPRODUCT(--(MID( INDEX(Sequences!$D:$D, MATCH(B$1,Sequences!$A:$A,0)),
                     ROW(INDIRECT("1:" &amp; LEN( INDEX(Sequences!$D:$D, MATCH(B$1,Sequences!$A:$A,0)) )-Parameters!$B$2+1)),
                     Parameters!$B$2 ) = $A111 )),
0)</f>
        <v>3</v>
      </c>
      <c r="C111" s="15" cm="1">
        <f t="array" aca="1" ref="C111" ca="1">IFERROR(
  SUMPRODUCT(--(MID( INDEX(Sequences!$D:$D, MATCH(C$1,Sequences!$A:$A,0)),
                     ROW(INDIRECT("1:" &amp; LEN( INDEX(Sequences!$D:$D, MATCH(C$1,Sequences!$A:$A,0)) )-Parameters!$B$2+1)),
                     Parameters!$B$2 ) = $A111 )),
0)</f>
        <v>6</v>
      </c>
      <c r="D111" s="15" cm="1">
        <f t="array" aca="1" ref="D111" ca="1">IFERROR(
  SUMPRODUCT(--(MID( INDEX(Sequences!$D:$D, MATCH(D$1,Sequences!$A:$A,0)),
                     ROW(INDIRECT("1:" &amp; LEN( INDEX(Sequences!$D:$D, MATCH(D$1,Sequences!$A:$A,0)) )-Parameters!$B$2+1)),
                     Parameters!$B$2 ) = $A111 )),
0)</f>
        <v>8</v>
      </c>
      <c r="E111" s="15" cm="1">
        <f t="array" aca="1" ref="E111" ca="1">IFERROR(
  SUMPRODUCT(--(MID( INDEX(Sequences!$D:$D, MATCH(E$1,Sequences!$A:$A,0)),
                     ROW(INDIRECT("1:" &amp; LEN( INDEX(Sequences!$D:$D, MATCH(E$1,Sequences!$A:$A,0)) )-Parameters!$B$2+1)),
                     Parameters!$B$2 ) = $A111 )),
0)</f>
        <v>8</v>
      </c>
      <c r="F111" s="15" cm="1">
        <f t="array" aca="1" ref="F111" ca="1">IFERROR(
  SUMPRODUCT(--(MID( INDEX(Sequences!$D:$D, MATCH(F$1,Sequences!$A:$A,0)),
                     ROW(INDIRECT("1:" &amp; LEN( INDEX(Sequences!$D:$D, MATCH(F$1,Sequences!$A:$A,0)) )-Parameters!$B$2+1)),
                     Parameters!$B$2 ) = $A111 )),
0)</f>
        <v>11</v>
      </c>
      <c r="G111" s="15" cm="1">
        <f t="array" aca="1" ref="G111" ca="1">IFERROR(
  SUMPRODUCT(--(MID( INDEX(Sequences!$D:$D, MATCH(G$1,Sequences!$A:$A,0)),
                     ROW(INDIRECT("1:" &amp; LEN( INDEX(Sequences!$D:$D, MATCH(G$1,Sequences!$A:$A,0)) )-Parameters!$B$2+1)),
                     Parameters!$B$2 ) = $A111 )),
0)</f>
        <v>8</v>
      </c>
      <c r="H111" s="15" cm="1">
        <f t="array" aca="1" ref="H111" ca="1">IFERROR(
  SUMPRODUCT(--(MID( INDEX(Sequences!$D:$D, MATCH(H$1,Sequences!$A:$A,0)),
                     ROW(INDIRECT("1:" &amp; LEN( INDEX(Sequences!$D:$D, MATCH(H$1,Sequences!$A:$A,0)) )-Parameters!$B$2+1)),
                     Parameters!$B$2 ) = $A111 )),
0)</f>
        <v>7</v>
      </c>
      <c r="I111" s="15" cm="1">
        <f t="array" aca="1" ref="I111" ca="1">IFERROR(
  SUMPRODUCT(--(MID( INDEX(Sequences!$D:$D, MATCH(I$1,Sequences!$A:$A,0)),
                     ROW(INDIRECT("1:" &amp; LEN( INDEX(Sequences!$D:$D, MATCH(I$1,Sequences!$A:$A,0)) )-Parameters!$B$2+1)),
                     Parameters!$B$2 ) = $A111 )),
0)</f>
        <v>9</v>
      </c>
      <c r="J111" s="15" cm="1">
        <f t="array" aca="1" ref="J111" ca="1">IFERROR(
  SUMPRODUCT(--(MID( INDEX(Sequences!$D:$D, MATCH(J$1,Sequences!$A:$A,0)),
                     ROW(INDIRECT("1:" &amp; LEN( INDEX(Sequences!$D:$D, MATCH(J$1,Sequences!$A:$A,0)) )-Parameters!$B$2+1)),
                     Parameters!$B$2 ) = $A111 )),
0)</f>
        <v>2</v>
      </c>
      <c r="K111" s="15" cm="1">
        <f t="array" aca="1" ref="K111" ca="1">IFERROR(
  SUMPRODUCT(--(MID( INDEX(Sequences!$D:$D, MATCH(K$1,Sequences!$A:$A,0)),
                     ROW(INDIRECT("1:" &amp; LEN( INDEX(Sequences!$D:$D, MATCH(K$1,Sequences!$A:$A,0)) )-Parameters!$B$2+1)),
                     Parameters!$B$2 ) = $A111 )),
0)</f>
        <v>2</v>
      </c>
      <c r="L111" s="15" cm="1">
        <f t="array" aca="1" ref="L111" ca="1">IFERROR(
  SUMPRODUCT(--(MID( INDEX(Sequences!$D:$D, MATCH(L$1,Sequences!$A:$A,0)),
                     ROW(INDIRECT("1:" &amp; LEN( INDEX(Sequences!$D:$D, MATCH(L$1,Sequences!$A:$A,0)) )-Parameters!$B$2+1)),
                     Parameters!$B$2 ) = $A111 )),
0)</f>
        <v>1</v>
      </c>
      <c r="M111" s="15" cm="1">
        <f t="array" aca="1" ref="M111" ca="1">IFERROR(
  SUMPRODUCT(--(MID( INDEX(Sequences!$D:$D, MATCH(M$1,Sequences!$A:$A,0)),
                     ROW(INDIRECT("1:" &amp; LEN( INDEX(Sequences!$D:$D, MATCH(M$1,Sequences!$A:$A,0)) )-Parameters!$B$2+1)),
                     Parameters!$B$2 ) = $A111 )),
0)</f>
        <v>4</v>
      </c>
    </row>
    <row r="112" spans="1:13" x14ac:dyDescent="0.25">
      <c r="A112" s="15" t="str">
        <f>KMER_LIST!A112</f>
        <v>CGTG</v>
      </c>
      <c r="B112" s="15" cm="1">
        <f t="array" aca="1" ref="B112" ca="1">IFERROR(
  SUMPRODUCT(--(MID( INDEX(Sequences!$D:$D, MATCH(B$1,Sequences!$A:$A,0)),
                     ROW(INDIRECT("1:" &amp; LEN( INDEX(Sequences!$D:$D, MATCH(B$1,Sequences!$A:$A,0)) )-Parameters!$B$2+1)),
                     Parameters!$B$2 ) = $A112 )),
0)</f>
        <v>7</v>
      </c>
      <c r="C112" s="15" cm="1">
        <f t="array" aca="1" ref="C112" ca="1">IFERROR(
  SUMPRODUCT(--(MID( INDEX(Sequences!$D:$D, MATCH(C$1,Sequences!$A:$A,0)),
                     ROW(INDIRECT("1:" &amp; LEN( INDEX(Sequences!$D:$D, MATCH(C$1,Sequences!$A:$A,0)) )-Parameters!$B$2+1)),
                     Parameters!$B$2 ) = $A112 )),
0)</f>
        <v>4</v>
      </c>
      <c r="D112" s="15" cm="1">
        <f t="array" aca="1" ref="D112" ca="1">IFERROR(
  SUMPRODUCT(--(MID( INDEX(Sequences!$D:$D, MATCH(D$1,Sequences!$A:$A,0)),
                     ROW(INDIRECT("1:" &amp; LEN( INDEX(Sequences!$D:$D, MATCH(D$1,Sequences!$A:$A,0)) )-Parameters!$B$2+1)),
                     Parameters!$B$2 ) = $A112 )),
0)</f>
        <v>4</v>
      </c>
      <c r="E112" s="15" cm="1">
        <f t="array" aca="1" ref="E112" ca="1">IFERROR(
  SUMPRODUCT(--(MID( INDEX(Sequences!$D:$D, MATCH(E$1,Sequences!$A:$A,0)),
                     ROW(INDIRECT("1:" &amp; LEN( INDEX(Sequences!$D:$D, MATCH(E$1,Sequences!$A:$A,0)) )-Parameters!$B$2+1)),
                     Parameters!$B$2 ) = $A112 )),
0)</f>
        <v>7</v>
      </c>
      <c r="F112" s="15" cm="1">
        <f t="array" aca="1" ref="F112" ca="1">IFERROR(
  SUMPRODUCT(--(MID( INDEX(Sequences!$D:$D, MATCH(F$1,Sequences!$A:$A,0)),
                     ROW(INDIRECT("1:" &amp; LEN( INDEX(Sequences!$D:$D, MATCH(F$1,Sequences!$A:$A,0)) )-Parameters!$B$2+1)),
                     Parameters!$B$2 ) = $A112 )),
0)</f>
        <v>11</v>
      </c>
      <c r="G112" s="15" cm="1">
        <f t="array" aca="1" ref="G112" ca="1">IFERROR(
  SUMPRODUCT(--(MID( INDEX(Sequences!$D:$D, MATCH(G$1,Sequences!$A:$A,0)),
                     ROW(INDIRECT("1:" &amp; LEN( INDEX(Sequences!$D:$D, MATCH(G$1,Sequences!$A:$A,0)) )-Parameters!$B$2+1)),
                     Parameters!$B$2 ) = $A112 )),
0)</f>
        <v>8</v>
      </c>
      <c r="H112" s="15" cm="1">
        <f t="array" aca="1" ref="H112" ca="1">IFERROR(
  SUMPRODUCT(--(MID( INDEX(Sequences!$D:$D, MATCH(H$1,Sequences!$A:$A,0)),
                     ROW(INDIRECT("1:" &amp; LEN( INDEX(Sequences!$D:$D, MATCH(H$1,Sequences!$A:$A,0)) )-Parameters!$B$2+1)),
                     Parameters!$B$2 ) = $A112 )),
0)</f>
        <v>4</v>
      </c>
      <c r="I112" s="15" cm="1">
        <f t="array" aca="1" ref="I112" ca="1">IFERROR(
  SUMPRODUCT(--(MID( INDEX(Sequences!$D:$D, MATCH(I$1,Sequences!$A:$A,0)),
                     ROW(INDIRECT("1:" &amp; LEN( INDEX(Sequences!$D:$D, MATCH(I$1,Sequences!$A:$A,0)) )-Parameters!$B$2+1)),
                     Parameters!$B$2 ) = $A112 )),
0)</f>
        <v>14</v>
      </c>
      <c r="J112" s="15" cm="1">
        <f t="array" aca="1" ref="J112" ca="1">IFERROR(
  SUMPRODUCT(--(MID( INDEX(Sequences!$D:$D, MATCH(J$1,Sequences!$A:$A,0)),
                     ROW(INDIRECT("1:" &amp; LEN( INDEX(Sequences!$D:$D, MATCH(J$1,Sequences!$A:$A,0)) )-Parameters!$B$2+1)),
                     Parameters!$B$2 ) = $A112 )),
0)</f>
        <v>7</v>
      </c>
      <c r="K112" s="15" cm="1">
        <f t="array" aca="1" ref="K112" ca="1">IFERROR(
  SUMPRODUCT(--(MID( INDEX(Sequences!$D:$D, MATCH(K$1,Sequences!$A:$A,0)),
                     ROW(INDIRECT("1:" &amp; LEN( INDEX(Sequences!$D:$D, MATCH(K$1,Sequences!$A:$A,0)) )-Parameters!$B$2+1)),
                     Parameters!$B$2 ) = $A112 )),
0)</f>
        <v>5</v>
      </c>
      <c r="L112" s="15" cm="1">
        <f t="array" aca="1" ref="L112" ca="1">IFERROR(
  SUMPRODUCT(--(MID( INDEX(Sequences!$D:$D, MATCH(L$1,Sequences!$A:$A,0)),
                     ROW(INDIRECT("1:" &amp; LEN( INDEX(Sequences!$D:$D, MATCH(L$1,Sequences!$A:$A,0)) )-Parameters!$B$2+1)),
                     Parameters!$B$2 ) = $A112 )),
0)</f>
        <v>2</v>
      </c>
      <c r="M112" s="15" cm="1">
        <f t="array" aca="1" ref="M112" ca="1">IFERROR(
  SUMPRODUCT(--(MID( INDEX(Sequences!$D:$D, MATCH(M$1,Sequences!$A:$A,0)),
                     ROW(INDIRECT("1:" &amp; LEN( INDEX(Sequences!$D:$D, MATCH(M$1,Sequences!$A:$A,0)) )-Parameters!$B$2+1)),
                     Parameters!$B$2 ) = $A112 )),
0)</f>
        <v>1</v>
      </c>
    </row>
    <row r="113" spans="1:13" x14ac:dyDescent="0.25">
      <c r="A113" s="15" t="str">
        <f>KMER_LIST!A113</f>
        <v>CGTT</v>
      </c>
      <c r="B113" s="15" cm="1">
        <f t="array" aca="1" ref="B113" ca="1">IFERROR(
  SUMPRODUCT(--(MID( INDEX(Sequences!$D:$D, MATCH(B$1,Sequences!$A:$A,0)),
                     ROW(INDIRECT("1:" &amp; LEN( INDEX(Sequences!$D:$D, MATCH(B$1,Sequences!$A:$A,0)) )-Parameters!$B$2+1)),
                     Parameters!$B$2 ) = $A113 )),
0)</f>
        <v>4</v>
      </c>
      <c r="C113" s="15" cm="1">
        <f t="array" aca="1" ref="C113" ca="1">IFERROR(
  SUMPRODUCT(--(MID( INDEX(Sequences!$D:$D, MATCH(C$1,Sequences!$A:$A,0)),
                     ROW(INDIRECT("1:" &amp; LEN( INDEX(Sequences!$D:$D, MATCH(C$1,Sequences!$A:$A,0)) )-Parameters!$B$2+1)),
                     Parameters!$B$2 ) = $A113 )),
0)</f>
        <v>6</v>
      </c>
      <c r="D113" s="15" cm="1">
        <f t="array" aca="1" ref="D113" ca="1">IFERROR(
  SUMPRODUCT(--(MID( INDEX(Sequences!$D:$D, MATCH(D$1,Sequences!$A:$A,0)),
                     ROW(INDIRECT("1:" &amp; LEN( INDEX(Sequences!$D:$D, MATCH(D$1,Sequences!$A:$A,0)) )-Parameters!$B$2+1)),
                     Parameters!$B$2 ) = $A113 )),
0)</f>
        <v>7</v>
      </c>
      <c r="E113" s="15" cm="1">
        <f t="array" aca="1" ref="E113" ca="1">IFERROR(
  SUMPRODUCT(--(MID( INDEX(Sequences!$D:$D, MATCH(E$1,Sequences!$A:$A,0)),
                     ROW(INDIRECT("1:" &amp; LEN( INDEX(Sequences!$D:$D, MATCH(E$1,Sequences!$A:$A,0)) )-Parameters!$B$2+1)),
                     Parameters!$B$2 ) = $A113 )),
0)</f>
        <v>11</v>
      </c>
      <c r="F113" s="15" cm="1">
        <f t="array" aca="1" ref="F113" ca="1">IFERROR(
  SUMPRODUCT(--(MID( INDEX(Sequences!$D:$D, MATCH(F$1,Sequences!$A:$A,0)),
                     ROW(INDIRECT("1:" &amp; LEN( INDEX(Sequences!$D:$D, MATCH(F$1,Sequences!$A:$A,0)) )-Parameters!$B$2+1)),
                     Parameters!$B$2 ) = $A113 )),
0)</f>
        <v>6</v>
      </c>
      <c r="G113" s="15" cm="1">
        <f t="array" aca="1" ref="G113" ca="1">IFERROR(
  SUMPRODUCT(--(MID( INDEX(Sequences!$D:$D, MATCH(G$1,Sequences!$A:$A,0)),
                     ROW(INDIRECT("1:" &amp; LEN( INDEX(Sequences!$D:$D, MATCH(G$1,Sequences!$A:$A,0)) )-Parameters!$B$2+1)),
                     Parameters!$B$2 ) = $A113 )),
0)</f>
        <v>4</v>
      </c>
      <c r="H113" s="15" cm="1">
        <f t="array" aca="1" ref="H113" ca="1">IFERROR(
  SUMPRODUCT(--(MID( INDEX(Sequences!$D:$D, MATCH(H$1,Sequences!$A:$A,0)),
                     ROW(INDIRECT("1:" &amp; LEN( INDEX(Sequences!$D:$D, MATCH(H$1,Sequences!$A:$A,0)) )-Parameters!$B$2+1)),
                     Parameters!$B$2 ) = $A113 )),
0)</f>
        <v>8</v>
      </c>
      <c r="I113" s="15" cm="1">
        <f t="array" aca="1" ref="I113" ca="1">IFERROR(
  SUMPRODUCT(--(MID( INDEX(Sequences!$D:$D, MATCH(I$1,Sequences!$A:$A,0)),
                     ROW(INDIRECT("1:" &amp; LEN( INDEX(Sequences!$D:$D, MATCH(I$1,Sequences!$A:$A,0)) )-Parameters!$B$2+1)),
                     Parameters!$B$2 ) = $A113 )),
0)</f>
        <v>11</v>
      </c>
      <c r="J113" s="15" cm="1">
        <f t="array" aca="1" ref="J113" ca="1">IFERROR(
  SUMPRODUCT(--(MID( INDEX(Sequences!$D:$D, MATCH(J$1,Sequences!$A:$A,0)),
                     ROW(INDIRECT("1:" &amp; LEN( INDEX(Sequences!$D:$D, MATCH(J$1,Sequences!$A:$A,0)) )-Parameters!$B$2+1)),
                     Parameters!$B$2 ) = $A113 )),
0)</f>
        <v>2</v>
      </c>
      <c r="K113" s="15" cm="1">
        <f t="array" aca="1" ref="K113" ca="1">IFERROR(
  SUMPRODUCT(--(MID( INDEX(Sequences!$D:$D, MATCH(K$1,Sequences!$A:$A,0)),
                     ROW(INDIRECT("1:" &amp; LEN( INDEX(Sequences!$D:$D, MATCH(K$1,Sequences!$A:$A,0)) )-Parameters!$B$2+1)),
                     Parameters!$B$2 ) = $A113 )),
0)</f>
        <v>3</v>
      </c>
      <c r="L113" s="15" cm="1">
        <f t="array" aca="1" ref="L113" ca="1">IFERROR(
  SUMPRODUCT(--(MID( INDEX(Sequences!$D:$D, MATCH(L$1,Sequences!$A:$A,0)),
                     ROW(INDIRECT("1:" &amp; LEN( INDEX(Sequences!$D:$D, MATCH(L$1,Sequences!$A:$A,0)) )-Parameters!$B$2+1)),
                     Parameters!$B$2 ) = $A113 )),
0)</f>
        <v>1</v>
      </c>
      <c r="M113" s="15" cm="1">
        <f t="array" aca="1" ref="M113" ca="1">IFERROR(
  SUMPRODUCT(--(MID( INDEX(Sequences!$D:$D, MATCH(M$1,Sequences!$A:$A,0)),
                     ROW(INDIRECT("1:" &amp; LEN( INDEX(Sequences!$D:$D, MATCH(M$1,Sequences!$A:$A,0)) )-Parameters!$B$2+1)),
                     Parameters!$B$2 ) = $A113 )),
0)</f>
        <v>1</v>
      </c>
    </row>
    <row r="114" spans="1:13" x14ac:dyDescent="0.25">
      <c r="A114" s="15" t="str">
        <f>KMER_LIST!A114</f>
        <v>CTAA</v>
      </c>
      <c r="B114" s="15" cm="1">
        <f t="array" aca="1" ref="B114" ca="1">IFERROR(
  SUMPRODUCT(--(MID( INDEX(Sequences!$D:$D, MATCH(B$1,Sequences!$A:$A,0)),
                     ROW(INDIRECT("1:" &amp; LEN( INDEX(Sequences!$D:$D, MATCH(B$1,Sequences!$A:$A,0)) )-Parameters!$B$2+1)),
                     Parameters!$B$2 ) = $A114 )),
0)</f>
        <v>8</v>
      </c>
      <c r="C114" s="15" cm="1">
        <f t="array" aca="1" ref="C114" ca="1">IFERROR(
  SUMPRODUCT(--(MID( INDEX(Sequences!$D:$D, MATCH(C$1,Sequences!$A:$A,0)),
                     ROW(INDIRECT("1:" &amp; LEN( INDEX(Sequences!$D:$D, MATCH(C$1,Sequences!$A:$A,0)) )-Parameters!$B$2+1)),
                     Parameters!$B$2 ) = $A114 )),
0)</f>
        <v>8</v>
      </c>
      <c r="D114" s="15" cm="1">
        <f t="array" aca="1" ref="D114" ca="1">IFERROR(
  SUMPRODUCT(--(MID( INDEX(Sequences!$D:$D, MATCH(D$1,Sequences!$A:$A,0)),
                     ROW(INDIRECT("1:" &amp; LEN( INDEX(Sequences!$D:$D, MATCH(D$1,Sequences!$A:$A,0)) )-Parameters!$B$2+1)),
                     Parameters!$B$2 ) = $A114 )),
0)</f>
        <v>13</v>
      </c>
      <c r="E114" s="15" cm="1">
        <f t="array" aca="1" ref="E114" ca="1">IFERROR(
  SUMPRODUCT(--(MID( INDEX(Sequences!$D:$D, MATCH(E$1,Sequences!$A:$A,0)),
                     ROW(INDIRECT("1:" &amp; LEN( INDEX(Sequences!$D:$D, MATCH(E$1,Sequences!$A:$A,0)) )-Parameters!$B$2+1)),
                     Parameters!$B$2 ) = $A114 )),
0)</f>
        <v>10</v>
      </c>
      <c r="F114" s="15" cm="1">
        <f t="array" aca="1" ref="F114" ca="1">IFERROR(
  SUMPRODUCT(--(MID( INDEX(Sequences!$D:$D, MATCH(F$1,Sequences!$A:$A,0)),
                     ROW(INDIRECT("1:" &amp; LEN( INDEX(Sequences!$D:$D, MATCH(F$1,Sequences!$A:$A,0)) )-Parameters!$B$2+1)),
                     Parameters!$B$2 ) = $A114 )),
0)</f>
        <v>6</v>
      </c>
      <c r="G114" s="15" cm="1">
        <f t="array" aca="1" ref="G114" ca="1">IFERROR(
  SUMPRODUCT(--(MID( INDEX(Sequences!$D:$D, MATCH(G$1,Sequences!$A:$A,0)),
                     ROW(INDIRECT("1:" &amp; LEN( INDEX(Sequences!$D:$D, MATCH(G$1,Sequences!$A:$A,0)) )-Parameters!$B$2+1)),
                     Parameters!$B$2 ) = $A114 )),
0)</f>
        <v>5</v>
      </c>
      <c r="H114" s="15" cm="1">
        <f t="array" aca="1" ref="H114" ca="1">IFERROR(
  SUMPRODUCT(--(MID( INDEX(Sequences!$D:$D, MATCH(H$1,Sequences!$A:$A,0)),
                     ROW(INDIRECT("1:" &amp; LEN( INDEX(Sequences!$D:$D, MATCH(H$1,Sequences!$A:$A,0)) )-Parameters!$B$2+1)),
                     Parameters!$B$2 ) = $A114 )),
0)</f>
        <v>7</v>
      </c>
      <c r="I114" s="15" cm="1">
        <f t="array" aca="1" ref="I114" ca="1">IFERROR(
  SUMPRODUCT(--(MID( INDEX(Sequences!$D:$D, MATCH(I$1,Sequences!$A:$A,0)),
                     ROW(INDIRECT("1:" &amp; LEN( INDEX(Sequences!$D:$D, MATCH(I$1,Sequences!$A:$A,0)) )-Parameters!$B$2+1)),
                     Parameters!$B$2 ) = $A114 )),
0)</f>
        <v>8</v>
      </c>
      <c r="J114" s="15" cm="1">
        <f t="array" aca="1" ref="J114" ca="1">IFERROR(
  SUMPRODUCT(--(MID( INDEX(Sequences!$D:$D, MATCH(J$1,Sequences!$A:$A,0)),
                     ROW(INDIRECT("1:" &amp; LEN( INDEX(Sequences!$D:$D, MATCH(J$1,Sequences!$A:$A,0)) )-Parameters!$B$2+1)),
                     Parameters!$B$2 ) = $A114 )),
0)</f>
        <v>7</v>
      </c>
      <c r="K114" s="15" cm="1">
        <f t="array" aca="1" ref="K114" ca="1">IFERROR(
  SUMPRODUCT(--(MID( INDEX(Sequences!$D:$D, MATCH(K$1,Sequences!$A:$A,0)),
                     ROW(INDIRECT("1:" &amp; LEN( INDEX(Sequences!$D:$D, MATCH(K$1,Sequences!$A:$A,0)) )-Parameters!$B$2+1)),
                     Parameters!$B$2 ) = $A114 )),
0)</f>
        <v>10</v>
      </c>
      <c r="L114" s="15" cm="1">
        <f t="array" aca="1" ref="L114" ca="1">IFERROR(
  SUMPRODUCT(--(MID( INDEX(Sequences!$D:$D, MATCH(L$1,Sequences!$A:$A,0)),
                     ROW(INDIRECT("1:" &amp; LEN( INDEX(Sequences!$D:$D, MATCH(L$1,Sequences!$A:$A,0)) )-Parameters!$B$2+1)),
                     Parameters!$B$2 ) = $A114 )),
0)</f>
        <v>7</v>
      </c>
      <c r="M114" s="15" cm="1">
        <f t="array" aca="1" ref="M114" ca="1">IFERROR(
  SUMPRODUCT(--(MID( INDEX(Sequences!$D:$D, MATCH(M$1,Sequences!$A:$A,0)),
                     ROW(INDIRECT("1:" &amp; LEN( INDEX(Sequences!$D:$D, MATCH(M$1,Sequences!$A:$A,0)) )-Parameters!$B$2+1)),
                     Parameters!$B$2 ) = $A114 )),
0)</f>
        <v>5</v>
      </c>
    </row>
    <row r="115" spans="1:13" x14ac:dyDescent="0.25">
      <c r="A115" s="15" t="str">
        <f>KMER_LIST!A115</f>
        <v>CTAC</v>
      </c>
      <c r="B115" s="15" cm="1">
        <f t="array" aca="1" ref="B115" ca="1">IFERROR(
  SUMPRODUCT(--(MID( INDEX(Sequences!$D:$D, MATCH(B$1,Sequences!$A:$A,0)),
                     ROW(INDIRECT("1:" &amp; LEN( INDEX(Sequences!$D:$D, MATCH(B$1,Sequences!$A:$A,0)) )-Parameters!$B$2+1)),
                     Parameters!$B$2 ) = $A115 )),
0)</f>
        <v>6</v>
      </c>
      <c r="C115" s="15" cm="1">
        <f t="array" aca="1" ref="C115" ca="1">IFERROR(
  SUMPRODUCT(--(MID( INDEX(Sequences!$D:$D, MATCH(C$1,Sequences!$A:$A,0)),
                     ROW(INDIRECT("1:" &amp; LEN( INDEX(Sequences!$D:$D, MATCH(C$1,Sequences!$A:$A,0)) )-Parameters!$B$2+1)),
                     Parameters!$B$2 ) = $A115 )),
0)</f>
        <v>7</v>
      </c>
      <c r="D115" s="15" cm="1">
        <f t="array" aca="1" ref="D115" ca="1">IFERROR(
  SUMPRODUCT(--(MID( INDEX(Sequences!$D:$D, MATCH(D$1,Sequences!$A:$A,0)),
                     ROW(INDIRECT("1:" &amp; LEN( INDEX(Sequences!$D:$D, MATCH(D$1,Sequences!$A:$A,0)) )-Parameters!$B$2+1)),
                     Parameters!$B$2 ) = $A115 )),
0)</f>
        <v>4</v>
      </c>
      <c r="E115" s="15" cm="1">
        <f t="array" aca="1" ref="E115" ca="1">IFERROR(
  SUMPRODUCT(--(MID( INDEX(Sequences!$D:$D, MATCH(E$1,Sequences!$A:$A,0)),
                     ROW(INDIRECT("1:" &amp; LEN( INDEX(Sequences!$D:$D, MATCH(E$1,Sequences!$A:$A,0)) )-Parameters!$B$2+1)),
                     Parameters!$B$2 ) = $A115 )),
0)</f>
        <v>9</v>
      </c>
      <c r="F115" s="15" cm="1">
        <f t="array" aca="1" ref="F115" ca="1">IFERROR(
  SUMPRODUCT(--(MID( INDEX(Sequences!$D:$D, MATCH(F$1,Sequences!$A:$A,0)),
                     ROW(INDIRECT("1:" &amp; LEN( INDEX(Sequences!$D:$D, MATCH(F$1,Sequences!$A:$A,0)) )-Parameters!$B$2+1)),
                     Parameters!$B$2 ) = $A115 )),
0)</f>
        <v>5</v>
      </c>
      <c r="G115" s="15" cm="1">
        <f t="array" aca="1" ref="G115" ca="1">IFERROR(
  SUMPRODUCT(--(MID( INDEX(Sequences!$D:$D, MATCH(G$1,Sequences!$A:$A,0)),
                     ROW(INDIRECT("1:" &amp; LEN( INDEX(Sequences!$D:$D, MATCH(G$1,Sequences!$A:$A,0)) )-Parameters!$B$2+1)),
                     Parameters!$B$2 ) = $A115 )),
0)</f>
        <v>9</v>
      </c>
      <c r="H115" s="15" cm="1">
        <f t="array" aca="1" ref="H115" ca="1">IFERROR(
  SUMPRODUCT(--(MID( INDEX(Sequences!$D:$D, MATCH(H$1,Sequences!$A:$A,0)),
                     ROW(INDIRECT("1:" &amp; LEN( INDEX(Sequences!$D:$D, MATCH(H$1,Sequences!$A:$A,0)) )-Parameters!$B$2+1)),
                     Parameters!$B$2 ) = $A115 )),
0)</f>
        <v>7</v>
      </c>
      <c r="I115" s="15" cm="1">
        <f t="array" aca="1" ref="I115" ca="1">IFERROR(
  SUMPRODUCT(--(MID( INDEX(Sequences!$D:$D, MATCH(I$1,Sequences!$A:$A,0)),
                     ROW(INDIRECT("1:" &amp; LEN( INDEX(Sequences!$D:$D, MATCH(I$1,Sequences!$A:$A,0)) )-Parameters!$B$2+1)),
                     Parameters!$B$2 ) = $A115 )),
0)</f>
        <v>6</v>
      </c>
      <c r="J115" s="15" cm="1">
        <f t="array" aca="1" ref="J115" ca="1">IFERROR(
  SUMPRODUCT(--(MID( INDEX(Sequences!$D:$D, MATCH(J$1,Sequences!$A:$A,0)),
                     ROW(INDIRECT("1:" &amp; LEN( INDEX(Sequences!$D:$D, MATCH(J$1,Sequences!$A:$A,0)) )-Parameters!$B$2+1)),
                     Parameters!$B$2 ) = $A115 )),
0)</f>
        <v>8</v>
      </c>
      <c r="K115" s="15" cm="1">
        <f t="array" aca="1" ref="K115" ca="1">IFERROR(
  SUMPRODUCT(--(MID( INDEX(Sequences!$D:$D, MATCH(K$1,Sequences!$A:$A,0)),
                     ROW(INDIRECT("1:" &amp; LEN( INDEX(Sequences!$D:$D, MATCH(K$1,Sequences!$A:$A,0)) )-Parameters!$B$2+1)),
                     Parameters!$B$2 ) = $A115 )),
0)</f>
        <v>9</v>
      </c>
      <c r="L115" s="15" cm="1">
        <f t="array" aca="1" ref="L115" ca="1">IFERROR(
  SUMPRODUCT(--(MID( INDEX(Sequences!$D:$D, MATCH(L$1,Sequences!$A:$A,0)),
                     ROW(INDIRECT("1:" &amp; LEN( INDEX(Sequences!$D:$D, MATCH(L$1,Sequences!$A:$A,0)) )-Parameters!$B$2+1)),
                     Parameters!$B$2 ) = $A115 )),
0)</f>
        <v>10</v>
      </c>
      <c r="M115" s="15" cm="1">
        <f t="array" aca="1" ref="M115" ca="1">IFERROR(
  SUMPRODUCT(--(MID( INDEX(Sequences!$D:$D, MATCH(M$1,Sequences!$A:$A,0)),
                     ROW(INDIRECT("1:" &amp; LEN( INDEX(Sequences!$D:$D, MATCH(M$1,Sequences!$A:$A,0)) )-Parameters!$B$2+1)),
                     Parameters!$B$2 ) = $A115 )),
0)</f>
        <v>10</v>
      </c>
    </row>
    <row r="116" spans="1:13" x14ac:dyDescent="0.25">
      <c r="A116" s="15" t="str">
        <f>KMER_LIST!A116</f>
        <v>CTAG</v>
      </c>
      <c r="B116" s="15" cm="1">
        <f t="array" aca="1" ref="B116" ca="1">IFERROR(
  SUMPRODUCT(--(MID( INDEX(Sequences!$D:$D, MATCH(B$1,Sequences!$A:$A,0)),
                     ROW(INDIRECT("1:" &amp; LEN( INDEX(Sequences!$D:$D, MATCH(B$1,Sequences!$A:$A,0)) )-Parameters!$B$2+1)),
                     Parameters!$B$2 ) = $A116 )),
0)</f>
        <v>7</v>
      </c>
      <c r="C116" s="15" cm="1">
        <f t="array" aca="1" ref="C116" ca="1">IFERROR(
  SUMPRODUCT(--(MID( INDEX(Sequences!$D:$D, MATCH(C$1,Sequences!$A:$A,0)),
                     ROW(INDIRECT("1:" &amp; LEN( INDEX(Sequences!$D:$D, MATCH(C$1,Sequences!$A:$A,0)) )-Parameters!$B$2+1)),
                     Parameters!$B$2 ) = $A116 )),
0)</f>
        <v>4</v>
      </c>
      <c r="D116" s="15" cm="1">
        <f t="array" aca="1" ref="D116" ca="1">IFERROR(
  SUMPRODUCT(--(MID( INDEX(Sequences!$D:$D, MATCH(D$1,Sequences!$A:$A,0)),
                     ROW(INDIRECT("1:" &amp; LEN( INDEX(Sequences!$D:$D, MATCH(D$1,Sequences!$A:$A,0)) )-Parameters!$B$2+1)),
                     Parameters!$B$2 ) = $A116 )),
0)</f>
        <v>4</v>
      </c>
      <c r="E116" s="15" cm="1">
        <f t="array" aca="1" ref="E116" ca="1">IFERROR(
  SUMPRODUCT(--(MID( INDEX(Sequences!$D:$D, MATCH(E$1,Sequences!$A:$A,0)),
                     ROW(INDIRECT("1:" &amp; LEN( INDEX(Sequences!$D:$D, MATCH(E$1,Sequences!$A:$A,0)) )-Parameters!$B$2+1)),
                     Parameters!$B$2 ) = $A116 )),
0)</f>
        <v>4</v>
      </c>
      <c r="F116" s="15" cm="1">
        <f t="array" aca="1" ref="F116" ca="1">IFERROR(
  SUMPRODUCT(--(MID( INDEX(Sequences!$D:$D, MATCH(F$1,Sequences!$A:$A,0)),
                     ROW(INDIRECT("1:" &amp; LEN( INDEX(Sequences!$D:$D, MATCH(F$1,Sequences!$A:$A,0)) )-Parameters!$B$2+1)),
                     Parameters!$B$2 ) = $A116 )),
0)</f>
        <v>3</v>
      </c>
      <c r="G116" s="15" cm="1">
        <f t="array" aca="1" ref="G116" ca="1">IFERROR(
  SUMPRODUCT(--(MID( INDEX(Sequences!$D:$D, MATCH(G$1,Sequences!$A:$A,0)),
                     ROW(INDIRECT("1:" &amp; LEN( INDEX(Sequences!$D:$D, MATCH(G$1,Sequences!$A:$A,0)) )-Parameters!$B$2+1)),
                     Parameters!$B$2 ) = $A116 )),
0)</f>
        <v>5</v>
      </c>
      <c r="H116" s="15" cm="1">
        <f t="array" aca="1" ref="H116" ca="1">IFERROR(
  SUMPRODUCT(--(MID( INDEX(Sequences!$D:$D, MATCH(H$1,Sequences!$A:$A,0)),
                     ROW(INDIRECT("1:" &amp; LEN( INDEX(Sequences!$D:$D, MATCH(H$1,Sequences!$A:$A,0)) )-Parameters!$B$2+1)),
                     Parameters!$B$2 ) = $A116 )),
0)</f>
        <v>5</v>
      </c>
      <c r="I116" s="15" cm="1">
        <f t="array" aca="1" ref="I116" ca="1">IFERROR(
  SUMPRODUCT(--(MID( INDEX(Sequences!$D:$D, MATCH(I$1,Sequences!$A:$A,0)),
                     ROW(INDIRECT("1:" &amp; LEN( INDEX(Sequences!$D:$D, MATCH(I$1,Sequences!$A:$A,0)) )-Parameters!$B$2+1)),
                     Parameters!$B$2 ) = $A116 )),
0)</f>
        <v>2</v>
      </c>
      <c r="J116" s="15" cm="1">
        <f t="array" aca="1" ref="J116" ca="1">IFERROR(
  SUMPRODUCT(--(MID( INDEX(Sequences!$D:$D, MATCH(J$1,Sequences!$A:$A,0)),
                     ROW(INDIRECT("1:" &amp; LEN( INDEX(Sequences!$D:$D, MATCH(J$1,Sequences!$A:$A,0)) )-Parameters!$B$2+1)),
                     Parameters!$B$2 ) = $A116 )),
0)</f>
        <v>8</v>
      </c>
      <c r="K116" s="15" cm="1">
        <f t="array" aca="1" ref="K116" ca="1">IFERROR(
  SUMPRODUCT(--(MID( INDEX(Sequences!$D:$D, MATCH(K$1,Sequences!$A:$A,0)),
                     ROW(INDIRECT("1:" &amp; LEN( INDEX(Sequences!$D:$D, MATCH(K$1,Sequences!$A:$A,0)) )-Parameters!$B$2+1)),
                     Parameters!$B$2 ) = $A116 )),
0)</f>
        <v>11</v>
      </c>
      <c r="L116" s="15" cm="1">
        <f t="array" aca="1" ref="L116" ca="1">IFERROR(
  SUMPRODUCT(--(MID( INDEX(Sequences!$D:$D, MATCH(L$1,Sequences!$A:$A,0)),
                     ROW(INDIRECT("1:" &amp; LEN( INDEX(Sequences!$D:$D, MATCH(L$1,Sequences!$A:$A,0)) )-Parameters!$B$2+1)),
                     Parameters!$B$2 ) = $A116 )),
0)</f>
        <v>10</v>
      </c>
      <c r="M116" s="15" cm="1">
        <f t="array" aca="1" ref="M116" ca="1">IFERROR(
  SUMPRODUCT(--(MID( INDEX(Sequences!$D:$D, MATCH(M$1,Sequences!$A:$A,0)),
                     ROW(INDIRECT("1:" &amp; LEN( INDEX(Sequences!$D:$D, MATCH(M$1,Sequences!$A:$A,0)) )-Parameters!$B$2+1)),
                     Parameters!$B$2 ) = $A116 )),
0)</f>
        <v>14</v>
      </c>
    </row>
    <row r="117" spans="1:13" x14ac:dyDescent="0.25">
      <c r="A117" s="15" t="str">
        <f>KMER_LIST!A117</f>
        <v>CTAT</v>
      </c>
      <c r="B117" s="15" cm="1">
        <f t="array" aca="1" ref="B117" ca="1">IFERROR(
  SUMPRODUCT(--(MID( INDEX(Sequences!$D:$D, MATCH(B$1,Sequences!$A:$A,0)),
                     ROW(INDIRECT("1:" &amp; LEN( INDEX(Sequences!$D:$D, MATCH(B$1,Sequences!$A:$A,0)) )-Parameters!$B$2+1)),
                     Parameters!$B$2 ) = $A117 )),
0)</f>
        <v>11</v>
      </c>
      <c r="C117" s="15" cm="1">
        <f t="array" aca="1" ref="C117" ca="1">IFERROR(
  SUMPRODUCT(--(MID( INDEX(Sequences!$D:$D, MATCH(C$1,Sequences!$A:$A,0)),
                     ROW(INDIRECT("1:" &amp; LEN( INDEX(Sequences!$D:$D, MATCH(C$1,Sequences!$A:$A,0)) )-Parameters!$B$2+1)),
                     Parameters!$B$2 ) = $A117 )),
0)</f>
        <v>11</v>
      </c>
      <c r="D117" s="15" cm="1">
        <f t="array" aca="1" ref="D117" ca="1">IFERROR(
  SUMPRODUCT(--(MID( INDEX(Sequences!$D:$D, MATCH(D$1,Sequences!$A:$A,0)),
                     ROW(INDIRECT("1:" &amp; LEN( INDEX(Sequences!$D:$D, MATCH(D$1,Sequences!$A:$A,0)) )-Parameters!$B$2+1)),
                     Parameters!$B$2 ) = $A117 )),
0)</f>
        <v>10</v>
      </c>
      <c r="E117" s="15" cm="1">
        <f t="array" aca="1" ref="E117" ca="1">IFERROR(
  SUMPRODUCT(--(MID( INDEX(Sequences!$D:$D, MATCH(E$1,Sequences!$A:$A,0)),
                     ROW(INDIRECT("1:" &amp; LEN( INDEX(Sequences!$D:$D, MATCH(E$1,Sequences!$A:$A,0)) )-Parameters!$B$2+1)),
                     Parameters!$B$2 ) = $A117 )),
0)</f>
        <v>5</v>
      </c>
      <c r="F117" s="15" cm="1">
        <f t="array" aca="1" ref="F117" ca="1">IFERROR(
  SUMPRODUCT(--(MID( INDEX(Sequences!$D:$D, MATCH(F$1,Sequences!$A:$A,0)),
                     ROW(INDIRECT("1:" &amp; LEN( INDEX(Sequences!$D:$D, MATCH(F$1,Sequences!$A:$A,0)) )-Parameters!$B$2+1)),
                     Parameters!$B$2 ) = $A117 )),
0)</f>
        <v>7</v>
      </c>
      <c r="G117" s="15" cm="1">
        <f t="array" aca="1" ref="G117" ca="1">IFERROR(
  SUMPRODUCT(--(MID( INDEX(Sequences!$D:$D, MATCH(G$1,Sequences!$A:$A,0)),
                     ROW(INDIRECT("1:" &amp; LEN( INDEX(Sequences!$D:$D, MATCH(G$1,Sequences!$A:$A,0)) )-Parameters!$B$2+1)),
                     Parameters!$B$2 ) = $A117 )),
0)</f>
        <v>7</v>
      </c>
      <c r="H117" s="15" cm="1">
        <f t="array" aca="1" ref="H117" ca="1">IFERROR(
  SUMPRODUCT(--(MID( INDEX(Sequences!$D:$D, MATCH(H$1,Sequences!$A:$A,0)),
                     ROW(INDIRECT("1:" &amp; LEN( INDEX(Sequences!$D:$D, MATCH(H$1,Sequences!$A:$A,0)) )-Parameters!$B$2+1)),
                     Parameters!$B$2 ) = $A117 )),
0)</f>
        <v>7</v>
      </c>
      <c r="I117" s="15" cm="1">
        <f t="array" aca="1" ref="I117" ca="1">IFERROR(
  SUMPRODUCT(--(MID( INDEX(Sequences!$D:$D, MATCH(I$1,Sequences!$A:$A,0)),
                     ROW(INDIRECT("1:" &amp; LEN( INDEX(Sequences!$D:$D, MATCH(I$1,Sequences!$A:$A,0)) )-Parameters!$B$2+1)),
                     Parameters!$B$2 ) = $A117 )),
0)</f>
        <v>3</v>
      </c>
      <c r="J117" s="15" cm="1">
        <f t="array" aca="1" ref="J117" ca="1">IFERROR(
  SUMPRODUCT(--(MID( INDEX(Sequences!$D:$D, MATCH(J$1,Sequences!$A:$A,0)),
                     ROW(INDIRECT("1:" &amp; LEN( INDEX(Sequences!$D:$D, MATCH(J$1,Sequences!$A:$A,0)) )-Parameters!$B$2+1)),
                     Parameters!$B$2 ) = $A117 )),
0)</f>
        <v>7</v>
      </c>
      <c r="K117" s="15" cm="1">
        <f t="array" aca="1" ref="K117" ca="1">IFERROR(
  SUMPRODUCT(--(MID( INDEX(Sequences!$D:$D, MATCH(K$1,Sequences!$A:$A,0)),
                     ROW(INDIRECT("1:" &amp; LEN( INDEX(Sequences!$D:$D, MATCH(K$1,Sequences!$A:$A,0)) )-Parameters!$B$2+1)),
                     Parameters!$B$2 ) = $A117 )),
0)</f>
        <v>7</v>
      </c>
      <c r="L117" s="15" cm="1">
        <f t="array" aca="1" ref="L117" ca="1">IFERROR(
  SUMPRODUCT(--(MID( INDEX(Sequences!$D:$D, MATCH(L$1,Sequences!$A:$A,0)),
                     ROW(INDIRECT("1:" &amp; LEN( INDEX(Sequences!$D:$D, MATCH(L$1,Sequences!$A:$A,0)) )-Parameters!$B$2+1)),
                     Parameters!$B$2 ) = $A117 )),
0)</f>
        <v>8</v>
      </c>
      <c r="M117" s="15" cm="1">
        <f t="array" aca="1" ref="M117" ca="1">IFERROR(
  SUMPRODUCT(--(MID( INDEX(Sequences!$D:$D, MATCH(M$1,Sequences!$A:$A,0)),
                     ROW(INDIRECT("1:" &amp; LEN( INDEX(Sequences!$D:$D, MATCH(M$1,Sequences!$A:$A,0)) )-Parameters!$B$2+1)),
                     Parameters!$B$2 ) = $A117 )),
0)</f>
        <v>5</v>
      </c>
    </row>
    <row r="118" spans="1:13" x14ac:dyDescent="0.25">
      <c r="A118" s="15" t="str">
        <f>KMER_LIST!A118</f>
        <v>CTCA</v>
      </c>
      <c r="B118" s="15" cm="1">
        <f t="array" aca="1" ref="B118" ca="1">IFERROR(
  SUMPRODUCT(--(MID( INDEX(Sequences!$D:$D, MATCH(B$1,Sequences!$A:$A,0)),
                     ROW(INDIRECT("1:" &amp; LEN( INDEX(Sequences!$D:$D, MATCH(B$1,Sequences!$A:$A,0)) )-Parameters!$B$2+1)),
                     Parameters!$B$2 ) = $A118 )),
0)</f>
        <v>6</v>
      </c>
      <c r="C118" s="15" cm="1">
        <f t="array" aca="1" ref="C118" ca="1">IFERROR(
  SUMPRODUCT(--(MID( INDEX(Sequences!$D:$D, MATCH(C$1,Sequences!$A:$A,0)),
                     ROW(INDIRECT("1:" &amp; LEN( INDEX(Sequences!$D:$D, MATCH(C$1,Sequences!$A:$A,0)) )-Parameters!$B$2+1)),
                     Parameters!$B$2 ) = $A118 )),
0)</f>
        <v>4</v>
      </c>
      <c r="D118" s="15" cm="1">
        <f t="array" aca="1" ref="D118" ca="1">IFERROR(
  SUMPRODUCT(--(MID( INDEX(Sequences!$D:$D, MATCH(D$1,Sequences!$A:$A,0)),
                     ROW(INDIRECT("1:" &amp; LEN( INDEX(Sequences!$D:$D, MATCH(D$1,Sequences!$A:$A,0)) )-Parameters!$B$2+1)),
                     Parameters!$B$2 ) = $A118 )),
0)</f>
        <v>4</v>
      </c>
      <c r="E118" s="15" cm="1">
        <f t="array" aca="1" ref="E118" ca="1">IFERROR(
  SUMPRODUCT(--(MID( INDEX(Sequences!$D:$D, MATCH(E$1,Sequences!$A:$A,0)),
                     ROW(INDIRECT("1:" &amp; LEN( INDEX(Sequences!$D:$D, MATCH(E$1,Sequences!$A:$A,0)) )-Parameters!$B$2+1)),
                     Parameters!$B$2 ) = $A118 )),
0)</f>
        <v>4</v>
      </c>
      <c r="F118" s="15" cm="1">
        <f t="array" aca="1" ref="F118" ca="1">IFERROR(
  SUMPRODUCT(--(MID( INDEX(Sequences!$D:$D, MATCH(F$1,Sequences!$A:$A,0)),
                     ROW(INDIRECT("1:" &amp; LEN( INDEX(Sequences!$D:$D, MATCH(F$1,Sequences!$A:$A,0)) )-Parameters!$B$2+1)),
                     Parameters!$B$2 ) = $A118 )),
0)</f>
        <v>8</v>
      </c>
      <c r="G118" s="15" cm="1">
        <f t="array" aca="1" ref="G118" ca="1">IFERROR(
  SUMPRODUCT(--(MID( INDEX(Sequences!$D:$D, MATCH(G$1,Sequences!$A:$A,0)),
                     ROW(INDIRECT("1:" &amp; LEN( INDEX(Sequences!$D:$D, MATCH(G$1,Sequences!$A:$A,0)) )-Parameters!$B$2+1)),
                     Parameters!$B$2 ) = $A118 )),
0)</f>
        <v>7</v>
      </c>
      <c r="H118" s="15" cm="1">
        <f t="array" aca="1" ref="H118" ca="1">IFERROR(
  SUMPRODUCT(--(MID( INDEX(Sequences!$D:$D, MATCH(H$1,Sequences!$A:$A,0)),
                     ROW(INDIRECT("1:" &amp; LEN( INDEX(Sequences!$D:$D, MATCH(H$1,Sequences!$A:$A,0)) )-Parameters!$B$2+1)),
                     Parameters!$B$2 ) = $A118 )),
0)</f>
        <v>9</v>
      </c>
      <c r="I118" s="15" cm="1">
        <f t="array" aca="1" ref="I118" ca="1">IFERROR(
  SUMPRODUCT(--(MID( INDEX(Sequences!$D:$D, MATCH(I$1,Sequences!$A:$A,0)),
                     ROW(INDIRECT("1:" &amp; LEN( INDEX(Sequences!$D:$D, MATCH(I$1,Sequences!$A:$A,0)) )-Parameters!$B$2+1)),
                     Parameters!$B$2 ) = $A118 )),
0)</f>
        <v>13</v>
      </c>
      <c r="J118" s="15" cm="1">
        <f t="array" aca="1" ref="J118" ca="1">IFERROR(
  SUMPRODUCT(--(MID( INDEX(Sequences!$D:$D, MATCH(J$1,Sequences!$A:$A,0)),
                     ROW(INDIRECT("1:" &amp; LEN( INDEX(Sequences!$D:$D, MATCH(J$1,Sequences!$A:$A,0)) )-Parameters!$B$2+1)),
                     Parameters!$B$2 ) = $A118 )),
0)</f>
        <v>9</v>
      </c>
      <c r="K118" s="15" cm="1">
        <f t="array" aca="1" ref="K118" ca="1">IFERROR(
  SUMPRODUCT(--(MID( INDEX(Sequences!$D:$D, MATCH(K$1,Sequences!$A:$A,0)),
                     ROW(INDIRECT("1:" &amp; LEN( INDEX(Sequences!$D:$D, MATCH(K$1,Sequences!$A:$A,0)) )-Parameters!$B$2+1)),
                     Parameters!$B$2 ) = $A118 )),
0)</f>
        <v>4</v>
      </c>
      <c r="L118" s="15" cm="1">
        <f t="array" aca="1" ref="L118" ca="1">IFERROR(
  SUMPRODUCT(--(MID( INDEX(Sequences!$D:$D, MATCH(L$1,Sequences!$A:$A,0)),
                     ROW(INDIRECT("1:" &amp; LEN( INDEX(Sequences!$D:$D, MATCH(L$1,Sequences!$A:$A,0)) )-Parameters!$B$2+1)),
                     Parameters!$B$2 ) = $A118 )),
0)</f>
        <v>7</v>
      </c>
      <c r="M118" s="15" cm="1">
        <f t="array" aca="1" ref="M118" ca="1">IFERROR(
  SUMPRODUCT(--(MID( INDEX(Sequences!$D:$D, MATCH(M$1,Sequences!$A:$A,0)),
                     ROW(INDIRECT("1:" &amp; LEN( INDEX(Sequences!$D:$D, MATCH(M$1,Sequences!$A:$A,0)) )-Parameters!$B$2+1)),
                     Parameters!$B$2 ) = $A118 )),
0)</f>
        <v>5</v>
      </c>
    </row>
    <row r="119" spans="1:13" x14ac:dyDescent="0.25">
      <c r="A119" s="15" t="str">
        <f>KMER_LIST!A119</f>
        <v>CTCC</v>
      </c>
      <c r="B119" s="15" cm="1">
        <f t="array" aca="1" ref="B119" ca="1">IFERROR(
  SUMPRODUCT(--(MID( INDEX(Sequences!$D:$D, MATCH(B$1,Sequences!$A:$A,0)),
                     ROW(INDIRECT("1:" &amp; LEN( INDEX(Sequences!$D:$D, MATCH(B$1,Sequences!$A:$A,0)) )-Parameters!$B$2+1)),
                     Parameters!$B$2 ) = $A119 )),
0)</f>
        <v>4</v>
      </c>
      <c r="C119" s="15" cm="1">
        <f t="array" aca="1" ref="C119" ca="1">IFERROR(
  SUMPRODUCT(--(MID( INDEX(Sequences!$D:$D, MATCH(C$1,Sequences!$A:$A,0)),
                     ROW(INDIRECT("1:" &amp; LEN( INDEX(Sequences!$D:$D, MATCH(C$1,Sequences!$A:$A,0)) )-Parameters!$B$2+1)),
                     Parameters!$B$2 ) = $A119 )),
0)</f>
        <v>4</v>
      </c>
      <c r="D119" s="15" cm="1">
        <f t="array" aca="1" ref="D119" ca="1">IFERROR(
  SUMPRODUCT(--(MID( INDEX(Sequences!$D:$D, MATCH(D$1,Sequences!$A:$A,0)),
                     ROW(INDIRECT("1:" &amp; LEN( INDEX(Sequences!$D:$D, MATCH(D$1,Sequences!$A:$A,0)) )-Parameters!$B$2+1)),
                     Parameters!$B$2 ) = $A119 )),
0)</f>
        <v>2</v>
      </c>
      <c r="E119" s="15" cm="1">
        <f t="array" aca="1" ref="E119" ca="1">IFERROR(
  SUMPRODUCT(--(MID( INDEX(Sequences!$D:$D, MATCH(E$1,Sequences!$A:$A,0)),
                     ROW(INDIRECT("1:" &amp; LEN( INDEX(Sequences!$D:$D, MATCH(E$1,Sequences!$A:$A,0)) )-Parameters!$B$2+1)),
                     Parameters!$B$2 ) = $A119 )),
0)</f>
        <v>4</v>
      </c>
      <c r="F119" s="15" cm="1">
        <f t="array" aca="1" ref="F119" ca="1">IFERROR(
  SUMPRODUCT(--(MID( INDEX(Sequences!$D:$D, MATCH(F$1,Sequences!$A:$A,0)),
                     ROW(INDIRECT("1:" &amp; LEN( INDEX(Sequences!$D:$D, MATCH(F$1,Sequences!$A:$A,0)) )-Parameters!$B$2+1)),
                     Parameters!$B$2 ) = $A119 )),
0)</f>
        <v>5</v>
      </c>
      <c r="G119" s="15" cm="1">
        <f t="array" aca="1" ref="G119" ca="1">IFERROR(
  SUMPRODUCT(--(MID( INDEX(Sequences!$D:$D, MATCH(G$1,Sequences!$A:$A,0)),
                     ROW(INDIRECT("1:" &amp; LEN( INDEX(Sequences!$D:$D, MATCH(G$1,Sequences!$A:$A,0)) )-Parameters!$B$2+1)),
                     Parameters!$B$2 ) = $A119 )),
0)</f>
        <v>3</v>
      </c>
      <c r="H119" s="15" cm="1">
        <f t="array" aca="1" ref="H119" ca="1">IFERROR(
  SUMPRODUCT(--(MID( INDEX(Sequences!$D:$D, MATCH(H$1,Sequences!$A:$A,0)),
                     ROW(INDIRECT("1:" &amp; LEN( INDEX(Sequences!$D:$D, MATCH(H$1,Sequences!$A:$A,0)) )-Parameters!$B$2+1)),
                     Parameters!$B$2 ) = $A119 )),
0)</f>
        <v>9</v>
      </c>
      <c r="I119" s="15" cm="1">
        <f t="array" aca="1" ref="I119" ca="1">IFERROR(
  SUMPRODUCT(--(MID( INDEX(Sequences!$D:$D, MATCH(I$1,Sequences!$A:$A,0)),
                     ROW(INDIRECT("1:" &amp; LEN( INDEX(Sequences!$D:$D, MATCH(I$1,Sequences!$A:$A,0)) )-Parameters!$B$2+1)),
                     Parameters!$B$2 ) = $A119 )),
0)</f>
        <v>2</v>
      </c>
      <c r="J119" s="15" cm="1">
        <f t="array" aca="1" ref="J119" ca="1">IFERROR(
  SUMPRODUCT(--(MID( INDEX(Sequences!$D:$D, MATCH(J$1,Sequences!$A:$A,0)),
                     ROW(INDIRECT("1:" &amp; LEN( INDEX(Sequences!$D:$D, MATCH(J$1,Sequences!$A:$A,0)) )-Parameters!$B$2+1)),
                     Parameters!$B$2 ) = $A119 )),
0)</f>
        <v>8</v>
      </c>
      <c r="K119" s="15" cm="1">
        <f t="array" aca="1" ref="K119" ca="1">IFERROR(
  SUMPRODUCT(--(MID( INDEX(Sequences!$D:$D, MATCH(K$1,Sequences!$A:$A,0)),
                     ROW(INDIRECT("1:" &amp; LEN( INDEX(Sequences!$D:$D, MATCH(K$1,Sequences!$A:$A,0)) )-Parameters!$B$2+1)),
                     Parameters!$B$2 ) = $A119 )),
0)</f>
        <v>3</v>
      </c>
      <c r="L119" s="15" cm="1">
        <f t="array" aca="1" ref="L119" ca="1">IFERROR(
  SUMPRODUCT(--(MID( INDEX(Sequences!$D:$D, MATCH(L$1,Sequences!$A:$A,0)),
                     ROW(INDIRECT("1:" &amp; LEN( INDEX(Sequences!$D:$D, MATCH(L$1,Sequences!$A:$A,0)) )-Parameters!$B$2+1)),
                     Parameters!$B$2 ) = $A119 )),
0)</f>
        <v>2</v>
      </c>
      <c r="M119" s="15" cm="1">
        <f t="array" aca="1" ref="M119" ca="1">IFERROR(
  SUMPRODUCT(--(MID( INDEX(Sequences!$D:$D, MATCH(M$1,Sequences!$A:$A,0)),
                     ROW(INDIRECT("1:" &amp; LEN( INDEX(Sequences!$D:$D, MATCH(M$1,Sequences!$A:$A,0)) )-Parameters!$B$2+1)),
                     Parameters!$B$2 ) = $A119 )),
0)</f>
        <v>3</v>
      </c>
    </row>
    <row r="120" spans="1:13" x14ac:dyDescent="0.25">
      <c r="A120" s="15" t="str">
        <f>KMER_LIST!A120</f>
        <v>CTCG</v>
      </c>
      <c r="B120" s="15" cm="1">
        <f t="array" aca="1" ref="B120" ca="1">IFERROR(
  SUMPRODUCT(--(MID( INDEX(Sequences!$D:$D, MATCH(B$1,Sequences!$A:$A,0)),
                     ROW(INDIRECT("1:" &amp; LEN( INDEX(Sequences!$D:$D, MATCH(B$1,Sequences!$A:$A,0)) )-Parameters!$B$2+1)),
                     Parameters!$B$2 ) = $A120 )),
0)</f>
        <v>2</v>
      </c>
      <c r="C120" s="15" cm="1">
        <f t="array" aca="1" ref="C120" ca="1">IFERROR(
  SUMPRODUCT(--(MID( INDEX(Sequences!$D:$D, MATCH(C$1,Sequences!$A:$A,0)),
                     ROW(INDIRECT("1:" &amp; LEN( INDEX(Sequences!$D:$D, MATCH(C$1,Sequences!$A:$A,0)) )-Parameters!$B$2+1)),
                     Parameters!$B$2 ) = $A120 )),
0)</f>
        <v>2</v>
      </c>
      <c r="D120" s="15" cm="1">
        <f t="array" aca="1" ref="D120" ca="1">IFERROR(
  SUMPRODUCT(--(MID( INDEX(Sequences!$D:$D, MATCH(D$1,Sequences!$A:$A,0)),
                     ROW(INDIRECT("1:" &amp; LEN( INDEX(Sequences!$D:$D, MATCH(D$1,Sequences!$A:$A,0)) )-Parameters!$B$2+1)),
                     Parameters!$B$2 ) = $A120 )),
0)</f>
        <v>0</v>
      </c>
      <c r="E120" s="15" cm="1">
        <f t="array" aca="1" ref="E120" ca="1">IFERROR(
  SUMPRODUCT(--(MID( INDEX(Sequences!$D:$D, MATCH(E$1,Sequences!$A:$A,0)),
                     ROW(INDIRECT("1:" &amp; LEN( INDEX(Sequences!$D:$D, MATCH(E$1,Sequences!$A:$A,0)) )-Parameters!$B$2+1)),
                     Parameters!$B$2 ) = $A120 )),
0)</f>
        <v>2</v>
      </c>
      <c r="F120" s="15" cm="1">
        <f t="array" aca="1" ref="F120" ca="1">IFERROR(
  SUMPRODUCT(--(MID( INDEX(Sequences!$D:$D, MATCH(F$1,Sequences!$A:$A,0)),
                     ROW(INDIRECT("1:" &amp; LEN( INDEX(Sequences!$D:$D, MATCH(F$1,Sequences!$A:$A,0)) )-Parameters!$B$2+1)),
                     Parameters!$B$2 ) = $A120 )),
0)</f>
        <v>0</v>
      </c>
      <c r="G120" s="15" cm="1">
        <f t="array" aca="1" ref="G120" ca="1">IFERROR(
  SUMPRODUCT(--(MID( INDEX(Sequences!$D:$D, MATCH(G$1,Sequences!$A:$A,0)),
                     ROW(INDIRECT("1:" &amp; LEN( INDEX(Sequences!$D:$D, MATCH(G$1,Sequences!$A:$A,0)) )-Parameters!$B$2+1)),
                     Parameters!$B$2 ) = $A120 )),
0)</f>
        <v>1</v>
      </c>
      <c r="H120" s="15" cm="1">
        <f t="array" aca="1" ref="H120" ca="1">IFERROR(
  SUMPRODUCT(--(MID( INDEX(Sequences!$D:$D, MATCH(H$1,Sequences!$A:$A,0)),
                     ROW(INDIRECT("1:" &amp; LEN( INDEX(Sequences!$D:$D, MATCH(H$1,Sequences!$A:$A,0)) )-Parameters!$B$2+1)),
                     Parameters!$B$2 ) = $A120 )),
0)</f>
        <v>8</v>
      </c>
      <c r="I120" s="15" cm="1">
        <f t="array" aca="1" ref="I120" ca="1">IFERROR(
  SUMPRODUCT(--(MID( INDEX(Sequences!$D:$D, MATCH(I$1,Sequences!$A:$A,0)),
                     ROW(INDIRECT("1:" &amp; LEN( INDEX(Sequences!$D:$D, MATCH(I$1,Sequences!$A:$A,0)) )-Parameters!$B$2+1)),
                     Parameters!$B$2 ) = $A120 )),
0)</f>
        <v>6</v>
      </c>
      <c r="J120" s="15" cm="1">
        <f t="array" aca="1" ref="J120" ca="1">IFERROR(
  SUMPRODUCT(--(MID( INDEX(Sequences!$D:$D, MATCH(J$1,Sequences!$A:$A,0)),
                     ROW(INDIRECT("1:" &amp; LEN( INDEX(Sequences!$D:$D, MATCH(J$1,Sequences!$A:$A,0)) )-Parameters!$B$2+1)),
                     Parameters!$B$2 ) = $A120 )),
0)</f>
        <v>10</v>
      </c>
      <c r="K120" s="15" cm="1">
        <f t="array" aca="1" ref="K120" ca="1">IFERROR(
  SUMPRODUCT(--(MID( INDEX(Sequences!$D:$D, MATCH(K$1,Sequences!$A:$A,0)),
                     ROW(INDIRECT("1:" &amp; LEN( INDEX(Sequences!$D:$D, MATCH(K$1,Sequences!$A:$A,0)) )-Parameters!$B$2+1)),
                     Parameters!$B$2 ) = $A120 )),
0)</f>
        <v>2</v>
      </c>
      <c r="L120" s="15" cm="1">
        <f t="array" aca="1" ref="L120" ca="1">IFERROR(
  SUMPRODUCT(--(MID( INDEX(Sequences!$D:$D, MATCH(L$1,Sequences!$A:$A,0)),
                     ROW(INDIRECT("1:" &amp; LEN( INDEX(Sequences!$D:$D, MATCH(L$1,Sequences!$A:$A,0)) )-Parameters!$B$2+1)),
                     Parameters!$B$2 ) = $A120 )),
0)</f>
        <v>1</v>
      </c>
      <c r="M120" s="15" cm="1">
        <f t="array" aca="1" ref="M120" ca="1">IFERROR(
  SUMPRODUCT(--(MID( INDEX(Sequences!$D:$D, MATCH(M$1,Sequences!$A:$A,0)),
                     ROW(INDIRECT("1:" &amp; LEN( INDEX(Sequences!$D:$D, MATCH(M$1,Sequences!$A:$A,0)) )-Parameters!$B$2+1)),
                     Parameters!$B$2 ) = $A120 )),
0)</f>
        <v>0</v>
      </c>
    </row>
    <row r="121" spans="1:13" x14ac:dyDescent="0.25">
      <c r="A121" s="15" t="str">
        <f>KMER_LIST!A121</f>
        <v>CTCT</v>
      </c>
      <c r="B121" s="15" cm="1">
        <f t="array" aca="1" ref="B121" ca="1">IFERROR(
  SUMPRODUCT(--(MID( INDEX(Sequences!$D:$D, MATCH(B$1,Sequences!$A:$A,0)),
                     ROW(INDIRECT("1:" &amp; LEN( INDEX(Sequences!$D:$D, MATCH(B$1,Sequences!$A:$A,0)) )-Parameters!$B$2+1)),
                     Parameters!$B$2 ) = $A121 )),
0)</f>
        <v>8</v>
      </c>
      <c r="C121" s="15" cm="1">
        <f t="array" aca="1" ref="C121" ca="1">IFERROR(
  SUMPRODUCT(--(MID( INDEX(Sequences!$D:$D, MATCH(C$1,Sequences!$A:$A,0)),
                     ROW(INDIRECT("1:" &amp; LEN( INDEX(Sequences!$D:$D, MATCH(C$1,Sequences!$A:$A,0)) )-Parameters!$B$2+1)),
                     Parameters!$B$2 ) = $A121 )),
0)</f>
        <v>9</v>
      </c>
      <c r="D121" s="15" cm="1">
        <f t="array" aca="1" ref="D121" ca="1">IFERROR(
  SUMPRODUCT(--(MID( INDEX(Sequences!$D:$D, MATCH(D$1,Sequences!$A:$A,0)),
                     ROW(INDIRECT("1:" &amp; LEN( INDEX(Sequences!$D:$D, MATCH(D$1,Sequences!$A:$A,0)) )-Parameters!$B$2+1)),
                     Parameters!$B$2 ) = $A121 )),
0)</f>
        <v>9</v>
      </c>
      <c r="E121" s="15" cm="1">
        <f t="array" aca="1" ref="E121" ca="1">IFERROR(
  SUMPRODUCT(--(MID( INDEX(Sequences!$D:$D, MATCH(E$1,Sequences!$A:$A,0)),
                     ROW(INDIRECT("1:" &amp; LEN( INDEX(Sequences!$D:$D, MATCH(E$1,Sequences!$A:$A,0)) )-Parameters!$B$2+1)),
                     Parameters!$B$2 ) = $A121 )),
0)</f>
        <v>16</v>
      </c>
      <c r="F121" s="15" cm="1">
        <f t="array" aca="1" ref="F121" ca="1">IFERROR(
  SUMPRODUCT(--(MID( INDEX(Sequences!$D:$D, MATCH(F$1,Sequences!$A:$A,0)),
                     ROW(INDIRECT("1:" &amp; LEN( INDEX(Sequences!$D:$D, MATCH(F$1,Sequences!$A:$A,0)) )-Parameters!$B$2+1)),
                     Parameters!$B$2 ) = $A121 )),
0)</f>
        <v>6</v>
      </c>
      <c r="G121" s="15" cm="1">
        <f t="array" aca="1" ref="G121" ca="1">IFERROR(
  SUMPRODUCT(--(MID( INDEX(Sequences!$D:$D, MATCH(G$1,Sequences!$A:$A,0)),
                     ROW(INDIRECT("1:" &amp; LEN( INDEX(Sequences!$D:$D, MATCH(G$1,Sequences!$A:$A,0)) )-Parameters!$B$2+1)),
                     Parameters!$B$2 ) = $A121 )),
0)</f>
        <v>6</v>
      </c>
      <c r="H121" s="15" cm="1">
        <f t="array" aca="1" ref="H121" ca="1">IFERROR(
  SUMPRODUCT(--(MID( INDEX(Sequences!$D:$D, MATCH(H$1,Sequences!$A:$A,0)),
                     ROW(INDIRECT("1:" &amp; LEN( INDEX(Sequences!$D:$D, MATCH(H$1,Sequences!$A:$A,0)) )-Parameters!$B$2+1)),
                     Parameters!$B$2 ) = $A121 )),
0)</f>
        <v>10</v>
      </c>
      <c r="I121" s="15" cm="1">
        <f t="array" aca="1" ref="I121" ca="1">IFERROR(
  SUMPRODUCT(--(MID( INDEX(Sequences!$D:$D, MATCH(I$1,Sequences!$A:$A,0)),
                     ROW(INDIRECT("1:" &amp; LEN( INDEX(Sequences!$D:$D, MATCH(I$1,Sequences!$A:$A,0)) )-Parameters!$B$2+1)),
                     Parameters!$B$2 ) = $A121 )),
0)</f>
        <v>1</v>
      </c>
      <c r="J121" s="15" cm="1">
        <f t="array" aca="1" ref="J121" ca="1">IFERROR(
  SUMPRODUCT(--(MID( INDEX(Sequences!$D:$D, MATCH(J$1,Sequences!$A:$A,0)),
                     ROW(INDIRECT("1:" &amp; LEN( INDEX(Sequences!$D:$D, MATCH(J$1,Sequences!$A:$A,0)) )-Parameters!$B$2+1)),
                     Parameters!$B$2 ) = $A121 )),
0)</f>
        <v>9</v>
      </c>
      <c r="K121" s="15" cm="1">
        <f t="array" aca="1" ref="K121" ca="1">IFERROR(
  SUMPRODUCT(--(MID( INDEX(Sequences!$D:$D, MATCH(K$1,Sequences!$A:$A,0)),
                     ROW(INDIRECT("1:" &amp; LEN( INDEX(Sequences!$D:$D, MATCH(K$1,Sequences!$A:$A,0)) )-Parameters!$B$2+1)),
                     Parameters!$B$2 ) = $A121 )),
0)</f>
        <v>2</v>
      </c>
      <c r="L121" s="15" cm="1">
        <f t="array" aca="1" ref="L121" ca="1">IFERROR(
  SUMPRODUCT(--(MID( INDEX(Sequences!$D:$D, MATCH(L$1,Sequences!$A:$A,0)),
                     ROW(INDIRECT("1:" &amp; LEN( INDEX(Sequences!$D:$D, MATCH(L$1,Sequences!$A:$A,0)) )-Parameters!$B$2+1)),
                     Parameters!$B$2 ) = $A121 )),
0)</f>
        <v>6</v>
      </c>
      <c r="M121" s="15" cm="1">
        <f t="array" aca="1" ref="M121" ca="1">IFERROR(
  SUMPRODUCT(--(MID( INDEX(Sequences!$D:$D, MATCH(M$1,Sequences!$A:$A,0)),
                     ROW(INDIRECT("1:" &amp; LEN( INDEX(Sequences!$D:$D, MATCH(M$1,Sequences!$A:$A,0)) )-Parameters!$B$2+1)),
                     Parameters!$B$2 ) = $A121 )),
0)</f>
        <v>6</v>
      </c>
    </row>
    <row r="122" spans="1:13" x14ac:dyDescent="0.25">
      <c r="A122" s="15" t="str">
        <f>KMER_LIST!A122</f>
        <v>CTGA</v>
      </c>
      <c r="B122" s="15" cm="1">
        <f t="array" aca="1" ref="B122" ca="1">IFERROR(
  SUMPRODUCT(--(MID( INDEX(Sequences!$D:$D, MATCH(B$1,Sequences!$A:$A,0)),
                     ROW(INDIRECT("1:" &amp; LEN( INDEX(Sequences!$D:$D, MATCH(B$1,Sequences!$A:$A,0)) )-Parameters!$B$2+1)),
                     Parameters!$B$2 ) = $A122 )),
0)</f>
        <v>4</v>
      </c>
      <c r="C122" s="15" cm="1">
        <f t="array" aca="1" ref="C122" ca="1">IFERROR(
  SUMPRODUCT(--(MID( INDEX(Sequences!$D:$D, MATCH(C$1,Sequences!$A:$A,0)),
                     ROW(INDIRECT("1:" &amp; LEN( INDEX(Sequences!$D:$D, MATCH(C$1,Sequences!$A:$A,0)) )-Parameters!$B$2+1)),
                     Parameters!$B$2 ) = $A122 )),
0)</f>
        <v>5</v>
      </c>
      <c r="D122" s="15" cm="1">
        <f t="array" aca="1" ref="D122" ca="1">IFERROR(
  SUMPRODUCT(--(MID( INDEX(Sequences!$D:$D, MATCH(D$1,Sequences!$A:$A,0)),
                     ROW(INDIRECT("1:" &amp; LEN( INDEX(Sequences!$D:$D, MATCH(D$1,Sequences!$A:$A,0)) )-Parameters!$B$2+1)),
                     Parameters!$B$2 ) = $A122 )),
0)</f>
        <v>9</v>
      </c>
      <c r="E122" s="15" cm="1">
        <f t="array" aca="1" ref="E122" ca="1">IFERROR(
  SUMPRODUCT(--(MID( INDEX(Sequences!$D:$D, MATCH(E$1,Sequences!$A:$A,0)),
                     ROW(INDIRECT("1:" &amp; LEN( INDEX(Sequences!$D:$D, MATCH(E$1,Sequences!$A:$A,0)) )-Parameters!$B$2+1)),
                     Parameters!$B$2 ) = $A122 )),
0)</f>
        <v>8</v>
      </c>
      <c r="F122" s="15" cm="1">
        <f t="array" aca="1" ref="F122" ca="1">IFERROR(
  SUMPRODUCT(--(MID( INDEX(Sequences!$D:$D, MATCH(F$1,Sequences!$A:$A,0)),
                     ROW(INDIRECT("1:" &amp; LEN( INDEX(Sequences!$D:$D, MATCH(F$1,Sequences!$A:$A,0)) )-Parameters!$B$2+1)),
                     Parameters!$B$2 ) = $A122 )),
0)</f>
        <v>8</v>
      </c>
      <c r="G122" s="15" cm="1">
        <f t="array" aca="1" ref="G122" ca="1">IFERROR(
  SUMPRODUCT(--(MID( INDEX(Sequences!$D:$D, MATCH(G$1,Sequences!$A:$A,0)),
                     ROW(INDIRECT("1:" &amp; LEN( INDEX(Sequences!$D:$D, MATCH(G$1,Sequences!$A:$A,0)) )-Parameters!$B$2+1)),
                     Parameters!$B$2 ) = $A122 )),
0)</f>
        <v>4</v>
      </c>
      <c r="H122" s="15" cm="1">
        <f t="array" aca="1" ref="H122" ca="1">IFERROR(
  SUMPRODUCT(--(MID( INDEX(Sequences!$D:$D, MATCH(H$1,Sequences!$A:$A,0)),
                     ROW(INDIRECT("1:" &amp; LEN( INDEX(Sequences!$D:$D, MATCH(H$1,Sequences!$A:$A,0)) )-Parameters!$B$2+1)),
                     Parameters!$B$2 ) = $A122 )),
0)</f>
        <v>9</v>
      </c>
      <c r="I122" s="15" cm="1">
        <f t="array" aca="1" ref="I122" ca="1">IFERROR(
  SUMPRODUCT(--(MID( INDEX(Sequences!$D:$D, MATCH(I$1,Sequences!$A:$A,0)),
                     ROW(INDIRECT("1:" &amp; LEN( INDEX(Sequences!$D:$D, MATCH(I$1,Sequences!$A:$A,0)) )-Parameters!$B$2+1)),
                     Parameters!$B$2 ) = $A122 )),
0)</f>
        <v>1</v>
      </c>
      <c r="J122" s="15" cm="1">
        <f t="array" aca="1" ref="J122" ca="1">IFERROR(
  SUMPRODUCT(--(MID( INDEX(Sequences!$D:$D, MATCH(J$1,Sequences!$A:$A,0)),
                     ROW(INDIRECT("1:" &amp; LEN( INDEX(Sequences!$D:$D, MATCH(J$1,Sequences!$A:$A,0)) )-Parameters!$B$2+1)),
                     Parameters!$B$2 ) = $A122 )),
0)</f>
        <v>8</v>
      </c>
      <c r="K122" s="15" cm="1">
        <f t="array" aca="1" ref="K122" ca="1">IFERROR(
  SUMPRODUCT(--(MID( INDEX(Sequences!$D:$D, MATCH(K$1,Sequences!$A:$A,0)),
                     ROW(INDIRECT("1:" &amp; LEN( INDEX(Sequences!$D:$D, MATCH(K$1,Sequences!$A:$A,0)) )-Parameters!$B$2+1)),
                     Parameters!$B$2 ) = $A122 )),
0)</f>
        <v>7</v>
      </c>
      <c r="L122" s="15" cm="1">
        <f t="array" aca="1" ref="L122" ca="1">IFERROR(
  SUMPRODUCT(--(MID( INDEX(Sequences!$D:$D, MATCH(L$1,Sequences!$A:$A,0)),
                     ROW(INDIRECT("1:" &amp; LEN( INDEX(Sequences!$D:$D, MATCH(L$1,Sequences!$A:$A,0)) )-Parameters!$B$2+1)),
                     Parameters!$B$2 ) = $A122 )),
0)</f>
        <v>11</v>
      </c>
      <c r="M122" s="15" cm="1">
        <f t="array" aca="1" ref="M122" ca="1">IFERROR(
  SUMPRODUCT(--(MID( INDEX(Sequences!$D:$D, MATCH(M$1,Sequences!$A:$A,0)),
                     ROW(INDIRECT("1:" &amp; LEN( INDEX(Sequences!$D:$D, MATCH(M$1,Sequences!$A:$A,0)) )-Parameters!$B$2+1)),
                     Parameters!$B$2 ) = $A122 )),
0)</f>
        <v>7</v>
      </c>
    </row>
    <row r="123" spans="1:13" x14ac:dyDescent="0.25">
      <c r="A123" s="15" t="str">
        <f>KMER_LIST!A123</f>
        <v>CTGC</v>
      </c>
      <c r="B123" s="15" cm="1">
        <f t="array" aca="1" ref="B123" ca="1">IFERROR(
  SUMPRODUCT(--(MID( INDEX(Sequences!$D:$D, MATCH(B$1,Sequences!$A:$A,0)),
                     ROW(INDIRECT("1:" &amp; LEN( INDEX(Sequences!$D:$D, MATCH(B$1,Sequences!$A:$A,0)) )-Parameters!$B$2+1)),
                     Parameters!$B$2 ) = $A123 )),
0)</f>
        <v>9</v>
      </c>
      <c r="C123" s="15" cm="1">
        <f t="array" aca="1" ref="C123" ca="1">IFERROR(
  SUMPRODUCT(--(MID( INDEX(Sequences!$D:$D, MATCH(C$1,Sequences!$A:$A,0)),
                     ROW(INDIRECT("1:" &amp; LEN( INDEX(Sequences!$D:$D, MATCH(C$1,Sequences!$A:$A,0)) )-Parameters!$B$2+1)),
                     Parameters!$B$2 ) = $A123 )),
0)</f>
        <v>6</v>
      </c>
      <c r="D123" s="15" cm="1">
        <f t="array" aca="1" ref="D123" ca="1">IFERROR(
  SUMPRODUCT(--(MID( INDEX(Sequences!$D:$D, MATCH(D$1,Sequences!$A:$A,0)),
                     ROW(INDIRECT("1:" &amp; LEN( INDEX(Sequences!$D:$D, MATCH(D$1,Sequences!$A:$A,0)) )-Parameters!$B$2+1)),
                     Parameters!$B$2 ) = $A123 )),
0)</f>
        <v>8</v>
      </c>
      <c r="E123" s="15" cm="1">
        <f t="array" aca="1" ref="E123" ca="1">IFERROR(
  SUMPRODUCT(--(MID( INDEX(Sequences!$D:$D, MATCH(E$1,Sequences!$A:$A,0)),
                     ROW(INDIRECT("1:" &amp; LEN( INDEX(Sequences!$D:$D, MATCH(E$1,Sequences!$A:$A,0)) )-Parameters!$B$2+1)),
                     Parameters!$B$2 ) = $A123 )),
0)</f>
        <v>14</v>
      </c>
      <c r="F123" s="15" cm="1">
        <f t="array" aca="1" ref="F123" ca="1">IFERROR(
  SUMPRODUCT(--(MID( INDEX(Sequences!$D:$D, MATCH(F$1,Sequences!$A:$A,0)),
                     ROW(INDIRECT("1:" &amp; LEN( INDEX(Sequences!$D:$D, MATCH(F$1,Sequences!$A:$A,0)) )-Parameters!$B$2+1)),
                     Parameters!$B$2 ) = $A123 )),
0)</f>
        <v>8</v>
      </c>
      <c r="G123" s="15" cm="1">
        <f t="array" aca="1" ref="G123" ca="1">IFERROR(
  SUMPRODUCT(--(MID( INDEX(Sequences!$D:$D, MATCH(G$1,Sequences!$A:$A,0)),
                     ROW(INDIRECT("1:" &amp; LEN( INDEX(Sequences!$D:$D, MATCH(G$1,Sequences!$A:$A,0)) )-Parameters!$B$2+1)),
                     Parameters!$B$2 ) = $A123 )),
0)</f>
        <v>6</v>
      </c>
      <c r="H123" s="15" cm="1">
        <f t="array" aca="1" ref="H123" ca="1">IFERROR(
  SUMPRODUCT(--(MID( INDEX(Sequences!$D:$D, MATCH(H$1,Sequences!$A:$A,0)),
                     ROW(INDIRECT("1:" &amp; LEN( INDEX(Sequences!$D:$D, MATCH(H$1,Sequences!$A:$A,0)) )-Parameters!$B$2+1)),
                     Parameters!$B$2 ) = $A123 )),
0)</f>
        <v>3</v>
      </c>
      <c r="I123" s="15" cm="1">
        <f t="array" aca="1" ref="I123" ca="1">IFERROR(
  SUMPRODUCT(--(MID( INDEX(Sequences!$D:$D, MATCH(I$1,Sequences!$A:$A,0)),
                     ROW(INDIRECT("1:" &amp; LEN( INDEX(Sequences!$D:$D, MATCH(I$1,Sequences!$A:$A,0)) )-Parameters!$B$2+1)),
                     Parameters!$B$2 ) = $A123 )),
0)</f>
        <v>9</v>
      </c>
      <c r="J123" s="15" cm="1">
        <f t="array" aca="1" ref="J123" ca="1">IFERROR(
  SUMPRODUCT(--(MID( INDEX(Sequences!$D:$D, MATCH(J$1,Sequences!$A:$A,0)),
                     ROW(INDIRECT("1:" &amp; LEN( INDEX(Sequences!$D:$D, MATCH(J$1,Sequences!$A:$A,0)) )-Parameters!$B$2+1)),
                     Parameters!$B$2 ) = $A123 )),
0)</f>
        <v>22</v>
      </c>
      <c r="K123" s="15" cm="1">
        <f t="array" aca="1" ref="K123" ca="1">IFERROR(
  SUMPRODUCT(--(MID( INDEX(Sequences!$D:$D, MATCH(K$1,Sequences!$A:$A,0)),
                     ROW(INDIRECT("1:" &amp; LEN( INDEX(Sequences!$D:$D, MATCH(K$1,Sequences!$A:$A,0)) )-Parameters!$B$2+1)),
                     Parameters!$B$2 ) = $A123 )),
0)</f>
        <v>13</v>
      </c>
      <c r="L123" s="15" cm="1">
        <f t="array" aca="1" ref="L123" ca="1">IFERROR(
  SUMPRODUCT(--(MID( INDEX(Sequences!$D:$D, MATCH(L$1,Sequences!$A:$A,0)),
                     ROW(INDIRECT("1:" &amp; LEN( INDEX(Sequences!$D:$D, MATCH(L$1,Sequences!$A:$A,0)) )-Parameters!$B$2+1)),
                     Parameters!$B$2 ) = $A123 )),
0)</f>
        <v>5</v>
      </c>
      <c r="M123" s="15" cm="1">
        <f t="array" aca="1" ref="M123" ca="1">IFERROR(
  SUMPRODUCT(--(MID( INDEX(Sequences!$D:$D, MATCH(M$1,Sequences!$A:$A,0)),
                     ROW(INDIRECT("1:" &amp; LEN( INDEX(Sequences!$D:$D, MATCH(M$1,Sequences!$A:$A,0)) )-Parameters!$B$2+1)),
                     Parameters!$B$2 ) = $A123 )),
0)</f>
        <v>2</v>
      </c>
    </row>
    <row r="124" spans="1:13" x14ac:dyDescent="0.25">
      <c r="A124" s="15" t="str">
        <f>KMER_LIST!A124</f>
        <v>CTGG</v>
      </c>
      <c r="B124" s="15" cm="1">
        <f t="array" aca="1" ref="B124" ca="1">IFERROR(
  SUMPRODUCT(--(MID( INDEX(Sequences!$D:$D, MATCH(B$1,Sequences!$A:$A,0)),
                     ROW(INDIRECT("1:" &amp; LEN( INDEX(Sequences!$D:$D, MATCH(B$1,Sequences!$A:$A,0)) )-Parameters!$B$2+1)),
                     Parameters!$B$2 ) = $A124 )),
0)</f>
        <v>5</v>
      </c>
      <c r="C124" s="15" cm="1">
        <f t="array" aca="1" ref="C124" ca="1">IFERROR(
  SUMPRODUCT(--(MID( INDEX(Sequences!$D:$D, MATCH(C$1,Sequences!$A:$A,0)),
                     ROW(INDIRECT("1:" &amp; LEN( INDEX(Sequences!$D:$D, MATCH(C$1,Sequences!$A:$A,0)) )-Parameters!$B$2+1)),
                     Parameters!$B$2 ) = $A124 )),
0)</f>
        <v>9</v>
      </c>
      <c r="D124" s="15" cm="1">
        <f t="array" aca="1" ref="D124" ca="1">IFERROR(
  SUMPRODUCT(--(MID( INDEX(Sequences!$D:$D, MATCH(D$1,Sequences!$A:$A,0)),
                     ROW(INDIRECT("1:" &amp; LEN( INDEX(Sequences!$D:$D, MATCH(D$1,Sequences!$A:$A,0)) )-Parameters!$B$2+1)),
                     Parameters!$B$2 ) = $A124 )),
0)</f>
        <v>5</v>
      </c>
      <c r="E124" s="15" cm="1">
        <f t="array" aca="1" ref="E124" ca="1">IFERROR(
  SUMPRODUCT(--(MID( INDEX(Sequences!$D:$D, MATCH(E$1,Sequences!$A:$A,0)),
                     ROW(INDIRECT("1:" &amp; LEN( INDEX(Sequences!$D:$D, MATCH(E$1,Sequences!$A:$A,0)) )-Parameters!$B$2+1)),
                     Parameters!$B$2 ) = $A124 )),
0)</f>
        <v>15</v>
      </c>
      <c r="F124" s="15" cm="1">
        <f t="array" aca="1" ref="F124" ca="1">IFERROR(
  SUMPRODUCT(--(MID( INDEX(Sequences!$D:$D, MATCH(F$1,Sequences!$A:$A,0)),
                     ROW(INDIRECT("1:" &amp; LEN( INDEX(Sequences!$D:$D, MATCH(F$1,Sequences!$A:$A,0)) )-Parameters!$B$2+1)),
                     Parameters!$B$2 ) = $A124 )),
0)</f>
        <v>13</v>
      </c>
      <c r="G124" s="15" cm="1">
        <f t="array" aca="1" ref="G124" ca="1">IFERROR(
  SUMPRODUCT(--(MID( INDEX(Sequences!$D:$D, MATCH(G$1,Sequences!$A:$A,0)),
                     ROW(INDIRECT("1:" &amp; LEN( INDEX(Sequences!$D:$D, MATCH(G$1,Sequences!$A:$A,0)) )-Parameters!$B$2+1)),
                     Parameters!$B$2 ) = $A124 )),
0)</f>
        <v>6</v>
      </c>
      <c r="H124" s="15" cm="1">
        <f t="array" aca="1" ref="H124" ca="1">IFERROR(
  SUMPRODUCT(--(MID( INDEX(Sequences!$D:$D, MATCH(H$1,Sequences!$A:$A,0)),
                     ROW(INDIRECT("1:" &amp; LEN( INDEX(Sequences!$D:$D, MATCH(H$1,Sequences!$A:$A,0)) )-Parameters!$B$2+1)),
                     Parameters!$B$2 ) = $A124 )),
0)</f>
        <v>12</v>
      </c>
      <c r="I124" s="15" cm="1">
        <f t="array" aca="1" ref="I124" ca="1">IFERROR(
  SUMPRODUCT(--(MID( INDEX(Sequences!$D:$D, MATCH(I$1,Sequences!$A:$A,0)),
                     ROW(INDIRECT("1:" &amp; LEN( INDEX(Sequences!$D:$D, MATCH(I$1,Sequences!$A:$A,0)) )-Parameters!$B$2+1)),
                     Parameters!$B$2 ) = $A124 )),
0)</f>
        <v>10</v>
      </c>
      <c r="J124" s="15" cm="1">
        <f t="array" aca="1" ref="J124" ca="1">IFERROR(
  SUMPRODUCT(--(MID( INDEX(Sequences!$D:$D, MATCH(J$1,Sequences!$A:$A,0)),
                     ROW(INDIRECT("1:" &amp; LEN( INDEX(Sequences!$D:$D, MATCH(J$1,Sequences!$A:$A,0)) )-Parameters!$B$2+1)),
                     Parameters!$B$2 ) = $A124 )),
0)</f>
        <v>17</v>
      </c>
      <c r="K124" s="15" cm="1">
        <f t="array" aca="1" ref="K124" ca="1">IFERROR(
  SUMPRODUCT(--(MID( INDEX(Sequences!$D:$D, MATCH(K$1,Sequences!$A:$A,0)),
                     ROW(INDIRECT("1:" &amp; LEN( INDEX(Sequences!$D:$D, MATCH(K$1,Sequences!$A:$A,0)) )-Parameters!$B$2+1)),
                     Parameters!$B$2 ) = $A124 )),
0)</f>
        <v>7</v>
      </c>
      <c r="L124" s="15" cm="1">
        <f t="array" aca="1" ref="L124" ca="1">IFERROR(
  SUMPRODUCT(--(MID( INDEX(Sequences!$D:$D, MATCH(L$1,Sequences!$A:$A,0)),
                     ROW(INDIRECT("1:" &amp; LEN( INDEX(Sequences!$D:$D, MATCH(L$1,Sequences!$A:$A,0)) )-Parameters!$B$2+1)),
                     Parameters!$B$2 ) = $A124 )),
0)</f>
        <v>7</v>
      </c>
      <c r="M124" s="15" cm="1">
        <f t="array" aca="1" ref="M124" ca="1">IFERROR(
  SUMPRODUCT(--(MID( INDEX(Sequences!$D:$D, MATCH(M$1,Sequences!$A:$A,0)),
                     ROW(INDIRECT("1:" &amp; LEN( INDEX(Sequences!$D:$D, MATCH(M$1,Sequences!$A:$A,0)) )-Parameters!$B$2+1)),
                     Parameters!$B$2 ) = $A124 )),
0)</f>
        <v>6</v>
      </c>
    </row>
    <row r="125" spans="1:13" x14ac:dyDescent="0.25">
      <c r="A125" s="15" t="str">
        <f>KMER_LIST!A125</f>
        <v>CTGT</v>
      </c>
      <c r="B125" s="15" cm="1">
        <f t="array" aca="1" ref="B125" ca="1">IFERROR(
  SUMPRODUCT(--(MID( INDEX(Sequences!$D:$D, MATCH(B$1,Sequences!$A:$A,0)),
                     ROW(INDIRECT("1:" &amp; LEN( INDEX(Sequences!$D:$D, MATCH(B$1,Sequences!$A:$A,0)) )-Parameters!$B$2+1)),
                     Parameters!$B$2 ) = $A125 )),
0)</f>
        <v>14</v>
      </c>
      <c r="C125" s="15" cm="1">
        <f t="array" aca="1" ref="C125" ca="1">IFERROR(
  SUMPRODUCT(--(MID( INDEX(Sequences!$D:$D, MATCH(C$1,Sequences!$A:$A,0)),
                     ROW(INDIRECT("1:" &amp; LEN( INDEX(Sequences!$D:$D, MATCH(C$1,Sequences!$A:$A,0)) )-Parameters!$B$2+1)),
                     Parameters!$B$2 ) = $A125 )),
0)</f>
        <v>11</v>
      </c>
      <c r="D125" s="15" cm="1">
        <f t="array" aca="1" ref="D125" ca="1">IFERROR(
  SUMPRODUCT(--(MID( INDEX(Sequences!$D:$D, MATCH(D$1,Sequences!$A:$A,0)),
                     ROW(INDIRECT("1:" &amp; LEN( INDEX(Sequences!$D:$D, MATCH(D$1,Sequences!$A:$A,0)) )-Parameters!$B$2+1)),
                     Parameters!$B$2 ) = $A125 )),
0)</f>
        <v>15</v>
      </c>
      <c r="E125" s="15" cm="1">
        <f t="array" aca="1" ref="E125" ca="1">IFERROR(
  SUMPRODUCT(--(MID( INDEX(Sequences!$D:$D, MATCH(E$1,Sequences!$A:$A,0)),
                     ROW(INDIRECT("1:" &amp; LEN( INDEX(Sequences!$D:$D, MATCH(E$1,Sequences!$A:$A,0)) )-Parameters!$B$2+1)),
                     Parameters!$B$2 ) = $A125 )),
0)</f>
        <v>19</v>
      </c>
      <c r="F125" s="15" cm="1">
        <f t="array" aca="1" ref="F125" ca="1">IFERROR(
  SUMPRODUCT(--(MID( INDEX(Sequences!$D:$D, MATCH(F$1,Sequences!$A:$A,0)),
                     ROW(INDIRECT("1:" &amp; LEN( INDEX(Sequences!$D:$D, MATCH(F$1,Sequences!$A:$A,0)) )-Parameters!$B$2+1)),
                     Parameters!$B$2 ) = $A125 )),
0)</f>
        <v>16</v>
      </c>
      <c r="G125" s="15" cm="1">
        <f t="array" aca="1" ref="G125" ca="1">IFERROR(
  SUMPRODUCT(--(MID( INDEX(Sequences!$D:$D, MATCH(G$1,Sequences!$A:$A,0)),
                     ROW(INDIRECT("1:" &amp; LEN( INDEX(Sequences!$D:$D, MATCH(G$1,Sequences!$A:$A,0)) )-Parameters!$B$2+1)),
                     Parameters!$B$2 ) = $A125 )),
0)</f>
        <v>22</v>
      </c>
      <c r="H125" s="15" cm="1">
        <f t="array" aca="1" ref="H125" ca="1">IFERROR(
  SUMPRODUCT(--(MID( INDEX(Sequences!$D:$D, MATCH(H$1,Sequences!$A:$A,0)),
                     ROW(INDIRECT("1:" &amp; LEN( INDEX(Sequences!$D:$D, MATCH(H$1,Sequences!$A:$A,0)) )-Parameters!$B$2+1)),
                     Parameters!$B$2 ) = $A125 )),
0)</f>
        <v>10</v>
      </c>
      <c r="I125" s="15" cm="1">
        <f t="array" aca="1" ref="I125" ca="1">IFERROR(
  SUMPRODUCT(--(MID( INDEX(Sequences!$D:$D, MATCH(I$1,Sequences!$A:$A,0)),
                     ROW(INDIRECT("1:" &amp; LEN( INDEX(Sequences!$D:$D, MATCH(I$1,Sequences!$A:$A,0)) )-Parameters!$B$2+1)),
                     Parameters!$B$2 ) = $A125 )),
0)</f>
        <v>8</v>
      </c>
      <c r="J125" s="15" cm="1">
        <f t="array" aca="1" ref="J125" ca="1">IFERROR(
  SUMPRODUCT(--(MID( INDEX(Sequences!$D:$D, MATCH(J$1,Sequences!$A:$A,0)),
                     ROW(INDIRECT("1:" &amp; LEN( INDEX(Sequences!$D:$D, MATCH(J$1,Sequences!$A:$A,0)) )-Parameters!$B$2+1)),
                     Parameters!$B$2 ) = $A125 )),
0)</f>
        <v>18</v>
      </c>
      <c r="K125" s="15" cm="1">
        <f t="array" aca="1" ref="K125" ca="1">IFERROR(
  SUMPRODUCT(--(MID( INDEX(Sequences!$D:$D, MATCH(K$1,Sequences!$A:$A,0)),
                     ROW(INDIRECT("1:" &amp; LEN( INDEX(Sequences!$D:$D, MATCH(K$1,Sequences!$A:$A,0)) )-Parameters!$B$2+1)),
                     Parameters!$B$2 ) = $A125 )),
0)</f>
        <v>4</v>
      </c>
      <c r="L125" s="15" cm="1">
        <f t="array" aca="1" ref="L125" ca="1">IFERROR(
  SUMPRODUCT(--(MID( INDEX(Sequences!$D:$D, MATCH(L$1,Sequences!$A:$A,0)),
                     ROW(INDIRECT("1:" &amp; LEN( INDEX(Sequences!$D:$D, MATCH(L$1,Sequences!$A:$A,0)) )-Parameters!$B$2+1)),
                     Parameters!$B$2 ) = $A125 )),
0)</f>
        <v>11</v>
      </c>
      <c r="M125" s="15" cm="1">
        <f t="array" aca="1" ref="M125" ca="1">IFERROR(
  SUMPRODUCT(--(MID( INDEX(Sequences!$D:$D, MATCH(M$1,Sequences!$A:$A,0)),
                     ROW(INDIRECT("1:" &amp; LEN( INDEX(Sequences!$D:$D, MATCH(M$1,Sequences!$A:$A,0)) )-Parameters!$B$2+1)),
                     Parameters!$B$2 ) = $A125 )),
0)</f>
        <v>4</v>
      </c>
    </row>
    <row r="126" spans="1:13" x14ac:dyDescent="0.25">
      <c r="A126" s="15" t="str">
        <f>KMER_LIST!A126</f>
        <v>CTTA</v>
      </c>
      <c r="B126" s="15" cm="1">
        <f t="array" aca="1" ref="B126" ca="1">IFERROR(
  SUMPRODUCT(--(MID( INDEX(Sequences!$D:$D, MATCH(B$1,Sequences!$A:$A,0)),
                     ROW(INDIRECT("1:" &amp; LEN( INDEX(Sequences!$D:$D, MATCH(B$1,Sequences!$A:$A,0)) )-Parameters!$B$2+1)),
                     Parameters!$B$2 ) = $A126 )),
0)</f>
        <v>9</v>
      </c>
      <c r="C126" s="15" cm="1">
        <f t="array" aca="1" ref="C126" ca="1">IFERROR(
  SUMPRODUCT(--(MID( INDEX(Sequences!$D:$D, MATCH(C$1,Sequences!$A:$A,0)),
                     ROW(INDIRECT("1:" &amp; LEN( INDEX(Sequences!$D:$D, MATCH(C$1,Sequences!$A:$A,0)) )-Parameters!$B$2+1)),
                     Parameters!$B$2 ) = $A126 )),
0)</f>
        <v>6</v>
      </c>
      <c r="D126" s="15" cm="1">
        <f t="array" aca="1" ref="D126" ca="1">IFERROR(
  SUMPRODUCT(--(MID( INDEX(Sequences!$D:$D, MATCH(D$1,Sequences!$A:$A,0)),
                     ROW(INDIRECT("1:" &amp; LEN( INDEX(Sequences!$D:$D, MATCH(D$1,Sequences!$A:$A,0)) )-Parameters!$B$2+1)),
                     Parameters!$B$2 ) = $A126 )),
0)</f>
        <v>8</v>
      </c>
      <c r="E126" s="15" cm="1">
        <f t="array" aca="1" ref="E126" ca="1">IFERROR(
  SUMPRODUCT(--(MID( INDEX(Sequences!$D:$D, MATCH(E$1,Sequences!$A:$A,0)),
                     ROW(INDIRECT("1:" &amp; LEN( INDEX(Sequences!$D:$D, MATCH(E$1,Sequences!$A:$A,0)) )-Parameters!$B$2+1)),
                     Parameters!$B$2 ) = $A126 )),
0)</f>
        <v>13</v>
      </c>
      <c r="F126" s="15" cm="1">
        <f t="array" aca="1" ref="F126" ca="1">IFERROR(
  SUMPRODUCT(--(MID( INDEX(Sequences!$D:$D, MATCH(F$1,Sequences!$A:$A,0)),
                     ROW(INDIRECT("1:" &amp; LEN( INDEX(Sequences!$D:$D, MATCH(F$1,Sequences!$A:$A,0)) )-Parameters!$B$2+1)),
                     Parameters!$B$2 ) = $A126 )),
0)</f>
        <v>7</v>
      </c>
      <c r="G126" s="15" cm="1">
        <f t="array" aca="1" ref="G126" ca="1">IFERROR(
  SUMPRODUCT(--(MID( INDEX(Sequences!$D:$D, MATCH(G$1,Sequences!$A:$A,0)),
                     ROW(INDIRECT("1:" &amp; LEN( INDEX(Sequences!$D:$D, MATCH(G$1,Sequences!$A:$A,0)) )-Parameters!$B$2+1)),
                     Parameters!$B$2 ) = $A126 )),
0)</f>
        <v>5</v>
      </c>
      <c r="H126" s="15" cm="1">
        <f t="array" aca="1" ref="H126" ca="1">IFERROR(
  SUMPRODUCT(--(MID( INDEX(Sequences!$D:$D, MATCH(H$1,Sequences!$A:$A,0)),
                     ROW(INDIRECT("1:" &amp; LEN( INDEX(Sequences!$D:$D, MATCH(H$1,Sequences!$A:$A,0)) )-Parameters!$B$2+1)),
                     Parameters!$B$2 ) = $A126 )),
0)</f>
        <v>5</v>
      </c>
      <c r="I126" s="15" cm="1">
        <f t="array" aca="1" ref="I126" ca="1">IFERROR(
  SUMPRODUCT(--(MID( INDEX(Sequences!$D:$D, MATCH(I$1,Sequences!$A:$A,0)),
                     ROW(INDIRECT("1:" &amp; LEN( INDEX(Sequences!$D:$D, MATCH(I$1,Sequences!$A:$A,0)) )-Parameters!$B$2+1)),
                     Parameters!$B$2 ) = $A126 )),
0)</f>
        <v>3</v>
      </c>
      <c r="J126" s="15" cm="1">
        <f t="array" aca="1" ref="J126" ca="1">IFERROR(
  SUMPRODUCT(--(MID( INDEX(Sequences!$D:$D, MATCH(J$1,Sequences!$A:$A,0)),
                     ROW(INDIRECT("1:" &amp; LEN( INDEX(Sequences!$D:$D, MATCH(J$1,Sequences!$A:$A,0)) )-Parameters!$B$2+1)),
                     Parameters!$B$2 ) = $A126 )),
0)</f>
        <v>7</v>
      </c>
      <c r="K126" s="15" cm="1">
        <f t="array" aca="1" ref="K126" ca="1">IFERROR(
  SUMPRODUCT(--(MID( INDEX(Sequences!$D:$D, MATCH(K$1,Sequences!$A:$A,0)),
                     ROW(INDIRECT("1:" &amp; LEN( INDEX(Sequences!$D:$D, MATCH(K$1,Sequences!$A:$A,0)) )-Parameters!$B$2+1)),
                     Parameters!$B$2 ) = $A126 )),
0)</f>
        <v>3</v>
      </c>
      <c r="L126" s="15" cm="1">
        <f t="array" aca="1" ref="L126" ca="1">IFERROR(
  SUMPRODUCT(--(MID( INDEX(Sequences!$D:$D, MATCH(L$1,Sequences!$A:$A,0)),
                     ROW(INDIRECT("1:" &amp; LEN( INDEX(Sequences!$D:$D, MATCH(L$1,Sequences!$A:$A,0)) )-Parameters!$B$2+1)),
                     Parameters!$B$2 ) = $A126 )),
0)</f>
        <v>6</v>
      </c>
      <c r="M126" s="15" cm="1">
        <f t="array" aca="1" ref="M126" ca="1">IFERROR(
  SUMPRODUCT(--(MID( INDEX(Sequences!$D:$D, MATCH(M$1,Sequences!$A:$A,0)),
                     ROW(INDIRECT("1:" &amp; LEN( INDEX(Sequences!$D:$D, MATCH(M$1,Sequences!$A:$A,0)) )-Parameters!$B$2+1)),
                     Parameters!$B$2 ) = $A126 )),
0)</f>
        <v>7</v>
      </c>
    </row>
    <row r="127" spans="1:13" x14ac:dyDescent="0.25">
      <c r="A127" s="15" t="str">
        <f>KMER_LIST!A127</f>
        <v>CTTC</v>
      </c>
      <c r="B127" s="15" cm="1">
        <f t="array" aca="1" ref="B127" ca="1">IFERROR(
  SUMPRODUCT(--(MID( INDEX(Sequences!$D:$D, MATCH(B$1,Sequences!$A:$A,0)),
                     ROW(INDIRECT("1:" &amp; LEN( INDEX(Sequences!$D:$D, MATCH(B$1,Sequences!$A:$A,0)) )-Parameters!$B$2+1)),
                     Parameters!$B$2 ) = $A127 )),
0)</f>
        <v>5</v>
      </c>
      <c r="C127" s="15" cm="1">
        <f t="array" aca="1" ref="C127" ca="1">IFERROR(
  SUMPRODUCT(--(MID( INDEX(Sequences!$D:$D, MATCH(C$1,Sequences!$A:$A,0)),
                     ROW(INDIRECT("1:" &amp; LEN( INDEX(Sequences!$D:$D, MATCH(C$1,Sequences!$A:$A,0)) )-Parameters!$B$2+1)),
                     Parameters!$B$2 ) = $A127 )),
0)</f>
        <v>3</v>
      </c>
      <c r="D127" s="15" cm="1">
        <f t="array" aca="1" ref="D127" ca="1">IFERROR(
  SUMPRODUCT(--(MID( INDEX(Sequences!$D:$D, MATCH(D$1,Sequences!$A:$A,0)),
                     ROW(INDIRECT("1:" &amp; LEN( INDEX(Sequences!$D:$D, MATCH(D$1,Sequences!$A:$A,0)) )-Parameters!$B$2+1)),
                     Parameters!$B$2 ) = $A127 )),
0)</f>
        <v>13</v>
      </c>
      <c r="E127" s="15" cm="1">
        <f t="array" aca="1" ref="E127" ca="1">IFERROR(
  SUMPRODUCT(--(MID( INDEX(Sequences!$D:$D, MATCH(E$1,Sequences!$A:$A,0)),
                     ROW(INDIRECT("1:" &amp; LEN( INDEX(Sequences!$D:$D, MATCH(E$1,Sequences!$A:$A,0)) )-Parameters!$B$2+1)),
                     Parameters!$B$2 ) = $A127 )),
0)</f>
        <v>6</v>
      </c>
      <c r="F127" s="15" cm="1">
        <f t="array" aca="1" ref="F127" ca="1">IFERROR(
  SUMPRODUCT(--(MID( INDEX(Sequences!$D:$D, MATCH(F$1,Sequences!$A:$A,0)),
                     ROW(INDIRECT("1:" &amp; LEN( INDEX(Sequences!$D:$D, MATCH(F$1,Sequences!$A:$A,0)) )-Parameters!$B$2+1)),
                     Parameters!$B$2 ) = $A127 )),
0)</f>
        <v>13</v>
      </c>
      <c r="G127" s="15" cm="1">
        <f t="array" aca="1" ref="G127" ca="1">IFERROR(
  SUMPRODUCT(--(MID( INDEX(Sequences!$D:$D, MATCH(G$1,Sequences!$A:$A,0)),
                     ROW(INDIRECT("1:" &amp; LEN( INDEX(Sequences!$D:$D, MATCH(G$1,Sequences!$A:$A,0)) )-Parameters!$B$2+1)),
                     Parameters!$B$2 ) = $A127 )),
0)</f>
        <v>9</v>
      </c>
      <c r="H127" s="15" cm="1">
        <f t="array" aca="1" ref="H127" ca="1">IFERROR(
  SUMPRODUCT(--(MID( INDEX(Sequences!$D:$D, MATCH(H$1,Sequences!$A:$A,0)),
                     ROW(INDIRECT("1:" &amp; LEN( INDEX(Sequences!$D:$D, MATCH(H$1,Sequences!$A:$A,0)) )-Parameters!$B$2+1)),
                     Parameters!$B$2 ) = $A127 )),
0)</f>
        <v>8</v>
      </c>
      <c r="I127" s="15" cm="1">
        <f t="array" aca="1" ref="I127" ca="1">IFERROR(
  SUMPRODUCT(--(MID( INDEX(Sequences!$D:$D, MATCH(I$1,Sequences!$A:$A,0)),
                     ROW(INDIRECT("1:" &amp; LEN( INDEX(Sequences!$D:$D, MATCH(I$1,Sequences!$A:$A,0)) )-Parameters!$B$2+1)),
                     Parameters!$B$2 ) = $A127 )),
0)</f>
        <v>5</v>
      </c>
      <c r="J127" s="15" cm="1">
        <f t="array" aca="1" ref="J127" ca="1">IFERROR(
  SUMPRODUCT(--(MID( INDEX(Sequences!$D:$D, MATCH(J$1,Sequences!$A:$A,0)),
                     ROW(INDIRECT("1:" &amp; LEN( INDEX(Sequences!$D:$D, MATCH(J$1,Sequences!$A:$A,0)) )-Parameters!$B$2+1)),
                     Parameters!$B$2 ) = $A127 )),
0)</f>
        <v>3</v>
      </c>
      <c r="K127" s="15" cm="1">
        <f t="array" aca="1" ref="K127" ca="1">IFERROR(
  SUMPRODUCT(--(MID( INDEX(Sequences!$D:$D, MATCH(K$1,Sequences!$A:$A,0)),
                     ROW(INDIRECT("1:" &amp; LEN( INDEX(Sequences!$D:$D, MATCH(K$1,Sequences!$A:$A,0)) )-Parameters!$B$2+1)),
                     Parameters!$B$2 ) = $A127 )),
0)</f>
        <v>4</v>
      </c>
      <c r="L127" s="15" cm="1">
        <f t="array" aca="1" ref="L127" ca="1">IFERROR(
  SUMPRODUCT(--(MID( INDEX(Sequences!$D:$D, MATCH(L$1,Sequences!$A:$A,0)),
                     ROW(INDIRECT("1:" &amp; LEN( INDEX(Sequences!$D:$D, MATCH(L$1,Sequences!$A:$A,0)) )-Parameters!$B$2+1)),
                     Parameters!$B$2 ) = $A127 )),
0)</f>
        <v>3</v>
      </c>
      <c r="M127" s="15" cm="1">
        <f t="array" aca="1" ref="M127" ca="1">IFERROR(
  SUMPRODUCT(--(MID( INDEX(Sequences!$D:$D, MATCH(M$1,Sequences!$A:$A,0)),
                     ROW(INDIRECT("1:" &amp; LEN( INDEX(Sequences!$D:$D, MATCH(M$1,Sequences!$A:$A,0)) )-Parameters!$B$2+1)),
                     Parameters!$B$2 ) = $A127 )),
0)</f>
        <v>8</v>
      </c>
    </row>
    <row r="128" spans="1:13" x14ac:dyDescent="0.25">
      <c r="A128" s="15" t="str">
        <f>KMER_LIST!A128</f>
        <v>CTTG</v>
      </c>
      <c r="B128" s="15" cm="1">
        <f t="array" aca="1" ref="B128" ca="1">IFERROR(
  SUMPRODUCT(--(MID( INDEX(Sequences!$D:$D, MATCH(B$1,Sequences!$A:$A,0)),
                     ROW(INDIRECT("1:" &amp; LEN( INDEX(Sequences!$D:$D, MATCH(B$1,Sequences!$A:$A,0)) )-Parameters!$B$2+1)),
                     Parameters!$B$2 ) = $A128 )),
0)</f>
        <v>22</v>
      </c>
      <c r="C128" s="15" cm="1">
        <f t="array" aca="1" ref="C128" ca="1">IFERROR(
  SUMPRODUCT(--(MID( INDEX(Sequences!$D:$D, MATCH(C$1,Sequences!$A:$A,0)),
                     ROW(INDIRECT("1:" &amp; LEN( INDEX(Sequences!$D:$D, MATCH(C$1,Sequences!$A:$A,0)) )-Parameters!$B$2+1)),
                     Parameters!$B$2 ) = $A128 )),
0)</f>
        <v>16</v>
      </c>
      <c r="D128" s="15" cm="1">
        <f t="array" aca="1" ref="D128" ca="1">IFERROR(
  SUMPRODUCT(--(MID( INDEX(Sequences!$D:$D, MATCH(D$1,Sequences!$A:$A,0)),
                     ROW(INDIRECT("1:" &amp; LEN( INDEX(Sequences!$D:$D, MATCH(D$1,Sequences!$A:$A,0)) )-Parameters!$B$2+1)),
                     Parameters!$B$2 ) = $A128 )),
0)</f>
        <v>13</v>
      </c>
      <c r="E128" s="15" cm="1">
        <f t="array" aca="1" ref="E128" ca="1">IFERROR(
  SUMPRODUCT(--(MID( INDEX(Sequences!$D:$D, MATCH(E$1,Sequences!$A:$A,0)),
                     ROW(INDIRECT("1:" &amp; LEN( INDEX(Sequences!$D:$D, MATCH(E$1,Sequences!$A:$A,0)) )-Parameters!$B$2+1)),
                     Parameters!$B$2 ) = $A128 )),
0)</f>
        <v>15</v>
      </c>
      <c r="F128" s="15" cm="1">
        <f t="array" aca="1" ref="F128" ca="1">IFERROR(
  SUMPRODUCT(--(MID( INDEX(Sequences!$D:$D, MATCH(F$1,Sequences!$A:$A,0)),
                     ROW(INDIRECT("1:" &amp; LEN( INDEX(Sequences!$D:$D, MATCH(F$1,Sequences!$A:$A,0)) )-Parameters!$B$2+1)),
                     Parameters!$B$2 ) = $A128 )),
0)</f>
        <v>17</v>
      </c>
      <c r="G128" s="15" cm="1">
        <f t="array" aca="1" ref="G128" ca="1">IFERROR(
  SUMPRODUCT(--(MID( INDEX(Sequences!$D:$D, MATCH(G$1,Sequences!$A:$A,0)),
                     ROW(INDIRECT("1:" &amp; LEN( INDEX(Sequences!$D:$D, MATCH(G$1,Sequences!$A:$A,0)) )-Parameters!$B$2+1)),
                     Parameters!$B$2 ) = $A128 )),
0)</f>
        <v>12</v>
      </c>
      <c r="H128" s="15" cm="1">
        <f t="array" aca="1" ref="H128" ca="1">IFERROR(
  SUMPRODUCT(--(MID( INDEX(Sequences!$D:$D, MATCH(H$1,Sequences!$A:$A,0)),
                     ROW(INDIRECT("1:" &amp; LEN( INDEX(Sequences!$D:$D, MATCH(H$1,Sequences!$A:$A,0)) )-Parameters!$B$2+1)),
                     Parameters!$B$2 ) = $A128 )),
0)</f>
        <v>11</v>
      </c>
      <c r="I128" s="15" cm="1">
        <f t="array" aca="1" ref="I128" ca="1">IFERROR(
  SUMPRODUCT(--(MID( INDEX(Sequences!$D:$D, MATCH(I$1,Sequences!$A:$A,0)),
                     ROW(INDIRECT("1:" &amp; LEN( INDEX(Sequences!$D:$D, MATCH(I$1,Sequences!$A:$A,0)) )-Parameters!$B$2+1)),
                     Parameters!$B$2 ) = $A128 )),
0)</f>
        <v>10</v>
      </c>
      <c r="J128" s="15" cm="1">
        <f t="array" aca="1" ref="J128" ca="1">IFERROR(
  SUMPRODUCT(--(MID( INDEX(Sequences!$D:$D, MATCH(J$1,Sequences!$A:$A,0)),
                     ROW(INDIRECT("1:" &amp; LEN( INDEX(Sequences!$D:$D, MATCH(J$1,Sequences!$A:$A,0)) )-Parameters!$B$2+1)),
                     Parameters!$B$2 ) = $A128 )),
0)</f>
        <v>14</v>
      </c>
      <c r="K128" s="15" cm="1">
        <f t="array" aca="1" ref="K128" ca="1">IFERROR(
  SUMPRODUCT(--(MID( INDEX(Sequences!$D:$D, MATCH(K$1,Sequences!$A:$A,0)),
                     ROW(INDIRECT("1:" &amp; LEN( INDEX(Sequences!$D:$D, MATCH(K$1,Sequences!$A:$A,0)) )-Parameters!$B$2+1)),
                     Parameters!$B$2 ) = $A128 )),
0)</f>
        <v>7</v>
      </c>
      <c r="L128" s="15" cm="1">
        <f t="array" aca="1" ref="L128" ca="1">IFERROR(
  SUMPRODUCT(--(MID( INDEX(Sequences!$D:$D, MATCH(L$1,Sequences!$A:$A,0)),
                     ROW(INDIRECT("1:" &amp; LEN( INDEX(Sequences!$D:$D, MATCH(L$1,Sequences!$A:$A,0)) )-Parameters!$B$2+1)),
                     Parameters!$B$2 ) = $A128 )),
0)</f>
        <v>5</v>
      </c>
      <c r="M128" s="15" cm="1">
        <f t="array" aca="1" ref="M128" ca="1">IFERROR(
  SUMPRODUCT(--(MID( INDEX(Sequences!$D:$D, MATCH(M$1,Sequences!$A:$A,0)),
                     ROW(INDIRECT("1:" &amp; LEN( INDEX(Sequences!$D:$D, MATCH(M$1,Sequences!$A:$A,0)) )-Parameters!$B$2+1)),
                     Parameters!$B$2 ) = $A128 )),
0)</f>
        <v>7</v>
      </c>
    </row>
    <row r="129" spans="1:13" x14ac:dyDescent="0.25">
      <c r="A129" s="15" t="str">
        <f>KMER_LIST!A129</f>
        <v>CTTT</v>
      </c>
      <c r="B129" s="15" cm="1">
        <f t="array" aca="1" ref="B129" ca="1">IFERROR(
  SUMPRODUCT(--(MID( INDEX(Sequences!$D:$D, MATCH(B$1,Sequences!$A:$A,0)),
                     ROW(INDIRECT("1:" &amp; LEN( INDEX(Sequences!$D:$D, MATCH(B$1,Sequences!$A:$A,0)) )-Parameters!$B$2+1)),
                     Parameters!$B$2 ) = $A129 )),
0)</f>
        <v>17</v>
      </c>
      <c r="C129" s="15" cm="1">
        <f t="array" aca="1" ref="C129" ca="1">IFERROR(
  SUMPRODUCT(--(MID( INDEX(Sequences!$D:$D, MATCH(C$1,Sequences!$A:$A,0)),
                     ROW(INDIRECT("1:" &amp; LEN( INDEX(Sequences!$D:$D, MATCH(C$1,Sequences!$A:$A,0)) )-Parameters!$B$2+1)),
                     Parameters!$B$2 ) = $A129 )),
0)</f>
        <v>22</v>
      </c>
      <c r="D129" s="15" cm="1">
        <f t="array" aca="1" ref="D129" ca="1">IFERROR(
  SUMPRODUCT(--(MID( INDEX(Sequences!$D:$D, MATCH(D$1,Sequences!$A:$A,0)),
                     ROW(INDIRECT("1:" &amp; LEN( INDEX(Sequences!$D:$D, MATCH(D$1,Sequences!$A:$A,0)) )-Parameters!$B$2+1)),
                     Parameters!$B$2 ) = $A129 )),
0)</f>
        <v>22</v>
      </c>
      <c r="E129" s="15" cm="1">
        <f t="array" aca="1" ref="E129" ca="1">IFERROR(
  SUMPRODUCT(--(MID( INDEX(Sequences!$D:$D, MATCH(E$1,Sequences!$A:$A,0)),
                     ROW(INDIRECT("1:" &amp; LEN( INDEX(Sequences!$D:$D, MATCH(E$1,Sequences!$A:$A,0)) )-Parameters!$B$2+1)),
                     Parameters!$B$2 ) = $A129 )),
0)</f>
        <v>14</v>
      </c>
      <c r="F129" s="15" cm="1">
        <f t="array" aca="1" ref="F129" ca="1">IFERROR(
  SUMPRODUCT(--(MID( INDEX(Sequences!$D:$D, MATCH(F$1,Sequences!$A:$A,0)),
                     ROW(INDIRECT("1:" &amp; LEN( INDEX(Sequences!$D:$D, MATCH(F$1,Sequences!$A:$A,0)) )-Parameters!$B$2+1)),
                     Parameters!$B$2 ) = $A129 )),
0)</f>
        <v>17</v>
      </c>
      <c r="G129" s="15" cm="1">
        <f t="array" aca="1" ref="G129" ca="1">IFERROR(
  SUMPRODUCT(--(MID( INDEX(Sequences!$D:$D, MATCH(G$1,Sequences!$A:$A,0)),
                     ROW(INDIRECT("1:" &amp; LEN( INDEX(Sequences!$D:$D, MATCH(G$1,Sequences!$A:$A,0)) )-Parameters!$B$2+1)),
                     Parameters!$B$2 ) = $A129 )),
0)</f>
        <v>21</v>
      </c>
      <c r="H129" s="15" cm="1">
        <f t="array" aca="1" ref="H129" ca="1">IFERROR(
  SUMPRODUCT(--(MID( INDEX(Sequences!$D:$D, MATCH(H$1,Sequences!$A:$A,0)),
                     ROW(INDIRECT("1:" &amp; LEN( INDEX(Sequences!$D:$D, MATCH(H$1,Sequences!$A:$A,0)) )-Parameters!$B$2+1)),
                     Parameters!$B$2 ) = $A129 )),
0)</f>
        <v>6</v>
      </c>
      <c r="I129" s="15" cm="1">
        <f t="array" aca="1" ref="I129" ca="1">IFERROR(
  SUMPRODUCT(--(MID( INDEX(Sequences!$D:$D, MATCH(I$1,Sequences!$A:$A,0)),
                     ROW(INDIRECT("1:" &amp; LEN( INDEX(Sequences!$D:$D, MATCH(I$1,Sequences!$A:$A,0)) )-Parameters!$B$2+1)),
                     Parameters!$B$2 ) = $A129 )),
0)</f>
        <v>3</v>
      </c>
      <c r="J129" s="15" cm="1">
        <f t="array" aca="1" ref="J129" ca="1">IFERROR(
  SUMPRODUCT(--(MID( INDEX(Sequences!$D:$D, MATCH(J$1,Sequences!$A:$A,0)),
                     ROW(INDIRECT("1:" &amp; LEN( INDEX(Sequences!$D:$D, MATCH(J$1,Sequences!$A:$A,0)) )-Parameters!$B$2+1)),
                     Parameters!$B$2 ) = $A129 )),
0)</f>
        <v>9</v>
      </c>
      <c r="K129" s="15" cm="1">
        <f t="array" aca="1" ref="K129" ca="1">IFERROR(
  SUMPRODUCT(--(MID( INDEX(Sequences!$D:$D, MATCH(K$1,Sequences!$A:$A,0)),
                     ROW(INDIRECT("1:" &amp; LEN( INDEX(Sequences!$D:$D, MATCH(K$1,Sequences!$A:$A,0)) )-Parameters!$B$2+1)),
                     Parameters!$B$2 ) = $A129 )),
0)</f>
        <v>2</v>
      </c>
      <c r="L129" s="15" cm="1">
        <f t="array" aca="1" ref="L129" ca="1">IFERROR(
  SUMPRODUCT(--(MID( INDEX(Sequences!$D:$D, MATCH(L$1,Sequences!$A:$A,0)),
                     ROW(INDIRECT("1:" &amp; LEN( INDEX(Sequences!$D:$D, MATCH(L$1,Sequences!$A:$A,0)) )-Parameters!$B$2+1)),
                     Parameters!$B$2 ) = $A129 )),
0)</f>
        <v>4</v>
      </c>
      <c r="M129" s="15" cm="1">
        <f t="array" aca="1" ref="M129" ca="1">IFERROR(
  SUMPRODUCT(--(MID( INDEX(Sequences!$D:$D, MATCH(M$1,Sequences!$A:$A,0)),
                     ROW(INDIRECT("1:" &amp; LEN( INDEX(Sequences!$D:$D, MATCH(M$1,Sequences!$A:$A,0)) )-Parameters!$B$2+1)),
                     Parameters!$B$2 ) = $A129 )),
0)</f>
        <v>7</v>
      </c>
    </row>
    <row r="130" spans="1:13" x14ac:dyDescent="0.25">
      <c r="A130" s="15" t="str">
        <f>KMER_LIST!A130</f>
        <v>GAAA</v>
      </c>
      <c r="B130" s="15" cm="1">
        <f t="array" aca="1" ref="B130" ca="1">IFERROR(
  SUMPRODUCT(--(MID( INDEX(Sequences!$D:$D, MATCH(B$1,Sequences!$A:$A,0)),
                     ROW(INDIRECT("1:" &amp; LEN( INDEX(Sequences!$D:$D, MATCH(B$1,Sequences!$A:$A,0)) )-Parameters!$B$2+1)),
                     Parameters!$B$2 ) = $A130 )),
0)</f>
        <v>12</v>
      </c>
      <c r="C130" s="15" cm="1">
        <f t="array" aca="1" ref="C130" ca="1">IFERROR(
  SUMPRODUCT(--(MID( INDEX(Sequences!$D:$D, MATCH(C$1,Sequences!$A:$A,0)),
                     ROW(INDIRECT("1:" &amp; LEN( INDEX(Sequences!$D:$D, MATCH(C$1,Sequences!$A:$A,0)) )-Parameters!$B$2+1)),
                     Parameters!$B$2 ) = $A130 )),
0)</f>
        <v>11</v>
      </c>
      <c r="D130" s="15" cm="1">
        <f t="array" aca="1" ref="D130" ca="1">IFERROR(
  SUMPRODUCT(--(MID( INDEX(Sequences!$D:$D, MATCH(D$1,Sequences!$A:$A,0)),
                     ROW(INDIRECT("1:" &amp; LEN( INDEX(Sequences!$D:$D, MATCH(D$1,Sequences!$A:$A,0)) )-Parameters!$B$2+1)),
                     Parameters!$B$2 ) = $A130 )),
0)</f>
        <v>8</v>
      </c>
      <c r="E130" s="15" cm="1">
        <f t="array" aca="1" ref="E130" ca="1">IFERROR(
  SUMPRODUCT(--(MID( INDEX(Sequences!$D:$D, MATCH(E$1,Sequences!$A:$A,0)),
                     ROW(INDIRECT("1:" &amp; LEN( INDEX(Sequences!$D:$D, MATCH(E$1,Sequences!$A:$A,0)) )-Parameters!$B$2+1)),
                     Parameters!$B$2 ) = $A130 )),
0)</f>
        <v>9</v>
      </c>
      <c r="F130" s="15" cm="1">
        <f t="array" aca="1" ref="F130" ca="1">IFERROR(
  SUMPRODUCT(--(MID( INDEX(Sequences!$D:$D, MATCH(F$1,Sequences!$A:$A,0)),
                     ROW(INDIRECT("1:" &amp; LEN( INDEX(Sequences!$D:$D, MATCH(F$1,Sequences!$A:$A,0)) )-Parameters!$B$2+1)),
                     Parameters!$B$2 ) = $A130 )),
0)</f>
        <v>10</v>
      </c>
      <c r="G130" s="15" cm="1">
        <f t="array" aca="1" ref="G130" ca="1">IFERROR(
  SUMPRODUCT(--(MID( INDEX(Sequences!$D:$D, MATCH(G$1,Sequences!$A:$A,0)),
                     ROW(INDIRECT("1:" &amp; LEN( INDEX(Sequences!$D:$D, MATCH(G$1,Sequences!$A:$A,0)) )-Parameters!$B$2+1)),
                     Parameters!$B$2 ) = $A130 )),
0)</f>
        <v>7</v>
      </c>
      <c r="H130" s="15" cm="1">
        <f t="array" aca="1" ref="H130" ca="1">IFERROR(
  SUMPRODUCT(--(MID( INDEX(Sequences!$D:$D, MATCH(H$1,Sequences!$A:$A,0)),
                     ROW(INDIRECT("1:" &amp; LEN( INDEX(Sequences!$D:$D, MATCH(H$1,Sequences!$A:$A,0)) )-Parameters!$B$2+1)),
                     Parameters!$B$2 ) = $A130 )),
0)</f>
        <v>15</v>
      </c>
      <c r="I130" s="15" cm="1">
        <f t="array" aca="1" ref="I130" ca="1">IFERROR(
  SUMPRODUCT(--(MID( INDEX(Sequences!$D:$D, MATCH(I$1,Sequences!$A:$A,0)),
                     ROW(INDIRECT("1:" &amp; LEN( INDEX(Sequences!$D:$D, MATCH(I$1,Sequences!$A:$A,0)) )-Parameters!$B$2+1)),
                     Parameters!$B$2 ) = $A130 )),
0)</f>
        <v>17</v>
      </c>
      <c r="J130" s="15" cm="1">
        <f t="array" aca="1" ref="J130" ca="1">IFERROR(
  SUMPRODUCT(--(MID( INDEX(Sequences!$D:$D, MATCH(J$1,Sequences!$A:$A,0)),
                     ROW(INDIRECT("1:" &amp; LEN( INDEX(Sequences!$D:$D, MATCH(J$1,Sequences!$A:$A,0)) )-Parameters!$B$2+1)),
                     Parameters!$B$2 ) = $A130 )),
0)</f>
        <v>3</v>
      </c>
      <c r="K130" s="15" cm="1">
        <f t="array" aca="1" ref="K130" ca="1">IFERROR(
  SUMPRODUCT(--(MID( INDEX(Sequences!$D:$D, MATCH(K$1,Sequences!$A:$A,0)),
                     ROW(INDIRECT("1:" &amp; LEN( INDEX(Sequences!$D:$D, MATCH(K$1,Sequences!$A:$A,0)) )-Parameters!$B$2+1)),
                     Parameters!$B$2 ) = $A130 )),
0)</f>
        <v>16</v>
      </c>
      <c r="L130" s="15" cm="1">
        <f t="array" aca="1" ref="L130" ca="1">IFERROR(
  SUMPRODUCT(--(MID( INDEX(Sequences!$D:$D, MATCH(L$1,Sequences!$A:$A,0)),
                     ROW(INDIRECT("1:" &amp; LEN( INDEX(Sequences!$D:$D, MATCH(L$1,Sequences!$A:$A,0)) )-Parameters!$B$2+1)),
                     Parameters!$B$2 ) = $A130 )),
0)</f>
        <v>22</v>
      </c>
      <c r="M130" s="15" cm="1">
        <f t="array" aca="1" ref="M130" ca="1">IFERROR(
  SUMPRODUCT(--(MID( INDEX(Sequences!$D:$D, MATCH(M$1,Sequences!$A:$A,0)),
                     ROW(INDIRECT("1:" &amp; LEN( INDEX(Sequences!$D:$D, MATCH(M$1,Sequences!$A:$A,0)) )-Parameters!$B$2+1)),
                     Parameters!$B$2 ) = $A130 )),
0)</f>
        <v>20</v>
      </c>
    </row>
    <row r="131" spans="1:13" x14ac:dyDescent="0.25">
      <c r="A131" s="15" t="str">
        <f>KMER_LIST!A131</f>
        <v>GAAC</v>
      </c>
      <c r="B131" s="15" cm="1">
        <f t="array" aca="1" ref="B131" ca="1">IFERROR(
  SUMPRODUCT(--(MID( INDEX(Sequences!$D:$D, MATCH(B$1,Sequences!$A:$A,0)),
                     ROW(INDIRECT("1:" &amp; LEN( INDEX(Sequences!$D:$D, MATCH(B$1,Sequences!$A:$A,0)) )-Parameters!$B$2+1)),
                     Parameters!$B$2 ) = $A131 )),
0)</f>
        <v>1</v>
      </c>
      <c r="C131" s="15" cm="1">
        <f t="array" aca="1" ref="C131" ca="1">IFERROR(
  SUMPRODUCT(--(MID( INDEX(Sequences!$D:$D, MATCH(C$1,Sequences!$A:$A,0)),
                     ROW(INDIRECT("1:" &amp; LEN( INDEX(Sequences!$D:$D, MATCH(C$1,Sequences!$A:$A,0)) )-Parameters!$B$2+1)),
                     Parameters!$B$2 ) = $A131 )),
0)</f>
        <v>5</v>
      </c>
      <c r="D131" s="15" cm="1">
        <f t="array" aca="1" ref="D131" ca="1">IFERROR(
  SUMPRODUCT(--(MID( INDEX(Sequences!$D:$D, MATCH(D$1,Sequences!$A:$A,0)),
                     ROW(INDIRECT("1:" &amp; LEN( INDEX(Sequences!$D:$D, MATCH(D$1,Sequences!$A:$A,0)) )-Parameters!$B$2+1)),
                     Parameters!$B$2 ) = $A131 )),
0)</f>
        <v>5</v>
      </c>
      <c r="E131" s="15" cm="1">
        <f t="array" aca="1" ref="E131" ca="1">IFERROR(
  SUMPRODUCT(--(MID( INDEX(Sequences!$D:$D, MATCH(E$1,Sequences!$A:$A,0)),
                     ROW(INDIRECT("1:" &amp; LEN( INDEX(Sequences!$D:$D, MATCH(E$1,Sequences!$A:$A,0)) )-Parameters!$B$2+1)),
                     Parameters!$B$2 ) = $A131 )),
0)</f>
        <v>4</v>
      </c>
      <c r="F131" s="15" cm="1">
        <f t="array" aca="1" ref="F131" ca="1">IFERROR(
  SUMPRODUCT(--(MID( INDEX(Sequences!$D:$D, MATCH(F$1,Sequences!$A:$A,0)),
                     ROW(INDIRECT("1:" &amp; LEN( INDEX(Sequences!$D:$D, MATCH(F$1,Sequences!$A:$A,0)) )-Parameters!$B$2+1)),
                     Parameters!$B$2 ) = $A131 )),
0)</f>
        <v>8</v>
      </c>
      <c r="G131" s="15" cm="1">
        <f t="array" aca="1" ref="G131" ca="1">IFERROR(
  SUMPRODUCT(--(MID( INDEX(Sequences!$D:$D, MATCH(G$1,Sequences!$A:$A,0)),
                     ROW(INDIRECT("1:" &amp; LEN( INDEX(Sequences!$D:$D, MATCH(G$1,Sequences!$A:$A,0)) )-Parameters!$B$2+1)),
                     Parameters!$B$2 ) = $A131 )),
0)</f>
        <v>3</v>
      </c>
      <c r="H131" s="15" cm="1">
        <f t="array" aca="1" ref="H131" ca="1">IFERROR(
  SUMPRODUCT(--(MID( INDEX(Sequences!$D:$D, MATCH(H$1,Sequences!$A:$A,0)),
                     ROW(INDIRECT("1:" &amp; LEN( INDEX(Sequences!$D:$D, MATCH(H$1,Sequences!$A:$A,0)) )-Parameters!$B$2+1)),
                     Parameters!$B$2 ) = $A131 )),
0)</f>
        <v>12</v>
      </c>
      <c r="I131" s="15" cm="1">
        <f t="array" aca="1" ref="I131" ca="1">IFERROR(
  SUMPRODUCT(--(MID( INDEX(Sequences!$D:$D, MATCH(I$1,Sequences!$A:$A,0)),
                     ROW(INDIRECT("1:" &amp; LEN( INDEX(Sequences!$D:$D, MATCH(I$1,Sequences!$A:$A,0)) )-Parameters!$B$2+1)),
                     Parameters!$B$2 ) = $A131 )),
0)</f>
        <v>8</v>
      </c>
      <c r="J131" s="15" cm="1">
        <f t="array" aca="1" ref="J131" ca="1">IFERROR(
  SUMPRODUCT(--(MID( INDEX(Sequences!$D:$D, MATCH(J$1,Sequences!$A:$A,0)),
                     ROW(INDIRECT("1:" &amp; LEN( INDEX(Sequences!$D:$D, MATCH(J$1,Sequences!$A:$A,0)) )-Parameters!$B$2+1)),
                     Parameters!$B$2 ) = $A131 )),
0)</f>
        <v>1</v>
      </c>
      <c r="K131" s="15" cm="1">
        <f t="array" aca="1" ref="K131" ca="1">IFERROR(
  SUMPRODUCT(--(MID( INDEX(Sequences!$D:$D, MATCH(K$1,Sequences!$A:$A,0)),
                     ROW(INDIRECT("1:" &amp; LEN( INDEX(Sequences!$D:$D, MATCH(K$1,Sequences!$A:$A,0)) )-Parameters!$B$2+1)),
                     Parameters!$B$2 ) = $A131 )),
0)</f>
        <v>13</v>
      </c>
      <c r="L131" s="15" cm="1">
        <f t="array" aca="1" ref="L131" ca="1">IFERROR(
  SUMPRODUCT(--(MID( INDEX(Sequences!$D:$D, MATCH(L$1,Sequences!$A:$A,0)),
                     ROW(INDIRECT("1:" &amp; LEN( INDEX(Sequences!$D:$D, MATCH(L$1,Sequences!$A:$A,0)) )-Parameters!$B$2+1)),
                     Parameters!$B$2 ) = $A131 )),
0)</f>
        <v>15</v>
      </c>
      <c r="M131" s="15" cm="1">
        <f t="array" aca="1" ref="M131" ca="1">IFERROR(
  SUMPRODUCT(--(MID( INDEX(Sequences!$D:$D, MATCH(M$1,Sequences!$A:$A,0)),
                     ROW(INDIRECT("1:" &amp; LEN( INDEX(Sequences!$D:$D, MATCH(M$1,Sequences!$A:$A,0)) )-Parameters!$B$2+1)),
                     Parameters!$B$2 ) = $A131 )),
0)</f>
        <v>9</v>
      </c>
    </row>
    <row r="132" spans="1:13" x14ac:dyDescent="0.25">
      <c r="A132" s="15" t="str">
        <f>KMER_LIST!A132</f>
        <v>GAAG</v>
      </c>
      <c r="B132" s="15" cm="1">
        <f t="array" aca="1" ref="B132" ca="1">IFERROR(
  SUMPRODUCT(--(MID( INDEX(Sequences!$D:$D, MATCH(B$1,Sequences!$A:$A,0)),
                     ROW(INDIRECT("1:" &amp; LEN( INDEX(Sequences!$D:$D, MATCH(B$1,Sequences!$A:$A,0)) )-Parameters!$B$2+1)),
                     Parameters!$B$2 ) = $A132 )),
0)</f>
        <v>9</v>
      </c>
      <c r="C132" s="15" cm="1">
        <f t="array" aca="1" ref="C132" ca="1">IFERROR(
  SUMPRODUCT(--(MID( INDEX(Sequences!$D:$D, MATCH(C$1,Sequences!$A:$A,0)),
                     ROW(INDIRECT("1:" &amp; LEN( INDEX(Sequences!$D:$D, MATCH(C$1,Sequences!$A:$A,0)) )-Parameters!$B$2+1)),
                     Parameters!$B$2 ) = $A132 )),
0)</f>
        <v>9</v>
      </c>
      <c r="D132" s="15" cm="1">
        <f t="array" aca="1" ref="D132" ca="1">IFERROR(
  SUMPRODUCT(--(MID( INDEX(Sequences!$D:$D, MATCH(D$1,Sequences!$A:$A,0)),
                     ROW(INDIRECT("1:" &amp; LEN( INDEX(Sequences!$D:$D, MATCH(D$1,Sequences!$A:$A,0)) )-Parameters!$B$2+1)),
                     Parameters!$B$2 ) = $A132 )),
0)</f>
        <v>5</v>
      </c>
      <c r="E132" s="15" cm="1">
        <f t="array" aca="1" ref="E132" ca="1">IFERROR(
  SUMPRODUCT(--(MID( INDEX(Sequences!$D:$D, MATCH(E$1,Sequences!$A:$A,0)),
                     ROW(INDIRECT("1:" &amp; LEN( INDEX(Sequences!$D:$D, MATCH(E$1,Sequences!$A:$A,0)) )-Parameters!$B$2+1)),
                     Parameters!$B$2 ) = $A132 )),
0)</f>
        <v>8</v>
      </c>
      <c r="F132" s="15" cm="1">
        <f t="array" aca="1" ref="F132" ca="1">IFERROR(
  SUMPRODUCT(--(MID( INDEX(Sequences!$D:$D, MATCH(F$1,Sequences!$A:$A,0)),
                     ROW(INDIRECT("1:" &amp; LEN( INDEX(Sequences!$D:$D, MATCH(F$1,Sequences!$A:$A,0)) )-Parameters!$B$2+1)),
                     Parameters!$B$2 ) = $A132 )),
0)</f>
        <v>8</v>
      </c>
      <c r="G132" s="15" cm="1">
        <f t="array" aca="1" ref="G132" ca="1">IFERROR(
  SUMPRODUCT(--(MID( INDEX(Sequences!$D:$D, MATCH(G$1,Sequences!$A:$A,0)),
                     ROW(INDIRECT("1:" &amp; LEN( INDEX(Sequences!$D:$D, MATCH(G$1,Sequences!$A:$A,0)) )-Parameters!$B$2+1)),
                     Parameters!$B$2 ) = $A132 )),
0)</f>
        <v>6</v>
      </c>
      <c r="H132" s="15" cm="1">
        <f t="array" aca="1" ref="H132" ca="1">IFERROR(
  SUMPRODUCT(--(MID( INDEX(Sequences!$D:$D, MATCH(H$1,Sequences!$A:$A,0)),
                     ROW(INDIRECT("1:" &amp; LEN( INDEX(Sequences!$D:$D, MATCH(H$1,Sequences!$A:$A,0)) )-Parameters!$B$2+1)),
                     Parameters!$B$2 ) = $A132 )),
0)</f>
        <v>8</v>
      </c>
      <c r="I132" s="15" cm="1">
        <f t="array" aca="1" ref="I132" ca="1">IFERROR(
  SUMPRODUCT(--(MID( INDEX(Sequences!$D:$D, MATCH(I$1,Sequences!$A:$A,0)),
                     ROW(INDIRECT("1:" &amp; LEN( INDEX(Sequences!$D:$D, MATCH(I$1,Sequences!$A:$A,0)) )-Parameters!$B$2+1)),
                     Parameters!$B$2 ) = $A132 )),
0)</f>
        <v>11</v>
      </c>
      <c r="J132" s="15" cm="1">
        <f t="array" aca="1" ref="J132" ca="1">IFERROR(
  SUMPRODUCT(--(MID( INDEX(Sequences!$D:$D, MATCH(J$1,Sequences!$A:$A,0)),
                     ROW(INDIRECT("1:" &amp; LEN( INDEX(Sequences!$D:$D, MATCH(J$1,Sequences!$A:$A,0)) )-Parameters!$B$2+1)),
                     Parameters!$B$2 ) = $A132 )),
0)</f>
        <v>9</v>
      </c>
      <c r="K132" s="15" cm="1">
        <f t="array" aca="1" ref="K132" ca="1">IFERROR(
  SUMPRODUCT(--(MID( INDEX(Sequences!$D:$D, MATCH(K$1,Sequences!$A:$A,0)),
                     ROW(INDIRECT("1:" &amp; LEN( INDEX(Sequences!$D:$D, MATCH(K$1,Sequences!$A:$A,0)) )-Parameters!$B$2+1)),
                     Parameters!$B$2 ) = $A132 )),
0)</f>
        <v>16</v>
      </c>
      <c r="L132" s="15" cm="1">
        <f t="array" aca="1" ref="L132" ca="1">IFERROR(
  SUMPRODUCT(--(MID( INDEX(Sequences!$D:$D, MATCH(L$1,Sequences!$A:$A,0)),
                     ROW(INDIRECT("1:" &amp; LEN( INDEX(Sequences!$D:$D, MATCH(L$1,Sequences!$A:$A,0)) )-Parameters!$B$2+1)),
                     Parameters!$B$2 ) = $A132 )),
0)</f>
        <v>15</v>
      </c>
      <c r="M132" s="15" cm="1">
        <f t="array" aca="1" ref="M132" ca="1">IFERROR(
  SUMPRODUCT(--(MID( INDEX(Sequences!$D:$D, MATCH(M$1,Sequences!$A:$A,0)),
                     ROW(INDIRECT("1:" &amp; LEN( INDEX(Sequences!$D:$D, MATCH(M$1,Sequences!$A:$A,0)) )-Parameters!$B$2+1)),
                     Parameters!$B$2 ) = $A132 )),
0)</f>
        <v>19</v>
      </c>
    </row>
    <row r="133" spans="1:13" x14ac:dyDescent="0.25">
      <c r="A133" s="15" t="str">
        <f>KMER_LIST!A133</f>
        <v>GAAT</v>
      </c>
      <c r="B133" s="15" cm="1">
        <f t="array" aca="1" ref="B133" ca="1">IFERROR(
  SUMPRODUCT(--(MID( INDEX(Sequences!$D:$D, MATCH(B$1,Sequences!$A:$A,0)),
                     ROW(INDIRECT("1:" &amp; LEN( INDEX(Sequences!$D:$D, MATCH(B$1,Sequences!$A:$A,0)) )-Parameters!$B$2+1)),
                     Parameters!$B$2 ) = $A133 )),
0)</f>
        <v>3</v>
      </c>
      <c r="C133" s="15" cm="1">
        <f t="array" aca="1" ref="C133" ca="1">IFERROR(
  SUMPRODUCT(--(MID( INDEX(Sequences!$D:$D, MATCH(C$1,Sequences!$A:$A,0)),
                     ROW(INDIRECT("1:" &amp; LEN( INDEX(Sequences!$D:$D, MATCH(C$1,Sequences!$A:$A,0)) )-Parameters!$B$2+1)),
                     Parameters!$B$2 ) = $A133 )),
0)</f>
        <v>5</v>
      </c>
      <c r="D133" s="15" cm="1">
        <f t="array" aca="1" ref="D133" ca="1">IFERROR(
  SUMPRODUCT(--(MID( INDEX(Sequences!$D:$D, MATCH(D$1,Sequences!$A:$A,0)),
                     ROW(INDIRECT("1:" &amp; LEN( INDEX(Sequences!$D:$D, MATCH(D$1,Sequences!$A:$A,0)) )-Parameters!$B$2+1)),
                     Parameters!$B$2 ) = $A133 )),
0)</f>
        <v>6</v>
      </c>
      <c r="E133" s="15" cm="1">
        <f t="array" aca="1" ref="E133" ca="1">IFERROR(
  SUMPRODUCT(--(MID( INDEX(Sequences!$D:$D, MATCH(E$1,Sequences!$A:$A,0)),
                     ROW(INDIRECT("1:" &amp; LEN( INDEX(Sequences!$D:$D, MATCH(E$1,Sequences!$A:$A,0)) )-Parameters!$B$2+1)),
                     Parameters!$B$2 ) = $A133 )),
0)</f>
        <v>1</v>
      </c>
      <c r="F133" s="15" cm="1">
        <f t="array" aca="1" ref="F133" ca="1">IFERROR(
  SUMPRODUCT(--(MID( INDEX(Sequences!$D:$D, MATCH(F$1,Sequences!$A:$A,0)),
                     ROW(INDIRECT("1:" &amp; LEN( INDEX(Sequences!$D:$D, MATCH(F$1,Sequences!$A:$A,0)) )-Parameters!$B$2+1)),
                     Parameters!$B$2 ) = $A133 )),
0)</f>
        <v>3</v>
      </c>
      <c r="G133" s="15" cm="1">
        <f t="array" aca="1" ref="G133" ca="1">IFERROR(
  SUMPRODUCT(--(MID( INDEX(Sequences!$D:$D, MATCH(G$1,Sequences!$A:$A,0)),
                     ROW(INDIRECT("1:" &amp; LEN( INDEX(Sequences!$D:$D, MATCH(G$1,Sequences!$A:$A,0)) )-Parameters!$B$2+1)),
                     Parameters!$B$2 ) = $A133 )),
0)</f>
        <v>5</v>
      </c>
      <c r="H133" s="15" cm="1">
        <f t="array" aca="1" ref="H133" ca="1">IFERROR(
  SUMPRODUCT(--(MID( INDEX(Sequences!$D:$D, MATCH(H$1,Sequences!$A:$A,0)),
                     ROW(INDIRECT("1:" &amp; LEN( INDEX(Sequences!$D:$D, MATCH(H$1,Sequences!$A:$A,0)) )-Parameters!$B$2+1)),
                     Parameters!$B$2 ) = $A133 )),
0)</f>
        <v>11</v>
      </c>
      <c r="I133" s="15" cm="1">
        <f t="array" aca="1" ref="I133" ca="1">IFERROR(
  SUMPRODUCT(--(MID( INDEX(Sequences!$D:$D, MATCH(I$1,Sequences!$A:$A,0)),
                     ROW(INDIRECT("1:" &amp; LEN( INDEX(Sequences!$D:$D, MATCH(I$1,Sequences!$A:$A,0)) )-Parameters!$B$2+1)),
                     Parameters!$B$2 ) = $A133 )),
0)</f>
        <v>14</v>
      </c>
      <c r="J133" s="15" cm="1">
        <f t="array" aca="1" ref="J133" ca="1">IFERROR(
  SUMPRODUCT(--(MID( INDEX(Sequences!$D:$D, MATCH(J$1,Sequences!$A:$A,0)),
                     ROW(INDIRECT("1:" &amp; LEN( INDEX(Sequences!$D:$D, MATCH(J$1,Sequences!$A:$A,0)) )-Parameters!$B$2+1)),
                     Parameters!$B$2 ) = $A133 )),
0)</f>
        <v>4</v>
      </c>
      <c r="K133" s="15" cm="1">
        <f t="array" aca="1" ref="K133" ca="1">IFERROR(
  SUMPRODUCT(--(MID( INDEX(Sequences!$D:$D, MATCH(K$1,Sequences!$A:$A,0)),
                     ROW(INDIRECT("1:" &amp; LEN( INDEX(Sequences!$D:$D, MATCH(K$1,Sequences!$A:$A,0)) )-Parameters!$B$2+1)),
                     Parameters!$B$2 ) = $A133 )),
0)</f>
        <v>9</v>
      </c>
      <c r="L133" s="15" cm="1">
        <f t="array" aca="1" ref="L133" ca="1">IFERROR(
  SUMPRODUCT(--(MID( INDEX(Sequences!$D:$D, MATCH(L$1,Sequences!$A:$A,0)),
                     ROW(INDIRECT("1:" &amp; LEN( INDEX(Sequences!$D:$D, MATCH(L$1,Sequences!$A:$A,0)) )-Parameters!$B$2+1)),
                     Parameters!$B$2 ) = $A133 )),
0)</f>
        <v>11</v>
      </c>
      <c r="M133" s="15" cm="1">
        <f t="array" aca="1" ref="M133" ca="1">IFERROR(
  SUMPRODUCT(--(MID( INDEX(Sequences!$D:$D, MATCH(M$1,Sequences!$A:$A,0)),
                     ROW(INDIRECT("1:" &amp; LEN( INDEX(Sequences!$D:$D, MATCH(M$1,Sequences!$A:$A,0)) )-Parameters!$B$2+1)),
                     Parameters!$B$2 ) = $A133 )),
0)</f>
        <v>15</v>
      </c>
    </row>
    <row r="134" spans="1:13" x14ac:dyDescent="0.25">
      <c r="A134" s="15" t="str">
        <f>KMER_LIST!A134</f>
        <v>GACA</v>
      </c>
      <c r="B134" s="15" cm="1">
        <f t="array" aca="1" ref="B134" ca="1">IFERROR(
  SUMPRODUCT(--(MID( INDEX(Sequences!$D:$D, MATCH(B$1,Sequences!$A:$A,0)),
                     ROW(INDIRECT("1:" &amp; LEN( INDEX(Sequences!$D:$D, MATCH(B$1,Sequences!$A:$A,0)) )-Parameters!$B$2+1)),
                     Parameters!$B$2 ) = $A134 )),
0)</f>
        <v>7</v>
      </c>
      <c r="C134" s="15" cm="1">
        <f t="array" aca="1" ref="C134" ca="1">IFERROR(
  SUMPRODUCT(--(MID( INDEX(Sequences!$D:$D, MATCH(C$1,Sequences!$A:$A,0)),
                     ROW(INDIRECT("1:" &amp; LEN( INDEX(Sequences!$D:$D, MATCH(C$1,Sequences!$A:$A,0)) )-Parameters!$B$2+1)),
                     Parameters!$B$2 ) = $A134 )),
0)</f>
        <v>5</v>
      </c>
      <c r="D134" s="15" cm="1">
        <f t="array" aca="1" ref="D134" ca="1">IFERROR(
  SUMPRODUCT(--(MID( INDEX(Sequences!$D:$D, MATCH(D$1,Sequences!$A:$A,0)),
                     ROW(INDIRECT("1:" &amp; LEN( INDEX(Sequences!$D:$D, MATCH(D$1,Sequences!$A:$A,0)) )-Parameters!$B$2+1)),
                     Parameters!$B$2 ) = $A134 )),
0)</f>
        <v>3</v>
      </c>
      <c r="E134" s="15" cm="1">
        <f t="array" aca="1" ref="E134" ca="1">IFERROR(
  SUMPRODUCT(--(MID( INDEX(Sequences!$D:$D, MATCH(E$1,Sequences!$A:$A,0)),
                     ROW(INDIRECT("1:" &amp; LEN( INDEX(Sequences!$D:$D, MATCH(E$1,Sequences!$A:$A,0)) )-Parameters!$B$2+1)),
                     Parameters!$B$2 ) = $A134 )),
0)</f>
        <v>10</v>
      </c>
      <c r="F134" s="15" cm="1">
        <f t="array" aca="1" ref="F134" ca="1">IFERROR(
  SUMPRODUCT(--(MID( INDEX(Sequences!$D:$D, MATCH(F$1,Sequences!$A:$A,0)),
                     ROW(INDIRECT("1:" &amp; LEN( INDEX(Sequences!$D:$D, MATCH(F$1,Sequences!$A:$A,0)) )-Parameters!$B$2+1)),
                     Parameters!$B$2 ) = $A134 )),
0)</f>
        <v>14</v>
      </c>
      <c r="G134" s="15" cm="1">
        <f t="array" aca="1" ref="G134" ca="1">IFERROR(
  SUMPRODUCT(--(MID( INDEX(Sequences!$D:$D, MATCH(G$1,Sequences!$A:$A,0)),
                     ROW(INDIRECT("1:" &amp; LEN( INDEX(Sequences!$D:$D, MATCH(G$1,Sequences!$A:$A,0)) )-Parameters!$B$2+1)),
                     Parameters!$B$2 ) = $A134 )),
0)</f>
        <v>7</v>
      </c>
      <c r="H134" s="15" cm="1">
        <f t="array" aca="1" ref="H134" ca="1">IFERROR(
  SUMPRODUCT(--(MID( INDEX(Sequences!$D:$D, MATCH(H$1,Sequences!$A:$A,0)),
                     ROW(INDIRECT("1:" &amp; LEN( INDEX(Sequences!$D:$D, MATCH(H$1,Sequences!$A:$A,0)) )-Parameters!$B$2+1)),
                     Parameters!$B$2 ) = $A134 )),
0)</f>
        <v>15</v>
      </c>
      <c r="I134" s="15" cm="1">
        <f t="array" aca="1" ref="I134" ca="1">IFERROR(
  SUMPRODUCT(--(MID( INDEX(Sequences!$D:$D, MATCH(I$1,Sequences!$A:$A,0)),
                     ROW(INDIRECT("1:" &amp; LEN( INDEX(Sequences!$D:$D, MATCH(I$1,Sequences!$A:$A,0)) )-Parameters!$B$2+1)),
                     Parameters!$B$2 ) = $A134 )),
0)</f>
        <v>22</v>
      </c>
      <c r="J134" s="15" cm="1">
        <f t="array" aca="1" ref="J134" ca="1">IFERROR(
  SUMPRODUCT(--(MID( INDEX(Sequences!$D:$D, MATCH(J$1,Sequences!$A:$A,0)),
                     ROW(INDIRECT("1:" &amp; LEN( INDEX(Sequences!$D:$D, MATCH(J$1,Sequences!$A:$A,0)) )-Parameters!$B$2+1)),
                     Parameters!$B$2 ) = $A134 )),
0)</f>
        <v>11</v>
      </c>
      <c r="K134" s="15" cm="1">
        <f t="array" aca="1" ref="K134" ca="1">IFERROR(
  SUMPRODUCT(--(MID( INDEX(Sequences!$D:$D, MATCH(K$1,Sequences!$A:$A,0)),
                     ROW(INDIRECT("1:" &amp; LEN( INDEX(Sequences!$D:$D, MATCH(K$1,Sequences!$A:$A,0)) )-Parameters!$B$2+1)),
                     Parameters!$B$2 ) = $A134 )),
0)</f>
        <v>11</v>
      </c>
      <c r="L134" s="15" cm="1">
        <f t="array" aca="1" ref="L134" ca="1">IFERROR(
  SUMPRODUCT(--(MID( INDEX(Sequences!$D:$D, MATCH(L$1,Sequences!$A:$A,0)),
                     ROW(INDIRECT("1:" &amp; LEN( INDEX(Sequences!$D:$D, MATCH(L$1,Sequences!$A:$A,0)) )-Parameters!$B$2+1)),
                     Parameters!$B$2 ) = $A134 )),
0)</f>
        <v>9</v>
      </c>
      <c r="M134" s="15" cm="1">
        <f t="array" aca="1" ref="M134" ca="1">IFERROR(
  SUMPRODUCT(--(MID( INDEX(Sequences!$D:$D, MATCH(M$1,Sequences!$A:$A,0)),
                     ROW(INDIRECT("1:" &amp; LEN( INDEX(Sequences!$D:$D, MATCH(M$1,Sequences!$A:$A,0)) )-Parameters!$B$2+1)),
                     Parameters!$B$2 ) = $A134 )),
0)</f>
        <v>8</v>
      </c>
    </row>
    <row r="135" spans="1:13" x14ac:dyDescent="0.25">
      <c r="A135" s="15" t="str">
        <f>KMER_LIST!A135</f>
        <v>GACC</v>
      </c>
      <c r="B135" s="15" cm="1">
        <f t="array" aca="1" ref="B135" ca="1">IFERROR(
  SUMPRODUCT(--(MID( INDEX(Sequences!$D:$D, MATCH(B$1,Sequences!$A:$A,0)),
                     ROW(INDIRECT("1:" &amp; LEN( INDEX(Sequences!$D:$D, MATCH(B$1,Sequences!$A:$A,0)) )-Parameters!$B$2+1)),
                     Parameters!$B$2 ) = $A135 )),
0)</f>
        <v>3</v>
      </c>
      <c r="C135" s="15" cm="1">
        <f t="array" aca="1" ref="C135" ca="1">IFERROR(
  SUMPRODUCT(--(MID( INDEX(Sequences!$D:$D, MATCH(C$1,Sequences!$A:$A,0)),
                     ROW(INDIRECT("1:" &amp; LEN( INDEX(Sequences!$D:$D, MATCH(C$1,Sequences!$A:$A,0)) )-Parameters!$B$2+1)),
                     Parameters!$B$2 ) = $A135 )),
0)</f>
        <v>8</v>
      </c>
      <c r="D135" s="15" cm="1">
        <f t="array" aca="1" ref="D135" ca="1">IFERROR(
  SUMPRODUCT(--(MID( INDEX(Sequences!$D:$D, MATCH(D$1,Sequences!$A:$A,0)),
                     ROW(INDIRECT("1:" &amp; LEN( INDEX(Sequences!$D:$D, MATCH(D$1,Sequences!$A:$A,0)) )-Parameters!$B$2+1)),
                     Parameters!$B$2 ) = $A135 )),
0)</f>
        <v>6</v>
      </c>
      <c r="E135" s="15" cm="1">
        <f t="array" aca="1" ref="E135" ca="1">IFERROR(
  SUMPRODUCT(--(MID( INDEX(Sequences!$D:$D, MATCH(E$1,Sequences!$A:$A,0)),
                     ROW(INDIRECT("1:" &amp; LEN( INDEX(Sequences!$D:$D, MATCH(E$1,Sequences!$A:$A,0)) )-Parameters!$B$2+1)),
                     Parameters!$B$2 ) = $A135 )),
0)</f>
        <v>7</v>
      </c>
      <c r="F135" s="15" cm="1">
        <f t="array" aca="1" ref="F135" ca="1">IFERROR(
  SUMPRODUCT(--(MID( INDEX(Sequences!$D:$D, MATCH(F$1,Sequences!$A:$A,0)),
                     ROW(INDIRECT("1:" &amp; LEN( INDEX(Sequences!$D:$D, MATCH(F$1,Sequences!$A:$A,0)) )-Parameters!$B$2+1)),
                     Parameters!$B$2 ) = $A135 )),
0)</f>
        <v>2</v>
      </c>
      <c r="G135" s="15" cm="1">
        <f t="array" aca="1" ref="G135" ca="1">IFERROR(
  SUMPRODUCT(--(MID( INDEX(Sequences!$D:$D, MATCH(G$1,Sequences!$A:$A,0)),
                     ROW(INDIRECT("1:" &amp; LEN( INDEX(Sequences!$D:$D, MATCH(G$1,Sequences!$A:$A,0)) )-Parameters!$B$2+1)),
                     Parameters!$B$2 ) = $A135 )),
0)</f>
        <v>2</v>
      </c>
      <c r="H135" s="15" cm="1">
        <f t="array" aca="1" ref="H135" ca="1">IFERROR(
  SUMPRODUCT(--(MID( INDEX(Sequences!$D:$D, MATCH(H$1,Sequences!$A:$A,0)),
                     ROW(INDIRECT("1:" &amp; LEN( INDEX(Sequences!$D:$D, MATCH(H$1,Sequences!$A:$A,0)) )-Parameters!$B$2+1)),
                     Parameters!$B$2 ) = $A135 )),
0)</f>
        <v>2</v>
      </c>
      <c r="I135" s="15" cm="1">
        <f t="array" aca="1" ref="I135" ca="1">IFERROR(
  SUMPRODUCT(--(MID( INDEX(Sequences!$D:$D, MATCH(I$1,Sequences!$A:$A,0)),
                     ROW(INDIRECT("1:" &amp; LEN( INDEX(Sequences!$D:$D, MATCH(I$1,Sequences!$A:$A,0)) )-Parameters!$B$2+1)),
                     Parameters!$B$2 ) = $A135 )),
0)</f>
        <v>9</v>
      </c>
      <c r="J135" s="15" cm="1">
        <f t="array" aca="1" ref="J135" ca="1">IFERROR(
  SUMPRODUCT(--(MID( INDEX(Sequences!$D:$D, MATCH(J$1,Sequences!$A:$A,0)),
                     ROW(INDIRECT("1:" &amp; LEN( INDEX(Sequences!$D:$D, MATCH(J$1,Sequences!$A:$A,0)) )-Parameters!$B$2+1)),
                     Parameters!$B$2 ) = $A135 )),
0)</f>
        <v>6</v>
      </c>
      <c r="K135" s="15" cm="1">
        <f t="array" aca="1" ref="K135" ca="1">IFERROR(
  SUMPRODUCT(--(MID( INDEX(Sequences!$D:$D, MATCH(K$1,Sequences!$A:$A,0)),
                     ROW(INDIRECT("1:" &amp; LEN( INDEX(Sequences!$D:$D, MATCH(K$1,Sequences!$A:$A,0)) )-Parameters!$B$2+1)),
                     Parameters!$B$2 ) = $A135 )),
0)</f>
        <v>4</v>
      </c>
      <c r="L135" s="15" cm="1">
        <f t="array" aca="1" ref="L135" ca="1">IFERROR(
  SUMPRODUCT(--(MID( INDEX(Sequences!$D:$D, MATCH(L$1,Sequences!$A:$A,0)),
                     ROW(INDIRECT("1:" &amp; LEN( INDEX(Sequences!$D:$D, MATCH(L$1,Sequences!$A:$A,0)) )-Parameters!$B$2+1)),
                     Parameters!$B$2 ) = $A135 )),
0)</f>
        <v>5</v>
      </c>
      <c r="M135" s="15" cm="1">
        <f t="array" aca="1" ref="M135" ca="1">IFERROR(
  SUMPRODUCT(--(MID( INDEX(Sequences!$D:$D, MATCH(M$1,Sequences!$A:$A,0)),
                     ROW(INDIRECT("1:" &amp; LEN( INDEX(Sequences!$D:$D, MATCH(M$1,Sequences!$A:$A,0)) )-Parameters!$B$2+1)),
                     Parameters!$B$2 ) = $A135 )),
0)</f>
        <v>3</v>
      </c>
    </row>
    <row r="136" spans="1:13" x14ac:dyDescent="0.25">
      <c r="A136" s="15" t="str">
        <f>KMER_LIST!A136</f>
        <v>GACG</v>
      </c>
      <c r="B136" s="15" cm="1">
        <f t="array" aca="1" ref="B136" ca="1">IFERROR(
  SUMPRODUCT(--(MID( INDEX(Sequences!$D:$D, MATCH(B$1,Sequences!$A:$A,0)),
                     ROW(INDIRECT("1:" &amp; LEN( INDEX(Sequences!$D:$D, MATCH(B$1,Sequences!$A:$A,0)) )-Parameters!$B$2+1)),
                     Parameters!$B$2 ) = $A136 )),
0)</f>
        <v>4</v>
      </c>
      <c r="C136" s="15" cm="1">
        <f t="array" aca="1" ref="C136" ca="1">IFERROR(
  SUMPRODUCT(--(MID( INDEX(Sequences!$D:$D, MATCH(C$1,Sequences!$A:$A,0)),
                     ROW(INDIRECT("1:" &amp; LEN( INDEX(Sequences!$D:$D, MATCH(C$1,Sequences!$A:$A,0)) )-Parameters!$B$2+1)),
                     Parameters!$B$2 ) = $A136 )),
0)</f>
        <v>1</v>
      </c>
      <c r="D136" s="15" cm="1">
        <f t="array" aca="1" ref="D136" ca="1">IFERROR(
  SUMPRODUCT(--(MID( INDEX(Sequences!$D:$D, MATCH(D$1,Sequences!$A:$A,0)),
                     ROW(INDIRECT("1:" &amp; LEN( INDEX(Sequences!$D:$D, MATCH(D$1,Sequences!$A:$A,0)) )-Parameters!$B$2+1)),
                     Parameters!$B$2 ) = $A136 )),
0)</f>
        <v>1</v>
      </c>
      <c r="E136" s="15" cm="1">
        <f t="array" aca="1" ref="E136" ca="1">IFERROR(
  SUMPRODUCT(--(MID( INDEX(Sequences!$D:$D, MATCH(E$1,Sequences!$A:$A,0)),
                     ROW(INDIRECT("1:" &amp; LEN( INDEX(Sequences!$D:$D, MATCH(E$1,Sequences!$A:$A,0)) )-Parameters!$B$2+1)),
                     Parameters!$B$2 ) = $A136 )),
0)</f>
        <v>7</v>
      </c>
      <c r="F136" s="15" cm="1">
        <f t="array" aca="1" ref="F136" ca="1">IFERROR(
  SUMPRODUCT(--(MID( INDEX(Sequences!$D:$D, MATCH(F$1,Sequences!$A:$A,0)),
                     ROW(INDIRECT("1:" &amp; LEN( INDEX(Sequences!$D:$D, MATCH(F$1,Sequences!$A:$A,0)) )-Parameters!$B$2+1)),
                     Parameters!$B$2 ) = $A136 )),
0)</f>
        <v>6</v>
      </c>
      <c r="G136" s="15" cm="1">
        <f t="array" aca="1" ref="G136" ca="1">IFERROR(
  SUMPRODUCT(--(MID( INDEX(Sequences!$D:$D, MATCH(G$1,Sequences!$A:$A,0)),
                     ROW(INDIRECT("1:" &amp; LEN( INDEX(Sequences!$D:$D, MATCH(G$1,Sequences!$A:$A,0)) )-Parameters!$B$2+1)),
                     Parameters!$B$2 ) = $A136 )),
0)</f>
        <v>5</v>
      </c>
      <c r="H136" s="15" cm="1">
        <f t="array" aca="1" ref="H136" ca="1">IFERROR(
  SUMPRODUCT(--(MID( INDEX(Sequences!$D:$D, MATCH(H$1,Sequences!$A:$A,0)),
                     ROW(INDIRECT("1:" &amp; LEN( INDEX(Sequences!$D:$D, MATCH(H$1,Sequences!$A:$A,0)) )-Parameters!$B$2+1)),
                     Parameters!$B$2 ) = $A136 )),
0)</f>
        <v>7</v>
      </c>
      <c r="I136" s="15" cm="1">
        <f t="array" aca="1" ref="I136" ca="1">IFERROR(
  SUMPRODUCT(--(MID( INDEX(Sequences!$D:$D, MATCH(I$1,Sequences!$A:$A,0)),
                     ROW(INDIRECT("1:" &amp; LEN( INDEX(Sequences!$D:$D, MATCH(I$1,Sequences!$A:$A,0)) )-Parameters!$B$2+1)),
                     Parameters!$B$2 ) = $A136 )),
0)</f>
        <v>11</v>
      </c>
      <c r="J136" s="15" cm="1">
        <f t="array" aca="1" ref="J136" ca="1">IFERROR(
  SUMPRODUCT(--(MID( INDEX(Sequences!$D:$D, MATCH(J$1,Sequences!$A:$A,0)),
                     ROW(INDIRECT("1:" &amp; LEN( INDEX(Sequences!$D:$D, MATCH(J$1,Sequences!$A:$A,0)) )-Parameters!$B$2+1)),
                     Parameters!$B$2 ) = $A136 )),
0)</f>
        <v>1</v>
      </c>
      <c r="K136" s="15" cm="1">
        <f t="array" aca="1" ref="K136" ca="1">IFERROR(
  SUMPRODUCT(--(MID( INDEX(Sequences!$D:$D, MATCH(K$1,Sequences!$A:$A,0)),
                     ROW(INDIRECT("1:" &amp; LEN( INDEX(Sequences!$D:$D, MATCH(K$1,Sequences!$A:$A,0)) )-Parameters!$B$2+1)),
                     Parameters!$B$2 ) = $A136 )),
0)</f>
        <v>5</v>
      </c>
      <c r="L136" s="15" cm="1">
        <f t="array" aca="1" ref="L136" ca="1">IFERROR(
  SUMPRODUCT(--(MID( INDEX(Sequences!$D:$D, MATCH(L$1,Sequences!$A:$A,0)),
                     ROW(INDIRECT("1:" &amp; LEN( INDEX(Sequences!$D:$D, MATCH(L$1,Sequences!$A:$A,0)) )-Parameters!$B$2+1)),
                     Parameters!$B$2 ) = $A136 )),
0)</f>
        <v>5</v>
      </c>
      <c r="M136" s="15" cm="1">
        <f t="array" aca="1" ref="M136" ca="1">IFERROR(
  SUMPRODUCT(--(MID( INDEX(Sequences!$D:$D, MATCH(M$1,Sequences!$A:$A,0)),
                     ROW(INDIRECT("1:" &amp; LEN( INDEX(Sequences!$D:$D, MATCH(M$1,Sequences!$A:$A,0)) )-Parameters!$B$2+1)),
                     Parameters!$B$2 ) = $A136 )),
0)</f>
        <v>6</v>
      </c>
    </row>
    <row r="137" spans="1:13" x14ac:dyDescent="0.25">
      <c r="A137" s="15" t="str">
        <f>KMER_LIST!A137</f>
        <v>GACT</v>
      </c>
      <c r="B137" s="15" cm="1">
        <f t="array" aca="1" ref="B137" ca="1">IFERROR(
  SUMPRODUCT(--(MID( INDEX(Sequences!$D:$D, MATCH(B$1,Sequences!$A:$A,0)),
                     ROW(INDIRECT("1:" &amp; LEN( INDEX(Sequences!$D:$D, MATCH(B$1,Sequences!$A:$A,0)) )-Parameters!$B$2+1)),
                     Parameters!$B$2 ) = $A137 )),
0)</f>
        <v>6</v>
      </c>
      <c r="C137" s="15" cm="1">
        <f t="array" aca="1" ref="C137" ca="1">IFERROR(
  SUMPRODUCT(--(MID( INDEX(Sequences!$D:$D, MATCH(C$1,Sequences!$A:$A,0)),
                     ROW(INDIRECT("1:" &amp; LEN( INDEX(Sequences!$D:$D, MATCH(C$1,Sequences!$A:$A,0)) )-Parameters!$B$2+1)),
                     Parameters!$B$2 ) = $A137 )),
0)</f>
        <v>7</v>
      </c>
      <c r="D137" s="15" cm="1">
        <f t="array" aca="1" ref="D137" ca="1">IFERROR(
  SUMPRODUCT(--(MID( INDEX(Sequences!$D:$D, MATCH(D$1,Sequences!$A:$A,0)),
                     ROW(INDIRECT("1:" &amp; LEN( INDEX(Sequences!$D:$D, MATCH(D$1,Sequences!$A:$A,0)) )-Parameters!$B$2+1)),
                     Parameters!$B$2 ) = $A137 )),
0)</f>
        <v>5</v>
      </c>
      <c r="E137" s="15" cm="1">
        <f t="array" aca="1" ref="E137" ca="1">IFERROR(
  SUMPRODUCT(--(MID( INDEX(Sequences!$D:$D, MATCH(E$1,Sequences!$A:$A,0)),
                     ROW(INDIRECT("1:" &amp; LEN( INDEX(Sequences!$D:$D, MATCH(E$1,Sequences!$A:$A,0)) )-Parameters!$B$2+1)),
                     Parameters!$B$2 ) = $A137 )),
0)</f>
        <v>8</v>
      </c>
      <c r="F137" s="15" cm="1">
        <f t="array" aca="1" ref="F137" ca="1">IFERROR(
  SUMPRODUCT(--(MID( INDEX(Sequences!$D:$D, MATCH(F$1,Sequences!$A:$A,0)),
                     ROW(INDIRECT("1:" &amp; LEN( INDEX(Sequences!$D:$D, MATCH(F$1,Sequences!$A:$A,0)) )-Parameters!$B$2+1)),
                     Parameters!$B$2 ) = $A137 )),
0)</f>
        <v>6</v>
      </c>
      <c r="G137" s="15" cm="1">
        <f t="array" aca="1" ref="G137" ca="1">IFERROR(
  SUMPRODUCT(--(MID( INDEX(Sequences!$D:$D, MATCH(G$1,Sequences!$A:$A,0)),
                     ROW(INDIRECT("1:" &amp; LEN( INDEX(Sequences!$D:$D, MATCH(G$1,Sequences!$A:$A,0)) )-Parameters!$B$2+1)),
                     Parameters!$B$2 ) = $A137 )),
0)</f>
        <v>14</v>
      </c>
      <c r="H137" s="15" cm="1">
        <f t="array" aca="1" ref="H137" ca="1">IFERROR(
  SUMPRODUCT(--(MID( INDEX(Sequences!$D:$D, MATCH(H$1,Sequences!$A:$A,0)),
                     ROW(INDIRECT("1:" &amp; LEN( INDEX(Sequences!$D:$D, MATCH(H$1,Sequences!$A:$A,0)) )-Parameters!$B$2+1)),
                     Parameters!$B$2 ) = $A137 )),
0)</f>
        <v>3</v>
      </c>
      <c r="I137" s="15" cm="1">
        <f t="array" aca="1" ref="I137" ca="1">IFERROR(
  SUMPRODUCT(--(MID( INDEX(Sequences!$D:$D, MATCH(I$1,Sequences!$A:$A,0)),
                     ROW(INDIRECT("1:" &amp; LEN( INDEX(Sequences!$D:$D, MATCH(I$1,Sequences!$A:$A,0)) )-Parameters!$B$2+1)),
                     Parameters!$B$2 ) = $A137 )),
0)</f>
        <v>9</v>
      </c>
      <c r="J137" s="15" cm="1">
        <f t="array" aca="1" ref="J137" ca="1">IFERROR(
  SUMPRODUCT(--(MID( INDEX(Sequences!$D:$D, MATCH(J$1,Sequences!$A:$A,0)),
                     ROW(INDIRECT("1:" &amp; LEN( INDEX(Sequences!$D:$D, MATCH(J$1,Sequences!$A:$A,0)) )-Parameters!$B$2+1)),
                     Parameters!$B$2 ) = $A137 )),
0)</f>
        <v>11</v>
      </c>
      <c r="K137" s="15" cm="1">
        <f t="array" aca="1" ref="K137" ca="1">IFERROR(
  SUMPRODUCT(--(MID( INDEX(Sequences!$D:$D, MATCH(K$1,Sequences!$A:$A,0)),
                     ROW(INDIRECT("1:" &amp; LEN( INDEX(Sequences!$D:$D, MATCH(K$1,Sequences!$A:$A,0)) )-Parameters!$B$2+1)),
                     Parameters!$B$2 ) = $A137 )),
0)</f>
        <v>8</v>
      </c>
      <c r="L137" s="15" cm="1">
        <f t="array" aca="1" ref="L137" ca="1">IFERROR(
  SUMPRODUCT(--(MID( INDEX(Sequences!$D:$D, MATCH(L$1,Sequences!$A:$A,0)),
                     ROW(INDIRECT("1:" &amp; LEN( INDEX(Sequences!$D:$D, MATCH(L$1,Sequences!$A:$A,0)) )-Parameters!$B$2+1)),
                     Parameters!$B$2 ) = $A137 )),
0)</f>
        <v>9</v>
      </c>
      <c r="M137" s="15" cm="1">
        <f t="array" aca="1" ref="M137" ca="1">IFERROR(
  SUMPRODUCT(--(MID( INDEX(Sequences!$D:$D, MATCH(M$1,Sequences!$A:$A,0)),
                     ROW(INDIRECT("1:" &amp; LEN( INDEX(Sequences!$D:$D, MATCH(M$1,Sequences!$A:$A,0)) )-Parameters!$B$2+1)),
                     Parameters!$B$2 ) = $A137 )),
0)</f>
        <v>7</v>
      </c>
    </row>
    <row r="138" spans="1:13" x14ac:dyDescent="0.25">
      <c r="A138" s="15" t="str">
        <f>KMER_LIST!A138</f>
        <v>GAGA</v>
      </c>
      <c r="B138" s="15" cm="1">
        <f t="array" aca="1" ref="B138" ca="1">IFERROR(
  SUMPRODUCT(--(MID( INDEX(Sequences!$D:$D, MATCH(B$1,Sequences!$A:$A,0)),
                     ROW(INDIRECT("1:" &amp; LEN( INDEX(Sequences!$D:$D, MATCH(B$1,Sequences!$A:$A,0)) )-Parameters!$B$2+1)),
                     Parameters!$B$2 ) = $A138 )),
0)</f>
        <v>4</v>
      </c>
      <c r="C138" s="15" cm="1">
        <f t="array" aca="1" ref="C138" ca="1">IFERROR(
  SUMPRODUCT(--(MID( INDEX(Sequences!$D:$D, MATCH(C$1,Sequences!$A:$A,0)),
                     ROW(INDIRECT("1:" &amp; LEN( INDEX(Sequences!$D:$D, MATCH(C$1,Sequences!$A:$A,0)) )-Parameters!$B$2+1)),
                     Parameters!$B$2 ) = $A138 )),
0)</f>
        <v>6</v>
      </c>
      <c r="D138" s="15" cm="1">
        <f t="array" aca="1" ref="D138" ca="1">IFERROR(
  SUMPRODUCT(--(MID( INDEX(Sequences!$D:$D, MATCH(D$1,Sequences!$A:$A,0)),
                     ROW(INDIRECT("1:" &amp; LEN( INDEX(Sequences!$D:$D, MATCH(D$1,Sequences!$A:$A,0)) )-Parameters!$B$2+1)),
                     Parameters!$B$2 ) = $A138 )),
0)</f>
        <v>3</v>
      </c>
      <c r="E138" s="15" cm="1">
        <f t="array" aca="1" ref="E138" ca="1">IFERROR(
  SUMPRODUCT(--(MID( INDEX(Sequences!$D:$D, MATCH(E$1,Sequences!$A:$A,0)),
                     ROW(INDIRECT("1:" &amp; LEN( INDEX(Sequences!$D:$D, MATCH(E$1,Sequences!$A:$A,0)) )-Parameters!$B$2+1)),
                     Parameters!$B$2 ) = $A138 )),
0)</f>
        <v>5</v>
      </c>
      <c r="F138" s="15" cm="1">
        <f t="array" aca="1" ref="F138" ca="1">IFERROR(
  SUMPRODUCT(--(MID( INDEX(Sequences!$D:$D, MATCH(F$1,Sequences!$A:$A,0)),
                     ROW(INDIRECT("1:" &amp; LEN( INDEX(Sequences!$D:$D, MATCH(F$1,Sequences!$A:$A,0)) )-Parameters!$B$2+1)),
                     Parameters!$B$2 ) = $A138 )),
0)</f>
        <v>3</v>
      </c>
      <c r="G138" s="15" cm="1">
        <f t="array" aca="1" ref="G138" ca="1">IFERROR(
  SUMPRODUCT(--(MID( INDEX(Sequences!$D:$D, MATCH(G$1,Sequences!$A:$A,0)),
                     ROW(INDIRECT("1:" &amp; LEN( INDEX(Sequences!$D:$D, MATCH(G$1,Sequences!$A:$A,0)) )-Parameters!$B$2+1)),
                     Parameters!$B$2 ) = $A138 )),
0)</f>
        <v>5</v>
      </c>
      <c r="H138" s="15" cm="1">
        <f t="array" aca="1" ref="H138" ca="1">IFERROR(
  SUMPRODUCT(--(MID( INDEX(Sequences!$D:$D, MATCH(H$1,Sequences!$A:$A,0)),
                     ROW(INDIRECT("1:" &amp; LEN( INDEX(Sequences!$D:$D, MATCH(H$1,Sequences!$A:$A,0)) )-Parameters!$B$2+1)),
                     Parameters!$B$2 ) = $A138 )),
0)</f>
        <v>8</v>
      </c>
      <c r="I138" s="15" cm="1">
        <f t="array" aca="1" ref="I138" ca="1">IFERROR(
  SUMPRODUCT(--(MID( INDEX(Sequences!$D:$D, MATCH(I$1,Sequences!$A:$A,0)),
                     ROW(INDIRECT("1:" &amp; LEN( INDEX(Sequences!$D:$D, MATCH(I$1,Sequences!$A:$A,0)) )-Parameters!$B$2+1)),
                     Parameters!$B$2 ) = $A138 )),
0)</f>
        <v>8</v>
      </c>
      <c r="J138" s="15" cm="1">
        <f t="array" aca="1" ref="J138" ca="1">IFERROR(
  SUMPRODUCT(--(MID( INDEX(Sequences!$D:$D, MATCH(J$1,Sequences!$A:$A,0)),
                     ROW(INDIRECT("1:" &amp; LEN( INDEX(Sequences!$D:$D, MATCH(J$1,Sequences!$A:$A,0)) )-Parameters!$B$2+1)),
                     Parameters!$B$2 ) = $A138 )),
0)</f>
        <v>8</v>
      </c>
      <c r="K138" s="15" cm="1">
        <f t="array" aca="1" ref="K138" ca="1">IFERROR(
  SUMPRODUCT(--(MID( INDEX(Sequences!$D:$D, MATCH(K$1,Sequences!$A:$A,0)),
                     ROW(INDIRECT("1:" &amp; LEN( INDEX(Sequences!$D:$D, MATCH(K$1,Sequences!$A:$A,0)) )-Parameters!$B$2+1)),
                     Parameters!$B$2 ) = $A138 )),
0)</f>
        <v>16</v>
      </c>
      <c r="L138" s="15" cm="1">
        <f t="array" aca="1" ref="L138" ca="1">IFERROR(
  SUMPRODUCT(--(MID( INDEX(Sequences!$D:$D, MATCH(L$1,Sequences!$A:$A,0)),
                     ROW(INDIRECT("1:" &amp; LEN( INDEX(Sequences!$D:$D, MATCH(L$1,Sequences!$A:$A,0)) )-Parameters!$B$2+1)),
                     Parameters!$B$2 ) = $A138 )),
0)</f>
        <v>6</v>
      </c>
      <c r="M138" s="15" cm="1">
        <f t="array" aca="1" ref="M138" ca="1">IFERROR(
  SUMPRODUCT(--(MID( INDEX(Sequences!$D:$D, MATCH(M$1,Sequences!$A:$A,0)),
                     ROW(INDIRECT("1:" &amp; LEN( INDEX(Sequences!$D:$D, MATCH(M$1,Sequences!$A:$A,0)) )-Parameters!$B$2+1)),
                     Parameters!$B$2 ) = $A138 )),
0)</f>
        <v>13</v>
      </c>
    </row>
    <row r="139" spans="1:13" x14ac:dyDescent="0.25">
      <c r="A139" s="15" t="str">
        <f>KMER_LIST!A139</f>
        <v>GAGC</v>
      </c>
      <c r="B139" s="15" cm="1">
        <f t="array" aca="1" ref="B139" ca="1">IFERROR(
  SUMPRODUCT(--(MID( INDEX(Sequences!$D:$D, MATCH(B$1,Sequences!$A:$A,0)),
                     ROW(INDIRECT("1:" &amp; LEN( INDEX(Sequences!$D:$D, MATCH(B$1,Sequences!$A:$A,0)) )-Parameters!$B$2+1)),
                     Parameters!$B$2 ) = $A139 )),
0)</f>
        <v>4</v>
      </c>
      <c r="C139" s="15" cm="1">
        <f t="array" aca="1" ref="C139" ca="1">IFERROR(
  SUMPRODUCT(--(MID( INDEX(Sequences!$D:$D, MATCH(C$1,Sequences!$A:$A,0)),
                     ROW(INDIRECT("1:" &amp; LEN( INDEX(Sequences!$D:$D, MATCH(C$1,Sequences!$A:$A,0)) )-Parameters!$B$2+1)),
                     Parameters!$B$2 ) = $A139 )),
0)</f>
        <v>2</v>
      </c>
      <c r="D139" s="15" cm="1">
        <f t="array" aca="1" ref="D139" ca="1">IFERROR(
  SUMPRODUCT(--(MID( INDEX(Sequences!$D:$D, MATCH(D$1,Sequences!$A:$A,0)),
                     ROW(INDIRECT("1:" &amp; LEN( INDEX(Sequences!$D:$D, MATCH(D$1,Sequences!$A:$A,0)) )-Parameters!$B$2+1)),
                     Parameters!$B$2 ) = $A139 )),
0)</f>
        <v>5</v>
      </c>
      <c r="E139" s="15" cm="1">
        <f t="array" aca="1" ref="E139" ca="1">IFERROR(
  SUMPRODUCT(--(MID( INDEX(Sequences!$D:$D, MATCH(E$1,Sequences!$A:$A,0)),
                     ROW(INDIRECT("1:" &amp; LEN( INDEX(Sequences!$D:$D, MATCH(E$1,Sequences!$A:$A,0)) )-Parameters!$B$2+1)),
                     Parameters!$B$2 ) = $A139 )),
0)</f>
        <v>5</v>
      </c>
      <c r="F139" s="15" cm="1">
        <f t="array" aca="1" ref="F139" ca="1">IFERROR(
  SUMPRODUCT(--(MID( INDEX(Sequences!$D:$D, MATCH(F$1,Sequences!$A:$A,0)),
                     ROW(INDIRECT("1:" &amp; LEN( INDEX(Sequences!$D:$D, MATCH(F$1,Sequences!$A:$A,0)) )-Parameters!$B$2+1)),
                     Parameters!$B$2 ) = $A139 )),
0)</f>
        <v>6</v>
      </c>
      <c r="G139" s="15" cm="1">
        <f t="array" aca="1" ref="G139" ca="1">IFERROR(
  SUMPRODUCT(--(MID( INDEX(Sequences!$D:$D, MATCH(G$1,Sequences!$A:$A,0)),
                     ROW(INDIRECT("1:" &amp; LEN( INDEX(Sequences!$D:$D, MATCH(G$1,Sequences!$A:$A,0)) )-Parameters!$B$2+1)),
                     Parameters!$B$2 ) = $A139 )),
0)</f>
        <v>2</v>
      </c>
      <c r="H139" s="15" cm="1">
        <f t="array" aca="1" ref="H139" ca="1">IFERROR(
  SUMPRODUCT(--(MID( INDEX(Sequences!$D:$D, MATCH(H$1,Sequences!$A:$A,0)),
                     ROW(INDIRECT("1:" &amp; LEN( INDEX(Sequences!$D:$D, MATCH(H$1,Sequences!$A:$A,0)) )-Parameters!$B$2+1)),
                     Parameters!$B$2 ) = $A139 )),
0)</f>
        <v>11</v>
      </c>
      <c r="I139" s="15" cm="1">
        <f t="array" aca="1" ref="I139" ca="1">IFERROR(
  SUMPRODUCT(--(MID( INDEX(Sequences!$D:$D, MATCH(I$1,Sequences!$A:$A,0)),
                     ROW(INDIRECT("1:" &amp; LEN( INDEX(Sequences!$D:$D, MATCH(I$1,Sequences!$A:$A,0)) )-Parameters!$B$2+1)),
                     Parameters!$B$2 ) = $A139 )),
0)</f>
        <v>4</v>
      </c>
      <c r="J139" s="15" cm="1">
        <f t="array" aca="1" ref="J139" ca="1">IFERROR(
  SUMPRODUCT(--(MID( INDEX(Sequences!$D:$D, MATCH(J$1,Sequences!$A:$A,0)),
                     ROW(INDIRECT("1:" &amp; LEN( INDEX(Sequences!$D:$D, MATCH(J$1,Sequences!$A:$A,0)) )-Parameters!$B$2+1)),
                     Parameters!$B$2 ) = $A139 )),
0)</f>
        <v>4</v>
      </c>
      <c r="K139" s="15" cm="1">
        <f t="array" aca="1" ref="K139" ca="1">IFERROR(
  SUMPRODUCT(--(MID( INDEX(Sequences!$D:$D, MATCH(K$1,Sequences!$A:$A,0)),
                     ROW(INDIRECT("1:" &amp; LEN( INDEX(Sequences!$D:$D, MATCH(K$1,Sequences!$A:$A,0)) )-Parameters!$B$2+1)),
                     Parameters!$B$2 ) = $A139 )),
0)</f>
        <v>7</v>
      </c>
      <c r="L139" s="15" cm="1">
        <f t="array" aca="1" ref="L139" ca="1">IFERROR(
  SUMPRODUCT(--(MID( INDEX(Sequences!$D:$D, MATCH(L$1,Sequences!$A:$A,0)),
                     ROW(INDIRECT("1:" &amp; LEN( INDEX(Sequences!$D:$D, MATCH(L$1,Sequences!$A:$A,0)) )-Parameters!$B$2+1)),
                     Parameters!$B$2 ) = $A139 )),
0)</f>
        <v>3</v>
      </c>
      <c r="M139" s="15" cm="1">
        <f t="array" aca="1" ref="M139" ca="1">IFERROR(
  SUMPRODUCT(--(MID( INDEX(Sequences!$D:$D, MATCH(M$1,Sequences!$A:$A,0)),
                     ROW(INDIRECT("1:" &amp; LEN( INDEX(Sequences!$D:$D, MATCH(M$1,Sequences!$A:$A,0)) )-Parameters!$B$2+1)),
                     Parameters!$B$2 ) = $A139 )),
0)</f>
        <v>5</v>
      </c>
    </row>
    <row r="140" spans="1:13" x14ac:dyDescent="0.25">
      <c r="A140" s="15" t="str">
        <f>KMER_LIST!A140</f>
        <v>GAGG</v>
      </c>
      <c r="B140" s="15" cm="1">
        <f t="array" aca="1" ref="B140" ca="1">IFERROR(
  SUMPRODUCT(--(MID( INDEX(Sequences!$D:$D, MATCH(B$1,Sequences!$A:$A,0)),
                     ROW(INDIRECT("1:" &amp; LEN( INDEX(Sequences!$D:$D, MATCH(B$1,Sequences!$A:$A,0)) )-Parameters!$B$2+1)),
                     Parameters!$B$2 ) = $A140 )),
0)</f>
        <v>6</v>
      </c>
      <c r="C140" s="15" cm="1">
        <f t="array" aca="1" ref="C140" ca="1">IFERROR(
  SUMPRODUCT(--(MID( INDEX(Sequences!$D:$D, MATCH(C$1,Sequences!$A:$A,0)),
                     ROW(INDIRECT("1:" &amp; LEN( INDEX(Sequences!$D:$D, MATCH(C$1,Sequences!$A:$A,0)) )-Parameters!$B$2+1)),
                     Parameters!$B$2 ) = $A140 )),
0)</f>
        <v>0</v>
      </c>
      <c r="D140" s="15" cm="1">
        <f t="array" aca="1" ref="D140" ca="1">IFERROR(
  SUMPRODUCT(--(MID( INDEX(Sequences!$D:$D, MATCH(D$1,Sequences!$A:$A,0)),
                     ROW(INDIRECT("1:" &amp; LEN( INDEX(Sequences!$D:$D, MATCH(D$1,Sequences!$A:$A,0)) )-Parameters!$B$2+1)),
                     Parameters!$B$2 ) = $A140 )),
0)</f>
        <v>1</v>
      </c>
      <c r="E140" s="15" cm="1">
        <f t="array" aca="1" ref="E140" ca="1">IFERROR(
  SUMPRODUCT(--(MID( INDEX(Sequences!$D:$D, MATCH(E$1,Sequences!$A:$A,0)),
                     ROW(INDIRECT("1:" &amp; LEN( INDEX(Sequences!$D:$D, MATCH(E$1,Sequences!$A:$A,0)) )-Parameters!$B$2+1)),
                     Parameters!$B$2 ) = $A140 )),
0)</f>
        <v>7</v>
      </c>
      <c r="F140" s="15" cm="1">
        <f t="array" aca="1" ref="F140" ca="1">IFERROR(
  SUMPRODUCT(--(MID( INDEX(Sequences!$D:$D, MATCH(F$1,Sequences!$A:$A,0)),
                     ROW(INDIRECT("1:" &amp; LEN( INDEX(Sequences!$D:$D, MATCH(F$1,Sequences!$A:$A,0)) )-Parameters!$B$2+1)),
                     Parameters!$B$2 ) = $A140 )),
0)</f>
        <v>3</v>
      </c>
      <c r="G140" s="15" cm="1">
        <f t="array" aca="1" ref="G140" ca="1">IFERROR(
  SUMPRODUCT(--(MID( INDEX(Sequences!$D:$D, MATCH(G$1,Sequences!$A:$A,0)),
                     ROW(INDIRECT("1:" &amp; LEN( INDEX(Sequences!$D:$D, MATCH(G$1,Sequences!$A:$A,0)) )-Parameters!$B$2+1)),
                     Parameters!$B$2 ) = $A140 )),
0)</f>
        <v>8</v>
      </c>
      <c r="H140" s="15" cm="1">
        <f t="array" aca="1" ref="H140" ca="1">IFERROR(
  SUMPRODUCT(--(MID( INDEX(Sequences!$D:$D, MATCH(H$1,Sequences!$A:$A,0)),
                     ROW(INDIRECT("1:" &amp; LEN( INDEX(Sequences!$D:$D, MATCH(H$1,Sequences!$A:$A,0)) )-Parameters!$B$2+1)),
                     Parameters!$B$2 ) = $A140 )),
0)</f>
        <v>4</v>
      </c>
      <c r="I140" s="15" cm="1">
        <f t="array" aca="1" ref="I140" ca="1">IFERROR(
  SUMPRODUCT(--(MID( INDEX(Sequences!$D:$D, MATCH(I$1,Sequences!$A:$A,0)),
                     ROW(INDIRECT("1:" &amp; LEN( INDEX(Sequences!$D:$D, MATCH(I$1,Sequences!$A:$A,0)) )-Parameters!$B$2+1)),
                     Parameters!$B$2 ) = $A140 )),
0)</f>
        <v>8</v>
      </c>
      <c r="J140" s="15" cm="1">
        <f t="array" aca="1" ref="J140" ca="1">IFERROR(
  SUMPRODUCT(--(MID( INDEX(Sequences!$D:$D, MATCH(J$1,Sequences!$A:$A,0)),
                     ROW(INDIRECT("1:" &amp; LEN( INDEX(Sequences!$D:$D, MATCH(J$1,Sequences!$A:$A,0)) )-Parameters!$B$2+1)),
                     Parameters!$B$2 ) = $A140 )),
0)</f>
        <v>12</v>
      </c>
      <c r="K140" s="15" cm="1">
        <f t="array" aca="1" ref="K140" ca="1">IFERROR(
  SUMPRODUCT(--(MID( INDEX(Sequences!$D:$D, MATCH(K$1,Sequences!$A:$A,0)),
                     ROW(INDIRECT("1:" &amp; LEN( INDEX(Sequences!$D:$D, MATCH(K$1,Sequences!$A:$A,0)) )-Parameters!$B$2+1)),
                     Parameters!$B$2 ) = $A140 )),
0)</f>
        <v>14</v>
      </c>
      <c r="L140" s="15" cm="1">
        <f t="array" aca="1" ref="L140" ca="1">IFERROR(
  SUMPRODUCT(--(MID( INDEX(Sequences!$D:$D, MATCH(L$1,Sequences!$A:$A,0)),
                     ROW(INDIRECT("1:" &amp; LEN( INDEX(Sequences!$D:$D, MATCH(L$1,Sequences!$A:$A,0)) )-Parameters!$B$2+1)),
                     Parameters!$B$2 ) = $A140 )),
0)</f>
        <v>11</v>
      </c>
      <c r="M140" s="15" cm="1">
        <f t="array" aca="1" ref="M140" ca="1">IFERROR(
  SUMPRODUCT(--(MID( INDEX(Sequences!$D:$D, MATCH(M$1,Sequences!$A:$A,0)),
                     ROW(INDIRECT("1:" &amp; LEN( INDEX(Sequences!$D:$D, MATCH(M$1,Sequences!$A:$A,0)) )-Parameters!$B$2+1)),
                     Parameters!$B$2 ) = $A140 )),
0)</f>
        <v>6</v>
      </c>
    </row>
    <row r="141" spans="1:13" x14ac:dyDescent="0.25">
      <c r="A141" s="15" t="str">
        <f>KMER_LIST!A141</f>
        <v>GAGT</v>
      </c>
      <c r="B141" s="15" cm="1">
        <f t="array" aca="1" ref="B141" ca="1">IFERROR(
  SUMPRODUCT(--(MID( INDEX(Sequences!$D:$D, MATCH(B$1,Sequences!$A:$A,0)),
                     ROW(INDIRECT("1:" &amp; LEN( INDEX(Sequences!$D:$D, MATCH(B$1,Sequences!$A:$A,0)) )-Parameters!$B$2+1)),
                     Parameters!$B$2 ) = $A141 )),
0)</f>
        <v>10</v>
      </c>
      <c r="C141" s="15" cm="1">
        <f t="array" aca="1" ref="C141" ca="1">IFERROR(
  SUMPRODUCT(--(MID( INDEX(Sequences!$D:$D, MATCH(C$1,Sequences!$A:$A,0)),
                     ROW(INDIRECT("1:" &amp; LEN( INDEX(Sequences!$D:$D, MATCH(C$1,Sequences!$A:$A,0)) )-Parameters!$B$2+1)),
                     Parameters!$B$2 ) = $A141 )),
0)</f>
        <v>11</v>
      </c>
      <c r="D141" s="15" cm="1">
        <f t="array" aca="1" ref="D141" ca="1">IFERROR(
  SUMPRODUCT(--(MID( INDEX(Sequences!$D:$D, MATCH(D$1,Sequences!$A:$A,0)),
                     ROW(INDIRECT("1:" &amp; LEN( INDEX(Sequences!$D:$D, MATCH(D$1,Sequences!$A:$A,0)) )-Parameters!$B$2+1)),
                     Parameters!$B$2 ) = $A141 )),
0)</f>
        <v>9</v>
      </c>
      <c r="E141" s="15" cm="1">
        <f t="array" aca="1" ref="E141" ca="1">IFERROR(
  SUMPRODUCT(--(MID( INDEX(Sequences!$D:$D, MATCH(E$1,Sequences!$A:$A,0)),
                     ROW(INDIRECT("1:" &amp; LEN( INDEX(Sequences!$D:$D, MATCH(E$1,Sequences!$A:$A,0)) )-Parameters!$B$2+1)),
                     Parameters!$B$2 ) = $A141 )),
0)</f>
        <v>4</v>
      </c>
      <c r="F141" s="15" cm="1">
        <f t="array" aca="1" ref="F141" ca="1">IFERROR(
  SUMPRODUCT(--(MID( INDEX(Sequences!$D:$D, MATCH(F$1,Sequences!$A:$A,0)),
                     ROW(INDIRECT("1:" &amp; LEN( INDEX(Sequences!$D:$D, MATCH(F$1,Sequences!$A:$A,0)) )-Parameters!$B$2+1)),
                     Parameters!$B$2 ) = $A141 )),
0)</f>
        <v>10</v>
      </c>
      <c r="G141" s="15" cm="1">
        <f t="array" aca="1" ref="G141" ca="1">IFERROR(
  SUMPRODUCT(--(MID( INDEX(Sequences!$D:$D, MATCH(G$1,Sequences!$A:$A,0)),
                     ROW(INDIRECT("1:" &amp; LEN( INDEX(Sequences!$D:$D, MATCH(G$1,Sequences!$A:$A,0)) )-Parameters!$B$2+1)),
                     Parameters!$B$2 ) = $A141 )),
0)</f>
        <v>11</v>
      </c>
      <c r="H141" s="15" cm="1">
        <f t="array" aca="1" ref="H141" ca="1">IFERROR(
  SUMPRODUCT(--(MID( INDEX(Sequences!$D:$D, MATCH(H$1,Sequences!$A:$A,0)),
                     ROW(INDIRECT("1:" &amp; LEN( INDEX(Sequences!$D:$D, MATCH(H$1,Sequences!$A:$A,0)) )-Parameters!$B$2+1)),
                     Parameters!$B$2 ) = $A141 )),
0)</f>
        <v>10</v>
      </c>
      <c r="I141" s="15" cm="1">
        <f t="array" aca="1" ref="I141" ca="1">IFERROR(
  SUMPRODUCT(--(MID( INDEX(Sequences!$D:$D, MATCH(I$1,Sequences!$A:$A,0)),
                     ROW(INDIRECT("1:" &amp; LEN( INDEX(Sequences!$D:$D, MATCH(I$1,Sequences!$A:$A,0)) )-Parameters!$B$2+1)),
                     Parameters!$B$2 ) = $A141 )),
0)</f>
        <v>11</v>
      </c>
      <c r="J141" s="15" cm="1">
        <f t="array" aca="1" ref="J141" ca="1">IFERROR(
  SUMPRODUCT(--(MID( INDEX(Sequences!$D:$D, MATCH(J$1,Sequences!$A:$A,0)),
                     ROW(INDIRECT("1:" &amp; LEN( INDEX(Sequences!$D:$D, MATCH(J$1,Sequences!$A:$A,0)) )-Parameters!$B$2+1)),
                     Parameters!$B$2 ) = $A141 )),
0)</f>
        <v>11</v>
      </c>
      <c r="K141" s="15" cm="1">
        <f t="array" aca="1" ref="K141" ca="1">IFERROR(
  SUMPRODUCT(--(MID( INDEX(Sequences!$D:$D, MATCH(K$1,Sequences!$A:$A,0)),
                     ROW(INDIRECT("1:" &amp; LEN( INDEX(Sequences!$D:$D, MATCH(K$1,Sequences!$A:$A,0)) )-Parameters!$B$2+1)),
                     Parameters!$B$2 ) = $A141 )),
0)</f>
        <v>13</v>
      </c>
      <c r="L141" s="15" cm="1">
        <f t="array" aca="1" ref="L141" ca="1">IFERROR(
  SUMPRODUCT(--(MID( INDEX(Sequences!$D:$D, MATCH(L$1,Sequences!$A:$A,0)),
                     ROW(INDIRECT("1:" &amp; LEN( INDEX(Sequences!$D:$D, MATCH(L$1,Sequences!$A:$A,0)) )-Parameters!$B$2+1)),
                     Parameters!$B$2 ) = $A141 )),
0)</f>
        <v>7</v>
      </c>
      <c r="M141" s="15" cm="1">
        <f t="array" aca="1" ref="M141" ca="1">IFERROR(
  SUMPRODUCT(--(MID( INDEX(Sequences!$D:$D, MATCH(M$1,Sequences!$A:$A,0)),
                     ROW(INDIRECT("1:" &amp; LEN( INDEX(Sequences!$D:$D, MATCH(M$1,Sequences!$A:$A,0)) )-Parameters!$B$2+1)),
                     Parameters!$B$2 ) = $A141 )),
0)</f>
        <v>10</v>
      </c>
    </row>
    <row r="142" spans="1:13" x14ac:dyDescent="0.25">
      <c r="A142" s="15" t="str">
        <f>KMER_LIST!A142</f>
        <v>GATA</v>
      </c>
      <c r="B142" s="15" cm="1">
        <f t="array" aca="1" ref="B142" ca="1">IFERROR(
  SUMPRODUCT(--(MID( INDEX(Sequences!$D:$D, MATCH(B$1,Sequences!$A:$A,0)),
                     ROW(INDIRECT("1:" &amp; LEN( INDEX(Sequences!$D:$D, MATCH(B$1,Sequences!$A:$A,0)) )-Parameters!$B$2+1)),
                     Parameters!$B$2 ) = $A142 )),
0)</f>
        <v>6</v>
      </c>
      <c r="C142" s="15" cm="1">
        <f t="array" aca="1" ref="C142" ca="1">IFERROR(
  SUMPRODUCT(--(MID( INDEX(Sequences!$D:$D, MATCH(C$1,Sequences!$A:$A,0)),
                     ROW(INDIRECT("1:" &amp; LEN( INDEX(Sequences!$D:$D, MATCH(C$1,Sequences!$A:$A,0)) )-Parameters!$B$2+1)),
                     Parameters!$B$2 ) = $A142 )),
0)</f>
        <v>4</v>
      </c>
      <c r="D142" s="15" cm="1">
        <f t="array" aca="1" ref="D142" ca="1">IFERROR(
  SUMPRODUCT(--(MID( INDEX(Sequences!$D:$D, MATCH(D$1,Sequences!$A:$A,0)),
                     ROW(INDIRECT("1:" &amp; LEN( INDEX(Sequences!$D:$D, MATCH(D$1,Sequences!$A:$A,0)) )-Parameters!$B$2+1)),
                     Parameters!$B$2 ) = $A142 )),
0)</f>
        <v>8</v>
      </c>
      <c r="E142" s="15" cm="1">
        <f t="array" aca="1" ref="E142" ca="1">IFERROR(
  SUMPRODUCT(--(MID( INDEX(Sequences!$D:$D, MATCH(E$1,Sequences!$A:$A,0)),
                     ROW(INDIRECT("1:" &amp; LEN( INDEX(Sequences!$D:$D, MATCH(E$1,Sequences!$A:$A,0)) )-Parameters!$B$2+1)),
                     Parameters!$B$2 ) = $A142 )),
0)</f>
        <v>1</v>
      </c>
      <c r="F142" s="15" cm="1">
        <f t="array" aca="1" ref="F142" ca="1">IFERROR(
  SUMPRODUCT(--(MID( INDEX(Sequences!$D:$D, MATCH(F$1,Sequences!$A:$A,0)),
                     ROW(INDIRECT("1:" &amp; LEN( INDEX(Sequences!$D:$D, MATCH(F$1,Sequences!$A:$A,0)) )-Parameters!$B$2+1)),
                     Parameters!$B$2 ) = $A142 )),
0)</f>
        <v>4</v>
      </c>
      <c r="G142" s="15" cm="1">
        <f t="array" aca="1" ref="G142" ca="1">IFERROR(
  SUMPRODUCT(--(MID( INDEX(Sequences!$D:$D, MATCH(G$1,Sequences!$A:$A,0)),
                     ROW(INDIRECT("1:" &amp; LEN( INDEX(Sequences!$D:$D, MATCH(G$1,Sequences!$A:$A,0)) )-Parameters!$B$2+1)),
                     Parameters!$B$2 ) = $A142 )),
0)</f>
        <v>3</v>
      </c>
      <c r="H142" s="15" cm="1">
        <f t="array" aca="1" ref="H142" ca="1">IFERROR(
  SUMPRODUCT(--(MID( INDEX(Sequences!$D:$D, MATCH(H$1,Sequences!$A:$A,0)),
                     ROW(INDIRECT("1:" &amp; LEN( INDEX(Sequences!$D:$D, MATCH(H$1,Sequences!$A:$A,0)) )-Parameters!$B$2+1)),
                     Parameters!$B$2 ) = $A142 )),
0)</f>
        <v>11</v>
      </c>
      <c r="I142" s="15" cm="1">
        <f t="array" aca="1" ref="I142" ca="1">IFERROR(
  SUMPRODUCT(--(MID( INDEX(Sequences!$D:$D, MATCH(I$1,Sequences!$A:$A,0)),
                     ROW(INDIRECT("1:" &amp; LEN( INDEX(Sequences!$D:$D, MATCH(I$1,Sequences!$A:$A,0)) )-Parameters!$B$2+1)),
                     Parameters!$B$2 ) = $A142 )),
0)</f>
        <v>3</v>
      </c>
      <c r="J142" s="15" cm="1">
        <f t="array" aca="1" ref="J142" ca="1">IFERROR(
  SUMPRODUCT(--(MID( INDEX(Sequences!$D:$D, MATCH(J$1,Sequences!$A:$A,0)),
                     ROW(INDIRECT("1:" &amp; LEN( INDEX(Sequences!$D:$D, MATCH(J$1,Sequences!$A:$A,0)) )-Parameters!$B$2+1)),
                     Parameters!$B$2 ) = $A142 )),
0)</f>
        <v>4</v>
      </c>
      <c r="K142" s="15" cm="1">
        <f t="array" aca="1" ref="K142" ca="1">IFERROR(
  SUMPRODUCT(--(MID( INDEX(Sequences!$D:$D, MATCH(K$1,Sequences!$A:$A,0)),
                     ROW(INDIRECT("1:" &amp; LEN( INDEX(Sequences!$D:$D, MATCH(K$1,Sequences!$A:$A,0)) )-Parameters!$B$2+1)),
                     Parameters!$B$2 ) = $A142 )),
0)</f>
        <v>6</v>
      </c>
      <c r="L142" s="15" cm="1">
        <f t="array" aca="1" ref="L142" ca="1">IFERROR(
  SUMPRODUCT(--(MID( INDEX(Sequences!$D:$D, MATCH(L$1,Sequences!$A:$A,0)),
                     ROW(INDIRECT("1:" &amp; LEN( INDEX(Sequences!$D:$D, MATCH(L$1,Sequences!$A:$A,0)) )-Parameters!$B$2+1)),
                     Parameters!$B$2 ) = $A142 )),
0)</f>
        <v>10</v>
      </c>
      <c r="M142" s="15" cm="1">
        <f t="array" aca="1" ref="M142" ca="1">IFERROR(
  SUMPRODUCT(--(MID( INDEX(Sequences!$D:$D, MATCH(M$1,Sequences!$A:$A,0)),
                     ROW(INDIRECT("1:" &amp; LEN( INDEX(Sequences!$D:$D, MATCH(M$1,Sequences!$A:$A,0)) )-Parameters!$B$2+1)),
                     Parameters!$B$2 ) = $A142 )),
0)</f>
        <v>10</v>
      </c>
    </row>
    <row r="143" spans="1:13" x14ac:dyDescent="0.25">
      <c r="A143" s="15" t="str">
        <f>KMER_LIST!A143</f>
        <v>GATC</v>
      </c>
      <c r="B143" s="15" cm="1">
        <f t="array" aca="1" ref="B143" ca="1">IFERROR(
  SUMPRODUCT(--(MID( INDEX(Sequences!$D:$D, MATCH(B$1,Sequences!$A:$A,0)),
                     ROW(INDIRECT("1:" &amp; LEN( INDEX(Sequences!$D:$D, MATCH(B$1,Sequences!$A:$A,0)) )-Parameters!$B$2+1)),
                     Parameters!$B$2 ) = $A143 )),
0)</f>
        <v>6</v>
      </c>
      <c r="C143" s="15" cm="1">
        <f t="array" aca="1" ref="C143" ca="1">IFERROR(
  SUMPRODUCT(--(MID( INDEX(Sequences!$D:$D, MATCH(C$1,Sequences!$A:$A,0)),
                     ROW(INDIRECT("1:" &amp; LEN( INDEX(Sequences!$D:$D, MATCH(C$1,Sequences!$A:$A,0)) )-Parameters!$B$2+1)),
                     Parameters!$B$2 ) = $A143 )),
0)</f>
        <v>5</v>
      </c>
      <c r="D143" s="15" cm="1">
        <f t="array" aca="1" ref="D143" ca="1">IFERROR(
  SUMPRODUCT(--(MID( INDEX(Sequences!$D:$D, MATCH(D$1,Sequences!$A:$A,0)),
                     ROW(INDIRECT("1:" &amp; LEN( INDEX(Sequences!$D:$D, MATCH(D$1,Sequences!$A:$A,0)) )-Parameters!$B$2+1)),
                     Parameters!$B$2 ) = $A143 )),
0)</f>
        <v>1</v>
      </c>
      <c r="E143" s="15" cm="1">
        <f t="array" aca="1" ref="E143" ca="1">IFERROR(
  SUMPRODUCT(--(MID( INDEX(Sequences!$D:$D, MATCH(E$1,Sequences!$A:$A,0)),
                     ROW(INDIRECT("1:" &amp; LEN( INDEX(Sequences!$D:$D, MATCH(E$1,Sequences!$A:$A,0)) )-Parameters!$B$2+1)),
                     Parameters!$B$2 ) = $A143 )),
0)</f>
        <v>2</v>
      </c>
      <c r="F143" s="15" cm="1">
        <f t="array" aca="1" ref="F143" ca="1">IFERROR(
  SUMPRODUCT(--(MID( INDEX(Sequences!$D:$D, MATCH(F$1,Sequences!$A:$A,0)),
                     ROW(INDIRECT("1:" &amp; LEN( INDEX(Sequences!$D:$D, MATCH(F$1,Sequences!$A:$A,0)) )-Parameters!$B$2+1)),
                     Parameters!$B$2 ) = $A143 )),
0)</f>
        <v>3</v>
      </c>
      <c r="G143" s="15" cm="1">
        <f t="array" aca="1" ref="G143" ca="1">IFERROR(
  SUMPRODUCT(--(MID( INDEX(Sequences!$D:$D, MATCH(G$1,Sequences!$A:$A,0)),
                     ROW(INDIRECT("1:" &amp; LEN( INDEX(Sequences!$D:$D, MATCH(G$1,Sequences!$A:$A,0)) )-Parameters!$B$2+1)),
                     Parameters!$B$2 ) = $A143 )),
0)</f>
        <v>5</v>
      </c>
      <c r="H143" s="15" cm="1">
        <f t="array" aca="1" ref="H143" ca="1">IFERROR(
  SUMPRODUCT(--(MID( INDEX(Sequences!$D:$D, MATCH(H$1,Sequences!$A:$A,0)),
                     ROW(INDIRECT("1:" &amp; LEN( INDEX(Sequences!$D:$D, MATCH(H$1,Sequences!$A:$A,0)) )-Parameters!$B$2+1)),
                     Parameters!$B$2 ) = $A143 )),
0)</f>
        <v>9</v>
      </c>
      <c r="I143" s="15" cm="1">
        <f t="array" aca="1" ref="I143" ca="1">IFERROR(
  SUMPRODUCT(--(MID( INDEX(Sequences!$D:$D, MATCH(I$1,Sequences!$A:$A,0)),
                     ROW(INDIRECT("1:" &amp; LEN( INDEX(Sequences!$D:$D, MATCH(I$1,Sequences!$A:$A,0)) )-Parameters!$B$2+1)),
                     Parameters!$B$2 ) = $A143 )),
0)</f>
        <v>5</v>
      </c>
      <c r="J143" s="15" cm="1">
        <f t="array" aca="1" ref="J143" ca="1">IFERROR(
  SUMPRODUCT(--(MID( INDEX(Sequences!$D:$D, MATCH(J$1,Sequences!$A:$A,0)),
                     ROW(INDIRECT("1:" &amp; LEN( INDEX(Sequences!$D:$D, MATCH(J$1,Sequences!$A:$A,0)) )-Parameters!$B$2+1)),
                     Parameters!$B$2 ) = $A143 )),
0)</f>
        <v>4</v>
      </c>
      <c r="K143" s="15" cm="1">
        <f t="array" aca="1" ref="K143" ca="1">IFERROR(
  SUMPRODUCT(--(MID( INDEX(Sequences!$D:$D, MATCH(K$1,Sequences!$A:$A,0)),
                     ROW(INDIRECT("1:" &amp; LEN( INDEX(Sequences!$D:$D, MATCH(K$1,Sequences!$A:$A,0)) )-Parameters!$B$2+1)),
                     Parameters!$B$2 ) = $A143 )),
0)</f>
        <v>2</v>
      </c>
      <c r="L143" s="15" cm="1">
        <f t="array" aca="1" ref="L143" ca="1">IFERROR(
  SUMPRODUCT(--(MID( INDEX(Sequences!$D:$D, MATCH(L$1,Sequences!$A:$A,0)),
                     ROW(INDIRECT("1:" &amp; LEN( INDEX(Sequences!$D:$D, MATCH(L$1,Sequences!$A:$A,0)) )-Parameters!$B$2+1)),
                     Parameters!$B$2 ) = $A143 )),
0)</f>
        <v>3</v>
      </c>
      <c r="M143" s="15" cm="1">
        <f t="array" aca="1" ref="M143" ca="1">IFERROR(
  SUMPRODUCT(--(MID( INDEX(Sequences!$D:$D, MATCH(M$1,Sequences!$A:$A,0)),
                     ROW(INDIRECT("1:" &amp; LEN( INDEX(Sequences!$D:$D, MATCH(M$1,Sequences!$A:$A,0)) )-Parameters!$B$2+1)),
                     Parameters!$B$2 ) = $A143 )),
0)</f>
        <v>3</v>
      </c>
    </row>
    <row r="144" spans="1:13" x14ac:dyDescent="0.25">
      <c r="A144" s="15" t="str">
        <f>KMER_LIST!A144</f>
        <v>GATG</v>
      </c>
      <c r="B144" s="15" cm="1">
        <f t="array" aca="1" ref="B144" ca="1">IFERROR(
  SUMPRODUCT(--(MID( INDEX(Sequences!$D:$D, MATCH(B$1,Sequences!$A:$A,0)),
                     ROW(INDIRECT("1:" &amp; LEN( INDEX(Sequences!$D:$D, MATCH(B$1,Sequences!$A:$A,0)) )-Parameters!$B$2+1)),
                     Parameters!$B$2 ) = $A144 )),
0)</f>
        <v>16</v>
      </c>
      <c r="C144" s="15" cm="1">
        <f t="array" aca="1" ref="C144" ca="1">IFERROR(
  SUMPRODUCT(--(MID( INDEX(Sequences!$D:$D, MATCH(C$1,Sequences!$A:$A,0)),
                     ROW(INDIRECT("1:" &amp; LEN( INDEX(Sequences!$D:$D, MATCH(C$1,Sequences!$A:$A,0)) )-Parameters!$B$2+1)),
                     Parameters!$B$2 ) = $A144 )),
0)</f>
        <v>18</v>
      </c>
      <c r="D144" s="15" cm="1">
        <f t="array" aca="1" ref="D144" ca="1">IFERROR(
  SUMPRODUCT(--(MID( INDEX(Sequences!$D:$D, MATCH(D$1,Sequences!$A:$A,0)),
                     ROW(INDIRECT("1:" &amp; LEN( INDEX(Sequences!$D:$D, MATCH(D$1,Sequences!$A:$A,0)) )-Parameters!$B$2+1)),
                     Parameters!$B$2 ) = $A144 )),
0)</f>
        <v>19</v>
      </c>
      <c r="E144" s="15" cm="1">
        <f t="array" aca="1" ref="E144" ca="1">IFERROR(
  SUMPRODUCT(--(MID( INDEX(Sequences!$D:$D, MATCH(E$1,Sequences!$A:$A,0)),
                     ROW(INDIRECT("1:" &amp; LEN( INDEX(Sequences!$D:$D, MATCH(E$1,Sequences!$A:$A,0)) )-Parameters!$B$2+1)),
                     Parameters!$B$2 ) = $A144 )),
0)</f>
        <v>12</v>
      </c>
      <c r="F144" s="15" cm="1">
        <f t="array" aca="1" ref="F144" ca="1">IFERROR(
  SUMPRODUCT(--(MID( INDEX(Sequences!$D:$D, MATCH(F$1,Sequences!$A:$A,0)),
                     ROW(INDIRECT("1:" &amp; LEN( INDEX(Sequences!$D:$D, MATCH(F$1,Sequences!$A:$A,0)) )-Parameters!$B$2+1)),
                     Parameters!$B$2 ) = $A144 )),
0)</f>
        <v>12</v>
      </c>
      <c r="G144" s="15" cm="1">
        <f t="array" aca="1" ref="G144" ca="1">IFERROR(
  SUMPRODUCT(--(MID( INDEX(Sequences!$D:$D, MATCH(G$1,Sequences!$A:$A,0)),
                     ROW(INDIRECT("1:" &amp; LEN( INDEX(Sequences!$D:$D, MATCH(G$1,Sequences!$A:$A,0)) )-Parameters!$B$2+1)),
                     Parameters!$B$2 ) = $A144 )),
0)</f>
        <v>13</v>
      </c>
      <c r="H144" s="15" cm="1">
        <f t="array" aca="1" ref="H144" ca="1">IFERROR(
  SUMPRODUCT(--(MID( INDEX(Sequences!$D:$D, MATCH(H$1,Sequences!$A:$A,0)),
                     ROW(INDIRECT("1:" &amp; LEN( INDEX(Sequences!$D:$D, MATCH(H$1,Sequences!$A:$A,0)) )-Parameters!$B$2+1)),
                     Parameters!$B$2 ) = $A144 )),
0)</f>
        <v>15</v>
      </c>
      <c r="I144" s="15" cm="1">
        <f t="array" aca="1" ref="I144" ca="1">IFERROR(
  SUMPRODUCT(--(MID( INDEX(Sequences!$D:$D, MATCH(I$1,Sequences!$A:$A,0)),
                     ROW(INDIRECT("1:" &amp; LEN( INDEX(Sequences!$D:$D, MATCH(I$1,Sequences!$A:$A,0)) )-Parameters!$B$2+1)),
                     Parameters!$B$2 ) = $A144 )),
0)</f>
        <v>8</v>
      </c>
      <c r="J144" s="15" cm="1">
        <f t="array" aca="1" ref="J144" ca="1">IFERROR(
  SUMPRODUCT(--(MID( INDEX(Sequences!$D:$D, MATCH(J$1,Sequences!$A:$A,0)),
                     ROW(INDIRECT("1:" &amp; LEN( INDEX(Sequences!$D:$D, MATCH(J$1,Sequences!$A:$A,0)) )-Parameters!$B$2+1)),
                     Parameters!$B$2 ) = $A144 )),
0)</f>
        <v>11</v>
      </c>
      <c r="K144" s="15" cm="1">
        <f t="array" aca="1" ref="K144" ca="1">IFERROR(
  SUMPRODUCT(--(MID( INDEX(Sequences!$D:$D, MATCH(K$1,Sequences!$A:$A,0)),
                     ROW(INDIRECT("1:" &amp; LEN( INDEX(Sequences!$D:$D, MATCH(K$1,Sequences!$A:$A,0)) )-Parameters!$B$2+1)),
                     Parameters!$B$2 ) = $A144 )),
0)</f>
        <v>12</v>
      </c>
      <c r="L144" s="15" cm="1">
        <f t="array" aca="1" ref="L144" ca="1">IFERROR(
  SUMPRODUCT(--(MID( INDEX(Sequences!$D:$D, MATCH(L$1,Sequences!$A:$A,0)),
                     ROW(INDIRECT("1:" &amp; LEN( INDEX(Sequences!$D:$D, MATCH(L$1,Sequences!$A:$A,0)) )-Parameters!$B$2+1)),
                     Parameters!$B$2 ) = $A144 )),
0)</f>
        <v>10</v>
      </c>
      <c r="M144" s="15" cm="1">
        <f t="array" aca="1" ref="M144" ca="1">IFERROR(
  SUMPRODUCT(--(MID( INDEX(Sequences!$D:$D, MATCH(M$1,Sequences!$A:$A,0)),
                     ROW(INDIRECT("1:" &amp; LEN( INDEX(Sequences!$D:$D, MATCH(M$1,Sequences!$A:$A,0)) )-Parameters!$B$2+1)),
                     Parameters!$B$2 ) = $A144 )),
0)</f>
        <v>16</v>
      </c>
    </row>
    <row r="145" spans="1:13" x14ac:dyDescent="0.25">
      <c r="A145" s="15" t="str">
        <f>KMER_LIST!A145</f>
        <v>GATT</v>
      </c>
      <c r="B145" s="15" cm="1">
        <f t="array" aca="1" ref="B145" ca="1">IFERROR(
  SUMPRODUCT(--(MID( INDEX(Sequences!$D:$D, MATCH(B$1,Sequences!$A:$A,0)),
                     ROW(INDIRECT("1:" &amp; LEN( INDEX(Sequences!$D:$D, MATCH(B$1,Sequences!$A:$A,0)) )-Parameters!$B$2+1)),
                     Parameters!$B$2 ) = $A145 )),
0)</f>
        <v>14</v>
      </c>
      <c r="C145" s="15" cm="1">
        <f t="array" aca="1" ref="C145" ca="1">IFERROR(
  SUMPRODUCT(--(MID( INDEX(Sequences!$D:$D, MATCH(C$1,Sequences!$A:$A,0)),
                     ROW(INDIRECT("1:" &amp; LEN( INDEX(Sequences!$D:$D, MATCH(C$1,Sequences!$A:$A,0)) )-Parameters!$B$2+1)),
                     Parameters!$B$2 ) = $A145 )),
0)</f>
        <v>6</v>
      </c>
      <c r="D145" s="15" cm="1">
        <f t="array" aca="1" ref="D145" ca="1">IFERROR(
  SUMPRODUCT(--(MID( INDEX(Sequences!$D:$D, MATCH(D$1,Sequences!$A:$A,0)),
                     ROW(INDIRECT("1:" &amp; LEN( INDEX(Sequences!$D:$D, MATCH(D$1,Sequences!$A:$A,0)) )-Parameters!$B$2+1)),
                     Parameters!$B$2 ) = $A145 )),
0)</f>
        <v>12</v>
      </c>
      <c r="E145" s="15" cm="1">
        <f t="array" aca="1" ref="E145" ca="1">IFERROR(
  SUMPRODUCT(--(MID( INDEX(Sequences!$D:$D, MATCH(E$1,Sequences!$A:$A,0)),
                     ROW(INDIRECT("1:" &amp; LEN( INDEX(Sequences!$D:$D, MATCH(E$1,Sequences!$A:$A,0)) )-Parameters!$B$2+1)),
                     Parameters!$B$2 ) = $A145 )),
0)</f>
        <v>4</v>
      </c>
      <c r="F145" s="15" cm="1">
        <f t="array" aca="1" ref="F145" ca="1">IFERROR(
  SUMPRODUCT(--(MID( INDEX(Sequences!$D:$D, MATCH(F$1,Sequences!$A:$A,0)),
                     ROW(INDIRECT("1:" &amp; LEN( INDEX(Sequences!$D:$D, MATCH(F$1,Sequences!$A:$A,0)) )-Parameters!$B$2+1)),
                     Parameters!$B$2 ) = $A145 )),
0)</f>
        <v>7</v>
      </c>
      <c r="G145" s="15" cm="1">
        <f t="array" aca="1" ref="G145" ca="1">IFERROR(
  SUMPRODUCT(--(MID( INDEX(Sequences!$D:$D, MATCH(G$1,Sequences!$A:$A,0)),
                     ROW(INDIRECT("1:" &amp; LEN( INDEX(Sequences!$D:$D, MATCH(G$1,Sequences!$A:$A,0)) )-Parameters!$B$2+1)),
                     Parameters!$B$2 ) = $A145 )),
0)</f>
        <v>7</v>
      </c>
      <c r="H145" s="15" cm="1">
        <f t="array" aca="1" ref="H145" ca="1">IFERROR(
  SUMPRODUCT(--(MID( INDEX(Sequences!$D:$D, MATCH(H$1,Sequences!$A:$A,0)),
                     ROW(INDIRECT("1:" &amp; LEN( INDEX(Sequences!$D:$D, MATCH(H$1,Sequences!$A:$A,0)) )-Parameters!$B$2+1)),
                     Parameters!$B$2 ) = $A145 )),
0)</f>
        <v>12</v>
      </c>
      <c r="I145" s="15" cm="1">
        <f t="array" aca="1" ref="I145" ca="1">IFERROR(
  SUMPRODUCT(--(MID( INDEX(Sequences!$D:$D, MATCH(I$1,Sequences!$A:$A,0)),
                     ROW(INDIRECT("1:" &amp; LEN( INDEX(Sequences!$D:$D, MATCH(I$1,Sequences!$A:$A,0)) )-Parameters!$B$2+1)),
                     Parameters!$B$2 ) = $A145 )),
0)</f>
        <v>7</v>
      </c>
      <c r="J145" s="15" cm="1">
        <f t="array" aca="1" ref="J145" ca="1">IFERROR(
  SUMPRODUCT(--(MID( INDEX(Sequences!$D:$D, MATCH(J$1,Sequences!$A:$A,0)),
                     ROW(INDIRECT("1:" &amp; LEN( INDEX(Sequences!$D:$D, MATCH(J$1,Sequences!$A:$A,0)) )-Parameters!$B$2+1)),
                     Parameters!$B$2 ) = $A145 )),
0)</f>
        <v>10</v>
      </c>
      <c r="K145" s="15" cm="1">
        <f t="array" aca="1" ref="K145" ca="1">IFERROR(
  SUMPRODUCT(--(MID( INDEX(Sequences!$D:$D, MATCH(K$1,Sequences!$A:$A,0)),
                     ROW(INDIRECT("1:" &amp; LEN( INDEX(Sequences!$D:$D, MATCH(K$1,Sequences!$A:$A,0)) )-Parameters!$B$2+1)),
                     Parameters!$B$2 ) = $A145 )),
0)</f>
        <v>6</v>
      </c>
      <c r="L145" s="15" cm="1">
        <f t="array" aca="1" ref="L145" ca="1">IFERROR(
  SUMPRODUCT(--(MID( INDEX(Sequences!$D:$D, MATCH(L$1,Sequences!$A:$A,0)),
                     ROW(INDIRECT("1:" &amp; LEN( INDEX(Sequences!$D:$D, MATCH(L$1,Sequences!$A:$A,0)) )-Parameters!$B$2+1)),
                     Parameters!$B$2 ) = $A145 )),
0)</f>
        <v>7</v>
      </c>
      <c r="M145" s="15" cm="1">
        <f t="array" aca="1" ref="M145" ca="1">IFERROR(
  SUMPRODUCT(--(MID( INDEX(Sequences!$D:$D, MATCH(M$1,Sequences!$A:$A,0)),
                     ROW(INDIRECT("1:" &amp; LEN( INDEX(Sequences!$D:$D, MATCH(M$1,Sequences!$A:$A,0)) )-Parameters!$B$2+1)),
                     Parameters!$B$2 ) = $A145 )),
0)</f>
        <v>6</v>
      </c>
    </row>
    <row r="146" spans="1:13" x14ac:dyDescent="0.25">
      <c r="A146" s="15" t="str">
        <f>KMER_LIST!A146</f>
        <v>GCAA</v>
      </c>
      <c r="B146" s="15" cm="1">
        <f t="array" aca="1" ref="B146" ca="1">IFERROR(
  SUMPRODUCT(--(MID( INDEX(Sequences!$D:$D, MATCH(B$1,Sequences!$A:$A,0)),
                     ROW(INDIRECT("1:" &amp; LEN( INDEX(Sequences!$D:$D, MATCH(B$1,Sequences!$A:$A,0)) )-Parameters!$B$2+1)),
                     Parameters!$B$2 ) = $A146 )),
0)</f>
        <v>12</v>
      </c>
      <c r="C146" s="15" cm="1">
        <f t="array" aca="1" ref="C146" ca="1">IFERROR(
  SUMPRODUCT(--(MID( INDEX(Sequences!$D:$D, MATCH(C$1,Sequences!$A:$A,0)),
                     ROW(INDIRECT("1:" &amp; LEN( INDEX(Sequences!$D:$D, MATCH(C$1,Sequences!$A:$A,0)) )-Parameters!$B$2+1)),
                     Parameters!$B$2 ) = $A146 )),
0)</f>
        <v>10</v>
      </c>
      <c r="D146" s="15" cm="1">
        <f t="array" aca="1" ref="D146" ca="1">IFERROR(
  SUMPRODUCT(--(MID( INDEX(Sequences!$D:$D, MATCH(D$1,Sequences!$A:$A,0)),
                     ROW(INDIRECT("1:" &amp; LEN( INDEX(Sequences!$D:$D, MATCH(D$1,Sequences!$A:$A,0)) )-Parameters!$B$2+1)),
                     Parameters!$B$2 ) = $A146 )),
0)</f>
        <v>10</v>
      </c>
      <c r="E146" s="15" cm="1">
        <f t="array" aca="1" ref="E146" ca="1">IFERROR(
  SUMPRODUCT(--(MID( INDEX(Sequences!$D:$D, MATCH(E$1,Sequences!$A:$A,0)),
                     ROW(INDIRECT("1:" &amp; LEN( INDEX(Sequences!$D:$D, MATCH(E$1,Sequences!$A:$A,0)) )-Parameters!$B$2+1)),
                     Parameters!$B$2 ) = $A146 )),
0)</f>
        <v>11</v>
      </c>
      <c r="F146" s="15" cm="1">
        <f t="array" aca="1" ref="F146" ca="1">IFERROR(
  SUMPRODUCT(--(MID( INDEX(Sequences!$D:$D, MATCH(F$1,Sequences!$A:$A,0)),
                     ROW(INDIRECT("1:" &amp; LEN( INDEX(Sequences!$D:$D, MATCH(F$1,Sequences!$A:$A,0)) )-Parameters!$B$2+1)),
                     Parameters!$B$2 ) = $A146 )),
0)</f>
        <v>12</v>
      </c>
      <c r="G146" s="15" cm="1">
        <f t="array" aca="1" ref="G146" ca="1">IFERROR(
  SUMPRODUCT(--(MID( INDEX(Sequences!$D:$D, MATCH(G$1,Sequences!$A:$A,0)),
                     ROW(INDIRECT("1:" &amp; LEN( INDEX(Sequences!$D:$D, MATCH(G$1,Sequences!$A:$A,0)) )-Parameters!$B$2+1)),
                     Parameters!$B$2 ) = $A146 )),
0)</f>
        <v>5</v>
      </c>
      <c r="H146" s="15" cm="1">
        <f t="array" aca="1" ref="H146" ca="1">IFERROR(
  SUMPRODUCT(--(MID( INDEX(Sequences!$D:$D, MATCH(H$1,Sequences!$A:$A,0)),
                     ROW(INDIRECT("1:" &amp; LEN( INDEX(Sequences!$D:$D, MATCH(H$1,Sequences!$A:$A,0)) )-Parameters!$B$2+1)),
                     Parameters!$B$2 ) = $A146 )),
0)</f>
        <v>10</v>
      </c>
      <c r="I146" s="15" cm="1">
        <f t="array" aca="1" ref="I146" ca="1">IFERROR(
  SUMPRODUCT(--(MID( INDEX(Sequences!$D:$D, MATCH(I$1,Sequences!$A:$A,0)),
                     ROW(INDIRECT("1:" &amp; LEN( INDEX(Sequences!$D:$D, MATCH(I$1,Sequences!$A:$A,0)) )-Parameters!$B$2+1)),
                     Parameters!$B$2 ) = $A146 )),
0)</f>
        <v>16</v>
      </c>
      <c r="J146" s="15" cm="1">
        <f t="array" aca="1" ref="J146" ca="1">IFERROR(
  SUMPRODUCT(--(MID( INDEX(Sequences!$D:$D, MATCH(J$1,Sequences!$A:$A,0)),
                     ROW(INDIRECT("1:" &amp; LEN( INDEX(Sequences!$D:$D, MATCH(J$1,Sequences!$A:$A,0)) )-Parameters!$B$2+1)),
                     Parameters!$B$2 ) = $A146 )),
0)</f>
        <v>3</v>
      </c>
      <c r="K146" s="15" cm="1">
        <f t="array" aca="1" ref="K146" ca="1">IFERROR(
  SUMPRODUCT(--(MID( INDEX(Sequences!$D:$D, MATCH(K$1,Sequences!$A:$A,0)),
                     ROW(INDIRECT("1:" &amp; LEN( INDEX(Sequences!$D:$D, MATCH(K$1,Sequences!$A:$A,0)) )-Parameters!$B$2+1)),
                     Parameters!$B$2 ) = $A146 )),
0)</f>
        <v>17</v>
      </c>
      <c r="L146" s="15" cm="1">
        <f t="array" aca="1" ref="L146" ca="1">IFERROR(
  SUMPRODUCT(--(MID( INDEX(Sequences!$D:$D, MATCH(L$1,Sequences!$A:$A,0)),
                     ROW(INDIRECT("1:" &amp; LEN( INDEX(Sequences!$D:$D, MATCH(L$1,Sequences!$A:$A,0)) )-Parameters!$B$2+1)),
                     Parameters!$B$2 ) = $A146 )),
0)</f>
        <v>15</v>
      </c>
      <c r="M146" s="15" cm="1">
        <f t="array" aca="1" ref="M146" ca="1">IFERROR(
  SUMPRODUCT(--(MID( INDEX(Sequences!$D:$D, MATCH(M$1,Sequences!$A:$A,0)),
                     ROW(INDIRECT("1:" &amp; LEN( INDEX(Sequences!$D:$D, MATCH(M$1,Sequences!$A:$A,0)) )-Parameters!$B$2+1)),
                     Parameters!$B$2 ) = $A146 )),
0)</f>
        <v>15</v>
      </c>
    </row>
    <row r="147" spans="1:13" x14ac:dyDescent="0.25">
      <c r="A147" s="15" t="str">
        <f>KMER_LIST!A147</f>
        <v>GCAC</v>
      </c>
      <c r="B147" s="15" cm="1">
        <f t="array" aca="1" ref="B147" ca="1">IFERROR(
  SUMPRODUCT(--(MID( INDEX(Sequences!$D:$D, MATCH(B$1,Sequences!$A:$A,0)),
                     ROW(INDIRECT("1:" &amp; LEN( INDEX(Sequences!$D:$D, MATCH(B$1,Sequences!$A:$A,0)) )-Parameters!$B$2+1)),
                     Parameters!$B$2 ) = $A147 )),
0)</f>
        <v>4</v>
      </c>
      <c r="C147" s="15" cm="1">
        <f t="array" aca="1" ref="C147" ca="1">IFERROR(
  SUMPRODUCT(--(MID( INDEX(Sequences!$D:$D, MATCH(C$1,Sequences!$A:$A,0)),
                     ROW(INDIRECT("1:" &amp; LEN( INDEX(Sequences!$D:$D, MATCH(C$1,Sequences!$A:$A,0)) )-Parameters!$B$2+1)),
                     Parameters!$B$2 ) = $A147 )),
0)</f>
        <v>4</v>
      </c>
      <c r="D147" s="15" cm="1">
        <f t="array" aca="1" ref="D147" ca="1">IFERROR(
  SUMPRODUCT(--(MID( INDEX(Sequences!$D:$D, MATCH(D$1,Sequences!$A:$A,0)),
                     ROW(INDIRECT("1:" &amp; LEN( INDEX(Sequences!$D:$D, MATCH(D$1,Sequences!$A:$A,0)) )-Parameters!$B$2+1)),
                     Parameters!$B$2 ) = $A147 )),
0)</f>
        <v>3</v>
      </c>
      <c r="E147" s="15" cm="1">
        <f t="array" aca="1" ref="E147" ca="1">IFERROR(
  SUMPRODUCT(--(MID( INDEX(Sequences!$D:$D, MATCH(E$1,Sequences!$A:$A,0)),
                     ROW(INDIRECT("1:" &amp; LEN( INDEX(Sequences!$D:$D, MATCH(E$1,Sequences!$A:$A,0)) )-Parameters!$B$2+1)),
                     Parameters!$B$2 ) = $A147 )),
0)</f>
        <v>6</v>
      </c>
      <c r="F147" s="15" cm="1">
        <f t="array" aca="1" ref="F147" ca="1">IFERROR(
  SUMPRODUCT(--(MID( INDEX(Sequences!$D:$D, MATCH(F$1,Sequences!$A:$A,0)),
                     ROW(INDIRECT("1:" &amp; LEN( INDEX(Sequences!$D:$D, MATCH(F$1,Sequences!$A:$A,0)) )-Parameters!$B$2+1)),
                     Parameters!$B$2 ) = $A147 )),
0)</f>
        <v>6</v>
      </c>
      <c r="G147" s="15" cm="1">
        <f t="array" aca="1" ref="G147" ca="1">IFERROR(
  SUMPRODUCT(--(MID( INDEX(Sequences!$D:$D, MATCH(G$1,Sequences!$A:$A,0)),
                     ROW(INDIRECT("1:" &amp; LEN( INDEX(Sequences!$D:$D, MATCH(G$1,Sequences!$A:$A,0)) )-Parameters!$B$2+1)),
                     Parameters!$B$2 ) = $A147 )),
0)</f>
        <v>3</v>
      </c>
      <c r="H147" s="15" cm="1">
        <f t="array" aca="1" ref="H147" ca="1">IFERROR(
  SUMPRODUCT(--(MID( INDEX(Sequences!$D:$D, MATCH(H$1,Sequences!$A:$A,0)),
                     ROW(INDIRECT("1:" &amp; LEN( INDEX(Sequences!$D:$D, MATCH(H$1,Sequences!$A:$A,0)) )-Parameters!$B$2+1)),
                     Parameters!$B$2 ) = $A147 )),
0)</f>
        <v>8</v>
      </c>
      <c r="I147" s="15" cm="1">
        <f t="array" aca="1" ref="I147" ca="1">IFERROR(
  SUMPRODUCT(--(MID( INDEX(Sequences!$D:$D, MATCH(I$1,Sequences!$A:$A,0)),
                     ROW(INDIRECT("1:" &amp; LEN( INDEX(Sequences!$D:$D, MATCH(I$1,Sequences!$A:$A,0)) )-Parameters!$B$2+1)),
                     Parameters!$B$2 ) = $A147 )),
0)</f>
        <v>6</v>
      </c>
      <c r="J147" s="15" cm="1">
        <f t="array" aca="1" ref="J147" ca="1">IFERROR(
  SUMPRODUCT(--(MID( INDEX(Sequences!$D:$D, MATCH(J$1,Sequences!$A:$A,0)),
                     ROW(INDIRECT("1:" &amp; LEN( INDEX(Sequences!$D:$D, MATCH(J$1,Sequences!$A:$A,0)) )-Parameters!$B$2+1)),
                     Parameters!$B$2 ) = $A147 )),
0)</f>
        <v>6</v>
      </c>
      <c r="K147" s="15" cm="1">
        <f t="array" aca="1" ref="K147" ca="1">IFERROR(
  SUMPRODUCT(--(MID( INDEX(Sequences!$D:$D, MATCH(K$1,Sequences!$A:$A,0)),
                     ROW(INDIRECT("1:" &amp; LEN( INDEX(Sequences!$D:$D, MATCH(K$1,Sequences!$A:$A,0)) )-Parameters!$B$2+1)),
                     Parameters!$B$2 ) = $A147 )),
0)</f>
        <v>7</v>
      </c>
      <c r="L147" s="15" cm="1">
        <f t="array" aca="1" ref="L147" ca="1">IFERROR(
  SUMPRODUCT(--(MID( INDEX(Sequences!$D:$D, MATCH(L$1,Sequences!$A:$A,0)),
                     ROW(INDIRECT("1:" &amp; LEN( INDEX(Sequences!$D:$D, MATCH(L$1,Sequences!$A:$A,0)) )-Parameters!$B$2+1)),
                     Parameters!$B$2 ) = $A147 )),
0)</f>
        <v>4</v>
      </c>
      <c r="M147" s="15" cm="1">
        <f t="array" aca="1" ref="M147" ca="1">IFERROR(
  SUMPRODUCT(--(MID( INDEX(Sequences!$D:$D, MATCH(M$1,Sequences!$A:$A,0)),
                     ROW(INDIRECT("1:" &amp; LEN( INDEX(Sequences!$D:$D, MATCH(M$1,Sequences!$A:$A,0)) )-Parameters!$B$2+1)),
                     Parameters!$B$2 ) = $A147 )),
0)</f>
        <v>3</v>
      </c>
    </row>
    <row r="148" spans="1:13" x14ac:dyDescent="0.25">
      <c r="A148" s="15" t="str">
        <f>KMER_LIST!A148</f>
        <v>GCAG</v>
      </c>
      <c r="B148" s="15" cm="1">
        <f t="array" aca="1" ref="B148" ca="1">IFERROR(
  SUMPRODUCT(--(MID( INDEX(Sequences!$D:$D, MATCH(B$1,Sequences!$A:$A,0)),
                     ROW(INDIRECT("1:" &amp; LEN( INDEX(Sequences!$D:$D, MATCH(B$1,Sequences!$A:$A,0)) )-Parameters!$B$2+1)),
                     Parameters!$B$2 ) = $A148 )),
0)</f>
        <v>5</v>
      </c>
      <c r="C148" s="15" cm="1">
        <f t="array" aca="1" ref="C148" ca="1">IFERROR(
  SUMPRODUCT(--(MID( INDEX(Sequences!$D:$D, MATCH(C$1,Sequences!$A:$A,0)),
                     ROW(INDIRECT("1:" &amp; LEN( INDEX(Sequences!$D:$D, MATCH(C$1,Sequences!$A:$A,0)) )-Parameters!$B$2+1)),
                     Parameters!$B$2 ) = $A148 )),
0)</f>
        <v>7</v>
      </c>
      <c r="D148" s="15" cm="1">
        <f t="array" aca="1" ref="D148" ca="1">IFERROR(
  SUMPRODUCT(--(MID( INDEX(Sequences!$D:$D, MATCH(D$1,Sequences!$A:$A,0)),
                     ROW(INDIRECT("1:" &amp; LEN( INDEX(Sequences!$D:$D, MATCH(D$1,Sequences!$A:$A,0)) )-Parameters!$B$2+1)),
                     Parameters!$B$2 ) = $A148 )),
0)</f>
        <v>3</v>
      </c>
      <c r="E148" s="15" cm="1">
        <f t="array" aca="1" ref="E148" ca="1">IFERROR(
  SUMPRODUCT(--(MID( INDEX(Sequences!$D:$D, MATCH(E$1,Sequences!$A:$A,0)),
                     ROW(INDIRECT("1:" &amp; LEN( INDEX(Sequences!$D:$D, MATCH(E$1,Sequences!$A:$A,0)) )-Parameters!$B$2+1)),
                     Parameters!$B$2 ) = $A148 )),
0)</f>
        <v>8</v>
      </c>
      <c r="F148" s="15" cm="1">
        <f t="array" aca="1" ref="F148" ca="1">IFERROR(
  SUMPRODUCT(--(MID( INDEX(Sequences!$D:$D, MATCH(F$1,Sequences!$A:$A,0)),
                     ROW(INDIRECT("1:" &amp; LEN( INDEX(Sequences!$D:$D, MATCH(F$1,Sequences!$A:$A,0)) )-Parameters!$B$2+1)),
                     Parameters!$B$2 ) = $A148 )),
0)</f>
        <v>9</v>
      </c>
      <c r="G148" s="15" cm="1">
        <f t="array" aca="1" ref="G148" ca="1">IFERROR(
  SUMPRODUCT(--(MID( INDEX(Sequences!$D:$D, MATCH(G$1,Sequences!$A:$A,0)),
                     ROW(INDIRECT("1:" &amp; LEN( INDEX(Sequences!$D:$D, MATCH(G$1,Sequences!$A:$A,0)) )-Parameters!$B$2+1)),
                     Parameters!$B$2 ) = $A148 )),
0)</f>
        <v>7</v>
      </c>
      <c r="H148" s="15" cm="1">
        <f t="array" aca="1" ref="H148" ca="1">IFERROR(
  SUMPRODUCT(--(MID( INDEX(Sequences!$D:$D, MATCH(H$1,Sequences!$A:$A,0)),
                     ROW(INDIRECT("1:" &amp; LEN( INDEX(Sequences!$D:$D, MATCH(H$1,Sequences!$A:$A,0)) )-Parameters!$B$2+1)),
                     Parameters!$B$2 ) = $A148 )),
0)</f>
        <v>13</v>
      </c>
      <c r="I148" s="15" cm="1">
        <f t="array" aca="1" ref="I148" ca="1">IFERROR(
  SUMPRODUCT(--(MID( INDEX(Sequences!$D:$D, MATCH(I$1,Sequences!$A:$A,0)),
                     ROW(INDIRECT("1:" &amp; LEN( INDEX(Sequences!$D:$D, MATCH(I$1,Sequences!$A:$A,0)) )-Parameters!$B$2+1)),
                     Parameters!$B$2 ) = $A148 )),
0)</f>
        <v>10</v>
      </c>
      <c r="J148" s="15" cm="1">
        <f t="array" aca="1" ref="J148" ca="1">IFERROR(
  SUMPRODUCT(--(MID( INDEX(Sequences!$D:$D, MATCH(J$1,Sequences!$A:$A,0)),
                     ROW(INDIRECT("1:" &amp; LEN( INDEX(Sequences!$D:$D, MATCH(J$1,Sequences!$A:$A,0)) )-Parameters!$B$2+1)),
                     Parameters!$B$2 ) = $A148 )),
0)</f>
        <v>11</v>
      </c>
      <c r="K148" s="15" cm="1">
        <f t="array" aca="1" ref="K148" ca="1">IFERROR(
  SUMPRODUCT(--(MID( INDEX(Sequences!$D:$D, MATCH(K$1,Sequences!$A:$A,0)),
                     ROW(INDIRECT("1:" &amp; LEN( INDEX(Sequences!$D:$D, MATCH(K$1,Sequences!$A:$A,0)) )-Parameters!$B$2+1)),
                     Parameters!$B$2 ) = $A148 )),
0)</f>
        <v>12</v>
      </c>
      <c r="L148" s="15" cm="1">
        <f t="array" aca="1" ref="L148" ca="1">IFERROR(
  SUMPRODUCT(--(MID( INDEX(Sequences!$D:$D, MATCH(L$1,Sequences!$A:$A,0)),
                     ROW(INDIRECT("1:" &amp; LEN( INDEX(Sequences!$D:$D, MATCH(L$1,Sequences!$A:$A,0)) )-Parameters!$B$2+1)),
                     Parameters!$B$2 ) = $A148 )),
0)</f>
        <v>2</v>
      </c>
      <c r="M148" s="15" cm="1">
        <f t="array" aca="1" ref="M148" ca="1">IFERROR(
  SUMPRODUCT(--(MID( INDEX(Sequences!$D:$D, MATCH(M$1,Sequences!$A:$A,0)),
                     ROW(INDIRECT("1:" &amp; LEN( INDEX(Sequences!$D:$D, MATCH(M$1,Sequences!$A:$A,0)) )-Parameters!$B$2+1)),
                     Parameters!$B$2 ) = $A148 )),
0)</f>
        <v>10</v>
      </c>
    </row>
    <row r="149" spans="1:13" x14ac:dyDescent="0.25">
      <c r="A149" s="15" t="str">
        <f>KMER_LIST!A149</f>
        <v>GCAT</v>
      </c>
      <c r="B149" s="15" cm="1">
        <f t="array" aca="1" ref="B149" ca="1">IFERROR(
  SUMPRODUCT(--(MID( INDEX(Sequences!$D:$D, MATCH(B$1,Sequences!$A:$A,0)),
                     ROW(INDIRECT("1:" &amp; LEN( INDEX(Sequences!$D:$D, MATCH(B$1,Sequences!$A:$A,0)) )-Parameters!$B$2+1)),
                     Parameters!$B$2 ) = $A149 )),
0)</f>
        <v>10</v>
      </c>
      <c r="C149" s="15" cm="1">
        <f t="array" aca="1" ref="C149" ca="1">IFERROR(
  SUMPRODUCT(--(MID( INDEX(Sequences!$D:$D, MATCH(C$1,Sequences!$A:$A,0)),
                     ROW(INDIRECT("1:" &amp; LEN( INDEX(Sequences!$D:$D, MATCH(C$1,Sequences!$A:$A,0)) )-Parameters!$B$2+1)),
                     Parameters!$B$2 ) = $A149 )),
0)</f>
        <v>2</v>
      </c>
      <c r="D149" s="15" cm="1">
        <f t="array" aca="1" ref="D149" ca="1">IFERROR(
  SUMPRODUCT(--(MID( INDEX(Sequences!$D:$D, MATCH(D$1,Sequences!$A:$A,0)),
                     ROW(INDIRECT("1:" &amp; LEN( INDEX(Sequences!$D:$D, MATCH(D$1,Sequences!$A:$A,0)) )-Parameters!$B$2+1)),
                     Parameters!$B$2 ) = $A149 )),
0)</f>
        <v>9</v>
      </c>
      <c r="E149" s="15" cm="1">
        <f t="array" aca="1" ref="E149" ca="1">IFERROR(
  SUMPRODUCT(--(MID( INDEX(Sequences!$D:$D, MATCH(E$1,Sequences!$A:$A,0)),
                     ROW(INDIRECT("1:" &amp; LEN( INDEX(Sequences!$D:$D, MATCH(E$1,Sequences!$A:$A,0)) )-Parameters!$B$2+1)),
                     Parameters!$B$2 ) = $A149 )),
0)</f>
        <v>8</v>
      </c>
      <c r="F149" s="15" cm="1">
        <f t="array" aca="1" ref="F149" ca="1">IFERROR(
  SUMPRODUCT(--(MID( INDEX(Sequences!$D:$D, MATCH(F$1,Sequences!$A:$A,0)),
                     ROW(INDIRECT("1:" &amp; LEN( INDEX(Sequences!$D:$D, MATCH(F$1,Sequences!$A:$A,0)) )-Parameters!$B$2+1)),
                     Parameters!$B$2 ) = $A149 )),
0)</f>
        <v>14</v>
      </c>
      <c r="G149" s="15" cm="1">
        <f t="array" aca="1" ref="G149" ca="1">IFERROR(
  SUMPRODUCT(--(MID( INDEX(Sequences!$D:$D, MATCH(G$1,Sequences!$A:$A,0)),
                     ROW(INDIRECT("1:" &amp; LEN( INDEX(Sequences!$D:$D, MATCH(G$1,Sequences!$A:$A,0)) )-Parameters!$B$2+1)),
                     Parameters!$B$2 ) = $A149 )),
0)</f>
        <v>6</v>
      </c>
      <c r="H149" s="15" cm="1">
        <f t="array" aca="1" ref="H149" ca="1">IFERROR(
  SUMPRODUCT(--(MID( INDEX(Sequences!$D:$D, MATCH(H$1,Sequences!$A:$A,0)),
                     ROW(INDIRECT("1:" &amp; LEN( INDEX(Sequences!$D:$D, MATCH(H$1,Sequences!$A:$A,0)) )-Parameters!$B$2+1)),
                     Parameters!$B$2 ) = $A149 )),
0)</f>
        <v>7</v>
      </c>
      <c r="I149" s="15" cm="1">
        <f t="array" aca="1" ref="I149" ca="1">IFERROR(
  SUMPRODUCT(--(MID( INDEX(Sequences!$D:$D, MATCH(I$1,Sequences!$A:$A,0)),
                     ROW(INDIRECT("1:" &amp; LEN( INDEX(Sequences!$D:$D, MATCH(I$1,Sequences!$A:$A,0)) )-Parameters!$B$2+1)),
                     Parameters!$B$2 ) = $A149 )),
0)</f>
        <v>9</v>
      </c>
      <c r="J149" s="15" cm="1">
        <f t="array" aca="1" ref="J149" ca="1">IFERROR(
  SUMPRODUCT(--(MID( INDEX(Sequences!$D:$D, MATCH(J$1,Sequences!$A:$A,0)),
                     ROW(INDIRECT("1:" &amp; LEN( INDEX(Sequences!$D:$D, MATCH(J$1,Sequences!$A:$A,0)) )-Parameters!$B$2+1)),
                     Parameters!$B$2 ) = $A149 )),
0)</f>
        <v>6</v>
      </c>
      <c r="K149" s="15" cm="1">
        <f t="array" aca="1" ref="K149" ca="1">IFERROR(
  SUMPRODUCT(--(MID( INDEX(Sequences!$D:$D, MATCH(K$1,Sequences!$A:$A,0)),
                     ROW(INDIRECT("1:" &amp; LEN( INDEX(Sequences!$D:$D, MATCH(K$1,Sequences!$A:$A,0)) )-Parameters!$B$2+1)),
                     Parameters!$B$2 ) = $A149 )),
0)</f>
        <v>9</v>
      </c>
      <c r="L149" s="15" cm="1">
        <f t="array" aca="1" ref="L149" ca="1">IFERROR(
  SUMPRODUCT(--(MID( INDEX(Sequences!$D:$D, MATCH(L$1,Sequences!$A:$A,0)),
                     ROW(INDIRECT("1:" &amp; LEN( INDEX(Sequences!$D:$D, MATCH(L$1,Sequences!$A:$A,0)) )-Parameters!$B$2+1)),
                     Parameters!$B$2 ) = $A149 )),
0)</f>
        <v>9</v>
      </c>
      <c r="M149" s="15" cm="1">
        <f t="array" aca="1" ref="M149" ca="1">IFERROR(
  SUMPRODUCT(--(MID( INDEX(Sequences!$D:$D, MATCH(M$1,Sequences!$A:$A,0)),
                     ROW(INDIRECT("1:" &amp; LEN( INDEX(Sequences!$D:$D, MATCH(M$1,Sequences!$A:$A,0)) )-Parameters!$B$2+1)),
                     Parameters!$B$2 ) = $A149 )),
0)</f>
        <v>3</v>
      </c>
    </row>
    <row r="150" spans="1:13" x14ac:dyDescent="0.25">
      <c r="A150" s="15" t="str">
        <f>KMER_LIST!A150</f>
        <v>GCCA</v>
      </c>
      <c r="B150" s="15" cm="1">
        <f t="array" aca="1" ref="B150" ca="1">IFERROR(
  SUMPRODUCT(--(MID( INDEX(Sequences!$D:$D, MATCH(B$1,Sequences!$A:$A,0)),
                     ROW(INDIRECT("1:" &amp; LEN( INDEX(Sequences!$D:$D, MATCH(B$1,Sequences!$A:$A,0)) )-Parameters!$B$2+1)),
                     Parameters!$B$2 ) = $A150 )),
0)</f>
        <v>8</v>
      </c>
      <c r="C150" s="15" cm="1">
        <f t="array" aca="1" ref="C150" ca="1">IFERROR(
  SUMPRODUCT(--(MID( INDEX(Sequences!$D:$D, MATCH(C$1,Sequences!$A:$A,0)),
                     ROW(INDIRECT("1:" &amp; LEN( INDEX(Sequences!$D:$D, MATCH(C$1,Sequences!$A:$A,0)) )-Parameters!$B$2+1)),
                     Parameters!$B$2 ) = $A150 )),
0)</f>
        <v>5</v>
      </c>
      <c r="D150" s="15" cm="1">
        <f t="array" aca="1" ref="D150" ca="1">IFERROR(
  SUMPRODUCT(--(MID( INDEX(Sequences!$D:$D, MATCH(D$1,Sequences!$A:$A,0)),
                     ROW(INDIRECT("1:" &amp; LEN( INDEX(Sequences!$D:$D, MATCH(D$1,Sequences!$A:$A,0)) )-Parameters!$B$2+1)),
                     Parameters!$B$2 ) = $A150 )),
0)</f>
        <v>4</v>
      </c>
      <c r="E150" s="15" cm="1">
        <f t="array" aca="1" ref="E150" ca="1">IFERROR(
  SUMPRODUCT(--(MID( INDEX(Sequences!$D:$D, MATCH(E$1,Sequences!$A:$A,0)),
                     ROW(INDIRECT("1:" &amp; LEN( INDEX(Sequences!$D:$D, MATCH(E$1,Sequences!$A:$A,0)) )-Parameters!$B$2+1)),
                     Parameters!$B$2 ) = $A150 )),
0)</f>
        <v>9</v>
      </c>
      <c r="F150" s="15" cm="1">
        <f t="array" aca="1" ref="F150" ca="1">IFERROR(
  SUMPRODUCT(--(MID( INDEX(Sequences!$D:$D, MATCH(F$1,Sequences!$A:$A,0)),
                     ROW(INDIRECT("1:" &amp; LEN( INDEX(Sequences!$D:$D, MATCH(F$1,Sequences!$A:$A,0)) )-Parameters!$B$2+1)),
                     Parameters!$B$2 ) = $A150 )),
0)</f>
        <v>9</v>
      </c>
      <c r="G150" s="15" cm="1">
        <f t="array" aca="1" ref="G150" ca="1">IFERROR(
  SUMPRODUCT(--(MID( INDEX(Sequences!$D:$D, MATCH(G$1,Sequences!$A:$A,0)),
                     ROW(INDIRECT("1:" &amp; LEN( INDEX(Sequences!$D:$D, MATCH(G$1,Sequences!$A:$A,0)) )-Parameters!$B$2+1)),
                     Parameters!$B$2 ) = $A150 )),
0)</f>
        <v>8</v>
      </c>
      <c r="H150" s="15" cm="1">
        <f t="array" aca="1" ref="H150" ca="1">IFERROR(
  SUMPRODUCT(--(MID( INDEX(Sequences!$D:$D, MATCH(H$1,Sequences!$A:$A,0)),
                     ROW(INDIRECT("1:" &amp; LEN( INDEX(Sequences!$D:$D, MATCH(H$1,Sequences!$A:$A,0)) )-Parameters!$B$2+1)),
                     Parameters!$B$2 ) = $A150 )),
0)</f>
        <v>7</v>
      </c>
      <c r="I150" s="15" cm="1">
        <f t="array" aca="1" ref="I150" ca="1">IFERROR(
  SUMPRODUCT(--(MID( INDEX(Sequences!$D:$D, MATCH(I$1,Sequences!$A:$A,0)),
                     ROW(INDIRECT("1:" &amp; LEN( INDEX(Sequences!$D:$D, MATCH(I$1,Sequences!$A:$A,0)) )-Parameters!$B$2+1)),
                     Parameters!$B$2 ) = $A150 )),
0)</f>
        <v>7</v>
      </c>
      <c r="J150" s="15" cm="1">
        <f t="array" aca="1" ref="J150" ca="1">IFERROR(
  SUMPRODUCT(--(MID( INDEX(Sequences!$D:$D, MATCH(J$1,Sequences!$A:$A,0)),
                     ROW(INDIRECT("1:" &amp; LEN( INDEX(Sequences!$D:$D, MATCH(J$1,Sequences!$A:$A,0)) )-Parameters!$B$2+1)),
                     Parameters!$B$2 ) = $A150 )),
0)</f>
        <v>13</v>
      </c>
      <c r="K150" s="15" cm="1">
        <f t="array" aca="1" ref="K150" ca="1">IFERROR(
  SUMPRODUCT(--(MID( INDEX(Sequences!$D:$D, MATCH(K$1,Sequences!$A:$A,0)),
                     ROW(INDIRECT("1:" &amp; LEN( INDEX(Sequences!$D:$D, MATCH(K$1,Sequences!$A:$A,0)) )-Parameters!$B$2+1)),
                     Parameters!$B$2 ) = $A150 )),
0)</f>
        <v>9</v>
      </c>
      <c r="L150" s="15" cm="1">
        <f t="array" aca="1" ref="L150" ca="1">IFERROR(
  SUMPRODUCT(--(MID( INDEX(Sequences!$D:$D, MATCH(L$1,Sequences!$A:$A,0)),
                     ROW(INDIRECT("1:" &amp; LEN( INDEX(Sequences!$D:$D, MATCH(L$1,Sequences!$A:$A,0)) )-Parameters!$B$2+1)),
                     Parameters!$B$2 ) = $A150 )),
0)</f>
        <v>6</v>
      </c>
      <c r="M150" s="15" cm="1">
        <f t="array" aca="1" ref="M150" ca="1">IFERROR(
  SUMPRODUCT(--(MID( INDEX(Sequences!$D:$D, MATCH(M$1,Sequences!$A:$A,0)),
                     ROW(INDIRECT("1:" &amp; LEN( INDEX(Sequences!$D:$D, MATCH(M$1,Sequences!$A:$A,0)) )-Parameters!$B$2+1)),
                     Parameters!$B$2 ) = $A150 )),
0)</f>
        <v>12</v>
      </c>
    </row>
    <row r="151" spans="1:13" x14ac:dyDescent="0.25">
      <c r="A151" s="15" t="str">
        <f>KMER_LIST!A151</f>
        <v>GCCC</v>
      </c>
      <c r="B151" s="15" cm="1">
        <f t="array" aca="1" ref="B151" ca="1">IFERROR(
  SUMPRODUCT(--(MID( INDEX(Sequences!$D:$D, MATCH(B$1,Sequences!$A:$A,0)),
                     ROW(INDIRECT("1:" &amp; LEN( INDEX(Sequences!$D:$D, MATCH(B$1,Sequences!$A:$A,0)) )-Parameters!$B$2+1)),
                     Parameters!$B$2 ) = $A151 )),
0)</f>
        <v>2</v>
      </c>
      <c r="C151" s="15" cm="1">
        <f t="array" aca="1" ref="C151" ca="1">IFERROR(
  SUMPRODUCT(--(MID( INDEX(Sequences!$D:$D, MATCH(C$1,Sequences!$A:$A,0)),
                     ROW(INDIRECT("1:" &amp; LEN( INDEX(Sequences!$D:$D, MATCH(C$1,Sequences!$A:$A,0)) )-Parameters!$B$2+1)),
                     Parameters!$B$2 ) = $A151 )),
0)</f>
        <v>3</v>
      </c>
      <c r="D151" s="15" cm="1">
        <f t="array" aca="1" ref="D151" ca="1">IFERROR(
  SUMPRODUCT(--(MID( INDEX(Sequences!$D:$D, MATCH(D$1,Sequences!$A:$A,0)),
                     ROW(INDIRECT("1:" &amp; LEN( INDEX(Sequences!$D:$D, MATCH(D$1,Sequences!$A:$A,0)) )-Parameters!$B$2+1)),
                     Parameters!$B$2 ) = $A151 )),
0)</f>
        <v>2</v>
      </c>
      <c r="E151" s="15" cm="1">
        <f t="array" aca="1" ref="E151" ca="1">IFERROR(
  SUMPRODUCT(--(MID( INDEX(Sequences!$D:$D, MATCH(E$1,Sequences!$A:$A,0)),
                     ROW(INDIRECT("1:" &amp; LEN( INDEX(Sequences!$D:$D, MATCH(E$1,Sequences!$A:$A,0)) )-Parameters!$B$2+1)),
                     Parameters!$B$2 ) = $A151 )),
0)</f>
        <v>0</v>
      </c>
      <c r="F151" s="15" cm="1">
        <f t="array" aca="1" ref="F151" ca="1">IFERROR(
  SUMPRODUCT(--(MID( INDEX(Sequences!$D:$D, MATCH(F$1,Sequences!$A:$A,0)),
                     ROW(INDIRECT("1:" &amp; LEN( INDEX(Sequences!$D:$D, MATCH(F$1,Sequences!$A:$A,0)) )-Parameters!$B$2+1)),
                     Parameters!$B$2 ) = $A151 )),
0)</f>
        <v>2</v>
      </c>
      <c r="G151" s="15" cm="1">
        <f t="array" aca="1" ref="G151" ca="1">IFERROR(
  SUMPRODUCT(--(MID( INDEX(Sequences!$D:$D, MATCH(G$1,Sequences!$A:$A,0)),
                     ROW(INDIRECT("1:" &amp; LEN( INDEX(Sequences!$D:$D, MATCH(G$1,Sequences!$A:$A,0)) )-Parameters!$B$2+1)),
                     Parameters!$B$2 ) = $A151 )),
0)</f>
        <v>3</v>
      </c>
      <c r="H151" s="15" cm="1">
        <f t="array" aca="1" ref="H151" ca="1">IFERROR(
  SUMPRODUCT(--(MID( INDEX(Sequences!$D:$D, MATCH(H$1,Sequences!$A:$A,0)),
                     ROW(INDIRECT("1:" &amp; LEN( INDEX(Sequences!$D:$D, MATCH(H$1,Sequences!$A:$A,0)) )-Parameters!$B$2+1)),
                     Parameters!$B$2 ) = $A151 )),
0)</f>
        <v>3</v>
      </c>
      <c r="I151" s="15" cm="1">
        <f t="array" aca="1" ref="I151" ca="1">IFERROR(
  SUMPRODUCT(--(MID( INDEX(Sequences!$D:$D, MATCH(I$1,Sequences!$A:$A,0)),
                     ROW(INDIRECT("1:" &amp; LEN( INDEX(Sequences!$D:$D, MATCH(I$1,Sequences!$A:$A,0)) )-Parameters!$B$2+1)),
                     Parameters!$B$2 ) = $A151 )),
0)</f>
        <v>1</v>
      </c>
      <c r="J151" s="15" cm="1">
        <f t="array" aca="1" ref="J151" ca="1">IFERROR(
  SUMPRODUCT(--(MID( INDEX(Sequences!$D:$D, MATCH(J$1,Sequences!$A:$A,0)),
                     ROW(INDIRECT("1:" &amp; LEN( INDEX(Sequences!$D:$D, MATCH(J$1,Sequences!$A:$A,0)) )-Parameters!$B$2+1)),
                     Parameters!$B$2 ) = $A151 )),
0)</f>
        <v>6</v>
      </c>
      <c r="K151" s="15" cm="1">
        <f t="array" aca="1" ref="K151" ca="1">IFERROR(
  SUMPRODUCT(--(MID( INDEX(Sequences!$D:$D, MATCH(K$1,Sequences!$A:$A,0)),
                     ROW(INDIRECT("1:" &amp; LEN( INDEX(Sequences!$D:$D, MATCH(K$1,Sequences!$A:$A,0)) )-Parameters!$B$2+1)),
                     Parameters!$B$2 ) = $A151 )),
0)</f>
        <v>8</v>
      </c>
      <c r="L151" s="15" cm="1">
        <f t="array" aca="1" ref="L151" ca="1">IFERROR(
  SUMPRODUCT(--(MID( INDEX(Sequences!$D:$D, MATCH(L$1,Sequences!$A:$A,0)),
                     ROW(INDIRECT("1:" &amp; LEN( INDEX(Sequences!$D:$D, MATCH(L$1,Sequences!$A:$A,0)) )-Parameters!$B$2+1)),
                     Parameters!$B$2 ) = $A151 )),
0)</f>
        <v>6</v>
      </c>
      <c r="M151" s="15" cm="1">
        <f t="array" aca="1" ref="M151" ca="1">IFERROR(
  SUMPRODUCT(--(MID( INDEX(Sequences!$D:$D, MATCH(M$1,Sequences!$A:$A,0)),
                     ROW(INDIRECT("1:" &amp; LEN( INDEX(Sequences!$D:$D, MATCH(M$1,Sequences!$A:$A,0)) )-Parameters!$B$2+1)),
                     Parameters!$B$2 ) = $A151 )),
0)</f>
        <v>4</v>
      </c>
    </row>
    <row r="152" spans="1:13" x14ac:dyDescent="0.25">
      <c r="A152" s="15" t="str">
        <f>KMER_LIST!A152</f>
        <v>GCCG</v>
      </c>
      <c r="B152" s="15" cm="1">
        <f t="array" aca="1" ref="B152" ca="1">IFERROR(
  SUMPRODUCT(--(MID( INDEX(Sequences!$D:$D, MATCH(B$1,Sequences!$A:$A,0)),
                     ROW(INDIRECT("1:" &amp; LEN( INDEX(Sequences!$D:$D, MATCH(B$1,Sequences!$A:$A,0)) )-Parameters!$B$2+1)),
                     Parameters!$B$2 ) = $A152 )),
0)</f>
        <v>6</v>
      </c>
      <c r="C152" s="15" cm="1">
        <f t="array" aca="1" ref="C152" ca="1">IFERROR(
  SUMPRODUCT(--(MID( INDEX(Sequences!$D:$D, MATCH(C$1,Sequences!$A:$A,0)),
                     ROW(INDIRECT("1:" &amp; LEN( INDEX(Sequences!$D:$D, MATCH(C$1,Sequences!$A:$A,0)) )-Parameters!$B$2+1)),
                     Parameters!$B$2 ) = $A152 )),
0)</f>
        <v>4</v>
      </c>
      <c r="D152" s="15" cm="1">
        <f t="array" aca="1" ref="D152" ca="1">IFERROR(
  SUMPRODUCT(--(MID( INDEX(Sequences!$D:$D, MATCH(D$1,Sequences!$A:$A,0)),
                     ROW(INDIRECT("1:" &amp; LEN( INDEX(Sequences!$D:$D, MATCH(D$1,Sequences!$A:$A,0)) )-Parameters!$B$2+1)),
                     Parameters!$B$2 ) = $A152 )),
0)</f>
        <v>6</v>
      </c>
      <c r="E152" s="15" cm="1">
        <f t="array" aca="1" ref="E152" ca="1">IFERROR(
  SUMPRODUCT(--(MID( INDEX(Sequences!$D:$D, MATCH(E$1,Sequences!$A:$A,0)),
                     ROW(INDIRECT("1:" &amp; LEN( INDEX(Sequences!$D:$D, MATCH(E$1,Sequences!$A:$A,0)) )-Parameters!$B$2+1)),
                     Parameters!$B$2 ) = $A152 )),
0)</f>
        <v>6</v>
      </c>
      <c r="F152" s="15" cm="1">
        <f t="array" aca="1" ref="F152" ca="1">IFERROR(
  SUMPRODUCT(--(MID( INDEX(Sequences!$D:$D, MATCH(F$1,Sequences!$A:$A,0)),
                     ROW(INDIRECT("1:" &amp; LEN( INDEX(Sequences!$D:$D, MATCH(F$1,Sequences!$A:$A,0)) )-Parameters!$B$2+1)),
                     Parameters!$B$2 ) = $A152 )),
0)</f>
        <v>5</v>
      </c>
      <c r="G152" s="15" cm="1">
        <f t="array" aca="1" ref="G152" ca="1">IFERROR(
  SUMPRODUCT(--(MID( INDEX(Sequences!$D:$D, MATCH(G$1,Sequences!$A:$A,0)),
                     ROW(INDIRECT("1:" &amp; LEN( INDEX(Sequences!$D:$D, MATCH(G$1,Sequences!$A:$A,0)) )-Parameters!$B$2+1)),
                     Parameters!$B$2 ) = $A152 )),
0)</f>
        <v>6</v>
      </c>
      <c r="H152" s="15" cm="1">
        <f t="array" aca="1" ref="H152" ca="1">IFERROR(
  SUMPRODUCT(--(MID( INDEX(Sequences!$D:$D, MATCH(H$1,Sequences!$A:$A,0)),
                     ROW(INDIRECT("1:" &amp; LEN( INDEX(Sequences!$D:$D, MATCH(H$1,Sequences!$A:$A,0)) )-Parameters!$B$2+1)),
                     Parameters!$B$2 ) = $A152 )),
0)</f>
        <v>1</v>
      </c>
      <c r="I152" s="15" cm="1">
        <f t="array" aca="1" ref="I152" ca="1">IFERROR(
  SUMPRODUCT(--(MID( INDEX(Sequences!$D:$D, MATCH(I$1,Sequences!$A:$A,0)),
                     ROW(INDIRECT("1:" &amp; LEN( INDEX(Sequences!$D:$D, MATCH(I$1,Sequences!$A:$A,0)) )-Parameters!$B$2+1)),
                     Parameters!$B$2 ) = $A152 )),
0)</f>
        <v>7</v>
      </c>
      <c r="J152" s="15" cm="1">
        <f t="array" aca="1" ref="J152" ca="1">IFERROR(
  SUMPRODUCT(--(MID( INDEX(Sequences!$D:$D, MATCH(J$1,Sequences!$A:$A,0)),
                     ROW(INDIRECT("1:" &amp; LEN( INDEX(Sequences!$D:$D, MATCH(J$1,Sequences!$A:$A,0)) )-Parameters!$B$2+1)),
                     Parameters!$B$2 ) = $A152 )),
0)</f>
        <v>9</v>
      </c>
      <c r="K152" s="15" cm="1">
        <f t="array" aca="1" ref="K152" ca="1">IFERROR(
  SUMPRODUCT(--(MID( INDEX(Sequences!$D:$D, MATCH(K$1,Sequences!$A:$A,0)),
                     ROW(INDIRECT("1:" &amp; LEN( INDEX(Sequences!$D:$D, MATCH(K$1,Sequences!$A:$A,0)) )-Parameters!$B$2+1)),
                     Parameters!$B$2 ) = $A152 )),
0)</f>
        <v>6</v>
      </c>
      <c r="L152" s="15" cm="1">
        <f t="array" aca="1" ref="L152" ca="1">IFERROR(
  SUMPRODUCT(--(MID( INDEX(Sequences!$D:$D, MATCH(L$1,Sequences!$A:$A,0)),
                     ROW(INDIRECT("1:" &amp; LEN( INDEX(Sequences!$D:$D, MATCH(L$1,Sequences!$A:$A,0)) )-Parameters!$B$2+1)),
                     Parameters!$B$2 ) = $A152 )),
0)</f>
        <v>4</v>
      </c>
      <c r="M152" s="15" cm="1">
        <f t="array" aca="1" ref="M152" ca="1">IFERROR(
  SUMPRODUCT(--(MID( INDEX(Sequences!$D:$D, MATCH(M$1,Sequences!$A:$A,0)),
                     ROW(INDIRECT("1:" &amp; LEN( INDEX(Sequences!$D:$D, MATCH(M$1,Sequences!$A:$A,0)) )-Parameters!$B$2+1)),
                     Parameters!$B$2 ) = $A152 )),
0)</f>
        <v>3</v>
      </c>
    </row>
    <row r="153" spans="1:13" x14ac:dyDescent="0.25">
      <c r="A153" s="15" t="str">
        <f>KMER_LIST!A153</f>
        <v>GCCT</v>
      </c>
      <c r="B153" s="15" cm="1">
        <f t="array" aca="1" ref="B153" ca="1">IFERROR(
  SUMPRODUCT(--(MID( INDEX(Sequences!$D:$D, MATCH(B$1,Sequences!$A:$A,0)),
                     ROW(INDIRECT("1:" &amp; LEN( INDEX(Sequences!$D:$D, MATCH(B$1,Sequences!$A:$A,0)) )-Parameters!$B$2+1)),
                     Parameters!$B$2 ) = $A153 )),
0)</f>
        <v>9</v>
      </c>
      <c r="C153" s="15" cm="1">
        <f t="array" aca="1" ref="C153" ca="1">IFERROR(
  SUMPRODUCT(--(MID( INDEX(Sequences!$D:$D, MATCH(C$1,Sequences!$A:$A,0)),
                     ROW(INDIRECT("1:" &amp; LEN( INDEX(Sequences!$D:$D, MATCH(C$1,Sequences!$A:$A,0)) )-Parameters!$B$2+1)),
                     Parameters!$B$2 ) = $A153 )),
0)</f>
        <v>3</v>
      </c>
      <c r="D153" s="15" cm="1">
        <f t="array" aca="1" ref="D153" ca="1">IFERROR(
  SUMPRODUCT(--(MID( INDEX(Sequences!$D:$D, MATCH(D$1,Sequences!$A:$A,0)),
                     ROW(INDIRECT("1:" &amp; LEN( INDEX(Sequences!$D:$D, MATCH(D$1,Sequences!$A:$A,0)) )-Parameters!$B$2+1)),
                     Parameters!$B$2 ) = $A153 )),
0)</f>
        <v>5</v>
      </c>
      <c r="E153" s="15" cm="1">
        <f t="array" aca="1" ref="E153" ca="1">IFERROR(
  SUMPRODUCT(--(MID( INDEX(Sequences!$D:$D, MATCH(E$1,Sequences!$A:$A,0)),
                     ROW(INDIRECT("1:" &amp; LEN( INDEX(Sequences!$D:$D, MATCH(E$1,Sequences!$A:$A,0)) )-Parameters!$B$2+1)),
                     Parameters!$B$2 ) = $A153 )),
0)</f>
        <v>4</v>
      </c>
      <c r="F153" s="15" cm="1">
        <f t="array" aca="1" ref="F153" ca="1">IFERROR(
  SUMPRODUCT(--(MID( INDEX(Sequences!$D:$D, MATCH(F$1,Sequences!$A:$A,0)),
                     ROW(INDIRECT("1:" &amp; LEN( INDEX(Sequences!$D:$D, MATCH(F$1,Sequences!$A:$A,0)) )-Parameters!$B$2+1)),
                     Parameters!$B$2 ) = $A153 )),
0)</f>
        <v>5</v>
      </c>
      <c r="G153" s="15" cm="1">
        <f t="array" aca="1" ref="G153" ca="1">IFERROR(
  SUMPRODUCT(--(MID( INDEX(Sequences!$D:$D, MATCH(G$1,Sequences!$A:$A,0)),
                     ROW(INDIRECT("1:" &amp; LEN( INDEX(Sequences!$D:$D, MATCH(G$1,Sequences!$A:$A,0)) )-Parameters!$B$2+1)),
                     Parameters!$B$2 ) = $A153 )),
0)</f>
        <v>5</v>
      </c>
      <c r="H153" s="15" cm="1">
        <f t="array" aca="1" ref="H153" ca="1">IFERROR(
  SUMPRODUCT(--(MID( INDEX(Sequences!$D:$D, MATCH(H$1,Sequences!$A:$A,0)),
                     ROW(INDIRECT("1:" &amp; LEN( INDEX(Sequences!$D:$D, MATCH(H$1,Sequences!$A:$A,0)) )-Parameters!$B$2+1)),
                     Parameters!$B$2 ) = $A153 )),
0)</f>
        <v>7</v>
      </c>
      <c r="I153" s="15" cm="1">
        <f t="array" aca="1" ref="I153" ca="1">IFERROR(
  SUMPRODUCT(--(MID( INDEX(Sequences!$D:$D, MATCH(I$1,Sequences!$A:$A,0)),
                     ROW(INDIRECT("1:" &amp; LEN( INDEX(Sequences!$D:$D, MATCH(I$1,Sequences!$A:$A,0)) )-Parameters!$B$2+1)),
                     Parameters!$B$2 ) = $A153 )),
0)</f>
        <v>5</v>
      </c>
      <c r="J153" s="15" cm="1">
        <f t="array" aca="1" ref="J153" ca="1">IFERROR(
  SUMPRODUCT(--(MID( INDEX(Sequences!$D:$D, MATCH(J$1,Sequences!$A:$A,0)),
                     ROW(INDIRECT("1:" &amp; LEN( INDEX(Sequences!$D:$D, MATCH(J$1,Sequences!$A:$A,0)) )-Parameters!$B$2+1)),
                     Parameters!$B$2 ) = $A153 )),
0)</f>
        <v>15</v>
      </c>
      <c r="K153" s="15" cm="1">
        <f t="array" aca="1" ref="K153" ca="1">IFERROR(
  SUMPRODUCT(--(MID( INDEX(Sequences!$D:$D, MATCH(K$1,Sequences!$A:$A,0)),
                     ROW(INDIRECT("1:" &amp; LEN( INDEX(Sequences!$D:$D, MATCH(K$1,Sequences!$A:$A,0)) )-Parameters!$B$2+1)),
                     Parameters!$B$2 ) = $A153 )),
0)</f>
        <v>6</v>
      </c>
      <c r="L153" s="15" cm="1">
        <f t="array" aca="1" ref="L153" ca="1">IFERROR(
  SUMPRODUCT(--(MID( INDEX(Sequences!$D:$D, MATCH(L$1,Sequences!$A:$A,0)),
                     ROW(INDIRECT("1:" &amp; LEN( INDEX(Sequences!$D:$D, MATCH(L$1,Sequences!$A:$A,0)) )-Parameters!$B$2+1)),
                     Parameters!$B$2 ) = $A153 )),
0)</f>
        <v>6</v>
      </c>
      <c r="M153" s="15" cm="1">
        <f t="array" aca="1" ref="M153" ca="1">IFERROR(
  SUMPRODUCT(--(MID( INDEX(Sequences!$D:$D, MATCH(M$1,Sequences!$A:$A,0)),
                     ROW(INDIRECT("1:" &amp; LEN( INDEX(Sequences!$D:$D, MATCH(M$1,Sequences!$A:$A,0)) )-Parameters!$B$2+1)),
                     Parameters!$B$2 ) = $A153 )),
0)</f>
        <v>5</v>
      </c>
    </row>
    <row r="154" spans="1:13" x14ac:dyDescent="0.25">
      <c r="A154" s="15" t="str">
        <f>KMER_LIST!A154</f>
        <v>GCGA</v>
      </c>
      <c r="B154" s="15" cm="1">
        <f t="array" aca="1" ref="B154" ca="1">IFERROR(
  SUMPRODUCT(--(MID( INDEX(Sequences!$D:$D, MATCH(B$1,Sequences!$A:$A,0)),
                     ROW(INDIRECT("1:" &amp; LEN( INDEX(Sequences!$D:$D, MATCH(B$1,Sequences!$A:$A,0)) )-Parameters!$B$2+1)),
                     Parameters!$B$2 ) = $A154 )),
0)</f>
        <v>2</v>
      </c>
      <c r="C154" s="15" cm="1">
        <f t="array" aca="1" ref="C154" ca="1">IFERROR(
  SUMPRODUCT(--(MID( INDEX(Sequences!$D:$D, MATCH(C$1,Sequences!$A:$A,0)),
                     ROW(INDIRECT("1:" &amp; LEN( INDEX(Sequences!$D:$D, MATCH(C$1,Sequences!$A:$A,0)) )-Parameters!$B$2+1)),
                     Parameters!$B$2 ) = $A154 )),
0)</f>
        <v>0</v>
      </c>
      <c r="D154" s="15" cm="1">
        <f t="array" aca="1" ref="D154" ca="1">IFERROR(
  SUMPRODUCT(--(MID( INDEX(Sequences!$D:$D, MATCH(D$1,Sequences!$A:$A,0)),
                     ROW(INDIRECT("1:" &amp; LEN( INDEX(Sequences!$D:$D, MATCH(D$1,Sequences!$A:$A,0)) )-Parameters!$B$2+1)),
                     Parameters!$B$2 ) = $A154 )),
0)</f>
        <v>3</v>
      </c>
      <c r="E154" s="15" cm="1">
        <f t="array" aca="1" ref="E154" ca="1">IFERROR(
  SUMPRODUCT(--(MID( INDEX(Sequences!$D:$D, MATCH(E$1,Sequences!$A:$A,0)),
                     ROW(INDIRECT("1:" &amp; LEN( INDEX(Sequences!$D:$D, MATCH(E$1,Sequences!$A:$A,0)) )-Parameters!$B$2+1)),
                     Parameters!$B$2 ) = $A154 )),
0)</f>
        <v>3</v>
      </c>
      <c r="F154" s="15" cm="1">
        <f t="array" aca="1" ref="F154" ca="1">IFERROR(
  SUMPRODUCT(--(MID( INDEX(Sequences!$D:$D, MATCH(F$1,Sequences!$A:$A,0)),
                     ROW(INDIRECT("1:" &amp; LEN( INDEX(Sequences!$D:$D, MATCH(F$1,Sequences!$A:$A,0)) )-Parameters!$B$2+1)),
                     Parameters!$B$2 ) = $A154 )),
0)</f>
        <v>3</v>
      </c>
      <c r="G154" s="15" cm="1">
        <f t="array" aca="1" ref="G154" ca="1">IFERROR(
  SUMPRODUCT(--(MID( INDEX(Sequences!$D:$D, MATCH(G$1,Sequences!$A:$A,0)),
                     ROW(INDIRECT("1:" &amp; LEN( INDEX(Sequences!$D:$D, MATCH(G$1,Sequences!$A:$A,0)) )-Parameters!$B$2+1)),
                     Parameters!$B$2 ) = $A154 )),
0)</f>
        <v>1</v>
      </c>
      <c r="H154" s="15" cm="1">
        <f t="array" aca="1" ref="H154" ca="1">IFERROR(
  SUMPRODUCT(--(MID( INDEX(Sequences!$D:$D, MATCH(H$1,Sequences!$A:$A,0)),
                     ROW(INDIRECT("1:" &amp; LEN( INDEX(Sequences!$D:$D, MATCH(H$1,Sequences!$A:$A,0)) )-Parameters!$B$2+1)),
                     Parameters!$B$2 ) = $A154 )),
0)</f>
        <v>10</v>
      </c>
      <c r="I154" s="15" cm="1">
        <f t="array" aca="1" ref="I154" ca="1">IFERROR(
  SUMPRODUCT(--(MID( INDEX(Sequences!$D:$D, MATCH(I$1,Sequences!$A:$A,0)),
                     ROW(INDIRECT("1:" &amp; LEN( INDEX(Sequences!$D:$D, MATCH(I$1,Sequences!$A:$A,0)) )-Parameters!$B$2+1)),
                     Parameters!$B$2 ) = $A154 )),
0)</f>
        <v>8</v>
      </c>
      <c r="J154" s="15" cm="1">
        <f t="array" aca="1" ref="J154" ca="1">IFERROR(
  SUMPRODUCT(--(MID( INDEX(Sequences!$D:$D, MATCH(J$1,Sequences!$A:$A,0)),
                     ROW(INDIRECT("1:" &amp; LEN( INDEX(Sequences!$D:$D, MATCH(J$1,Sequences!$A:$A,0)) )-Parameters!$B$2+1)),
                     Parameters!$B$2 ) = $A154 )),
0)</f>
        <v>3</v>
      </c>
      <c r="K154" s="15" cm="1">
        <f t="array" aca="1" ref="K154" ca="1">IFERROR(
  SUMPRODUCT(--(MID( INDEX(Sequences!$D:$D, MATCH(K$1,Sequences!$A:$A,0)),
                     ROW(INDIRECT("1:" &amp; LEN( INDEX(Sequences!$D:$D, MATCH(K$1,Sequences!$A:$A,0)) )-Parameters!$B$2+1)),
                     Parameters!$B$2 ) = $A154 )),
0)</f>
        <v>6</v>
      </c>
      <c r="L154" s="15" cm="1">
        <f t="array" aca="1" ref="L154" ca="1">IFERROR(
  SUMPRODUCT(--(MID( INDEX(Sequences!$D:$D, MATCH(L$1,Sequences!$A:$A,0)),
                     ROW(INDIRECT("1:" &amp; LEN( INDEX(Sequences!$D:$D, MATCH(L$1,Sequences!$A:$A,0)) )-Parameters!$B$2+1)),
                     Parameters!$B$2 ) = $A154 )),
0)</f>
        <v>4</v>
      </c>
      <c r="M154" s="15" cm="1">
        <f t="array" aca="1" ref="M154" ca="1">IFERROR(
  SUMPRODUCT(--(MID( INDEX(Sequences!$D:$D, MATCH(M$1,Sequences!$A:$A,0)),
                     ROW(INDIRECT("1:" &amp; LEN( INDEX(Sequences!$D:$D, MATCH(M$1,Sequences!$A:$A,0)) )-Parameters!$B$2+1)),
                     Parameters!$B$2 ) = $A154 )),
0)</f>
        <v>4</v>
      </c>
    </row>
    <row r="155" spans="1:13" x14ac:dyDescent="0.25">
      <c r="A155" s="15" t="str">
        <f>KMER_LIST!A155</f>
        <v>GCGC</v>
      </c>
      <c r="B155" s="15" cm="1">
        <f t="array" aca="1" ref="B155" ca="1">IFERROR(
  SUMPRODUCT(--(MID( INDEX(Sequences!$D:$D, MATCH(B$1,Sequences!$A:$A,0)),
                     ROW(INDIRECT("1:" &amp; LEN( INDEX(Sequences!$D:$D, MATCH(B$1,Sequences!$A:$A,0)) )-Parameters!$B$2+1)),
                     Parameters!$B$2 ) = $A155 )),
0)</f>
        <v>2</v>
      </c>
      <c r="C155" s="15" cm="1">
        <f t="array" aca="1" ref="C155" ca="1">IFERROR(
  SUMPRODUCT(--(MID( INDEX(Sequences!$D:$D, MATCH(C$1,Sequences!$A:$A,0)),
                     ROW(INDIRECT("1:" &amp; LEN( INDEX(Sequences!$D:$D, MATCH(C$1,Sequences!$A:$A,0)) )-Parameters!$B$2+1)),
                     Parameters!$B$2 ) = $A155 )),
0)</f>
        <v>1</v>
      </c>
      <c r="D155" s="15" cm="1">
        <f t="array" aca="1" ref="D155" ca="1">IFERROR(
  SUMPRODUCT(--(MID( INDEX(Sequences!$D:$D, MATCH(D$1,Sequences!$A:$A,0)),
                     ROW(INDIRECT("1:" &amp; LEN( INDEX(Sequences!$D:$D, MATCH(D$1,Sequences!$A:$A,0)) )-Parameters!$B$2+1)),
                     Parameters!$B$2 ) = $A155 )),
0)</f>
        <v>0</v>
      </c>
      <c r="E155" s="15" cm="1">
        <f t="array" aca="1" ref="E155" ca="1">IFERROR(
  SUMPRODUCT(--(MID( INDEX(Sequences!$D:$D, MATCH(E$1,Sequences!$A:$A,0)),
                     ROW(INDIRECT("1:" &amp; LEN( INDEX(Sequences!$D:$D, MATCH(E$1,Sequences!$A:$A,0)) )-Parameters!$B$2+1)),
                     Parameters!$B$2 ) = $A155 )),
0)</f>
        <v>4</v>
      </c>
      <c r="F155" s="15" cm="1">
        <f t="array" aca="1" ref="F155" ca="1">IFERROR(
  SUMPRODUCT(--(MID( INDEX(Sequences!$D:$D, MATCH(F$1,Sequences!$A:$A,0)),
                     ROW(INDIRECT("1:" &amp; LEN( INDEX(Sequences!$D:$D, MATCH(F$1,Sequences!$A:$A,0)) )-Parameters!$B$2+1)),
                     Parameters!$B$2 ) = $A155 )),
0)</f>
        <v>2</v>
      </c>
      <c r="G155" s="15" cm="1">
        <f t="array" aca="1" ref="G155" ca="1">IFERROR(
  SUMPRODUCT(--(MID( INDEX(Sequences!$D:$D, MATCH(G$1,Sequences!$A:$A,0)),
                     ROW(INDIRECT("1:" &amp; LEN( INDEX(Sequences!$D:$D, MATCH(G$1,Sequences!$A:$A,0)) )-Parameters!$B$2+1)),
                     Parameters!$B$2 ) = $A155 )),
0)</f>
        <v>2</v>
      </c>
      <c r="H155" s="15" cm="1">
        <f t="array" aca="1" ref="H155" ca="1">IFERROR(
  SUMPRODUCT(--(MID( INDEX(Sequences!$D:$D, MATCH(H$1,Sequences!$A:$A,0)),
                     ROW(INDIRECT("1:" &amp; LEN( INDEX(Sequences!$D:$D, MATCH(H$1,Sequences!$A:$A,0)) )-Parameters!$B$2+1)),
                     Parameters!$B$2 ) = $A155 )),
0)</f>
        <v>3</v>
      </c>
      <c r="I155" s="15" cm="1">
        <f t="array" aca="1" ref="I155" ca="1">IFERROR(
  SUMPRODUCT(--(MID( INDEX(Sequences!$D:$D, MATCH(I$1,Sequences!$A:$A,0)),
                     ROW(INDIRECT("1:" &amp; LEN( INDEX(Sequences!$D:$D, MATCH(I$1,Sequences!$A:$A,0)) )-Parameters!$B$2+1)),
                     Parameters!$B$2 ) = $A155 )),
0)</f>
        <v>5</v>
      </c>
      <c r="J155" s="15" cm="1">
        <f t="array" aca="1" ref="J155" ca="1">IFERROR(
  SUMPRODUCT(--(MID( INDEX(Sequences!$D:$D, MATCH(J$1,Sequences!$A:$A,0)),
                     ROW(INDIRECT("1:" &amp; LEN( INDEX(Sequences!$D:$D, MATCH(J$1,Sequences!$A:$A,0)) )-Parameters!$B$2+1)),
                     Parameters!$B$2 ) = $A155 )),
0)</f>
        <v>7</v>
      </c>
      <c r="K155" s="15" cm="1">
        <f t="array" aca="1" ref="K155" ca="1">IFERROR(
  SUMPRODUCT(--(MID( INDEX(Sequences!$D:$D, MATCH(K$1,Sequences!$A:$A,0)),
                     ROW(INDIRECT("1:" &amp; LEN( INDEX(Sequences!$D:$D, MATCH(K$1,Sequences!$A:$A,0)) )-Parameters!$B$2+1)),
                     Parameters!$B$2 ) = $A155 )),
0)</f>
        <v>2</v>
      </c>
      <c r="L155" s="15" cm="1">
        <f t="array" aca="1" ref="L155" ca="1">IFERROR(
  SUMPRODUCT(--(MID( INDEX(Sequences!$D:$D, MATCH(L$1,Sequences!$A:$A,0)),
                     ROW(INDIRECT("1:" &amp; LEN( INDEX(Sequences!$D:$D, MATCH(L$1,Sequences!$A:$A,0)) )-Parameters!$B$2+1)),
                     Parameters!$B$2 ) = $A155 )),
0)</f>
        <v>2</v>
      </c>
      <c r="M155" s="15" cm="1">
        <f t="array" aca="1" ref="M155" ca="1">IFERROR(
  SUMPRODUCT(--(MID( INDEX(Sequences!$D:$D, MATCH(M$1,Sequences!$A:$A,0)),
                     ROW(INDIRECT("1:" &amp; LEN( INDEX(Sequences!$D:$D, MATCH(M$1,Sequences!$A:$A,0)) )-Parameters!$B$2+1)),
                     Parameters!$B$2 ) = $A155 )),
0)</f>
        <v>1</v>
      </c>
    </row>
    <row r="156" spans="1:13" x14ac:dyDescent="0.25">
      <c r="A156" s="15" t="str">
        <f>KMER_LIST!A156</f>
        <v>GCGG</v>
      </c>
      <c r="B156" s="15" cm="1">
        <f t="array" aca="1" ref="B156" ca="1">IFERROR(
  SUMPRODUCT(--(MID( INDEX(Sequences!$D:$D, MATCH(B$1,Sequences!$A:$A,0)),
                     ROW(INDIRECT("1:" &amp; LEN( INDEX(Sequences!$D:$D, MATCH(B$1,Sequences!$A:$A,0)) )-Parameters!$B$2+1)),
                     Parameters!$B$2 ) = $A156 )),
0)</f>
        <v>1</v>
      </c>
      <c r="C156" s="15" cm="1">
        <f t="array" aca="1" ref="C156" ca="1">IFERROR(
  SUMPRODUCT(--(MID( INDEX(Sequences!$D:$D, MATCH(C$1,Sequences!$A:$A,0)),
                     ROW(INDIRECT("1:" &amp; LEN( INDEX(Sequences!$D:$D, MATCH(C$1,Sequences!$A:$A,0)) )-Parameters!$B$2+1)),
                     Parameters!$B$2 ) = $A156 )),
0)</f>
        <v>4</v>
      </c>
      <c r="D156" s="15" cm="1">
        <f t="array" aca="1" ref="D156" ca="1">IFERROR(
  SUMPRODUCT(--(MID( INDEX(Sequences!$D:$D, MATCH(D$1,Sequences!$A:$A,0)),
                     ROW(INDIRECT("1:" &amp; LEN( INDEX(Sequences!$D:$D, MATCH(D$1,Sequences!$A:$A,0)) )-Parameters!$B$2+1)),
                     Parameters!$B$2 ) = $A156 )),
0)</f>
        <v>0</v>
      </c>
      <c r="E156" s="15" cm="1">
        <f t="array" aca="1" ref="E156" ca="1">IFERROR(
  SUMPRODUCT(--(MID( INDEX(Sequences!$D:$D, MATCH(E$1,Sequences!$A:$A,0)),
                     ROW(INDIRECT("1:" &amp; LEN( INDEX(Sequences!$D:$D, MATCH(E$1,Sequences!$A:$A,0)) )-Parameters!$B$2+1)),
                     Parameters!$B$2 ) = $A156 )),
0)</f>
        <v>3</v>
      </c>
      <c r="F156" s="15" cm="1">
        <f t="array" aca="1" ref="F156" ca="1">IFERROR(
  SUMPRODUCT(--(MID( INDEX(Sequences!$D:$D, MATCH(F$1,Sequences!$A:$A,0)),
                     ROW(INDIRECT("1:" &amp; LEN( INDEX(Sequences!$D:$D, MATCH(F$1,Sequences!$A:$A,0)) )-Parameters!$B$2+1)),
                     Parameters!$B$2 ) = $A156 )),
0)</f>
        <v>0</v>
      </c>
      <c r="G156" s="15" cm="1">
        <f t="array" aca="1" ref="G156" ca="1">IFERROR(
  SUMPRODUCT(--(MID( INDEX(Sequences!$D:$D, MATCH(G$1,Sequences!$A:$A,0)),
                     ROW(INDIRECT("1:" &amp; LEN( INDEX(Sequences!$D:$D, MATCH(G$1,Sequences!$A:$A,0)) )-Parameters!$B$2+1)),
                     Parameters!$B$2 ) = $A156 )),
0)</f>
        <v>0</v>
      </c>
      <c r="H156" s="15" cm="1">
        <f t="array" aca="1" ref="H156" ca="1">IFERROR(
  SUMPRODUCT(--(MID( INDEX(Sequences!$D:$D, MATCH(H$1,Sequences!$A:$A,0)),
                     ROW(INDIRECT("1:" &amp; LEN( INDEX(Sequences!$D:$D, MATCH(H$1,Sequences!$A:$A,0)) )-Parameters!$B$2+1)),
                     Parameters!$B$2 ) = $A156 )),
0)</f>
        <v>4</v>
      </c>
      <c r="I156" s="15" cm="1">
        <f t="array" aca="1" ref="I156" ca="1">IFERROR(
  SUMPRODUCT(--(MID( INDEX(Sequences!$D:$D, MATCH(I$1,Sequences!$A:$A,0)),
                     ROW(INDIRECT("1:" &amp; LEN( INDEX(Sequences!$D:$D, MATCH(I$1,Sequences!$A:$A,0)) )-Parameters!$B$2+1)),
                     Parameters!$B$2 ) = $A156 )),
0)</f>
        <v>3</v>
      </c>
      <c r="J156" s="15" cm="1">
        <f t="array" aca="1" ref="J156" ca="1">IFERROR(
  SUMPRODUCT(--(MID( INDEX(Sequences!$D:$D, MATCH(J$1,Sequences!$A:$A,0)),
                     ROW(INDIRECT("1:" &amp; LEN( INDEX(Sequences!$D:$D, MATCH(J$1,Sequences!$A:$A,0)) )-Parameters!$B$2+1)),
                     Parameters!$B$2 ) = $A156 )),
0)</f>
        <v>6</v>
      </c>
      <c r="K156" s="15" cm="1">
        <f t="array" aca="1" ref="K156" ca="1">IFERROR(
  SUMPRODUCT(--(MID( INDEX(Sequences!$D:$D, MATCH(K$1,Sequences!$A:$A,0)),
                     ROW(INDIRECT("1:" &amp; LEN( INDEX(Sequences!$D:$D, MATCH(K$1,Sequences!$A:$A,0)) )-Parameters!$B$2+1)),
                     Parameters!$B$2 ) = $A156 )),
0)</f>
        <v>6</v>
      </c>
      <c r="L156" s="15" cm="1">
        <f t="array" aca="1" ref="L156" ca="1">IFERROR(
  SUMPRODUCT(--(MID( INDEX(Sequences!$D:$D, MATCH(L$1,Sequences!$A:$A,0)),
                     ROW(INDIRECT("1:" &amp; LEN( INDEX(Sequences!$D:$D, MATCH(L$1,Sequences!$A:$A,0)) )-Parameters!$B$2+1)),
                     Parameters!$B$2 ) = $A156 )),
0)</f>
        <v>0</v>
      </c>
      <c r="M156" s="15" cm="1">
        <f t="array" aca="1" ref="M156" ca="1">IFERROR(
  SUMPRODUCT(--(MID( INDEX(Sequences!$D:$D, MATCH(M$1,Sequences!$A:$A,0)),
                     ROW(INDIRECT("1:" &amp; LEN( INDEX(Sequences!$D:$D, MATCH(M$1,Sequences!$A:$A,0)) )-Parameters!$B$2+1)),
                     Parameters!$B$2 ) = $A156 )),
0)</f>
        <v>1</v>
      </c>
    </row>
    <row r="157" spans="1:13" x14ac:dyDescent="0.25">
      <c r="A157" s="15" t="str">
        <f>KMER_LIST!A157</f>
        <v>GCGT</v>
      </c>
      <c r="B157" s="15" cm="1">
        <f t="array" aca="1" ref="B157" ca="1">IFERROR(
  SUMPRODUCT(--(MID( INDEX(Sequences!$D:$D, MATCH(B$1,Sequences!$A:$A,0)),
                     ROW(INDIRECT("1:" &amp; LEN( INDEX(Sequences!$D:$D, MATCH(B$1,Sequences!$A:$A,0)) )-Parameters!$B$2+1)),
                     Parameters!$B$2 ) = $A157 )),
0)</f>
        <v>4</v>
      </c>
      <c r="C157" s="15" cm="1">
        <f t="array" aca="1" ref="C157" ca="1">IFERROR(
  SUMPRODUCT(--(MID( INDEX(Sequences!$D:$D, MATCH(C$1,Sequences!$A:$A,0)),
                     ROW(INDIRECT("1:" &amp; LEN( INDEX(Sequences!$D:$D, MATCH(C$1,Sequences!$A:$A,0)) )-Parameters!$B$2+1)),
                     Parameters!$B$2 ) = $A157 )),
0)</f>
        <v>4</v>
      </c>
      <c r="D157" s="15" cm="1">
        <f t="array" aca="1" ref="D157" ca="1">IFERROR(
  SUMPRODUCT(--(MID( INDEX(Sequences!$D:$D, MATCH(D$1,Sequences!$A:$A,0)),
                     ROW(INDIRECT("1:" &amp; LEN( INDEX(Sequences!$D:$D, MATCH(D$1,Sequences!$A:$A,0)) )-Parameters!$B$2+1)),
                     Parameters!$B$2 ) = $A157 )),
0)</f>
        <v>5</v>
      </c>
      <c r="E157" s="15" cm="1">
        <f t="array" aca="1" ref="E157" ca="1">IFERROR(
  SUMPRODUCT(--(MID( INDEX(Sequences!$D:$D, MATCH(E$1,Sequences!$A:$A,0)),
                     ROW(INDIRECT("1:" &amp; LEN( INDEX(Sequences!$D:$D, MATCH(E$1,Sequences!$A:$A,0)) )-Parameters!$B$2+1)),
                     Parameters!$B$2 ) = $A157 )),
0)</f>
        <v>13</v>
      </c>
      <c r="F157" s="15" cm="1">
        <f t="array" aca="1" ref="F157" ca="1">IFERROR(
  SUMPRODUCT(--(MID( INDEX(Sequences!$D:$D, MATCH(F$1,Sequences!$A:$A,0)),
                     ROW(INDIRECT("1:" &amp; LEN( INDEX(Sequences!$D:$D, MATCH(F$1,Sequences!$A:$A,0)) )-Parameters!$B$2+1)),
                     Parameters!$B$2 ) = $A157 )),
0)</f>
        <v>5</v>
      </c>
      <c r="G157" s="15" cm="1">
        <f t="array" aca="1" ref="G157" ca="1">IFERROR(
  SUMPRODUCT(--(MID( INDEX(Sequences!$D:$D, MATCH(G$1,Sequences!$A:$A,0)),
                     ROW(INDIRECT("1:" &amp; LEN( INDEX(Sequences!$D:$D, MATCH(G$1,Sequences!$A:$A,0)) )-Parameters!$B$2+1)),
                     Parameters!$B$2 ) = $A157 )),
0)</f>
        <v>6</v>
      </c>
      <c r="H157" s="15" cm="1">
        <f t="array" aca="1" ref="H157" ca="1">IFERROR(
  SUMPRODUCT(--(MID( INDEX(Sequences!$D:$D, MATCH(H$1,Sequences!$A:$A,0)),
                     ROW(INDIRECT("1:" &amp; LEN( INDEX(Sequences!$D:$D, MATCH(H$1,Sequences!$A:$A,0)) )-Parameters!$B$2+1)),
                     Parameters!$B$2 ) = $A157 )),
0)</f>
        <v>6</v>
      </c>
      <c r="I157" s="15" cm="1">
        <f t="array" aca="1" ref="I157" ca="1">IFERROR(
  SUMPRODUCT(--(MID( INDEX(Sequences!$D:$D, MATCH(I$1,Sequences!$A:$A,0)),
                     ROW(INDIRECT("1:" &amp; LEN( INDEX(Sequences!$D:$D, MATCH(I$1,Sequences!$A:$A,0)) )-Parameters!$B$2+1)),
                     Parameters!$B$2 ) = $A157 )),
0)</f>
        <v>8</v>
      </c>
      <c r="J157" s="15" cm="1">
        <f t="array" aca="1" ref="J157" ca="1">IFERROR(
  SUMPRODUCT(--(MID( INDEX(Sequences!$D:$D, MATCH(J$1,Sequences!$A:$A,0)),
                     ROW(INDIRECT("1:" &amp; LEN( INDEX(Sequences!$D:$D, MATCH(J$1,Sequences!$A:$A,0)) )-Parameters!$B$2+1)),
                     Parameters!$B$2 ) = $A157 )),
0)</f>
        <v>5</v>
      </c>
      <c r="K157" s="15" cm="1">
        <f t="array" aca="1" ref="K157" ca="1">IFERROR(
  SUMPRODUCT(--(MID( INDEX(Sequences!$D:$D, MATCH(K$1,Sequences!$A:$A,0)),
                     ROW(INDIRECT("1:" &amp; LEN( INDEX(Sequences!$D:$D, MATCH(K$1,Sequences!$A:$A,0)) )-Parameters!$B$2+1)),
                     Parameters!$B$2 ) = $A157 )),
0)</f>
        <v>1</v>
      </c>
      <c r="L157" s="15" cm="1">
        <f t="array" aca="1" ref="L157" ca="1">IFERROR(
  SUMPRODUCT(--(MID( INDEX(Sequences!$D:$D, MATCH(L$1,Sequences!$A:$A,0)),
                     ROW(INDIRECT("1:" &amp; LEN( INDEX(Sequences!$D:$D, MATCH(L$1,Sequences!$A:$A,0)) )-Parameters!$B$2+1)),
                     Parameters!$B$2 ) = $A157 )),
0)</f>
        <v>2</v>
      </c>
      <c r="M157" s="15" cm="1">
        <f t="array" aca="1" ref="M157" ca="1">IFERROR(
  SUMPRODUCT(--(MID( INDEX(Sequences!$D:$D, MATCH(M$1,Sequences!$A:$A,0)),
                     ROW(INDIRECT("1:" &amp; LEN( INDEX(Sequences!$D:$D, MATCH(M$1,Sequences!$A:$A,0)) )-Parameters!$B$2+1)),
                     Parameters!$B$2 ) = $A157 )),
0)</f>
        <v>1</v>
      </c>
    </row>
    <row r="158" spans="1:13" x14ac:dyDescent="0.25">
      <c r="A158" s="15" t="str">
        <f>KMER_LIST!A158</f>
        <v>GCTA</v>
      </c>
      <c r="B158" s="15" cm="1">
        <f t="array" aca="1" ref="B158" ca="1">IFERROR(
  SUMPRODUCT(--(MID( INDEX(Sequences!$D:$D, MATCH(B$1,Sequences!$A:$A,0)),
                     ROW(INDIRECT("1:" &amp; LEN( INDEX(Sequences!$D:$D, MATCH(B$1,Sequences!$A:$A,0)) )-Parameters!$B$2+1)),
                     Parameters!$B$2 ) = $A158 )),
0)</f>
        <v>9</v>
      </c>
      <c r="C158" s="15" cm="1">
        <f t="array" aca="1" ref="C158" ca="1">IFERROR(
  SUMPRODUCT(--(MID( INDEX(Sequences!$D:$D, MATCH(C$1,Sequences!$A:$A,0)),
                     ROW(INDIRECT("1:" &amp; LEN( INDEX(Sequences!$D:$D, MATCH(C$1,Sequences!$A:$A,0)) )-Parameters!$B$2+1)),
                     Parameters!$B$2 ) = $A158 )),
0)</f>
        <v>8</v>
      </c>
      <c r="D158" s="15" cm="1">
        <f t="array" aca="1" ref="D158" ca="1">IFERROR(
  SUMPRODUCT(--(MID( INDEX(Sequences!$D:$D, MATCH(D$1,Sequences!$A:$A,0)),
                     ROW(INDIRECT("1:" &amp; LEN( INDEX(Sequences!$D:$D, MATCH(D$1,Sequences!$A:$A,0)) )-Parameters!$B$2+1)),
                     Parameters!$B$2 ) = $A158 )),
0)</f>
        <v>12</v>
      </c>
      <c r="E158" s="15" cm="1">
        <f t="array" aca="1" ref="E158" ca="1">IFERROR(
  SUMPRODUCT(--(MID( INDEX(Sequences!$D:$D, MATCH(E$1,Sequences!$A:$A,0)),
                     ROW(INDIRECT("1:" &amp; LEN( INDEX(Sequences!$D:$D, MATCH(E$1,Sequences!$A:$A,0)) )-Parameters!$B$2+1)),
                     Parameters!$B$2 ) = $A158 )),
0)</f>
        <v>6</v>
      </c>
      <c r="F158" s="15" cm="1">
        <f t="array" aca="1" ref="F158" ca="1">IFERROR(
  SUMPRODUCT(--(MID( INDEX(Sequences!$D:$D, MATCH(F$1,Sequences!$A:$A,0)),
                     ROW(INDIRECT("1:" &amp; LEN( INDEX(Sequences!$D:$D, MATCH(F$1,Sequences!$A:$A,0)) )-Parameters!$B$2+1)),
                     Parameters!$B$2 ) = $A158 )),
0)</f>
        <v>5</v>
      </c>
      <c r="G158" s="15" cm="1">
        <f t="array" aca="1" ref="G158" ca="1">IFERROR(
  SUMPRODUCT(--(MID( INDEX(Sequences!$D:$D, MATCH(G$1,Sequences!$A:$A,0)),
                     ROW(INDIRECT("1:" &amp; LEN( INDEX(Sequences!$D:$D, MATCH(G$1,Sequences!$A:$A,0)) )-Parameters!$B$2+1)),
                     Parameters!$B$2 ) = $A158 )),
0)</f>
        <v>5</v>
      </c>
      <c r="H158" s="15" cm="1">
        <f t="array" aca="1" ref="H158" ca="1">IFERROR(
  SUMPRODUCT(--(MID( INDEX(Sequences!$D:$D, MATCH(H$1,Sequences!$A:$A,0)),
                     ROW(INDIRECT("1:" &amp; LEN( INDEX(Sequences!$D:$D, MATCH(H$1,Sequences!$A:$A,0)) )-Parameters!$B$2+1)),
                     Parameters!$B$2 ) = $A158 )),
0)</f>
        <v>5</v>
      </c>
      <c r="I158" s="15" cm="1">
        <f t="array" aca="1" ref="I158" ca="1">IFERROR(
  SUMPRODUCT(--(MID( INDEX(Sequences!$D:$D, MATCH(I$1,Sequences!$A:$A,0)),
                     ROW(INDIRECT("1:" &amp; LEN( INDEX(Sequences!$D:$D, MATCH(I$1,Sequences!$A:$A,0)) )-Parameters!$B$2+1)),
                     Parameters!$B$2 ) = $A158 )),
0)</f>
        <v>8</v>
      </c>
      <c r="J158" s="15" cm="1">
        <f t="array" aca="1" ref="J158" ca="1">IFERROR(
  SUMPRODUCT(--(MID( INDEX(Sequences!$D:$D, MATCH(J$1,Sequences!$A:$A,0)),
                     ROW(INDIRECT("1:" &amp; LEN( INDEX(Sequences!$D:$D, MATCH(J$1,Sequences!$A:$A,0)) )-Parameters!$B$2+1)),
                     Parameters!$B$2 ) = $A158 )),
0)</f>
        <v>13</v>
      </c>
      <c r="K158" s="15" cm="1">
        <f t="array" aca="1" ref="K158" ca="1">IFERROR(
  SUMPRODUCT(--(MID( INDEX(Sequences!$D:$D, MATCH(K$1,Sequences!$A:$A,0)),
                     ROW(INDIRECT("1:" &amp; LEN( INDEX(Sequences!$D:$D, MATCH(K$1,Sequences!$A:$A,0)) )-Parameters!$B$2+1)),
                     Parameters!$B$2 ) = $A158 )),
0)</f>
        <v>14</v>
      </c>
      <c r="L158" s="15" cm="1">
        <f t="array" aca="1" ref="L158" ca="1">IFERROR(
  SUMPRODUCT(--(MID( INDEX(Sequences!$D:$D, MATCH(L$1,Sequences!$A:$A,0)),
                     ROW(INDIRECT("1:" &amp; LEN( INDEX(Sequences!$D:$D, MATCH(L$1,Sequences!$A:$A,0)) )-Parameters!$B$2+1)),
                     Parameters!$B$2 ) = $A158 )),
0)</f>
        <v>9</v>
      </c>
      <c r="M158" s="15" cm="1">
        <f t="array" aca="1" ref="M158" ca="1">IFERROR(
  SUMPRODUCT(--(MID( INDEX(Sequences!$D:$D, MATCH(M$1,Sequences!$A:$A,0)),
                     ROW(INDIRECT("1:" &amp; LEN( INDEX(Sequences!$D:$D, MATCH(M$1,Sequences!$A:$A,0)) )-Parameters!$B$2+1)),
                     Parameters!$B$2 ) = $A158 )),
0)</f>
        <v>8</v>
      </c>
    </row>
    <row r="159" spans="1:13" x14ac:dyDescent="0.25">
      <c r="A159" s="15" t="str">
        <f>KMER_LIST!A159</f>
        <v>GCTC</v>
      </c>
      <c r="B159" s="15" cm="1">
        <f t="array" aca="1" ref="B159" ca="1">IFERROR(
  SUMPRODUCT(--(MID( INDEX(Sequences!$D:$D, MATCH(B$1,Sequences!$A:$A,0)),
                     ROW(INDIRECT("1:" &amp; LEN( INDEX(Sequences!$D:$D, MATCH(B$1,Sequences!$A:$A,0)) )-Parameters!$B$2+1)),
                     Parameters!$B$2 ) = $A159 )),
0)</f>
        <v>3</v>
      </c>
      <c r="C159" s="15" cm="1">
        <f t="array" aca="1" ref="C159" ca="1">IFERROR(
  SUMPRODUCT(--(MID( INDEX(Sequences!$D:$D, MATCH(C$1,Sequences!$A:$A,0)),
                     ROW(INDIRECT("1:" &amp; LEN( INDEX(Sequences!$D:$D, MATCH(C$1,Sequences!$A:$A,0)) )-Parameters!$B$2+1)),
                     Parameters!$B$2 ) = $A159 )),
0)</f>
        <v>5</v>
      </c>
      <c r="D159" s="15" cm="1">
        <f t="array" aca="1" ref="D159" ca="1">IFERROR(
  SUMPRODUCT(--(MID( INDEX(Sequences!$D:$D, MATCH(D$1,Sequences!$A:$A,0)),
                     ROW(INDIRECT("1:" &amp; LEN( INDEX(Sequences!$D:$D, MATCH(D$1,Sequences!$A:$A,0)) )-Parameters!$B$2+1)),
                     Parameters!$B$2 ) = $A159 )),
0)</f>
        <v>2</v>
      </c>
      <c r="E159" s="15" cm="1">
        <f t="array" aca="1" ref="E159" ca="1">IFERROR(
  SUMPRODUCT(--(MID( INDEX(Sequences!$D:$D, MATCH(E$1,Sequences!$A:$A,0)),
                     ROW(INDIRECT("1:" &amp; LEN( INDEX(Sequences!$D:$D, MATCH(E$1,Sequences!$A:$A,0)) )-Parameters!$B$2+1)),
                     Parameters!$B$2 ) = $A159 )),
0)</f>
        <v>7</v>
      </c>
      <c r="F159" s="15" cm="1">
        <f t="array" aca="1" ref="F159" ca="1">IFERROR(
  SUMPRODUCT(--(MID( INDEX(Sequences!$D:$D, MATCH(F$1,Sequences!$A:$A,0)),
                     ROW(INDIRECT("1:" &amp; LEN( INDEX(Sequences!$D:$D, MATCH(F$1,Sequences!$A:$A,0)) )-Parameters!$B$2+1)),
                     Parameters!$B$2 ) = $A159 )),
0)</f>
        <v>3</v>
      </c>
      <c r="G159" s="15" cm="1">
        <f t="array" aca="1" ref="G159" ca="1">IFERROR(
  SUMPRODUCT(--(MID( INDEX(Sequences!$D:$D, MATCH(G$1,Sequences!$A:$A,0)),
                     ROW(INDIRECT("1:" &amp; LEN( INDEX(Sequences!$D:$D, MATCH(G$1,Sequences!$A:$A,0)) )-Parameters!$B$2+1)),
                     Parameters!$B$2 ) = $A159 )),
0)</f>
        <v>4</v>
      </c>
      <c r="H159" s="15" cm="1">
        <f t="array" aca="1" ref="H159" ca="1">IFERROR(
  SUMPRODUCT(--(MID( INDEX(Sequences!$D:$D, MATCH(H$1,Sequences!$A:$A,0)),
                     ROW(INDIRECT("1:" &amp; LEN( INDEX(Sequences!$D:$D, MATCH(H$1,Sequences!$A:$A,0)) )-Parameters!$B$2+1)),
                     Parameters!$B$2 ) = $A159 )),
0)</f>
        <v>9</v>
      </c>
      <c r="I159" s="15" cm="1">
        <f t="array" aca="1" ref="I159" ca="1">IFERROR(
  SUMPRODUCT(--(MID( INDEX(Sequences!$D:$D, MATCH(I$1,Sequences!$A:$A,0)),
                     ROW(INDIRECT("1:" &amp; LEN( INDEX(Sequences!$D:$D, MATCH(I$1,Sequences!$A:$A,0)) )-Parameters!$B$2+1)),
                     Parameters!$B$2 ) = $A159 )),
0)</f>
        <v>6</v>
      </c>
      <c r="J159" s="15" cm="1">
        <f t="array" aca="1" ref="J159" ca="1">IFERROR(
  SUMPRODUCT(--(MID( INDEX(Sequences!$D:$D, MATCH(J$1,Sequences!$A:$A,0)),
                     ROW(INDIRECT("1:" &amp; LEN( INDEX(Sequences!$D:$D, MATCH(J$1,Sequences!$A:$A,0)) )-Parameters!$B$2+1)),
                     Parameters!$B$2 ) = $A159 )),
0)</f>
        <v>10</v>
      </c>
      <c r="K159" s="15" cm="1">
        <f t="array" aca="1" ref="K159" ca="1">IFERROR(
  SUMPRODUCT(--(MID( INDEX(Sequences!$D:$D, MATCH(K$1,Sequences!$A:$A,0)),
                     ROW(INDIRECT("1:" &amp; LEN( INDEX(Sequences!$D:$D, MATCH(K$1,Sequences!$A:$A,0)) )-Parameters!$B$2+1)),
                     Parameters!$B$2 ) = $A159 )),
0)</f>
        <v>2</v>
      </c>
      <c r="L159" s="15" cm="1">
        <f t="array" aca="1" ref="L159" ca="1">IFERROR(
  SUMPRODUCT(--(MID( INDEX(Sequences!$D:$D, MATCH(L$1,Sequences!$A:$A,0)),
                     ROW(INDIRECT("1:" &amp; LEN( INDEX(Sequences!$D:$D, MATCH(L$1,Sequences!$A:$A,0)) )-Parameters!$B$2+1)),
                     Parameters!$B$2 ) = $A159 )),
0)</f>
        <v>4</v>
      </c>
      <c r="M159" s="15" cm="1">
        <f t="array" aca="1" ref="M159" ca="1">IFERROR(
  SUMPRODUCT(--(MID( INDEX(Sequences!$D:$D, MATCH(M$1,Sequences!$A:$A,0)),
                     ROW(INDIRECT("1:" &amp; LEN( INDEX(Sequences!$D:$D, MATCH(M$1,Sequences!$A:$A,0)) )-Parameters!$B$2+1)),
                     Parameters!$B$2 ) = $A159 )),
0)</f>
        <v>7</v>
      </c>
    </row>
    <row r="160" spans="1:13" x14ac:dyDescent="0.25">
      <c r="A160" s="15" t="str">
        <f>KMER_LIST!A160</f>
        <v>GCTG</v>
      </c>
      <c r="B160" s="15" cm="1">
        <f t="array" aca="1" ref="B160" ca="1">IFERROR(
  SUMPRODUCT(--(MID( INDEX(Sequences!$D:$D, MATCH(B$1,Sequences!$A:$A,0)),
                     ROW(INDIRECT("1:" &amp; LEN( INDEX(Sequences!$D:$D, MATCH(B$1,Sequences!$A:$A,0)) )-Parameters!$B$2+1)),
                     Parameters!$B$2 ) = $A160 )),
0)</f>
        <v>12</v>
      </c>
      <c r="C160" s="15" cm="1">
        <f t="array" aca="1" ref="C160" ca="1">IFERROR(
  SUMPRODUCT(--(MID( INDEX(Sequences!$D:$D, MATCH(C$1,Sequences!$A:$A,0)),
                     ROW(INDIRECT("1:" &amp; LEN( INDEX(Sequences!$D:$D, MATCH(C$1,Sequences!$A:$A,0)) )-Parameters!$B$2+1)),
                     Parameters!$B$2 ) = $A160 )),
0)</f>
        <v>10</v>
      </c>
      <c r="D160" s="15" cm="1">
        <f t="array" aca="1" ref="D160" ca="1">IFERROR(
  SUMPRODUCT(--(MID( INDEX(Sequences!$D:$D, MATCH(D$1,Sequences!$A:$A,0)),
                     ROW(INDIRECT("1:" &amp; LEN( INDEX(Sequences!$D:$D, MATCH(D$1,Sequences!$A:$A,0)) )-Parameters!$B$2+1)),
                     Parameters!$B$2 ) = $A160 )),
0)</f>
        <v>11</v>
      </c>
      <c r="E160" s="15" cm="1">
        <f t="array" aca="1" ref="E160" ca="1">IFERROR(
  SUMPRODUCT(--(MID( INDEX(Sequences!$D:$D, MATCH(E$1,Sequences!$A:$A,0)),
                     ROW(INDIRECT("1:" &amp; LEN( INDEX(Sequences!$D:$D, MATCH(E$1,Sequences!$A:$A,0)) )-Parameters!$B$2+1)),
                     Parameters!$B$2 ) = $A160 )),
0)</f>
        <v>21</v>
      </c>
      <c r="F160" s="15" cm="1">
        <f t="array" aca="1" ref="F160" ca="1">IFERROR(
  SUMPRODUCT(--(MID( INDEX(Sequences!$D:$D, MATCH(F$1,Sequences!$A:$A,0)),
                     ROW(INDIRECT("1:" &amp; LEN( INDEX(Sequences!$D:$D, MATCH(F$1,Sequences!$A:$A,0)) )-Parameters!$B$2+1)),
                     Parameters!$B$2 ) = $A160 )),
0)</f>
        <v>16</v>
      </c>
      <c r="G160" s="15" cm="1">
        <f t="array" aca="1" ref="G160" ca="1">IFERROR(
  SUMPRODUCT(--(MID( INDEX(Sequences!$D:$D, MATCH(G$1,Sequences!$A:$A,0)),
                     ROW(INDIRECT("1:" &amp; LEN( INDEX(Sequences!$D:$D, MATCH(G$1,Sequences!$A:$A,0)) )-Parameters!$B$2+1)),
                     Parameters!$B$2 ) = $A160 )),
0)</f>
        <v>12</v>
      </c>
      <c r="H160" s="15" cm="1">
        <f t="array" aca="1" ref="H160" ca="1">IFERROR(
  SUMPRODUCT(--(MID( INDEX(Sequences!$D:$D, MATCH(H$1,Sequences!$A:$A,0)),
                     ROW(INDIRECT("1:" &amp; LEN( INDEX(Sequences!$D:$D, MATCH(H$1,Sequences!$A:$A,0)) )-Parameters!$B$2+1)),
                     Parameters!$B$2 ) = $A160 )),
0)</f>
        <v>8</v>
      </c>
      <c r="I160" s="15" cm="1">
        <f t="array" aca="1" ref="I160" ca="1">IFERROR(
  SUMPRODUCT(--(MID( INDEX(Sequences!$D:$D, MATCH(I$1,Sequences!$A:$A,0)),
                     ROW(INDIRECT("1:" &amp; LEN( INDEX(Sequences!$D:$D, MATCH(I$1,Sequences!$A:$A,0)) )-Parameters!$B$2+1)),
                     Parameters!$B$2 ) = $A160 )),
0)</f>
        <v>13</v>
      </c>
      <c r="J160" s="15" cm="1">
        <f t="array" aca="1" ref="J160" ca="1">IFERROR(
  SUMPRODUCT(--(MID( INDEX(Sequences!$D:$D, MATCH(J$1,Sequences!$A:$A,0)),
                     ROW(INDIRECT("1:" &amp; LEN( INDEX(Sequences!$D:$D, MATCH(J$1,Sequences!$A:$A,0)) )-Parameters!$B$2+1)),
                     Parameters!$B$2 ) = $A160 )),
0)</f>
        <v>20</v>
      </c>
      <c r="K160" s="15" cm="1">
        <f t="array" aca="1" ref="K160" ca="1">IFERROR(
  SUMPRODUCT(--(MID( INDEX(Sequences!$D:$D, MATCH(K$1,Sequences!$A:$A,0)),
                     ROW(INDIRECT("1:" &amp; LEN( INDEX(Sequences!$D:$D, MATCH(K$1,Sequences!$A:$A,0)) )-Parameters!$B$2+1)),
                     Parameters!$B$2 ) = $A160 )),
0)</f>
        <v>8</v>
      </c>
      <c r="L160" s="15" cm="1">
        <f t="array" aca="1" ref="L160" ca="1">IFERROR(
  SUMPRODUCT(--(MID( INDEX(Sequences!$D:$D, MATCH(L$1,Sequences!$A:$A,0)),
                     ROW(INDIRECT("1:" &amp; LEN( INDEX(Sequences!$D:$D, MATCH(L$1,Sequences!$A:$A,0)) )-Parameters!$B$2+1)),
                     Parameters!$B$2 ) = $A160 )),
0)</f>
        <v>6</v>
      </c>
      <c r="M160" s="15" cm="1">
        <f t="array" aca="1" ref="M160" ca="1">IFERROR(
  SUMPRODUCT(--(MID( INDEX(Sequences!$D:$D, MATCH(M$1,Sequences!$A:$A,0)),
                     ROW(INDIRECT("1:" &amp; LEN( INDEX(Sequences!$D:$D, MATCH(M$1,Sequences!$A:$A,0)) )-Parameters!$B$2+1)),
                     Parameters!$B$2 ) = $A160 )),
0)</f>
        <v>6</v>
      </c>
    </row>
    <row r="161" spans="1:13" x14ac:dyDescent="0.25">
      <c r="A161" s="15" t="str">
        <f>KMER_LIST!A161</f>
        <v>GCTT</v>
      </c>
      <c r="B161" s="15" cm="1">
        <f t="array" aca="1" ref="B161" ca="1">IFERROR(
  SUMPRODUCT(--(MID( INDEX(Sequences!$D:$D, MATCH(B$1,Sequences!$A:$A,0)),
                     ROW(INDIRECT("1:" &amp; LEN( INDEX(Sequences!$D:$D, MATCH(B$1,Sequences!$A:$A,0)) )-Parameters!$B$2+1)),
                     Parameters!$B$2 ) = $A161 )),
0)</f>
        <v>9</v>
      </c>
      <c r="C161" s="15" cm="1">
        <f t="array" aca="1" ref="C161" ca="1">IFERROR(
  SUMPRODUCT(--(MID( INDEX(Sequences!$D:$D, MATCH(C$1,Sequences!$A:$A,0)),
                     ROW(INDIRECT("1:" &amp; LEN( INDEX(Sequences!$D:$D, MATCH(C$1,Sequences!$A:$A,0)) )-Parameters!$B$2+1)),
                     Parameters!$B$2 ) = $A161 )),
0)</f>
        <v>10</v>
      </c>
      <c r="D161" s="15" cm="1">
        <f t="array" aca="1" ref="D161" ca="1">IFERROR(
  SUMPRODUCT(--(MID( INDEX(Sequences!$D:$D, MATCH(D$1,Sequences!$A:$A,0)),
                     ROW(INDIRECT("1:" &amp; LEN( INDEX(Sequences!$D:$D, MATCH(D$1,Sequences!$A:$A,0)) )-Parameters!$B$2+1)),
                     Parameters!$B$2 ) = $A161 )),
0)</f>
        <v>11</v>
      </c>
      <c r="E161" s="15" cm="1">
        <f t="array" aca="1" ref="E161" ca="1">IFERROR(
  SUMPRODUCT(--(MID( INDEX(Sequences!$D:$D, MATCH(E$1,Sequences!$A:$A,0)),
                     ROW(INDIRECT("1:" &amp; LEN( INDEX(Sequences!$D:$D, MATCH(E$1,Sequences!$A:$A,0)) )-Parameters!$B$2+1)),
                     Parameters!$B$2 ) = $A161 )),
0)</f>
        <v>13</v>
      </c>
      <c r="F161" s="15" cm="1">
        <f t="array" aca="1" ref="F161" ca="1">IFERROR(
  SUMPRODUCT(--(MID( INDEX(Sequences!$D:$D, MATCH(F$1,Sequences!$A:$A,0)),
                     ROW(INDIRECT("1:" &amp; LEN( INDEX(Sequences!$D:$D, MATCH(F$1,Sequences!$A:$A,0)) )-Parameters!$B$2+1)),
                     Parameters!$B$2 ) = $A161 )),
0)</f>
        <v>11</v>
      </c>
      <c r="G161" s="15" cm="1">
        <f t="array" aca="1" ref="G161" ca="1">IFERROR(
  SUMPRODUCT(--(MID( INDEX(Sequences!$D:$D, MATCH(G$1,Sequences!$A:$A,0)),
                     ROW(INDIRECT("1:" &amp; LEN( INDEX(Sequences!$D:$D, MATCH(G$1,Sequences!$A:$A,0)) )-Parameters!$B$2+1)),
                     Parameters!$B$2 ) = $A161 )),
0)</f>
        <v>12</v>
      </c>
      <c r="H161" s="15" cm="1">
        <f t="array" aca="1" ref="H161" ca="1">IFERROR(
  SUMPRODUCT(--(MID( INDEX(Sequences!$D:$D, MATCH(H$1,Sequences!$A:$A,0)),
                     ROW(INDIRECT("1:" &amp; LEN( INDEX(Sequences!$D:$D, MATCH(H$1,Sequences!$A:$A,0)) )-Parameters!$B$2+1)),
                     Parameters!$B$2 ) = $A161 )),
0)</f>
        <v>9</v>
      </c>
      <c r="I161" s="15" cm="1">
        <f t="array" aca="1" ref="I161" ca="1">IFERROR(
  SUMPRODUCT(--(MID( INDEX(Sequences!$D:$D, MATCH(I$1,Sequences!$A:$A,0)),
                     ROW(INDIRECT("1:" &amp; LEN( INDEX(Sequences!$D:$D, MATCH(I$1,Sequences!$A:$A,0)) )-Parameters!$B$2+1)),
                     Parameters!$B$2 ) = $A161 )),
0)</f>
        <v>8</v>
      </c>
      <c r="J161" s="15" cm="1">
        <f t="array" aca="1" ref="J161" ca="1">IFERROR(
  SUMPRODUCT(--(MID( INDEX(Sequences!$D:$D, MATCH(J$1,Sequences!$A:$A,0)),
                     ROW(INDIRECT("1:" &amp; LEN( INDEX(Sequences!$D:$D, MATCH(J$1,Sequences!$A:$A,0)) )-Parameters!$B$2+1)),
                     Parameters!$B$2 ) = $A161 )),
0)</f>
        <v>17</v>
      </c>
      <c r="K161" s="15" cm="1">
        <f t="array" aca="1" ref="K161" ca="1">IFERROR(
  SUMPRODUCT(--(MID( INDEX(Sequences!$D:$D, MATCH(K$1,Sequences!$A:$A,0)),
                     ROW(INDIRECT("1:" &amp; LEN( INDEX(Sequences!$D:$D, MATCH(K$1,Sequences!$A:$A,0)) )-Parameters!$B$2+1)),
                     Parameters!$B$2 ) = $A161 )),
0)</f>
        <v>2</v>
      </c>
      <c r="L161" s="15" cm="1">
        <f t="array" aca="1" ref="L161" ca="1">IFERROR(
  SUMPRODUCT(--(MID( INDEX(Sequences!$D:$D, MATCH(L$1,Sequences!$A:$A,0)),
                     ROW(INDIRECT("1:" &amp; LEN( INDEX(Sequences!$D:$D, MATCH(L$1,Sequences!$A:$A,0)) )-Parameters!$B$2+1)),
                     Parameters!$B$2 ) = $A161 )),
0)</f>
        <v>3</v>
      </c>
      <c r="M161" s="15" cm="1">
        <f t="array" aca="1" ref="M161" ca="1">IFERROR(
  SUMPRODUCT(--(MID( INDEX(Sequences!$D:$D, MATCH(M$1,Sequences!$A:$A,0)),
                     ROW(INDIRECT("1:" &amp; LEN( INDEX(Sequences!$D:$D, MATCH(M$1,Sequences!$A:$A,0)) )-Parameters!$B$2+1)),
                     Parameters!$B$2 ) = $A161 )),
0)</f>
        <v>6</v>
      </c>
    </row>
    <row r="162" spans="1:13" x14ac:dyDescent="0.25">
      <c r="A162" s="15" t="str">
        <f>KMER_LIST!A162</f>
        <v>GGAA</v>
      </c>
      <c r="B162" s="15" cm="1">
        <f t="array" aca="1" ref="B162" ca="1">IFERROR(
  SUMPRODUCT(--(MID( INDEX(Sequences!$D:$D, MATCH(B$1,Sequences!$A:$A,0)),
                     ROW(INDIRECT("1:" &amp; LEN( INDEX(Sequences!$D:$D, MATCH(B$1,Sequences!$A:$A,0)) )-Parameters!$B$2+1)),
                     Parameters!$B$2 ) = $A162 )),
0)</f>
        <v>4</v>
      </c>
      <c r="C162" s="15" cm="1">
        <f t="array" aca="1" ref="C162" ca="1">IFERROR(
  SUMPRODUCT(--(MID( INDEX(Sequences!$D:$D, MATCH(C$1,Sequences!$A:$A,0)),
                     ROW(INDIRECT("1:" &amp; LEN( INDEX(Sequences!$D:$D, MATCH(C$1,Sequences!$A:$A,0)) )-Parameters!$B$2+1)),
                     Parameters!$B$2 ) = $A162 )),
0)</f>
        <v>6</v>
      </c>
      <c r="D162" s="15" cm="1">
        <f t="array" aca="1" ref="D162" ca="1">IFERROR(
  SUMPRODUCT(--(MID( INDEX(Sequences!$D:$D, MATCH(D$1,Sequences!$A:$A,0)),
                     ROW(INDIRECT("1:" &amp; LEN( INDEX(Sequences!$D:$D, MATCH(D$1,Sequences!$A:$A,0)) )-Parameters!$B$2+1)),
                     Parameters!$B$2 ) = $A162 )),
0)</f>
        <v>3</v>
      </c>
      <c r="E162" s="15" cm="1">
        <f t="array" aca="1" ref="E162" ca="1">IFERROR(
  SUMPRODUCT(--(MID( INDEX(Sequences!$D:$D, MATCH(E$1,Sequences!$A:$A,0)),
                     ROW(INDIRECT("1:" &amp; LEN( INDEX(Sequences!$D:$D, MATCH(E$1,Sequences!$A:$A,0)) )-Parameters!$B$2+1)),
                     Parameters!$B$2 ) = $A162 )),
0)</f>
        <v>6</v>
      </c>
      <c r="F162" s="15" cm="1">
        <f t="array" aca="1" ref="F162" ca="1">IFERROR(
  SUMPRODUCT(--(MID( INDEX(Sequences!$D:$D, MATCH(F$1,Sequences!$A:$A,0)),
                     ROW(INDIRECT("1:" &amp; LEN( INDEX(Sequences!$D:$D, MATCH(F$1,Sequences!$A:$A,0)) )-Parameters!$B$2+1)),
                     Parameters!$B$2 ) = $A162 )),
0)</f>
        <v>10</v>
      </c>
      <c r="G162" s="15" cm="1">
        <f t="array" aca="1" ref="G162" ca="1">IFERROR(
  SUMPRODUCT(--(MID( INDEX(Sequences!$D:$D, MATCH(G$1,Sequences!$A:$A,0)),
                     ROW(INDIRECT("1:" &amp; LEN( INDEX(Sequences!$D:$D, MATCH(G$1,Sequences!$A:$A,0)) )-Parameters!$B$2+1)),
                     Parameters!$B$2 ) = $A162 )),
0)</f>
        <v>9</v>
      </c>
      <c r="H162" s="15" cm="1">
        <f t="array" aca="1" ref="H162" ca="1">IFERROR(
  SUMPRODUCT(--(MID( INDEX(Sequences!$D:$D, MATCH(H$1,Sequences!$A:$A,0)),
                     ROW(INDIRECT("1:" &amp; LEN( INDEX(Sequences!$D:$D, MATCH(H$1,Sequences!$A:$A,0)) )-Parameters!$B$2+1)),
                     Parameters!$B$2 ) = $A162 )),
0)</f>
        <v>13</v>
      </c>
      <c r="I162" s="15" cm="1">
        <f t="array" aca="1" ref="I162" ca="1">IFERROR(
  SUMPRODUCT(--(MID( INDEX(Sequences!$D:$D, MATCH(I$1,Sequences!$A:$A,0)),
                     ROW(INDIRECT("1:" &amp; LEN( INDEX(Sequences!$D:$D, MATCH(I$1,Sequences!$A:$A,0)) )-Parameters!$B$2+1)),
                     Parameters!$B$2 ) = $A162 )),
0)</f>
        <v>16</v>
      </c>
      <c r="J162" s="15" cm="1">
        <f t="array" aca="1" ref="J162" ca="1">IFERROR(
  SUMPRODUCT(--(MID( INDEX(Sequences!$D:$D, MATCH(J$1,Sequences!$A:$A,0)),
                     ROW(INDIRECT("1:" &amp; LEN( INDEX(Sequences!$D:$D, MATCH(J$1,Sequences!$A:$A,0)) )-Parameters!$B$2+1)),
                     Parameters!$B$2 ) = $A162 )),
0)</f>
        <v>6</v>
      </c>
      <c r="K162" s="15" cm="1">
        <f t="array" aca="1" ref="K162" ca="1">IFERROR(
  SUMPRODUCT(--(MID( INDEX(Sequences!$D:$D, MATCH(K$1,Sequences!$A:$A,0)),
                     ROW(INDIRECT("1:" &amp; LEN( INDEX(Sequences!$D:$D, MATCH(K$1,Sequences!$A:$A,0)) )-Parameters!$B$2+1)),
                     Parameters!$B$2 ) = $A162 )),
0)</f>
        <v>16</v>
      </c>
      <c r="L162" s="15" cm="1">
        <f t="array" aca="1" ref="L162" ca="1">IFERROR(
  SUMPRODUCT(--(MID( INDEX(Sequences!$D:$D, MATCH(L$1,Sequences!$A:$A,0)),
                     ROW(INDIRECT("1:" &amp; LEN( INDEX(Sequences!$D:$D, MATCH(L$1,Sequences!$A:$A,0)) )-Parameters!$B$2+1)),
                     Parameters!$B$2 ) = $A162 )),
0)</f>
        <v>21</v>
      </c>
      <c r="M162" s="15" cm="1">
        <f t="array" aca="1" ref="M162" ca="1">IFERROR(
  SUMPRODUCT(--(MID( INDEX(Sequences!$D:$D, MATCH(M$1,Sequences!$A:$A,0)),
                     ROW(INDIRECT("1:" &amp; LEN( INDEX(Sequences!$D:$D, MATCH(M$1,Sequences!$A:$A,0)) )-Parameters!$B$2+1)),
                     Parameters!$B$2 ) = $A162 )),
0)</f>
        <v>15</v>
      </c>
    </row>
    <row r="163" spans="1:13" x14ac:dyDescent="0.25">
      <c r="A163" s="15" t="str">
        <f>KMER_LIST!A163</f>
        <v>GGAC</v>
      </c>
      <c r="B163" s="15" cm="1">
        <f t="array" aca="1" ref="B163" ca="1">IFERROR(
  SUMPRODUCT(--(MID( INDEX(Sequences!$D:$D, MATCH(B$1,Sequences!$A:$A,0)),
                     ROW(INDIRECT("1:" &amp; LEN( INDEX(Sequences!$D:$D, MATCH(B$1,Sequences!$A:$A,0)) )-Parameters!$B$2+1)),
                     Parameters!$B$2 ) = $A163 )),
0)</f>
        <v>2</v>
      </c>
      <c r="C163" s="15" cm="1">
        <f t="array" aca="1" ref="C163" ca="1">IFERROR(
  SUMPRODUCT(--(MID( INDEX(Sequences!$D:$D, MATCH(C$1,Sequences!$A:$A,0)),
                     ROW(INDIRECT("1:" &amp; LEN( INDEX(Sequences!$D:$D, MATCH(C$1,Sequences!$A:$A,0)) )-Parameters!$B$2+1)),
                     Parameters!$B$2 ) = $A163 )),
0)</f>
        <v>2</v>
      </c>
      <c r="D163" s="15" cm="1">
        <f t="array" aca="1" ref="D163" ca="1">IFERROR(
  SUMPRODUCT(--(MID( INDEX(Sequences!$D:$D, MATCH(D$1,Sequences!$A:$A,0)),
                     ROW(INDIRECT("1:" &amp; LEN( INDEX(Sequences!$D:$D, MATCH(D$1,Sequences!$A:$A,0)) )-Parameters!$B$2+1)),
                     Parameters!$B$2 ) = $A163 )),
0)</f>
        <v>3</v>
      </c>
      <c r="E163" s="15" cm="1">
        <f t="array" aca="1" ref="E163" ca="1">IFERROR(
  SUMPRODUCT(--(MID( INDEX(Sequences!$D:$D, MATCH(E$1,Sequences!$A:$A,0)),
                     ROW(INDIRECT("1:" &amp; LEN( INDEX(Sequences!$D:$D, MATCH(E$1,Sequences!$A:$A,0)) )-Parameters!$B$2+1)),
                     Parameters!$B$2 ) = $A163 )),
0)</f>
        <v>8</v>
      </c>
      <c r="F163" s="15" cm="1">
        <f t="array" aca="1" ref="F163" ca="1">IFERROR(
  SUMPRODUCT(--(MID( INDEX(Sequences!$D:$D, MATCH(F$1,Sequences!$A:$A,0)),
                     ROW(INDIRECT("1:" &amp; LEN( INDEX(Sequences!$D:$D, MATCH(F$1,Sequences!$A:$A,0)) )-Parameters!$B$2+1)),
                     Parameters!$B$2 ) = $A163 )),
0)</f>
        <v>5</v>
      </c>
      <c r="G163" s="15" cm="1">
        <f t="array" aca="1" ref="G163" ca="1">IFERROR(
  SUMPRODUCT(--(MID( INDEX(Sequences!$D:$D, MATCH(G$1,Sequences!$A:$A,0)),
                     ROW(INDIRECT("1:" &amp; LEN( INDEX(Sequences!$D:$D, MATCH(G$1,Sequences!$A:$A,0)) )-Parameters!$B$2+1)),
                     Parameters!$B$2 ) = $A163 )),
0)</f>
        <v>3</v>
      </c>
      <c r="H163" s="15" cm="1">
        <f t="array" aca="1" ref="H163" ca="1">IFERROR(
  SUMPRODUCT(--(MID( INDEX(Sequences!$D:$D, MATCH(H$1,Sequences!$A:$A,0)),
                     ROW(INDIRECT("1:" &amp; LEN( INDEX(Sequences!$D:$D, MATCH(H$1,Sequences!$A:$A,0)) )-Parameters!$B$2+1)),
                     Parameters!$B$2 ) = $A163 )),
0)</f>
        <v>5</v>
      </c>
      <c r="I163" s="15" cm="1">
        <f t="array" aca="1" ref="I163" ca="1">IFERROR(
  SUMPRODUCT(--(MID( INDEX(Sequences!$D:$D, MATCH(I$1,Sequences!$A:$A,0)),
                     ROW(INDIRECT("1:" &amp; LEN( INDEX(Sequences!$D:$D, MATCH(I$1,Sequences!$A:$A,0)) )-Parameters!$B$2+1)),
                     Parameters!$B$2 ) = $A163 )),
0)</f>
        <v>14</v>
      </c>
      <c r="J163" s="15" cm="1">
        <f t="array" aca="1" ref="J163" ca="1">IFERROR(
  SUMPRODUCT(--(MID( INDEX(Sequences!$D:$D, MATCH(J$1,Sequences!$A:$A,0)),
                     ROW(INDIRECT("1:" &amp; LEN( INDEX(Sequences!$D:$D, MATCH(J$1,Sequences!$A:$A,0)) )-Parameters!$B$2+1)),
                     Parameters!$B$2 ) = $A163 )),
0)</f>
        <v>5</v>
      </c>
      <c r="K163" s="15" cm="1">
        <f t="array" aca="1" ref="K163" ca="1">IFERROR(
  SUMPRODUCT(--(MID( INDEX(Sequences!$D:$D, MATCH(K$1,Sequences!$A:$A,0)),
                     ROW(INDIRECT("1:" &amp; LEN( INDEX(Sequences!$D:$D, MATCH(K$1,Sequences!$A:$A,0)) )-Parameters!$B$2+1)),
                     Parameters!$B$2 ) = $A163 )),
0)</f>
        <v>12</v>
      </c>
      <c r="L163" s="15" cm="1">
        <f t="array" aca="1" ref="L163" ca="1">IFERROR(
  SUMPRODUCT(--(MID( INDEX(Sequences!$D:$D, MATCH(L$1,Sequences!$A:$A,0)),
                     ROW(INDIRECT("1:" &amp; LEN( INDEX(Sequences!$D:$D, MATCH(L$1,Sequences!$A:$A,0)) )-Parameters!$B$2+1)),
                     Parameters!$B$2 ) = $A163 )),
0)</f>
        <v>10</v>
      </c>
      <c r="M163" s="15" cm="1">
        <f t="array" aca="1" ref="M163" ca="1">IFERROR(
  SUMPRODUCT(--(MID( INDEX(Sequences!$D:$D, MATCH(M$1,Sequences!$A:$A,0)),
                     ROW(INDIRECT("1:" &amp; LEN( INDEX(Sequences!$D:$D, MATCH(M$1,Sequences!$A:$A,0)) )-Parameters!$B$2+1)),
                     Parameters!$B$2 ) = $A163 )),
0)</f>
        <v>7</v>
      </c>
    </row>
    <row r="164" spans="1:13" x14ac:dyDescent="0.25">
      <c r="A164" s="15" t="str">
        <f>KMER_LIST!A164</f>
        <v>GGAG</v>
      </c>
      <c r="B164" s="15" cm="1">
        <f t="array" aca="1" ref="B164" ca="1">IFERROR(
  SUMPRODUCT(--(MID( INDEX(Sequences!$D:$D, MATCH(B$1,Sequences!$A:$A,0)),
                     ROW(INDIRECT("1:" &amp; LEN( INDEX(Sequences!$D:$D, MATCH(B$1,Sequences!$A:$A,0)) )-Parameters!$B$2+1)),
                     Parameters!$B$2 ) = $A164 )),
0)</f>
        <v>5</v>
      </c>
      <c r="C164" s="15" cm="1">
        <f t="array" aca="1" ref="C164" ca="1">IFERROR(
  SUMPRODUCT(--(MID( INDEX(Sequences!$D:$D, MATCH(C$1,Sequences!$A:$A,0)),
                     ROW(INDIRECT("1:" &amp; LEN( INDEX(Sequences!$D:$D, MATCH(C$1,Sequences!$A:$A,0)) )-Parameters!$B$2+1)),
                     Parameters!$B$2 ) = $A164 )),
0)</f>
        <v>4</v>
      </c>
      <c r="D164" s="15" cm="1">
        <f t="array" aca="1" ref="D164" ca="1">IFERROR(
  SUMPRODUCT(--(MID( INDEX(Sequences!$D:$D, MATCH(D$1,Sequences!$A:$A,0)),
                     ROW(INDIRECT("1:" &amp; LEN( INDEX(Sequences!$D:$D, MATCH(D$1,Sequences!$A:$A,0)) )-Parameters!$B$2+1)),
                     Parameters!$B$2 ) = $A164 )),
0)</f>
        <v>4</v>
      </c>
      <c r="E164" s="15" cm="1">
        <f t="array" aca="1" ref="E164" ca="1">IFERROR(
  SUMPRODUCT(--(MID( INDEX(Sequences!$D:$D, MATCH(E$1,Sequences!$A:$A,0)),
                     ROW(INDIRECT("1:" &amp; LEN( INDEX(Sequences!$D:$D, MATCH(E$1,Sequences!$A:$A,0)) )-Parameters!$B$2+1)),
                     Parameters!$B$2 ) = $A164 )),
0)</f>
        <v>2</v>
      </c>
      <c r="F164" s="15" cm="1">
        <f t="array" aca="1" ref="F164" ca="1">IFERROR(
  SUMPRODUCT(--(MID( INDEX(Sequences!$D:$D, MATCH(F$1,Sequences!$A:$A,0)),
                     ROW(INDIRECT("1:" &amp; LEN( INDEX(Sequences!$D:$D, MATCH(F$1,Sequences!$A:$A,0)) )-Parameters!$B$2+1)),
                     Parameters!$B$2 ) = $A164 )),
0)</f>
        <v>2</v>
      </c>
      <c r="G164" s="15" cm="1">
        <f t="array" aca="1" ref="G164" ca="1">IFERROR(
  SUMPRODUCT(--(MID( INDEX(Sequences!$D:$D, MATCH(G$1,Sequences!$A:$A,0)),
                     ROW(INDIRECT("1:" &amp; LEN( INDEX(Sequences!$D:$D, MATCH(G$1,Sequences!$A:$A,0)) )-Parameters!$B$2+1)),
                     Parameters!$B$2 ) = $A164 )),
0)</f>
        <v>6</v>
      </c>
      <c r="H164" s="15" cm="1">
        <f t="array" aca="1" ref="H164" ca="1">IFERROR(
  SUMPRODUCT(--(MID( INDEX(Sequences!$D:$D, MATCH(H$1,Sequences!$A:$A,0)),
                     ROW(INDIRECT("1:" &amp; LEN( INDEX(Sequences!$D:$D, MATCH(H$1,Sequences!$A:$A,0)) )-Parameters!$B$2+1)),
                     Parameters!$B$2 ) = $A164 )),
0)</f>
        <v>9</v>
      </c>
      <c r="I164" s="15" cm="1">
        <f t="array" aca="1" ref="I164" ca="1">IFERROR(
  SUMPRODUCT(--(MID( INDEX(Sequences!$D:$D, MATCH(I$1,Sequences!$A:$A,0)),
                     ROW(INDIRECT("1:" &amp; LEN( INDEX(Sequences!$D:$D, MATCH(I$1,Sequences!$A:$A,0)) )-Parameters!$B$2+1)),
                     Parameters!$B$2 ) = $A164 )),
0)</f>
        <v>17</v>
      </c>
      <c r="J164" s="15" cm="1">
        <f t="array" aca="1" ref="J164" ca="1">IFERROR(
  SUMPRODUCT(--(MID( INDEX(Sequences!$D:$D, MATCH(J$1,Sequences!$A:$A,0)),
                     ROW(INDIRECT("1:" &amp; LEN( INDEX(Sequences!$D:$D, MATCH(J$1,Sequences!$A:$A,0)) )-Parameters!$B$2+1)),
                     Parameters!$B$2 ) = $A164 )),
0)</f>
        <v>11</v>
      </c>
      <c r="K164" s="15" cm="1">
        <f t="array" aca="1" ref="K164" ca="1">IFERROR(
  SUMPRODUCT(--(MID( INDEX(Sequences!$D:$D, MATCH(K$1,Sequences!$A:$A,0)),
                     ROW(INDIRECT("1:" &amp; LEN( INDEX(Sequences!$D:$D, MATCH(K$1,Sequences!$A:$A,0)) )-Parameters!$B$2+1)),
                     Parameters!$B$2 ) = $A164 )),
0)</f>
        <v>18</v>
      </c>
      <c r="L164" s="15" cm="1">
        <f t="array" aca="1" ref="L164" ca="1">IFERROR(
  SUMPRODUCT(--(MID( INDEX(Sequences!$D:$D, MATCH(L$1,Sequences!$A:$A,0)),
                     ROW(INDIRECT("1:" &amp; LEN( INDEX(Sequences!$D:$D, MATCH(L$1,Sequences!$A:$A,0)) )-Parameters!$B$2+1)),
                     Parameters!$B$2 ) = $A164 )),
0)</f>
        <v>9</v>
      </c>
      <c r="M164" s="15" cm="1">
        <f t="array" aca="1" ref="M164" ca="1">IFERROR(
  SUMPRODUCT(--(MID( INDEX(Sequences!$D:$D, MATCH(M$1,Sequences!$A:$A,0)),
                     ROW(INDIRECT("1:" &amp; LEN( INDEX(Sequences!$D:$D, MATCH(M$1,Sequences!$A:$A,0)) )-Parameters!$B$2+1)),
                     Parameters!$B$2 ) = $A164 )),
0)</f>
        <v>5</v>
      </c>
    </row>
    <row r="165" spans="1:13" x14ac:dyDescent="0.25">
      <c r="A165" s="15" t="str">
        <f>KMER_LIST!A165</f>
        <v>GGAT</v>
      </c>
      <c r="B165" s="15" cm="1">
        <f t="array" aca="1" ref="B165" ca="1">IFERROR(
  SUMPRODUCT(--(MID( INDEX(Sequences!$D:$D, MATCH(B$1,Sequences!$A:$A,0)),
                     ROW(INDIRECT("1:" &amp; LEN( INDEX(Sequences!$D:$D, MATCH(B$1,Sequences!$A:$A,0)) )-Parameters!$B$2+1)),
                     Parameters!$B$2 ) = $A165 )),
0)</f>
        <v>9</v>
      </c>
      <c r="C165" s="15" cm="1">
        <f t="array" aca="1" ref="C165" ca="1">IFERROR(
  SUMPRODUCT(--(MID( INDEX(Sequences!$D:$D, MATCH(C$1,Sequences!$A:$A,0)),
                     ROW(INDIRECT("1:" &amp; LEN( INDEX(Sequences!$D:$D, MATCH(C$1,Sequences!$A:$A,0)) )-Parameters!$B$2+1)),
                     Parameters!$B$2 ) = $A165 )),
0)</f>
        <v>4</v>
      </c>
      <c r="D165" s="15" cm="1">
        <f t="array" aca="1" ref="D165" ca="1">IFERROR(
  SUMPRODUCT(--(MID( INDEX(Sequences!$D:$D, MATCH(D$1,Sequences!$A:$A,0)),
                     ROW(INDIRECT("1:" &amp; LEN( INDEX(Sequences!$D:$D, MATCH(D$1,Sequences!$A:$A,0)) )-Parameters!$B$2+1)),
                     Parameters!$B$2 ) = $A165 )),
0)</f>
        <v>8</v>
      </c>
      <c r="E165" s="15" cm="1">
        <f t="array" aca="1" ref="E165" ca="1">IFERROR(
  SUMPRODUCT(--(MID( INDEX(Sequences!$D:$D, MATCH(E$1,Sequences!$A:$A,0)),
                     ROW(INDIRECT("1:" &amp; LEN( INDEX(Sequences!$D:$D, MATCH(E$1,Sequences!$A:$A,0)) )-Parameters!$B$2+1)),
                     Parameters!$B$2 ) = $A165 )),
0)</f>
        <v>4</v>
      </c>
      <c r="F165" s="15" cm="1">
        <f t="array" aca="1" ref="F165" ca="1">IFERROR(
  SUMPRODUCT(--(MID( INDEX(Sequences!$D:$D, MATCH(F$1,Sequences!$A:$A,0)),
                     ROW(INDIRECT("1:" &amp; LEN( INDEX(Sequences!$D:$D, MATCH(F$1,Sequences!$A:$A,0)) )-Parameters!$B$2+1)),
                     Parameters!$B$2 ) = $A165 )),
0)</f>
        <v>7</v>
      </c>
      <c r="G165" s="15" cm="1">
        <f t="array" aca="1" ref="G165" ca="1">IFERROR(
  SUMPRODUCT(--(MID( INDEX(Sequences!$D:$D, MATCH(G$1,Sequences!$A:$A,0)),
                     ROW(INDIRECT("1:" &amp; LEN( INDEX(Sequences!$D:$D, MATCH(G$1,Sequences!$A:$A,0)) )-Parameters!$B$2+1)),
                     Parameters!$B$2 ) = $A165 )),
0)</f>
        <v>5</v>
      </c>
      <c r="H165" s="15" cm="1">
        <f t="array" aca="1" ref="H165" ca="1">IFERROR(
  SUMPRODUCT(--(MID( INDEX(Sequences!$D:$D, MATCH(H$1,Sequences!$A:$A,0)),
                     ROW(INDIRECT("1:" &amp; LEN( INDEX(Sequences!$D:$D, MATCH(H$1,Sequences!$A:$A,0)) )-Parameters!$B$2+1)),
                     Parameters!$B$2 ) = $A165 )),
0)</f>
        <v>5</v>
      </c>
      <c r="I165" s="15" cm="1">
        <f t="array" aca="1" ref="I165" ca="1">IFERROR(
  SUMPRODUCT(--(MID( INDEX(Sequences!$D:$D, MATCH(I$1,Sequences!$A:$A,0)),
                     ROW(INDIRECT("1:" &amp; LEN( INDEX(Sequences!$D:$D, MATCH(I$1,Sequences!$A:$A,0)) )-Parameters!$B$2+1)),
                     Parameters!$B$2 ) = $A165 )),
0)</f>
        <v>5</v>
      </c>
      <c r="J165" s="15" cm="1">
        <f t="array" aca="1" ref="J165" ca="1">IFERROR(
  SUMPRODUCT(--(MID( INDEX(Sequences!$D:$D, MATCH(J$1,Sequences!$A:$A,0)),
                     ROW(INDIRECT("1:" &amp; LEN( INDEX(Sequences!$D:$D, MATCH(J$1,Sequences!$A:$A,0)) )-Parameters!$B$2+1)),
                     Parameters!$B$2 ) = $A165 )),
0)</f>
        <v>9</v>
      </c>
      <c r="K165" s="15" cm="1">
        <f t="array" aca="1" ref="K165" ca="1">IFERROR(
  SUMPRODUCT(--(MID( INDEX(Sequences!$D:$D, MATCH(K$1,Sequences!$A:$A,0)),
                     ROW(INDIRECT("1:" &amp; LEN( INDEX(Sequences!$D:$D, MATCH(K$1,Sequences!$A:$A,0)) )-Parameters!$B$2+1)),
                     Parameters!$B$2 ) = $A165 )),
0)</f>
        <v>6</v>
      </c>
      <c r="L165" s="15" cm="1">
        <f t="array" aca="1" ref="L165" ca="1">IFERROR(
  SUMPRODUCT(--(MID( INDEX(Sequences!$D:$D, MATCH(L$1,Sequences!$A:$A,0)),
                     ROW(INDIRECT("1:" &amp; LEN( INDEX(Sequences!$D:$D, MATCH(L$1,Sequences!$A:$A,0)) )-Parameters!$B$2+1)),
                     Parameters!$B$2 ) = $A165 )),
0)</f>
        <v>10</v>
      </c>
      <c r="M165" s="15" cm="1">
        <f t="array" aca="1" ref="M165" ca="1">IFERROR(
  SUMPRODUCT(--(MID( INDEX(Sequences!$D:$D, MATCH(M$1,Sequences!$A:$A,0)),
                     ROW(INDIRECT("1:" &amp; LEN( INDEX(Sequences!$D:$D, MATCH(M$1,Sequences!$A:$A,0)) )-Parameters!$B$2+1)),
                     Parameters!$B$2 ) = $A165 )),
0)</f>
        <v>12</v>
      </c>
    </row>
    <row r="166" spans="1:13" x14ac:dyDescent="0.25">
      <c r="A166" s="15" t="str">
        <f>KMER_LIST!A166</f>
        <v>GGCA</v>
      </c>
      <c r="B166" s="15" cm="1">
        <f t="array" aca="1" ref="B166" ca="1">IFERROR(
  SUMPRODUCT(--(MID( INDEX(Sequences!$D:$D, MATCH(B$1,Sequences!$A:$A,0)),
                     ROW(INDIRECT("1:" &amp; LEN( INDEX(Sequences!$D:$D, MATCH(B$1,Sequences!$A:$A,0)) )-Parameters!$B$2+1)),
                     Parameters!$B$2 ) = $A166 )),
0)</f>
        <v>10</v>
      </c>
      <c r="C166" s="15" cm="1">
        <f t="array" aca="1" ref="C166" ca="1">IFERROR(
  SUMPRODUCT(--(MID( INDEX(Sequences!$D:$D, MATCH(C$1,Sequences!$A:$A,0)),
                     ROW(INDIRECT("1:" &amp; LEN( INDEX(Sequences!$D:$D, MATCH(C$1,Sequences!$A:$A,0)) )-Parameters!$B$2+1)),
                     Parameters!$B$2 ) = $A166 )),
0)</f>
        <v>7</v>
      </c>
      <c r="D166" s="15" cm="1">
        <f t="array" aca="1" ref="D166" ca="1">IFERROR(
  SUMPRODUCT(--(MID( INDEX(Sequences!$D:$D, MATCH(D$1,Sequences!$A:$A,0)),
                     ROW(INDIRECT("1:" &amp; LEN( INDEX(Sequences!$D:$D, MATCH(D$1,Sequences!$A:$A,0)) )-Parameters!$B$2+1)),
                     Parameters!$B$2 ) = $A166 )),
0)</f>
        <v>5</v>
      </c>
      <c r="E166" s="15" cm="1">
        <f t="array" aca="1" ref="E166" ca="1">IFERROR(
  SUMPRODUCT(--(MID( INDEX(Sequences!$D:$D, MATCH(E$1,Sequences!$A:$A,0)),
                     ROW(INDIRECT("1:" &amp; LEN( INDEX(Sequences!$D:$D, MATCH(E$1,Sequences!$A:$A,0)) )-Parameters!$B$2+1)),
                     Parameters!$B$2 ) = $A166 )),
0)</f>
        <v>10</v>
      </c>
      <c r="F166" s="15" cm="1">
        <f t="array" aca="1" ref="F166" ca="1">IFERROR(
  SUMPRODUCT(--(MID( INDEX(Sequences!$D:$D, MATCH(F$1,Sequences!$A:$A,0)),
                     ROW(INDIRECT("1:" &amp; LEN( INDEX(Sequences!$D:$D, MATCH(F$1,Sequences!$A:$A,0)) )-Parameters!$B$2+1)),
                     Parameters!$B$2 ) = $A166 )),
0)</f>
        <v>11</v>
      </c>
      <c r="G166" s="15" cm="1">
        <f t="array" aca="1" ref="G166" ca="1">IFERROR(
  SUMPRODUCT(--(MID( INDEX(Sequences!$D:$D, MATCH(G$1,Sequences!$A:$A,0)),
                     ROW(INDIRECT("1:" &amp; LEN( INDEX(Sequences!$D:$D, MATCH(G$1,Sequences!$A:$A,0)) )-Parameters!$B$2+1)),
                     Parameters!$B$2 ) = $A166 )),
0)</f>
        <v>6</v>
      </c>
      <c r="H166" s="15" cm="1">
        <f t="array" aca="1" ref="H166" ca="1">IFERROR(
  SUMPRODUCT(--(MID( INDEX(Sequences!$D:$D, MATCH(H$1,Sequences!$A:$A,0)),
                     ROW(INDIRECT("1:" &amp; LEN( INDEX(Sequences!$D:$D, MATCH(H$1,Sequences!$A:$A,0)) )-Parameters!$B$2+1)),
                     Parameters!$B$2 ) = $A166 )),
0)</f>
        <v>5</v>
      </c>
      <c r="I166" s="15" cm="1">
        <f t="array" aca="1" ref="I166" ca="1">IFERROR(
  SUMPRODUCT(--(MID( INDEX(Sequences!$D:$D, MATCH(I$1,Sequences!$A:$A,0)),
                     ROW(INDIRECT("1:" &amp; LEN( INDEX(Sequences!$D:$D, MATCH(I$1,Sequences!$A:$A,0)) )-Parameters!$B$2+1)),
                     Parameters!$B$2 ) = $A166 )),
0)</f>
        <v>11</v>
      </c>
      <c r="J166" s="15" cm="1">
        <f t="array" aca="1" ref="J166" ca="1">IFERROR(
  SUMPRODUCT(--(MID( INDEX(Sequences!$D:$D, MATCH(J$1,Sequences!$A:$A,0)),
                     ROW(INDIRECT("1:" &amp; LEN( INDEX(Sequences!$D:$D, MATCH(J$1,Sequences!$A:$A,0)) )-Parameters!$B$2+1)),
                     Parameters!$B$2 ) = $A166 )),
0)</f>
        <v>5</v>
      </c>
      <c r="K166" s="15" cm="1">
        <f t="array" aca="1" ref="K166" ca="1">IFERROR(
  SUMPRODUCT(--(MID( INDEX(Sequences!$D:$D, MATCH(K$1,Sequences!$A:$A,0)),
                     ROW(INDIRECT("1:" &amp; LEN( INDEX(Sequences!$D:$D, MATCH(K$1,Sequences!$A:$A,0)) )-Parameters!$B$2+1)),
                     Parameters!$B$2 ) = $A166 )),
0)</f>
        <v>15</v>
      </c>
      <c r="L166" s="15" cm="1">
        <f t="array" aca="1" ref="L166" ca="1">IFERROR(
  SUMPRODUCT(--(MID( INDEX(Sequences!$D:$D, MATCH(L$1,Sequences!$A:$A,0)),
                     ROW(INDIRECT("1:" &amp; LEN( INDEX(Sequences!$D:$D, MATCH(L$1,Sequences!$A:$A,0)) )-Parameters!$B$2+1)),
                     Parameters!$B$2 ) = $A166 )),
0)</f>
        <v>8</v>
      </c>
      <c r="M166" s="15" cm="1">
        <f t="array" aca="1" ref="M166" ca="1">IFERROR(
  SUMPRODUCT(--(MID( INDEX(Sequences!$D:$D, MATCH(M$1,Sequences!$A:$A,0)),
                     ROW(INDIRECT("1:" &amp; LEN( INDEX(Sequences!$D:$D, MATCH(M$1,Sequences!$A:$A,0)) )-Parameters!$B$2+1)),
                     Parameters!$B$2 ) = $A166 )),
0)</f>
        <v>11</v>
      </c>
    </row>
    <row r="167" spans="1:13" x14ac:dyDescent="0.25">
      <c r="A167" s="15" t="str">
        <f>KMER_LIST!A167</f>
        <v>GGCC</v>
      </c>
      <c r="B167" s="15" cm="1">
        <f t="array" aca="1" ref="B167" ca="1">IFERROR(
  SUMPRODUCT(--(MID( INDEX(Sequences!$D:$D, MATCH(B$1,Sequences!$A:$A,0)),
                     ROW(INDIRECT("1:" &amp; LEN( INDEX(Sequences!$D:$D, MATCH(B$1,Sequences!$A:$A,0)) )-Parameters!$B$2+1)),
                     Parameters!$B$2 ) = $A167 )),
0)</f>
        <v>4</v>
      </c>
      <c r="C167" s="15" cm="1">
        <f t="array" aca="1" ref="C167" ca="1">IFERROR(
  SUMPRODUCT(--(MID( INDEX(Sequences!$D:$D, MATCH(C$1,Sequences!$A:$A,0)),
                     ROW(INDIRECT("1:" &amp; LEN( INDEX(Sequences!$D:$D, MATCH(C$1,Sequences!$A:$A,0)) )-Parameters!$B$2+1)),
                     Parameters!$B$2 ) = $A167 )),
0)</f>
        <v>1</v>
      </c>
      <c r="D167" s="15" cm="1">
        <f t="array" aca="1" ref="D167" ca="1">IFERROR(
  SUMPRODUCT(--(MID( INDEX(Sequences!$D:$D, MATCH(D$1,Sequences!$A:$A,0)),
                     ROW(INDIRECT("1:" &amp; LEN( INDEX(Sequences!$D:$D, MATCH(D$1,Sequences!$A:$A,0)) )-Parameters!$B$2+1)),
                     Parameters!$B$2 ) = $A167 )),
0)</f>
        <v>2</v>
      </c>
      <c r="E167" s="15" cm="1">
        <f t="array" aca="1" ref="E167" ca="1">IFERROR(
  SUMPRODUCT(--(MID( INDEX(Sequences!$D:$D, MATCH(E$1,Sequences!$A:$A,0)),
                     ROW(INDIRECT("1:" &amp; LEN( INDEX(Sequences!$D:$D, MATCH(E$1,Sequences!$A:$A,0)) )-Parameters!$B$2+1)),
                     Parameters!$B$2 ) = $A167 )),
0)</f>
        <v>3</v>
      </c>
      <c r="F167" s="15" cm="1">
        <f t="array" aca="1" ref="F167" ca="1">IFERROR(
  SUMPRODUCT(--(MID( INDEX(Sequences!$D:$D, MATCH(F$1,Sequences!$A:$A,0)),
                     ROW(INDIRECT("1:" &amp; LEN( INDEX(Sequences!$D:$D, MATCH(F$1,Sequences!$A:$A,0)) )-Parameters!$B$2+1)),
                     Parameters!$B$2 ) = $A167 )),
0)</f>
        <v>3</v>
      </c>
      <c r="G167" s="15" cm="1">
        <f t="array" aca="1" ref="G167" ca="1">IFERROR(
  SUMPRODUCT(--(MID( INDEX(Sequences!$D:$D, MATCH(G$1,Sequences!$A:$A,0)),
                     ROW(INDIRECT("1:" &amp; LEN( INDEX(Sequences!$D:$D, MATCH(G$1,Sequences!$A:$A,0)) )-Parameters!$B$2+1)),
                     Parameters!$B$2 ) = $A167 )),
0)</f>
        <v>3</v>
      </c>
      <c r="H167" s="15" cm="1">
        <f t="array" aca="1" ref="H167" ca="1">IFERROR(
  SUMPRODUCT(--(MID( INDEX(Sequences!$D:$D, MATCH(H$1,Sequences!$A:$A,0)),
                     ROW(INDIRECT("1:" &amp; LEN( INDEX(Sequences!$D:$D, MATCH(H$1,Sequences!$A:$A,0)) )-Parameters!$B$2+1)),
                     Parameters!$B$2 ) = $A167 )),
0)</f>
        <v>5</v>
      </c>
      <c r="I167" s="15" cm="1">
        <f t="array" aca="1" ref="I167" ca="1">IFERROR(
  SUMPRODUCT(--(MID( INDEX(Sequences!$D:$D, MATCH(I$1,Sequences!$A:$A,0)),
                     ROW(INDIRECT("1:" &amp; LEN( INDEX(Sequences!$D:$D, MATCH(I$1,Sequences!$A:$A,0)) )-Parameters!$B$2+1)),
                     Parameters!$B$2 ) = $A167 )),
0)</f>
        <v>8</v>
      </c>
      <c r="J167" s="15" cm="1">
        <f t="array" aca="1" ref="J167" ca="1">IFERROR(
  SUMPRODUCT(--(MID( INDEX(Sequences!$D:$D, MATCH(J$1,Sequences!$A:$A,0)),
                     ROW(INDIRECT("1:" &amp; LEN( INDEX(Sequences!$D:$D, MATCH(J$1,Sequences!$A:$A,0)) )-Parameters!$B$2+1)),
                     Parameters!$B$2 ) = $A167 )),
0)</f>
        <v>15</v>
      </c>
      <c r="K167" s="15" cm="1">
        <f t="array" aca="1" ref="K167" ca="1">IFERROR(
  SUMPRODUCT(--(MID( INDEX(Sequences!$D:$D, MATCH(K$1,Sequences!$A:$A,0)),
                     ROW(INDIRECT("1:" &amp; LEN( INDEX(Sequences!$D:$D, MATCH(K$1,Sequences!$A:$A,0)) )-Parameters!$B$2+1)),
                     Parameters!$B$2 ) = $A167 )),
0)</f>
        <v>9</v>
      </c>
      <c r="L167" s="15" cm="1">
        <f t="array" aca="1" ref="L167" ca="1">IFERROR(
  SUMPRODUCT(--(MID( INDEX(Sequences!$D:$D, MATCH(L$1,Sequences!$A:$A,0)),
                     ROW(INDIRECT("1:" &amp; LEN( INDEX(Sequences!$D:$D, MATCH(L$1,Sequences!$A:$A,0)) )-Parameters!$B$2+1)),
                     Parameters!$B$2 ) = $A167 )),
0)</f>
        <v>7</v>
      </c>
      <c r="M167" s="15" cm="1">
        <f t="array" aca="1" ref="M167" ca="1">IFERROR(
  SUMPRODUCT(--(MID( INDEX(Sequences!$D:$D, MATCH(M$1,Sequences!$A:$A,0)),
                     ROW(INDIRECT("1:" &amp; LEN( INDEX(Sequences!$D:$D, MATCH(M$1,Sequences!$A:$A,0)) )-Parameters!$B$2+1)),
                     Parameters!$B$2 ) = $A167 )),
0)</f>
        <v>6</v>
      </c>
    </row>
    <row r="168" spans="1:13" x14ac:dyDescent="0.25">
      <c r="A168" s="15" t="str">
        <f>KMER_LIST!A168</f>
        <v>GGCG</v>
      </c>
      <c r="B168" s="15" cm="1">
        <f t="array" aca="1" ref="B168" ca="1">IFERROR(
  SUMPRODUCT(--(MID( INDEX(Sequences!$D:$D, MATCH(B$1,Sequences!$A:$A,0)),
                     ROW(INDIRECT("1:" &amp; LEN( INDEX(Sequences!$D:$D, MATCH(B$1,Sequences!$A:$A,0)) )-Parameters!$B$2+1)),
                     Parameters!$B$2 ) = $A168 )),
0)</f>
        <v>1</v>
      </c>
      <c r="C168" s="15" cm="1">
        <f t="array" aca="1" ref="C168" ca="1">IFERROR(
  SUMPRODUCT(--(MID( INDEX(Sequences!$D:$D, MATCH(C$1,Sequences!$A:$A,0)),
                     ROW(INDIRECT("1:" &amp; LEN( INDEX(Sequences!$D:$D, MATCH(C$1,Sequences!$A:$A,0)) )-Parameters!$B$2+1)),
                     Parameters!$B$2 ) = $A168 )),
0)</f>
        <v>3</v>
      </c>
      <c r="D168" s="15" cm="1">
        <f t="array" aca="1" ref="D168" ca="1">IFERROR(
  SUMPRODUCT(--(MID( INDEX(Sequences!$D:$D, MATCH(D$1,Sequences!$A:$A,0)),
                     ROW(INDIRECT("1:" &amp; LEN( INDEX(Sequences!$D:$D, MATCH(D$1,Sequences!$A:$A,0)) )-Parameters!$B$2+1)),
                     Parameters!$B$2 ) = $A168 )),
0)</f>
        <v>2</v>
      </c>
      <c r="E168" s="15" cm="1">
        <f t="array" aca="1" ref="E168" ca="1">IFERROR(
  SUMPRODUCT(--(MID( INDEX(Sequences!$D:$D, MATCH(E$1,Sequences!$A:$A,0)),
                     ROW(INDIRECT("1:" &amp; LEN( INDEX(Sequences!$D:$D, MATCH(E$1,Sequences!$A:$A,0)) )-Parameters!$B$2+1)),
                     Parameters!$B$2 ) = $A168 )),
0)</f>
        <v>8</v>
      </c>
      <c r="F168" s="15" cm="1">
        <f t="array" aca="1" ref="F168" ca="1">IFERROR(
  SUMPRODUCT(--(MID( INDEX(Sequences!$D:$D, MATCH(F$1,Sequences!$A:$A,0)),
                     ROW(INDIRECT("1:" &amp; LEN( INDEX(Sequences!$D:$D, MATCH(F$1,Sequences!$A:$A,0)) )-Parameters!$B$2+1)),
                     Parameters!$B$2 ) = $A168 )),
0)</f>
        <v>2</v>
      </c>
      <c r="G168" s="15" cm="1">
        <f t="array" aca="1" ref="G168" ca="1">IFERROR(
  SUMPRODUCT(--(MID( INDEX(Sequences!$D:$D, MATCH(G$1,Sequences!$A:$A,0)),
                     ROW(INDIRECT("1:" &amp; LEN( INDEX(Sequences!$D:$D, MATCH(G$1,Sequences!$A:$A,0)) )-Parameters!$B$2+1)),
                     Parameters!$B$2 ) = $A168 )),
0)</f>
        <v>3</v>
      </c>
      <c r="H168" s="15" cm="1">
        <f t="array" aca="1" ref="H168" ca="1">IFERROR(
  SUMPRODUCT(--(MID( INDEX(Sequences!$D:$D, MATCH(H$1,Sequences!$A:$A,0)),
                     ROW(INDIRECT("1:" &amp; LEN( INDEX(Sequences!$D:$D, MATCH(H$1,Sequences!$A:$A,0)) )-Parameters!$B$2+1)),
                     Parameters!$B$2 ) = $A168 )),
0)</f>
        <v>7</v>
      </c>
      <c r="I168" s="15" cm="1">
        <f t="array" aca="1" ref="I168" ca="1">IFERROR(
  SUMPRODUCT(--(MID( INDEX(Sequences!$D:$D, MATCH(I$1,Sequences!$A:$A,0)),
                     ROW(INDIRECT("1:" &amp; LEN( INDEX(Sequences!$D:$D, MATCH(I$1,Sequences!$A:$A,0)) )-Parameters!$B$2+1)),
                     Parameters!$B$2 ) = $A168 )),
0)</f>
        <v>3</v>
      </c>
      <c r="J168" s="15" cm="1">
        <f t="array" aca="1" ref="J168" ca="1">IFERROR(
  SUMPRODUCT(--(MID( INDEX(Sequences!$D:$D, MATCH(J$1,Sequences!$A:$A,0)),
                     ROW(INDIRECT("1:" &amp; LEN( INDEX(Sequences!$D:$D, MATCH(J$1,Sequences!$A:$A,0)) )-Parameters!$B$2+1)),
                     Parameters!$B$2 ) = $A168 )),
0)</f>
        <v>7</v>
      </c>
      <c r="K168" s="15" cm="1">
        <f t="array" aca="1" ref="K168" ca="1">IFERROR(
  SUMPRODUCT(--(MID( INDEX(Sequences!$D:$D, MATCH(K$1,Sequences!$A:$A,0)),
                     ROW(INDIRECT("1:" &amp; LEN( INDEX(Sequences!$D:$D, MATCH(K$1,Sequences!$A:$A,0)) )-Parameters!$B$2+1)),
                     Parameters!$B$2 ) = $A168 )),
0)</f>
        <v>2</v>
      </c>
      <c r="L168" s="15" cm="1">
        <f t="array" aca="1" ref="L168" ca="1">IFERROR(
  SUMPRODUCT(--(MID( INDEX(Sequences!$D:$D, MATCH(L$1,Sequences!$A:$A,0)),
                     ROW(INDIRECT("1:" &amp; LEN( INDEX(Sequences!$D:$D, MATCH(L$1,Sequences!$A:$A,0)) )-Parameters!$B$2+1)),
                     Parameters!$B$2 ) = $A168 )),
0)</f>
        <v>4</v>
      </c>
      <c r="M168" s="15" cm="1">
        <f t="array" aca="1" ref="M168" ca="1">IFERROR(
  SUMPRODUCT(--(MID( INDEX(Sequences!$D:$D, MATCH(M$1,Sequences!$A:$A,0)),
                     ROW(INDIRECT("1:" &amp; LEN( INDEX(Sequences!$D:$D, MATCH(M$1,Sequences!$A:$A,0)) )-Parameters!$B$2+1)),
                     Parameters!$B$2 ) = $A168 )),
0)</f>
        <v>2</v>
      </c>
    </row>
    <row r="169" spans="1:13" x14ac:dyDescent="0.25">
      <c r="A169" s="15" t="str">
        <f>KMER_LIST!A169</f>
        <v>GGCT</v>
      </c>
      <c r="B169" s="15" cm="1">
        <f t="array" aca="1" ref="B169" ca="1">IFERROR(
  SUMPRODUCT(--(MID( INDEX(Sequences!$D:$D, MATCH(B$1,Sequences!$A:$A,0)),
                     ROW(INDIRECT("1:" &amp; LEN( INDEX(Sequences!$D:$D, MATCH(B$1,Sequences!$A:$A,0)) )-Parameters!$B$2+1)),
                     Parameters!$B$2 ) = $A169 )),
0)</f>
        <v>8</v>
      </c>
      <c r="C169" s="15" cm="1">
        <f t="array" aca="1" ref="C169" ca="1">IFERROR(
  SUMPRODUCT(--(MID( INDEX(Sequences!$D:$D, MATCH(C$1,Sequences!$A:$A,0)),
                     ROW(INDIRECT("1:" &amp; LEN( INDEX(Sequences!$D:$D, MATCH(C$1,Sequences!$A:$A,0)) )-Parameters!$B$2+1)),
                     Parameters!$B$2 ) = $A169 )),
0)</f>
        <v>3</v>
      </c>
      <c r="D169" s="15" cm="1">
        <f t="array" aca="1" ref="D169" ca="1">IFERROR(
  SUMPRODUCT(--(MID( INDEX(Sequences!$D:$D, MATCH(D$1,Sequences!$A:$A,0)),
                     ROW(INDIRECT("1:" &amp; LEN( INDEX(Sequences!$D:$D, MATCH(D$1,Sequences!$A:$A,0)) )-Parameters!$B$2+1)),
                     Parameters!$B$2 ) = $A169 )),
0)</f>
        <v>9</v>
      </c>
      <c r="E169" s="15" cm="1">
        <f t="array" aca="1" ref="E169" ca="1">IFERROR(
  SUMPRODUCT(--(MID( INDEX(Sequences!$D:$D, MATCH(E$1,Sequences!$A:$A,0)),
                     ROW(INDIRECT("1:" &amp; LEN( INDEX(Sequences!$D:$D, MATCH(E$1,Sequences!$A:$A,0)) )-Parameters!$B$2+1)),
                     Parameters!$B$2 ) = $A169 )),
0)</f>
        <v>12</v>
      </c>
      <c r="F169" s="15" cm="1">
        <f t="array" aca="1" ref="F169" ca="1">IFERROR(
  SUMPRODUCT(--(MID( INDEX(Sequences!$D:$D, MATCH(F$1,Sequences!$A:$A,0)),
                     ROW(INDIRECT("1:" &amp; LEN( INDEX(Sequences!$D:$D, MATCH(F$1,Sequences!$A:$A,0)) )-Parameters!$B$2+1)),
                     Parameters!$B$2 ) = $A169 )),
0)</f>
        <v>8</v>
      </c>
      <c r="G169" s="15" cm="1">
        <f t="array" aca="1" ref="G169" ca="1">IFERROR(
  SUMPRODUCT(--(MID( INDEX(Sequences!$D:$D, MATCH(G$1,Sequences!$A:$A,0)),
                     ROW(INDIRECT("1:" &amp; LEN( INDEX(Sequences!$D:$D, MATCH(G$1,Sequences!$A:$A,0)) )-Parameters!$B$2+1)),
                     Parameters!$B$2 ) = $A169 )),
0)</f>
        <v>7</v>
      </c>
      <c r="H169" s="15" cm="1">
        <f t="array" aca="1" ref="H169" ca="1">IFERROR(
  SUMPRODUCT(--(MID( INDEX(Sequences!$D:$D, MATCH(H$1,Sequences!$A:$A,0)),
                     ROW(INDIRECT("1:" &amp; LEN( INDEX(Sequences!$D:$D, MATCH(H$1,Sequences!$A:$A,0)) )-Parameters!$B$2+1)),
                     Parameters!$B$2 ) = $A169 )),
0)</f>
        <v>6</v>
      </c>
      <c r="I169" s="15" cm="1">
        <f t="array" aca="1" ref="I169" ca="1">IFERROR(
  SUMPRODUCT(--(MID( INDEX(Sequences!$D:$D, MATCH(I$1,Sequences!$A:$A,0)),
                     ROW(INDIRECT("1:" &amp; LEN( INDEX(Sequences!$D:$D, MATCH(I$1,Sequences!$A:$A,0)) )-Parameters!$B$2+1)),
                     Parameters!$B$2 ) = $A169 )),
0)</f>
        <v>6</v>
      </c>
      <c r="J169" s="15" cm="1">
        <f t="array" aca="1" ref="J169" ca="1">IFERROR(
  SUMPRODUCT(--(MID( INDEX(Sequences!$D:$D, MATCH(J$1,Sequences!$A:$A,0)),
                     ROW(INDIRECT("1:" &amp; LEN( INDEX(Sequences!$D:$D, MATCH(J$1,Sequences!$A:$A,0)) )-Parameters!$B$2+1)),
                     Parameters!$B$2 ) = $A169 )),
0)</f>
        <v>19</v>
      </c>
      <c r="K169" s="15" cm="1">
        <f t="array" aca="1" ref="K169" ca="1">IFERROR(
  SUMPRODUCT(--(MID( INDEX(Sequences!$D:$D, MATCH(K$1,Sequences!$A:$A,0)),
                     ROW(INDIRECT("1:" &amp; LEN( INDEX(Sequences!$D:$D, MATCH(K$1,Sequences!$A:$A,0)) )-Parameters!$B$2+1)),
                     Parameters!$B$2 ) = $A169 )),
0)</f>
        <v>6</v>
      </c>
      <c r="L169" s="15" cm="1">
        <f t="array" aca="1" ref="L169" ca="1">IFERROR(
  SUMPRODUCT(--(MID( INDEX(Sequences!$D:$D, MATCH(L$1,Sequences!$A:$A,0)),
                     ROW(INDIRECT("1:" &amp; LEN( INDEX(Sequences!$D:$D, MATCH(L$1,Sequences!$A:$A,0)) )-Parameters!$B$2+1)),
                     Parameters!$B$2 ) = $A169 )),
0)</f>
        <v>5</v>
      </c>
      <c r="M169" s="15" cm="1">
        <f t="array" aca="1" ref="M169" ca="1">IFERROR(
  SUMPRODUCT(--(MID( INDEX(Sequences!$D:$D, MATCH(M$1,Sequences!$A:$A,0)),
                     ROW(INDIRECT("1:" &amp; LEN( INDEX(Sequences!$D:$D, MATCH(M$1,Sequences!$A:$A,0)) )-Parameters!$B$2+1)),
                     Parameters!$B$2 ) = $A169 )),
0)</f>
        <v>7</v>
      </c>
    </row>
    <row r="170" spans="1:13" x14ac:dyDescent="0.25">
      <c r="A170" s="15" t="str">
        <f>KMER_LIST!A170</f>
        <v>GGGA</v>
      </c>
      <c r="B170" s="15" cm="1">
        <f t="array" aca="1" ref="B170" ca="1">IFERROR(
  SUMPRODUCT(--(MID( INDEX(Sequences!$D:$D, MATCH(B$1,Sequences!$A:$A,0)),
                     ROW(INDIRECT("1:" &amp; LEN( INDEX(Sequences!$D:$D, MATCH(B$1,Sequences!$A:$A,0)) )-Parameters!$B$2+1)),
                     Parameters!$B$2 ) = $A170 )),
0)</f>
        <v>3</v>
      </c>
      <c r="C170" s="15" cm="1">
        <f t="array" aca="1" ref="C170" ca="1">IFERROR(
  SUMPRODUCT(--(MID( INDEX(Sequences!$D:$D, MATCH(C$1,Sequences!$A:$A,0)),
                     ROW(INDIRECT("1:" &amp; LEN( INDEX(Sequences!$D:$D, MATCH(C$1,Sequences!$A:$A,0)) )-Parameters!$B$2+1)),
                     Parameters!$B$2 ) = $A170 )),
0)</f>
        <v>4</v>
      </c>
      <c r="D170" s="15" cm="1">
        <f t="array" aca="1" ref="D170" ca="1">IFERROR(
  SUMPRODUCT(--(MID( INDEX(Sequences!$D:$D, MATCH(D$1,Sequences!$A:$A,0)),
                     ROW(INDIRECT("1:" &amp; LEN( INDEX(Sequences!$D:$D, MATCH(D$1,Sequences!$A:$A,0)) )-Parameters!$B$2+1)),
                     Parameters!$B$2 ) = $A170 )),
0)</f>
        <v>3</v>
      </c>
      <c r="E170" s="15" cm="1">
        <f t="array" aca="1" ref="E170" ca="1">IFERROR(
  SUMPRODUCT(--(MID( INDEX(Sequences!$D:$D, MATCH(E$1,Sequences!$A:$A,0)),
                     ROW(INDIRECT("1:" &amp; LEN( INDEX(Sequences!$D:$D, MATCH(E$1,Sequences!$A:$A,0)) )-Parameters!$B$2+1)),
                     Parameters!$B$2 ) = $A170 )),
0)</f>
        <v>4</v>
      </c>
      <c r="F170" s="15" cm="1">
        <f t="array" aca="1" ref="F170" ca="1">IFERROR(
  SUMPRODUCT(--(MID( INDEX(Sequences!$D:$D, MATCH(F$1,Sequences!$A:$A,0)),
                     ROW(INDIRECT("1:" &amp; LEN( INDEX(Sequences!$D:$D, MATCH(F$1,Sequences!$A:$A,0)) )-Parameters!$B$2+1)),
                     Parameters!$B$2 ) = $A170 )),
0)</f>
        <v>3</v>
      </c>
      <c r="G170" s="15" cm="1">
        <f t="array" aca="1" ref="G170" ca="1">IFERROR(
  SUMPRODUCT(--(MID( INDEX(Sequences!$D:$D, MATCH(G$1,Sequences!$A:$A,0)),
                     ROW(INDIRECT("1:" &amp; LEN( INDEX(Sequences!$D:$D, MATCH(G$1,Sequences!$A:$A,0)) )-Parameters!$B$2+1)),
                     Parameters!$B$2 ) = $A170 )),
0)</f>
        <v>4</v>
      </c>
      <c r="H170" s="15" cm="1">
        <f t="array" aca="1" ref="H170" ca="1">IFERROR(
  SUMPRODUCT(--(MID( INDEX(Sequences!$D:$D, MATCH(H$1,Sequences!$A:$A,0)),
                     ROW(INDIRECT("1:" &amp; LEN( INDEX(Sequences!$D:$D, MATCH(H$1,Sequences!$A:$A,0)) )-Parameters!$B$2+1)),
                     Parameters!$B$2 ) = $A170 )),
0)</f>
        <v>9</v>
      </c>
      <c r="I170" s="15" cm="1">
        <f t="array" aca="1" ref="I170" ca="1">IFERROR(
  SUMPRODUCT(--(MID( INDEX(Sequences!$D:$D, MATCH(I$1,Sequences!$A:$A,0)),
                     ROW(INDIRECT("1:" &amp; LEN( INDEX(Sequences!$D:$D, MATCH(I$1,Sequences!$A:$A,0)) )-Parameters!$B$2+1)),
                     Parameters!$B$2 ) = $A170 )),
0)</f>
        <v>7</v>
      </c>
      <c r="J170" s="15" cm="1">
        <f t="array" aca="1" ref="J170" ca="1">IFERROR(
  SUMPRODUCT(--(MID( INDEX(Sequences!$D:$D, MATCH(J$1,Sequences!$A:$A,0)),
                     ROW(INDIRECT("1:" &amp; LEN( INDEX(Sequences!$D:$D, MATCH(J$1,Sequences!$A:$A,0)) )-Parameters!$B$2+1)),
                     Parameters!$B$2 ) = $A170 )),
0)</f>
        <v>6</v>
      </c>
      <c r="K170" s="15" cm="1">
        <f t="array" aca="1" ref="K170" ca="1">IFERROR(
  SUMPRODUCT(--(MID( INDEX(Sequences!$D:$D, MATCH(K$1,Sequences!$A:$A,0)),
                     ROW(INDIRECT("1:" &amp; LEN( INDEX(Sequences!$D:$D, MATCH(K$1,Sequences!$A:$A,0)) )-Parameters!$B$2+1)),
                     Parameters!$B$2 ) = $A170 )),
0)</f>
        <v>13</v>
      </c>
      <c r="L170" s="15" cm="1">
        <f t="array" aca="1" ref="L170" ca="1">IFERROR(
  SUMPRODUCT(--(MID( INDEX(Sequences!$D:$D, MATCH(L$1,Sequences!$A:$A,0)),
                     ROW(INDIRECT("1:" &amp; LEN( INDEX(Sequences!$D:$D, MATCH(L$1,Sequences!$A:$A,0)) )-Parameters!$B$2+1)),
                     Parameters!$B$2 ) = $A170 )),
0)</f>
        <v>10</v>
      </c>
      <c r="M170" s="15" cm="1">
        <f t="array" aca="1" ref="M170" ca="1">IFERROR(
  SUMPRODUCT(--(MID( INDEX(Sequences!$D:$D, MATCH(M$1,Sequences!$A:$A,0)),
                     ROW(INDIRECT("1:" &amp; LEN( INDEX(Sequences!$D:$D, MATCH(M$1,Sequences!$A:$A,0)) )-Parameters!$B$2+1)),
                     Parameters!$B$2 ) = $A170 )),
0)</f>
        <v>2</v>
      </c>
    </row>
    <row r="171" spans="1:13" x14ac:dyDescent="0.25">
      <c r="A171" s="15" t="str">
        <f>KMER_LIST!A171</f>
        <v>GGGC</v>
      </c>
      <c r="B171" s="15" cm="1">
        <f t="array" aca="1" ref="B171" ca="1">IFERROR(
  SUMPRODUCT(--(MID( INDEX(Sequences!$D:$D, MATCH(B$1,Sequences!$A:$A,0)),
                     ROW(INDIRECT("1:" &amp; LEN( INDEX(Sequences!$D:$D, MATCH(B$1,Sequences!$A:$A,0)) )-Parameters!$B$2+1)),
                     Parameters!$B$2 ) = $A171 )),
0)</f>
        <v>3</v>
      </c>
      <c r="C171" s="15" cm="1">
        <f t="array" aca="1" ref="C171" ca="1">IFERROR(
  SUMPRODUCT(--(MID( INDEX(Sequences!$D:$D, MATCH(C$1,Sequences!$A:$A,0)),
                     ROW(INDIRECT("1:" &amp; LEN( INDEX(Sequences!$D:$D, MATCH(C$1,Sequences!$A:$A,0)) )-Parameters!$B$2+1)),
                     Parameters!$B$2 ) = $A171 )),
0)</f>
        <v>0</v>
      </c>
      <c r="D171" s="15" cm="1">
        <f t="array" aca="1" ref="D171" ca="1">IFERROR(
  SUMPRODUCT(--(MID( INDEX(Sequences!$D:$D, MATCH(D$1,Sequences!$A:$A,0)),
                     ROW(INDIRECT("1:" &amp; LEN( INDEX(Sequences!$D:$D, MATCH(D$1,Sequences!$A:$A,0)) )-Parameters!$B$2+1)),
                     Parameters!$B$2 ) = $A171 )),
0)</f>
        <v>0</v>
      </c>
      <c r="E171" s="15" cm="1">
        <f t="array" aca="1" ref="E171" ca="1">IFERROR(
  SUMPRODUCT(--(MID( INDEX(Sequences!$D:$D, MATCH(E$1,Sequences!$A:$A,0)),
                     ROW(INDIRECT("1:" &amp; LEN( INDEX(Sequences!$D:$D, MATCH(E$1,Sequences!$A:$A,0)) )-Parameters!$B$2+1)),
                     Parameters!$B$2 ) = $A171 )),
0)</f>
        <v>4</v>
      </c>
      <c r="F171" s="15" cm="1">
        <f t="array" aca="1" ref="F171" ca="1">IFERROR(
  SUMPRODUCT(--(MID( INDEX(Sequences!$D:$D, MATCH(F$1,Sequences!$A:$A,0)),
                     ROW(INDIRECT("1:" &amp; LEN( INDEX(Sequences!$D:$D, MATCH(F$1,Sequences!$A:$A,0)) )-Parameters!$B$2+1)),
                     Parameters!$B$2 ) = $A171 )),
0)</f>
        <v>3</v>
      </c>
      <c r="G171" s="15" cm="1">
        <f t="array" aca="1" ref="G171" ca="1">IFERROR(
  SUMPRODUCT(--(MID( INDEX(Sequences!$D:$D, MATCH(G$1,Sequences!$A:$A,0)),
                     ROW(INDIRECT("1:" &amp; LEN( INDEX(Sequences!$D:$D, MATCH(G$1,Sequences!$A:$A,0)) )-Parameters!$B$2+1)),
                     Parameters!$B$2 ) = $A171 )),
0)</f>
        <v>3</v>
      </c>
      <c r="H171" s="15" cm="1">
        <f t="array" aca="1" ref="H171" ca="1">IFERROR(
  SUMPRODUCT(--(MID( INDEX(Sequences!$D:$D, MATCH(H$1,Sequences!$A:$A,0)),
                     ROW(INDIRECT("1:" &amp; LEN( INDEX(Sequences!$D:$D, MATCH(H$1,Sequences!$A:$A,0)) )-Parameters!$B$2+1)),
                     Parameters!$B$2 ) = $A171 )),
0)</f>
        <v>3</v>
      </c>
      <c r="I171" s="15" cm="1">
        <f t="array" aca="1" ref="I171" ca="1">IFERROR(
  SUMPRODUCT(--(MID( INDEX(Sequences!$D:$D, MATCH(I$1,Sequences!$A:$A,0)),
                     ROW(INDIRECT("1:" &amp; LEN( INDEX(Sequences!$D:$D, MATCH(I$1,Sequences!$A:$A,0)) )-Parameters!$B$2+1)),
                     Parameters!$B$2 ) = $A171 )),
0)</f>
        <v>8</v>
      </c>
      <c r="J171" s="15" cm="1">
        <f t="array" aca="1" ref="J171" ca="1">IFERROR(
  SUMPRODUCT(--(MID( INDEX(Sequences!$D:$D, MATCH(J$1,Sequences!$A:$A,0)),
                     ROW(INDIRECT("1:" &amp; LEN( INDEX(Sequences!$D:$D, MATCH(J$1,Sequences!$A:$A,0)) )-Parameters!$B$2+1)),
                     Parameters!$B$2 ) = $A171 )),
0)</f>
        <v>6</v>
      </c>
      <c r="K171" s="15" cm="1">
        <f t="array" aca="1" ref="K171" ca="1">IFERROR(
  SUMPRODUCT(--(MID( INDEX(Sequences!$D:$D, MATCH(K$1,Sequences!$A:$A,0)),
                     ROW(INDIRECT("1:" &amp; LEN( INDEX(Sequences!$D:$D, MATCH(K$1,Sequences!$A:$A,0)) )-Parameters!$B$2+1)),
                     Parameters!$B$2 ) = $A171 )),
0)</f>
        <v>6</v>
      </c>
      <c r="L171" s="15" cm="1">
        <f t="array" aca="1" ref="L171" ca="1">IFERROR(
  SUMPRODUCT(--(MID( INDEX(Sequences!$D:$D, MATCH(L$1,Sequences!$A:$A,0)),
                     ROW(INDIRECT("1:" &amp; LEN( INDEX(Sequences!$D:$D, MATCH(L$1,Sequences!$A:$A,0)) )-Parameters!$B$2+1)),
                     Parameters!$B$2 ) = $A171 )),
0)</f>
        <v>9</v>
      </c>
      <c r="M171" s="15" cm="1">
        <f t="array" aca="1" ref="M171" ca="1">IFERROR(
  SUMPRODUCT(--(MID( INDEX(Sequences!$D:$D, MATCH(M$1,Sequences!$A:$A,0)),
                     ROW(INDIRECT("1:" &amp; LEN( INDEX(Sequences!$D:$D, MATCH(M$1,Sequences!$A:$A,0)) )-Parameters!$B$2+1)),
                     Parameters!$B$2 ) = $A171 )),
0)</f>
        <v>7</v>
      </c>
    </row>
    <row r="172" spans="1:13" x14ac:dyDescent="0.25">
      <c r="A172" s="15" t="str">
        <f>KMER_LIST!A172</f>
        <v>GGGG</v>
      </c>
      <c r="B172" s="15" cm="1">
        <f t="array" aca="1" ref="B172" ca="1">IFERROR(
  SUMPRODUCT(--(MID( INDEX(Sequences!$D:$D, MATCH(B$1,Sequences!$A:$A,0)),
                     ROW(INDIRECT("1:" &amp; LEN( INDEX(Sequences!$D:$D, MATCH(B$1,Sequences!$A:$A,0)) )-Parameters!$B$2+1)),
                     Parameters!$B$2 ) = $A172 )),
0)</f>
        <v>0</v>
      </c>
      <c r="C172" s="15" cm="1">
        <f t="array" aca="1" ref="C172" ca="1">IFERROR(
  SUMPRODUCT(--(MID( INDEX(Sequences!$D:$D, MATCH(C$1,Sequences!$A:$A,0)),
                     ROW(INDIRECT("1:" &amp; LEN( INDEX(Sequences!$D:$D, MATCH(C$1,Sequences!$A:$A,0)) )-Parameters!$B$2+1)),
                     Parameters!$B$2 ) = $A172 )),
0)</f>
        <v>1</v>
      </c>
      <c r="D172" s="15" cm="1">
        <f t="array" aca="1" ref="D172" ca="1">IFERROR(
  SUMPRODUCT(--(MID( INDEX(Sequences!$D:$D, MATCH(D$1,Sequences!$A:$A,0)),
                     ROW(INDIRECT("1:" &amp; LEN( INDEX(Sequences!$D:$D, MATCH(D$1,Sequences!$A:$A,0)) )-Parameters!$B$2+1)),
                     Parameters!$B$2 ) = $A172 )),
0)</f>
        <v>1</v>
      </c>
      <c r="E172" s="15" cm="1">
        <f t="array" aca="1" ref="E172" ca="1">IFERROR(
  SUMPRODUCT(--(MID( INDEX(Sequences!$D:$D, MATCH(E$1,Sequences!$A:$A,0)),
                     ROW(INDIRECT("1:" &amp; LEN( INDEX(Sequences!$D:$D, MATCH(E$1,Sequences!$A:$A,0)) )-Parameters!$B$2+1)),
                     Parameters!$B$2 ) = $A172 )),
0)</f>
        <v>2</v>
      </c>
      <c r="F172" s="15" cm="1">
        <f t="array" aca="1" ref="F172" ca="1">IFERROR(
  SUMPRODUCT(--(MID( INDEX(Sequences!$D:$D, MATCH(F$1,Sequences!$A:$A,0)),
                     ROW(INDIRECT("1:" &amp; LEN( INDEX(Sequences!$D:$D, MATCH(F$1,Sequences!$A:$A,0)) )-Parameters!$B$2+1)),
                     Parameters!$B$2 ) = $A172 )),
0)</f>
        <v>0</v>
      </c>
      <c r="G172" s="15" cm="1">
        <f t="array" aca="1" ref="G172" ca="1">IFERROR(
  SUMPRODUCT(--(MID( INDEX(Sequences!$D:$D, MATCH(G$1,Sequences!$A:$A,0)),
                     ROW(INDIRECT("1:" &amp; LEN( INDEX(Sequences!$D:$D, MATCH(G$1,Sequences!$A:$A,0)) )-Parameters!$B$2+1)),
                     Parameters!$B$2 ) = $A172 )),
0)</f>
        <v>0</v>
      </c>
      <c r="H172" s="15" cm="1">
        <f t="array" aca="1" ref="H172" ca="1">IFERROR(
  SUMPRODUCT(--(MID( INDEX(Sequences!$D:$D, MATCH(H$1,Sequences!$A:$A,0)),
                     ROW(INDIRECT("1:" &amp; LEN( INDEX(Sequences!$D:$D, MATCH(H$1,Sequences!$A:$A,0)) )-Parameters!$B$2+1)),
                     Parameters!$B$2 ) = $A172 )),
0)</f>
        <v>3</v>
      </c>
      <c r="I172" s="15" cm="1">
        <f t="array" aca="1" ref="I172" ca="1">IFERROR(
  SUMPRODUCT(--(MID( INDEX(Sequences!$D:$D, MATCH(I$1,Sequences!$A:$A,0)),
                     ROW(INDIRECT("1:" &amp; LEN( INDEX(Sequences!$D:$D, MATCH(I$1,Sequences!$A:$A,0)) )-Parameters!$B$2+1)),
                     Parameters!$B$2 ) = $A172 )),
0)</f>
        <v>4</v>
      </c>
      <c r="J172" s="15" cm="1">
        <f t="array" aca="1" ref="J172" ca="1">IFERROR(
  SUMPRODUCT(--(MID( INDEX(Sequences!$D:$D, MATCH(J$1,Sequences!$A:$A,0)),
                     ROW(INDIRECT("1:" &amp; LEN( INDEX(Sequences!$D:$D, MATCH(J$1,Sequences!$A:$A,0)) )-Parameters!$B$2+1)),
                     Parameters!$B$2 ) = $A172 )),
0)</f>
        <v>26</v>
      </c>
      <c r="K172" s="15" cm="1">
        <f t="array" aca="1" ref="K172" ca="1">IFERROR(
  SUMPRODUCT(--(MID( INDEX(Sequences!$D:$D, MATCH(K$1,Sequences!$A:$A,0)),
                     ROW(INDIRECT("1:" &amp; LEN( INDEX(Sequences!$D:$D, MATCH(K$1,Sequences!$A:$A,0)) )-Parameters!$B$2+1)),
                     Parameters!$B$2 ) = $A172 )),
0)</f>
        <v>11</v>
      </c>
      <c r="L172" s="15" cm="1">
        <f t="array" aca="1" ref="L172" ca="1">IFERROR(
  SUMPRODUCT(--(MID( INDEX(Sequences!$D:$D, MATCH(L$1,Sequences!$A:$A,0)),
                     ROW(INDIRECT("1:" &amp; LEN( INDEX(Sequences!$D:$D, MATCH(L$1,Sequences!$A:$A,0)) )-Parameters!$B$2+1)),
                     Parameters!$B$2 ) = $A172 )),
0)</f>
        <v>17</v>
      </c>
      <c r="M172" s="15" cm="1">
        <f t="array" aca="1" ref="M172" ca="1">IFERROR(
  SUMPRODUCT(--(MID( INDEX(Sequences!$D:$D, MATCH(M$1,Sequences!$A:$A,0)),
                     ROW(INDIRECT("1:" &amp; LEN( INDEX(Sequences!$D:$D, MATCH(M$1,Sequences!$A:$A,0)) )-Parameters!$B$2+1)),
                     Parameters!$B$2 ) = $A172 )),
0)</f>
        <v>8</v>
      </c>
    </row>
    <row r="173" spans="1:13" x14ac:dyDescent="0.25">
      <c r="A173" s="15" t="str">
        <f>KMER_LIST!A173</f>
        <v>GGGT</v>
      </c>
      <c r="B173" s="15" cm="1">
        <f t="array" aca="1" ref="B173" ca="1">IFERROR(
  SUMPRODUCT(--(MID( INDEX(Sequences!$D:$D, MATCH(B$1,Sequences!$A:$A,0)),
                     ROW(INDIRECT("1:" &amp; LEN( INDEX(Sequences!$D:$D, MATCH(B$1,Sequences!$A:$A,0)) )-Parameters!$B$2+1)),
                     Parameters!$B$2 ) = $A173 )),
0)</f>
        <v>7</v>
      </c>
      <c r="C173" s="15" cm="1">
        <f t="array" aca="1" ref="C173" ca="1">IFERROR(
  SUMPRODUCT(--(MID( INDEX(Sequences!$D:$D, MATCH(C$1,Sequences!$A:$A,0)),
                     ROW(INDIRECT("1:" &amp; LEN( INDEX(Sequences!$D:$D, MATCH(C$1,Sequences!$A:$A,0)) )-Parameters!$B$2+1)),
                     Parameters!$B$2 ) = $A173 )),
0)</f>
        <v>3</v>
      </c>
      <c r="D173" s="15" cm="1">
        <f t="array" aca="1" ref="D173" ca="1">IFERROR(
  SUMPRODUCT(--(MID( INDEX(Sequences!$D:$D, MATCH(D$1,Sequences!$A:$A,0)),
                     ROW(INDIRECT("1:" &amp; LEN( INDEX(Sequences!$D:$D, MATCH(D$1,Sequences!$A:$A,0)) )-Parameters!$B$2+1)),
                     Parameters!$B$2 ) = $A173 )),
0)</f>
        <v>3</v>
      </c>
      <c r="E173" s="15" cm="1">
        <f t="array" aca="1" ref="E173" ca="1">IFERROR(
  SUMPRODUCT(--(MID( INDEX(Sequences!$D:$D, MATCH(E$1,Sequences!$A:$A,0)),
                     ROW(INDIRECT("1:" &amp; LEN( INDEX(Sequences!$D:$D, MATCH(E$1,Sequences!$A:$A,0)) )-Parameters!$B$2+1)),
                     Parameters!$B$2 ) = $A173 )),
0)</f>
        <v>5</v>
      </c>
      <c r="F173" s="15" cm="1">
        <f t="array" aca="1" ref="F173" ca="1">IFERROR(
  SUMPRODUCT(--(MID( INDEX(Sequences!$D:$D, MATCH(F$1,Sequences!$A:$A,0)),
                     ROW(INDIRECT("1:" &amp; LEN( INDEX(Sequences!$D:$D, MATCH(F$1,Sequences!$A:$A,0)) )-Parameters!$B$2+1)),
                     Parameters!$B$2 ) = $A173 )),
0)</f>
        <v>7</v>
      </c>
      <c r="G173" s="15" cm="1">
        <f t="array" aca="1" ref="G173" ca="1">IFERROR(
  SUMPRODUCT(--(MID( INDEX(Sequences!$D:$D, MATCH(G$1,Sequences!$A:$A,0)),
                     ROW(INDIRECT("1:" &amp; LEN( INDEX(Sequences!$D:$D, MATCH(G$1,Sequences!$A:$A,0)) )-Parameters!$B$2+1)),
                     Parameters!$B$2 ) = $A173 )),
0)</f>
        <v>4</v>
      </c>
      <c r="H173" s="15" cm="1">
        <f t="array" aca="1" ref="H173" ca="1">IFERROR(
  SUMPRODUCT(--(MID( INDEX(Sequences!$D:$D, MATCH(H$1,Sequences!$A:$A,0)),
                     ROW(INDIRECT("1:" &amp; LEN( INDEX(Sequences!$D:$D, MATCH(H$1,Sequences!$A:$A,0)) )-Parameters!$B$2+1)),
                     Parameters!$B$2 ) = $A173 )),
0)</f>
        <v>1</v>
      </c>
      <c r="I173" s="15" cm="1">
        <f t="array" aca="1" ref="I173" ca="1">IFERROR(
  SUMPRODUCT(--(MID( INDEX(Sequences!$D:$D, MATCH(I$1,Sequences!$A:$A,0)),
                     ROW(INDIRECT("1:" &amp; LEN( INDEX(Sequences!$D:$D, MATCH(I$1,Sequences!$A:$A,0)) )-Parameters!$B$2+1)),
                     Parameters!$B$2 ) = $A173 )),
0)</f>
        <v>3</v>
      </c>
      <c r="J173" s="15" cm="1">
        <f t="array" aca="1" ref="J173" ca="1">IFERROR(
  SUMPRODUCT(--(MID( INDEX(Sequences!$D:$D, MATCH(J$1,Sequences!$A:$A,0)),
                     ROW(INDIRECT("1:" &amp; LEN( INDEX(Sequences!$D:$D, MATCH(J$1,Sequences!$A:$A,0)) )-Parameters!$B$2+1)),
                     Parameters!$B$2 ) = $A173 )),
0)</f>
        <v>14</v>
      </c>
      <c r="K173" s="15" cm="1">
        <f t="array" aca="1" ref="K173" ca="1">IFERROR(
  SUMPRODUCT(--(MID( INDEX(Sequences!$D:$D, MATCH(K$1,Sequences!$A:$A,0)),
                     ROW(INDIRECT("1:" &amp; LEN( INDEX(Sequences!$D:$D, MATCH(K$1,Sequences!$A:$A,0)) )-Parameters!$B$2+1)),
                     Parameters!$B$2 ) = $A173 )),
0)</f>
        <v>13</v>
      </c>
      <c r="L173" s="15" cm="1">
        <f t="array" aca="1" ref="L173" ca="1">IFERROR(
  SUMPRODUCT(--(MID( INDEX(Sequences!$D:$D, MATCH(L$1,Sequences!$A:$A,0)),
                     ROW(INDIRECT("1:" &amp; LEN( INDEX(Sequences!$D:$D, MATCH(L$1,Sequences!$A:$A,0)) )-Parameters!$B$2+1)),
                     Parameters!$B$2 ) = $A173 )),
0)</f>
        <v>8</v>
      </c>
      <c r="M173" s="15" cm="1">
        <f t="array" aca="1" ref="M173" ca="1">IFERROR(
  SUMPRODUCT(--(MID( INDEX(Sequences!$D:$D, MATCH(M$1,Sequences!$A:$A,0)),
                     ROW(INDIRECT("1:" &amp; LEN( INDEX(Sequences!$D:$D, MATCH(M$1,Sequences!$A:$A,0)) )-Parameters!$B$2+1)),
                     Parameters!$B$2 ) = $A173 )),
0)</f>
        <v>10</v>
      </c>
    </row>
    <row r="174" spans="1:13" x14ac:dyDescent="0.25">
      <c r="A174" s="15" t="str">
        <f>KMER_LIST!A174</f>
        <v>GGTA</v>
      </c>
      <c r="B174" s="15" cm="1">
        <f t="array" aca="1" ref="B174" ca="1">IFERROR(
  SUMPRODUCT(--(MID( INDEX(Sequences!$D:$D, MATCH(B$1,Sequences!$A:$A,0)),
                     ROW(INDIRECT("1:" &amp; LEN( INDEX(Sequences!$D:$D, MATCH(B$1,Sequences!$A:$A,0)) )-Parameters!$B$2+1)),
                     Parameters!$B$2 ) = $A174 )),
0)</f>
        <v>7</v>
      </c>
      <c r="C174" s="15" cm="1">
        <f t="array" aca="1" ref="C174" ca="1">IFERROR(
  SUMPRODUCT(--(MID( INDEX(Sequences!$D:$D, MATCH(C$1,Sequences!$A:$A,0)),
                     ROW(INDIRECT("1:" &amp; LEN( INDEX(Sequences!$D:$D, MATCH(C$1,Sequences!$A:$A,0)) )-Parameters!$B$2+1)),
                     Parameters!$B$2 ) = $A174 )),
0)</f>
        <v>7</v>
      </c>
      <c r="D174" s="15" cm="1">
        <f t="array" aca="1" ref="D174" ca="1">IFERROR(
  SUMPRODUCT(--(MID( INDEX(Sequences!$D:$D, MATCH(D$1,Sequences!$A:$A,0)),
                     ROW(INDIRECT("1:" &amp; LEN( INDEX(Sequences!$D:$D, MATCH(D$1,Sequences!$A:$A,0)) )-Parameters!$B$2+1)),
                     Parameters!$B$2 ) = $A174 )),
0)</f>
        <v>9</v>
      </c>
      <c r="E174" s="15" cm="1">
        <f t="array" aca="1" ref="E174" ca="1">IFERROR(
  SUMPRODUCT(--(MID( INDEX(Sequences!$D:$D, MATCH(E$1,Sequences!$A:$A,0)),
                     ROW(INDIRECT("1:" &amp; LEN( INDEX(Sequences!$D:$D, MATCH(E$1,Sequences!$A:$A,0)) )-Parameters!$B$2+1)),
                     Parameters!$B$2 ) = $A174 )),
0)</f>
        <v>2</v>
      </c>
      <c r="F174" s="15" cm="1">
        <f t="array" aca="1" ref="F174" ca="1">IFERROR(
  SUMPRODUCT(--(MID( INDEX(Sequences!$D:$D, MATCH(F$1,Sequences!$A:$A,0)),
                     ROW(INDIRECT("1:" &amp; LEN( INDEX(Sequences!$D:$D, MATCH(F$1,Sequences!$A:$A,0)) )-Parameters!$B$2+1)),
                     Parameters!$B$2 ) = $A174 )),
0)</f>
        <v>3</v>
      </c>
      <c r="G174" s="15" cm="1">
        <f t="array" aca="1" ref="G174" ca="1">IFERROR(
  SUMPRODUCT(--(MID( INDEX(Sequences!$D:$D, MATCH(G$1,Sequences!$A:$A,0)),
                     ROW(INDIRECT("1:" &amp; LEN( INDEX(Sequences!$D:$D, MATCH(G$1,Sequences!$A:$A,0)) )-Parameters!$B$2+1)),
                     Parameters!$B$2 ) = $A174 )),
0)</f>
        <v>4</v>
      </c>
      <c r="H174" s="15" cm="1">
        <f t="array" aca="1" ref="H174" ca="1">IFERROR(
  SUMPRODUCT(--(MID( INDEX(Sequences!$D:$D, MATCH(H$1,Sequences!$A:$A,0)),
                     ROW(INDIRECT("1:" &amp; LEN( INDEX(Sequences!$D:$D, MATCH(H$1,Sequences!$A:$A,0)) )-Parameters!$B$2+1)),
                     Parameters!$B$2 ) = $A174 )),
0)</f>
        <v>4</v>
      </c>
      <c r="I174" s="15" cm="1">
        <f t="array" aca="1" ref="I174" ca="1">IFERROR(
  SUMPRODUCT(--(MID( INDEX(Sequences!$D:$D, MATCH(I$1,Sequences!$A:$A,0)),
                     ROW(INDIRECT("1:" &amp; LEN( INDEX(Sequences!$D:$D, MATCH(I$1,Sequences!$A:$A,0)) )-Parameters!$B$2+1)),
                     Parameters!$B$2 ) = $A174 )),
0)</f>
        <v>1</v>
      </c>
      <c r="J174" s="15" cm="1">
        <f t="array" aca="1" ref="J174" ca="1">IFERROR(
  SUMPRODUCT(--(MID( INDEX(Sequences!$D:$D, MATCH(J$1,Sequences!$A:$A,0)),
                     ROW(INDIRECT("1:" &amp; LEN( INDEX(Sequences!$D:$D, MATCH(J$1,Sequences!$A:$A,0)) )-Parameters!$B$2+1)),
                     Parameters!$B$2 ) = $A174 )),
0)</f>
        <v>5</v>
      </c>
      <c r="K174" s="15" cm="1">
        <f t="array" aca="1" ref="K174" ca="1">IFERROR(
  SUMPRODUCT(--(MID( INDEX(Sequences!$D:$D, MATCH(K$1,Sequences!$A:$A,0)),
                     ROW(INDIRECT("1:" &amp; LEN( INDEX(Sequences!$D:$D, MATCH(K$1,Sequences!$A:$A,0)) )-Parameters!$B$2+1)),
                     Parameters!$B$2 ) = $A174 )),
0)</f>
        <v>14</v>
      </c>
      <c r="L174" s="15" cm="1">
        <f t="array" aca="1" ref="L174" ca="1">IFERROR(
  SUMPRODUCT(--(MID( INDEX(Sequences!$D:$D, MATCH(L$1,Sequences!$A:$A,0)),
                     ROW(INDIRECT("1:" &amp; LEN( INDEX(Sequences!$D:$D, MATCH(L$1,Sequences!$A:$A,0)) )-Parameters!$B$2+1)),
                     Parameters!$B$2 ) = $A174 )),
0)</f>
        <v>11</v>
      </c>
      <c r="M174" s="15" cm="1">
        <f t="array" aca="1" ref="M174" ca="1">IFERROR(
  SUMPRODUCT(--(MID( INDEX(Sequences!$D:$D, MATCH(M$1,Sequences!$A:$A,0)),
                     ROW(INDIRECT("1:" &amp; LEN( INDEX(Sequences!$D:$D, MATCH(M$1,Sequences!$A:$A,0)) )-Parameters!$B$2+1)),
                     Parameters!$B$2 ) = $A174 )),
0)</f>
        <v>6</v>
      </c>
    </row>
    <row r="175" spans="1:13" x14ac:dyDescent="0.25">
      <c r="A175" s="15" t="str">
        <f>KMER_LIST!A175</f>
        <v>GGTC</v>
      </c>
      <c r="B175" s="15" cm="1">
        <f t="array" aca="1" ref="B175" ca="1">IFERROR(
  SUMPRODUCT(--(MID( INDEX(Sequences!$D:$D, MATCH(B$1,Sequences!$A:$A,0)),
                     ROW(INDIRECT("1:" &amp; LEN( INDEX(Sequences!$D:$D, MATCH(B$1,Sequences!$A:$A,0)) )-Parameters!$B$2+1)),
                     Parameters!$B$2 ) = $A175 )),
0)</f>
        <v>6</v>
      </c>
      <c r="C175" s="15" cm="1">
        <f t="array" aca="1" ref="C175" ca="1">IFERROR(
  SUMPRODUCT(--(MID( INDEX(Sequences!$D:$D, MATCH(C$1,Sequences!$A:$A,0)),
                     ROW(INDIRECT("1:" &amp; LEN( INDEX(Sequences!$D:$D, MATCH(C$1,Sequences!$A:$A,0)) )-Parameters!$B$2+1)),
                     Parameters!$B$2 ) = $A175 )),
0)</f>
        <v>3</v>
      </c>
      <c r="D175" s="15" cm="1">
        <f t="array" aca="1" ref="D175" ca="1">IFERROR(
  SUMPRODUCT(--(MID( INDEX(Sequences!$D:$D, MATCH(D$1,Sequences!$A:$A,0)),
                     ROW(INDIRECT("1:" &amp; LEN( INDEX(Sequences!$D:$D, MATCH(D$1,Sequences!$A:$A,0)) )-Parameters!$B$2+1)),
                     Parameters!$B$2 ) = $A175 )),
0)</f>
        <v>3</v>
      </c>
      <c r="E175" s="15" cm="1">
        <f t="array" aca="1" ref="E175" ca="1">IFERROR(
  SUMPRODUCT(--(MID( INDEX(Sequences!$D:$D, MATCH(E$1,Sequences!$A:$A,0)),
                     ROW(INDIRECT("1:" &amp; LEN( INDEX(Sequences!$D:$D, MATCH(E$1,Sequences!$A:$A,0)) )-Parameters!$B$2+1)),
                     Parameters!$B$2 ) = $A175 )),
0)</f>
        <v>6</v>
      </c>
      <c r="F175" s="15" cm="1">
        <f t="array" aca="1" ref="F175" ca="1">IFERROR(
  SUMPRODUCT(--(MID( INDEX(Sequences!$D:$D, MATCH(F$1,Sequences!$A:$A,0)),
                     ROW(INDIRECT("1:" &amp; LEN( INDEX(Sequences!$D:$D, MATCH(F$1,Sequences!$A:$A,0)) )-Parameters!$B$2+1)),
                     Parameters!$B$2 ) = $A175 )),
0)</f>
        <v>4</v>
      </c>
      <c r="G175" s="15" cm="1">
        <f t="array" aca="1" ref="G175" ca="1">IFERROR(
  SUMPRODUCT(--(MID( INDEX(Sequences!$D:$D, MATCH(G$1,Sequences!$A:$A,0)),
                     ROW(INDIRECT("1:" &amp; LEN( INDEX(Sequences!$D:$D, MATCH(G$1,Sequences!$A:$A,0)) )-Parameters!$B$2+1)),
                     Parameters!$B$2 ) = $A175 )),
0)</f>
        <v>4</v>
      </c>
      <c r="H175" s="15" cm="1">
        <f t="array" aca="1" ref="H175" ca="1">IFERROR(
  SUMPRODUCT(--(MID( INDEX(Sequences!$D:$D, MATCH(H$1,Sequences!$A:$A,0)),
                     ROW(INDIRECT("1:" &amp; LEN( INDEX(Sequences!$D:$D, MATCH(H$1,Sequences!$A:$A,0)) )-Parameters!$B$2+1)),
                     Parameters!$B$2 ) = $A175 )),
0)</f>
        <v>7</v>
      </c>
      <c r="I175" s="15" cm="1">
        <f t="array" aca="1" ref="I175" ca="1">IFERROR(
  SUMPRODUCT(--(MID( INDEX(Sequences!$D:$D, MATCH(I$1,Sequences!$A:$A,0)),
                     ROW(INDIRECT("1:" &amp; LEN( INDEX(Sequences!$D:$D, MATCH(I$1,Sequences!$A:$A,0)) )-Parameters!$B$2+1)),
                     Parameters!$B$2 ) = $A175 )),
0)</f>
        <v>3</v>
      </c>
      <c r="J175" s="15" cm="1">
        <f t="array" aca="1" ref="J175" ca="1">IFERROR(
  SUMPRODUCT(--(MID( INDEX(Sequences!$D:$D, MATCH(J$1,Sequences!$A:$A,0)),
                     ROW(INDIRECT("1:" &amp; LEN( INDEX(Sequences!$D:$D, MATCH(J$1,Sequences!$A:$A,0)) )-Parameters!$B$2+1)),
                     Parameters!$B$2 ) = $A175 )),
0)</f>
        <v>10</v>
      </c>
      <c r="K175" s="15" cm="1">
        <f t="array" aca="1" ref="K175" ca="1">IFERROR(
  SUMPRODUCT(--(MID( INDEX(Sequences!$D:$D, MATCH(K$1,Sequences!$A:$A,0)),
                     ROW(INDIRECT("1:" &amp; LEN( INDEX(Sequences!$D:$D, MATCH(K$1,Sequences!$A:$A,0)) )-Parameters!$B$2+1)),
                     Parameters!$B$2 ) = $A175 )),
0)</f>
        <v>3</v>
      </c>
      <c r="L175" s="15" cm="1">
        <f t="array" aca="1" ref="L175" ca="1">IFERROR(
  SUMPRODUCT(--(MID( INDEX(Sequences!$D:$D, MATCH(L$1,Sequences!$A:$A,0)),
                     ROW(INDIRECT("1:" &amp; LEN( INDEX(Sequences!$D:$D, MATCH(L$1,Sequences!$A:$A,0)) )-Parameters!$B$2+1)),
                     Parameters!$B$2 ) = $A175 )),
0)</f>
        <v>1</v>
      </c>
      <c r="M175" s="15" cm="1">
        <f t="array" aca="1" ref="M175" ca="1">IFERROR(
  SUMPRODUCT(--(MID( INDEX(Sequences!$D:$D, MATCH(M$1,Sequences!$A:$A,0)),
                     ROW(INDIRECT("1:" &amp; LEN( INDEX(Sequences!$D:$D, MATCH(M$1,Sequences!$A:$A,0)) )-Parameters!$B$2+1)),
                     Parameters!$B$2 ) = $A175 )),
0)</f>
        <v>1</v>
      </c>
    </row>
    <row r="176" spans="1:13" x14ac:dyDescent="0.25">
      <c r="A176" s="15" t="str">
        <f>KMER_LIST!A176</f>
        <v>GGTG</v>
      </c>
      <c r="B176" s="15" cm="1">
        <f t="array" aca="1" ref="B176" ca="1">IFERROR(
  SUMPRODUCT(--(MID( INDEX(Sequences!$D:$D, MATCH(B$1,Sequences!$A:$A,0)),
                     ROW(INDIRECT("1:" &amp; LEN( INDEX(Sequences!$D:$D, MATCH(B$1,Sequences!$A:$A,0)) )-Parameters!$B$2+1)),
                     Parameters!$B$2 ) = $A176 )),
0)</f>
        <v>15</v>
      </c>
      <c r="C176" s="15" cm="1">
        <f t="array" aca="1" ref="C176" ca="1">IFERROR(
  SUMPRODUCT(--(MID( INDEX(Sequences!$D:$D, MATCH(C$1,Sequences!$A:$A,0)),
                     ROW(INDIRECT("1:" &amp; LEN( INDEX(Sequences!$D:$D, MATCH(C$1,Sequences!$A:$A,0)) )-Parameters!$B$2+1)),
                     Parameters!$B$2 ) = $A176 )),
0)</f>
        <v>22</v>
      </c>
      <c r="D176" s="15" cm="1">
        <f t="array" aca="1" ref="D176" ca="1">IFERROR(
  SUMPRODUCT(--(MID( INDEX(Sequences!$D:$D, MATCH(D$1,Sequences!$A:$A,0)),
                     ROW(INDIRECT("1:" &amp; LEN( INDEX(Sequences!$D:$D, MATCH(D$1,Sequences!$A:$A,0)) )-Parameters!$B$2+1)),
                     Parameters!$B$2 ) = $A176 )),
0)</f>
        <v>11</v>
      </c>
      <c r="E176" s="15" cm="1">
        <f t="array" aca="1" ref="E176" ca="1">IFERROR(
  SUMPRODUCT(--(MID( INDEX(Sequences!$D:$D, MATCH(E$1,Sequences!$A:$A,0)),
                     ROW(INDIRECT("1:" &amp; LEN( INDEX(Sequences!$D:$D, MATCH(E$1,Sequences!$A:$A,0)) )-Parameters!$B$2+1)),
                     Parameters!$B$2 ) = $A176 )),
0)</f>
        <v>18</v>
      </c>
      <c r="F176" s="15" cm="1">
        <f t="array" aca="1" ref="F176" ca="1">IFERROR(
  SUMPRODUCT(--(MID( INDEX(Sequences!$D:$D, MATCH(F$1,Sequences!$A:$A,0)),
                     ROW(INDIRECT("1:" &amp; LEN( INDEX(Sequences!$D:$D, MATCH(F$1,Sequences!$A:$A,0)) )-Parameters!$B$2+1)),
                     Parameters!$B$2 ) = $A176 )),
0)</f>
        <v>25</v>
      </c>
      <c r="G176" s="15" cm="1">
        <f t="array" aca="1" ref="G176" ca="1">IFERROR(
  SUMPRODUCT(--(MID( INDEX(Sequences!$D:$D, MATCH(G$1,Sequences!$A:$A,0)),
                     ROW(INDIRECT("1:" &amp; LEN( INDEX(Sequences!$D:$D, MATCH(G$1,Sequences!$A:$A,0)) )-Parameters!$B$2+1)),
                     Parameters!$B$2 ) = $A176 )),
0)</f>
        <v>24</v>
      </c>
      <c r="H176" s="15" cm="1">
        <f t="array" aca="1" ref="H176" ca="1">IFERROR(
  SUMPRODUCT(--(MID( INDEX(Sequences!$D:$D, MATCH(H$1,Sequences!$A:$A,0)),
                     ROW(INDIRECT("1:" &amp; LEN( INDEX(Sequences!$D:$D, MATCH(H$1,Sequences!$A:$A,0)) )-Parameters!$B$2+1)),
                     Parameters!$B$2 ) = $A176 )),
0)</f>
        <v>7</v>
      </c>
      <c r="I176" s="15" cm="1">
        <f t="array" aca="1" ref="I176" ca="1">IFERROR(
  SUMPRODUCT(--(MID( INDEX(Sequences!$D:$D, MATCH(I$1,Sequences!$A:$A,0)),
                     ROW(INDIRECT("1:" &amp; LEN( INDEX(Sequences!$D:$D, MATCH(I$1,Sequences!$A:$A,0)) )-Parameters!$B$2+1)),
                     Parameters!$B$2 ) = $A176 )),
0)</f>
        <v>5</v>
      </c>
      <c r="J176" s="15" cm="1">
        <f t="array" aca="1" ref="J176" ca="1">IFERROR(
  SUMPRODUCT(--(MID( INDEX(Sequences!$D:$D, MATCH(J$1,Sequences!$A:$A,0)),
                     ROW(INDIRECT("1:" &amp; LEN( INDEX(Sequences!$D:$D, MATCH(J$1,Sequences!$A:$A,0)) )-Parameters!$B$2+1)),
                     Parameters!$B$2 ) = $A176 )),
0)</f>
        <v>19</v>
      </c>
      <c r="K176" s="15" cm="1">
        <f t="array" aca="1" ref="K176" ca="1">IFERROR(
  SUMPRODUCT(--(MID( INDEX(Sequences!$D:$D, MATCH(K$1,Sequences!$A:$A,0)),
                     ROW(INDIRECT("1:" &amp; LEN( INDEX(Sequences!$D:$D, MATCH(K$1,Sequences!$A:$A,0)) )-Parameters!$B$2+1)),
                     Parameters!$B$2 ) = $A176 )),
0)</f>
        <v>12</v>
      </c>
      <c r="L176" s="15" cm="1">
        <f t="array" aca="1" ref="L176" ca="1">IFERROR(
  SUMPRODUCT(--(MID( INDEX(Sequences!$D:$D, MATCH(L$1,Sequences!$A:$A,0)),
                     ROW(INDIRECT("1:" &amp; LEN( INDEX(Sequences!$D:$D, MATCH(L$1,Sequences!$A:$A,0)) )-Parameters!$B$2+1)),
                     Parameters!$B$2 ) = $A176 )),
0)</f>
        <v>6</v>
      </c>
      <c r="M176" s="15" cm="1">
        <f t="array" aca="1" ref="M176" ca="1">IFERROR(
  SUMPRODUCT(--(MID( INDEX(Sequences!$D:$D, MATCH(M$1,Sequences!$A:$A,0)),
                     ROW(INDIRECT("1:" &amp; LEN( INDEX(Sequences!$D:$D, MATCH(M$1,Sequences!$A:$A,0)) )-Parameters!$B$2+1)),
                     Parameters!$B$2 ) = $A176 )),
0)</f>
        <v>7</v>
      </c>
    </row>
    <row r="177" spans="1:13" x14ac:dyDescent="0.25">
      <c r="A177" s="15" t="str">
        <f>KMER_LIST!A177</f>
        <v>GGTT</v>
      </c>
      <c r="B177" s="15" cm="1">
        <f t="array" aca="1" ref="B177" ca="1">IFERROR(
  SUMPRODUCT(--(MID( INDEX(Sequences!$D:$D, MATCH(B$1,Sequences!$A:$A,0)),
                     ROW(INDIRECT("1:" &amp; LEN( INDEX(Sequences!$D:$D, MATCH(B$1,Sequences!$A:$A,0)) )-Parameters!$B$2+1)),
                     Parameters!$B$2 ) = $A177 )),
0)</f>
        <v>14</v>
      </c>
      <c r="C177" s="15" cm="1">
        <f t="array" aca="1" ref="C177" ca="1">IFERROR(
  SUMPRODUCT(--(MID( INDEX(Sequences!$D:$D, MATCH(C$1,Sequences!$A:$A,0)),
                     ROW(INDIRECT("1:" &amp; LEN( INDEX(Sequences!$D:$D, MATCH(C$1,Sequences!$A:$A,0)) )-Parameters!$B$2+1)),
                     Parameters!$B$2 ) = $A177 )),
0)</f>
        <v>18</v>
      </c>
      <c r="D177" s="15" cm="1">
        <f t="array" aca="1" ref="D177" ca="1">IFERROR(
  SUMPRODUCT(--(MID( INDEX(Sequences!$D:$D, MATCH(D$1,Sequences!$A:$A,0)),
                     ROW(INDIRECT("1:" &amp; LEN( INDEX(Sequences!$D:$D, MATCH(D$1,Sequences!$A:$A,0)) )-Parameters!$B$2+1)),
                     Parameters!$B$2 ) = $A177 )),
0)</f>
        <v>20</v>
      </c>
      <c r="E177" s="15" cm="1">
        <f t="array" aca="1" ref="E177" ca="1">IFERROR(
  SUMPRODUCT(--(MID( INDEX(Sequences!$D:$D, MATCH(E$1,Sequences!$A:$A,0)),
                     ROW(INDIRECT("1:" &amp; LEN( INDEX(Sequences!$D:$D, MATCH(E$1,Sequences!$A:$A,0)) )-Parameters!$B$2+1)),
                     Parameters!$B$2 ) = $A177 )),
0)</f>
        <v>13</v>
      </c>
      <c r="F177" s="15" cm="1">
        <f t="array" aca="1" ref="F177" ca="1">IFERROR(
  SUMPRODUCT(--(MID( INDEX(Sequences!$D:$D, MATCH(F$1,Sequences!$A:$A,0)),
                     ROW(INDIRECT("1:" &amp; LEN( INDEX(Sequences!$D:$D, MATCH(F$1,Sequences!$A:$A,0)) )-Parameters!$B$2+1)),
                     Parameters!$B$2 ) = $A177 )),
0)</f>
        <v>14</v>
      </c>
      <c r="G177" s="15" cm="1">
        <f t="array" aca="1" ref="G177" ca="1">IFERROR(
  SUMPRODUCT(--(MID( INDEX(Sequences!$D:$D, MATCH(G$1,Sequences!$A:$A,0)),
                     ROW(INDIRECT("1:" &amp; LEN( INDEX(Sequences!$D:$D, MATCH(G$1,Sequences!$A:$A,0)) )-Parameters!$B$2+1)),
                     Parameters!$B$2 ) = $A177 )),
0)</f>
        <v>13</v>
      </c>
      <c r="H177" s="15" cm="1">
        <f t="array" aca="1" ref="H177" ca="1">IFERROR(
  SUMPRODUCT(--(MID( INDEX(Sequences!$D:$D, MATCH(H$1,Sequences!$A:$A,0)),
                     ROW(INDIRECT("1:" &amp; LEN( INDEX(Sequences!$D:$D, MATCH(H$1,Sequences!$A:$A,0)) )-Parameters!$B$2+1)),
                     Parameters!$B$2 ) = $A177 )),
0)</f>
        <v>5</v>
      </c>
      <c r="I177" s="15" cm="1">
        <f t="array" aca="1" ref="I177" ca="1">IFERROR(
  SUMPRODUCT(--(MID( INDEX(Sequences!$D:$D, MATCH(I$1,Sequences!$A:$A,0)),
                     ROW(INDIRECT("1:" &amp; LEN( INDEX(Sequences!$D:$D, MATCH(I$1,Sequences!$A:$A,0)) )-Parameters!$B$2+1)),
                     Parameters!$B$2 ) = $A177 )),
0)</f>
        <v>4</v>
      </c>
      <c r="J177" s="15" cm="1">
        <f t="array" aca="1" ref="J177" ca="1">IFERROR(
  SUMPRODUCT(--(MID( INDEX(Sequences!$D:$D, MATCH(J$1,Sequences!$A:$A,0)),
                     ROW(INDIRECT("1:" &amp; LEN( INDEX(Sequences!$D:$D, MATCH(J$1,Sequences!$A:$A,0)) )-Parameters!$B$2+1)),
                     Parameters!$B$2 ) = $A177 )),
0)</f>
        <v>12</v>
      </c>
      <c r="K177" s="15" cm="1">
        <f t="array" aca="1" ref="K177" ca="1">IFERROR(
  SUMPRODUCT(--(MID( INDEX(Sequences!$D:$D, MATCH(K$1,Sequences!$A:$A,0)),
                     ROW(INDIRECT("1:" &amp; LEN( INDEX(Sequences!$D:$D, MATCH(K$1,Sequences!$A:$A,0)) )-Parameters!$B$2+1)),
                     Parameters!$B$2 ) = $A177 )),
0)</f>
        <v>10</v>
      </c>
      <c r="L177" s="15" cm="1">
        <f t="array" aca="1" ref="L177" ca="1">IFERROR(
  SUMPRODUCT(--(MID( INDEX(Sequences!$D:$D, MATCH(L$1,Sequences!$A:$A,0)),
                     ROW(INDIRECT("1:" &amp; LEN( INDEX(Sequences!$D:$D, MATCH(L$1,Sequences!$A:$A,0)) )-Parameters!$B$2+1)),
                     Parameters!$B$2 ) = $A177 )),
0)</f>
        <v>7</v>
      </c>
      <c r="M177" s="15" cm="1">
        <f t="array" aca="1" ref="M177" ca="1">IFERROR(
  SUMPRODUCT(--(MID( INDEX(Sequences!$D:$D, MATCH(M$1,Sequences!$A:$A,0)),
                     ROW(INDIRECT("1:" &amp; LEN( INDEX(Sequences!$D:$D, MATCH(M$1,Sequences!$A:$A,0)) )-Parameters!$B$2+1)),
                     Parameters!$B$2 ) = $A177 )),
0)</f>
        <v>9</v>
      </c>
    </row>
    <row r="178" spans="1:13" x14ac:dyDescent="0.25">
      <c r="A178" s="15" t="str">
        <f>KMER_LIST!A178</f>
        <v>GTAA</v>
      </c>
      <c r="B178" s="15" cm="1">
        <f t="array" aca="1" ref="B178" ca="1">IFERROR(
  SUMPRODUCT(--(MID( INDEX(Sequences!$D:$D, MATCH(B$1,Sequences!$A:$A,0)),
                     ROW(INDIRECT("1:" &amp; LEN( INDEX(Sequences!$D:$D, MATCH(B$1,Sequences!$A:$A,0)) )-Parameters!$B$2+1)),
                     Parameters!$B$2 ) = $A178 )),
0)</f>
        <v>8</v>
      </c>
      <c r="C178" s="15" cm="1">
        <f t="array" aca="1" ref="C178" ca="1">IFERROR(
  SUMPRODUCT(--(MID( INDEX(Sequences!$D:$D, MATCH(C$1,Sequences!$A:$A,0)),
                     ROW(INDIRECT("1:" &amp; LEN( INDEX(Sequences!$D:$D, MATCH(C$1,Sequences!$A:$A,0)) )-Parameters!$B$2+1)),
                     Parameters!$B$2 ) = $A178 )),
0)</f>
        <v>5</v>
      </c>
      <c r="D178" s="15" cm="1">
        <f t="array" aca="1" ref="D178" ca="1">IFERROR(
  SUMPRODUCT(--(MID( INDEX(Sequences!$D:$D, MATCH(D$1,Sequences!$A:$A,0)),
                     ROW(INDIRECT("1:" &amp; LEN( INDEX(Sequences!$D:$D, MATCH(D$1,Sequences!$A:$A,0)) )-Parameters!$B$2+1)),
                     Parameters!$B$2 ) = $A178 )),
0)</f>
        <v>7</v>
      </c>
      <c r="E178" s="15" cm="1">
        <f t="array" aca="1" ref="E178" ca="1">IFERROR(
  SUMPRODUCT(--(MID( INDEX(Sequences!$D:$D, MATCH(E$1,Sequences!$A:$A,0)),
                     ROW(INDIRECT("1:" &amp; LEN( INDEX(Sequences!$D:$D, MATCH(E$1,Sequences!$A:$A,0)) )-Parameters!$B$2+1)),
                     Parameters!$B$2 ) = $A178 )),
0)</f>
        <v>5</v>
      </c>
      <c r="F178" s="15" cm="1">
        <f t="array" aca="1" ref="F178" ca="1">IFERROR(
  SUMPRODUCT(--(MID( INDEX(Sequences!$D:$D, MATCH(F$1,Sequences!$A:$A,0)),
                     ROW(INDIRECT("1:" &amp; LEN( INDEX(Sequences!$D:$D, MATCH(F$1,Sequences!$A:$A,0)) )-Parameters!$B$2+1)),
                     Parameters!$B$2 ) = $A178 )),
0)</f>
        <v>2</v>
      </c>
      <c r="G178" s="15" cm="1">
        <f t="array" aca="1" ref="G178" ca="1">IFERROR(
  SUMPRODUCT(--(MID( INDEX(Sequences!$D:$D, MATCH(G$1,Sequences!$A:$A,0)),
                     ROW(INDIRECT("1:" &amp; LEN( INDEX(Sequences!$D:$D, MATCH(G$1,Sequences!$A:$A,0)) )-Parameters!$B$2+1)),
                     Parameters!$B$2 ) = $A178 )),
0)</f>
        <v>8</v>
      </c>
      <c r="H178" s="15" cm="1">
        <f t="array" aca="1" ref="H178" ca="1">IFERROR(
  SUMPRODUCT(--(MID( INDEX(Sequences!$D:$D, MATCH(H$1,Sequences!$A:$A,0)),
                     ROW(INDIRECT("1:" &amp; LEN( INDEX(Sequences!$D:$D, MATCH(H$1,Sequences!$A:$A,0)) )-Parameters!$B$2+1)),
                     Parameters!$B$2 ) = $A178 )),
0)</f>
        <v>4</v>
      </c>
      <c r="I178" s="15" cm="1">
        <f t="array" aca="1" ref="I178" ca="1">IFERROR(
  SUMPRODUCT(--(MID( INDEX(Sequences!$D:$D, MATCH(I$1,Sequences!$A:$A,0)),
                     ROW(INDIRECT("1:" &amp; LEN( INDEX(Sequences!$D:$D, MATCH(I$1,Sequences!$A:$A,0)) )-Parameters!$B$2+1)),
                     Parameters!$B$2 ) = $A178 )),
0)</f>
        <v>2</v>
      </c>
      <c r="J178" s="15" cm="1">
        <f t="array" aca="1" ref="J178" ca="1">IFERROR(
  SUMPRODUCT(--(MID( INDEX(Sequences!$D:$D, MATCH(J$1,Sequences!$A:$A,0)),
                     ROW(INDIRECT("1:" &amp; LEN( INDEX(Sequences!$D:$D, MATCH(J$1,Sequences!$A:$A,0)) )-Parameters!$B$2+1)),
                     Parameters!$B$2 ) = $A178 )),
0)</f>
        <v>5</v>
      </c>
      <c r="K178" s="15" cm="1">
        <f t="array" aca="1" ref="K178" ca="1">IFERROR(
  SUMPRODUCT(--(MID( INDEX(Sequences!$D:$D, MATCH(K$1,Sequences!$A:$A,0)),
                     ROW(INDIRECT("1:" &amp; LEN( INDEX(Sequences!$D:$D, MATCH(K$1,Sequences!$A:$A,0)) )-Parameters!$B$2+1)),
                     Parameters!$B$2 ) = $A178 )),
0)</f>
        <v>10</v>
      </c>
      <c r="L178" s="15" cm="1">
        <f t="array" aca="1" ref="L178" ca="1">IFERROR(
  SUMPRODUCT(--(MID( INDEX(Sequences!$D:$D, MATCH(L$1,Sequences!$A:$A,0)),
                     ROW(INDIRECT("1:" &amp; LEN( INDEX(Sequences!$D:$D, MATCH(L$1,Sequences!$A:$A,0)) )-Parameters!$B$2+1)),
                     Parameters!$B$2 ) = $A178 )),
0)</f>
        <v>11</v>
      </c>
      <c r="M178" s="15" cm="1">
        <f t="array" aca="1" ref="M178" ca="1">IFERROR(
  SUMPRODUCT(--(MID( INDEX(Sequences!$D:$D, MATCH(M$1,Sequences!$A:$A,0)),
                     ROW(INDIRECT("1:" &amp; LEN( INDEX(Sequences!$D:$D, MATCH(M$1,Sequences!$A:$A,0)) )-Parameters!$B$2+1)),
                     Parameters!$B$2 ) = $A178 )),
0)</f>
        <v>9</v>
      </c>
    </row>
    <row r="179" spans="1:13" x14ac:dyDescent="0.25">
      <c r="A179" s="15" t="str">
        <f>KMER_LIST!A179</f>
        <v>GTAC</v>
      </c>
      <c r="B179" s="15" cm="1">
        <f t="array" aca="1" ref="B179" ca="1">IFERROR(
  SUMPRODUCT(--(MID( INDEX(Sequences!$D:$D, MATCH(B$1,Sequences!$A:$A,0)),
                     ROW(INDIRECT("1:" &amp; LEN( INDEX(Sequences!$D:$D, MATCH(B$1,Sequences!$A:$A,0)) )-Parameters!$B$2+1)),
                     Parameters!$B$2 ) = $A179 )),
0)</f>
        <v>3</v>
      </c>
      <c r="C179" s="15" cm="1">
        <f t="array" aca="1" ref="C179" ca="1">IFERROR(
  SUMPRODUCT(--(MID( INDEX(Sequences!$D:$D, MATCH(C$1,Sequences!$A:$A,0)),
                     ROW(INDIRECT("1:" &amp; LEN( INDEX(Sequences!$D:$D, MATCH(C$1,Sequences!$A:$A,0)) )-Parameters!$B$2+1)),
                     Parameters!$B$2 ) = $A179 )),
0)</f>
        <v>5</v>
      </c>
      <c r="D179" s="15" cm="1">
        <f t="array" aca="1" ref="D179" ca="1">IFERROR(
  SUMPRODUCT(--(MID( INDEX(Sequences!$D:$D, MATCH(D$1,Sequences!$A:$A,0)),
                     ROW(INDIRECT("1:" &amp; LEN( INDEX(Sequences!$D:$D, MATCH(D$1,Sequences!$A:$A,0)) )-Parameters!$B$2+1)),
                     Parameters!$B$2 ) = $A179 )),
0)</f>
        <v>8</v>
      </c>
      <c r="E179" s="15" cm="1">
        <f t="array" aca="1" ref="E179" ca="1">IFERROR(
  SUMPRODUCT(--(MID( INDEX(Sequences!$D:$D, MATCH(E$1,Sequences!$A:$A,0)),
                     ROW(INDIRECT("1:" &amp; LEN( INDEX(Sequences!$D:$D, MATCH(E$1,Sequences!$A:$A,0)) )-Parameters!$B$2+1)),
                     Parameters!$B$2 ) = $A179 )),
0)</f>
        <v>6</v>
      </c>
      <c r="F179" s="15" cm="1">
        <f t="array" aca="1" ref="F179" ca="1">IFERROR(
  SUMPRODUCT(--(MID( INDEX(Sequences!$D:$D, MATCH(F$1,Sequences!$A:$A,0)),
                     ROW(INDIRECT("1:" &amp; LEN( INDEX(Sequences!$D:$D, MATCH(F$1,Sequences!$A:$A,0)) )-Parameters!$B$2+1)),
                     Parameters!$B$2 ) = $A179 )),
0)</f>
        <v>9</v>
      </c>
      <c r="G179" s="15" cm="1">
        <f t="array" aca="1" ref="G179" ca="1">IFERROR(
  SUMPRODUCT(--(MID( INDEX(Sequences!$D:$D, MATCH(G$1,Sequences!$A:$A,0)),
                     ROW(INDIRECT("1:" &amp; LEN( INDEX(Sequences!$D:$D, MATCH(G$1,Sequences!$A:$A,0)) )-Parameters!$B$2+1)),
                     Parameters!$B$2 ) = $A179 )),
0)</f>
        <v>7</v>
      </c>
      <c r="H179" s="15" cm="1">
        <f t="array" aca="1" ref="H179" ca="1">IFERROR(
  SUMPRODUCT(--(MID( INDEX(Sequences!$D:$D, MATCH(H$1,Sequences!$A:$A,0)),
                     ROW(INDIRECT("1:" &amp; LEN( INDEX(Sequences!$D:$D, MATCH(H$1,Sequences!$A:$A,0)) )-Parameters!$B$2+1)),
                     Parameters!$B$2 ) = $A179 )),
0)</f>
        <v>5</v>
      </c>
      <c r="I179" s="15" cm="1">
        <f t="array" aca="1" ref="I179" ca="1">IFERROR(
  SUMPRODUCT(--(MID( INDEX(Sequences!$D:$D, MATCH(I$1,Sequences!$A:$A,0)),
                     ROW(INDIRECT("1:" &amp; LEN( INDEX(Sequences!$D:$D, MATCH(I$1,Sequences!$A:$A,0)) )-Parameters!$B$2+1)),
                     Parameters!$B$2 ) = $A179 )),
0)</f>
        <v>6</v>
      </c>
      <c r="J179" s="15" cm="1">
        <f t="array" aca="1" ref="J179" ca="1">IFERROR(
  SUMPRODUCT(--(MID( INDEX(Sequences!$D:$D, MATCH(J$1,Sequences!$A:$A,0)),
                     ROW(INDIRECT("1:" &amp; LEN( INDEX(Sequences!$D:$D, MATCH(J$1,Sequences!$A:$A,0)) )-Parameters!$B$2+1)),
                     Parameters!$B$2 ) = $A179 )),
0)</f>
        <v>10</v>
      </c>
      <c r="K179" s="15" cm="1">
        <f t="array" aca="1" ref="K179" ca="1">IFERROR(
  SUMPRODUCT(--(MID( INDEX(Sequences!$D:$D, MATCH(K$1,Sequences!$A:$A,0)),
                     ROW(INDIRECT("1:" &amp; LEN( INDEX(Sequences!$D:$D, MATCH(K$1,Sequences!$A:$A,0)) )-Parameters!$B$2+1)),
                     Parameters!$B$2 ) = $A179 )),
0)</f>
        <v>6</v>
      </c>
      <c r="L179" s="15" cm="1">
        <f t="array" aca="1" ref="L179" ca="1">IFERROR(
  SUMPRODUCT(--(MID( INDEX(Sequences!$D:$D, MATCH(L$1,Sequences!$A:$A,0)),
                     ROW(INDIRECT("1:" &amp; LEN( INDEX(Sequences!$D:$D, MATCH(L$1,Sequences!$A:$A,0)) )-Parameters!$B$2+1)),
                     Parameters!$B$2 ) = $A179 )),
0)</f>
        <v>7</v>
      </c>
      <c r="M179" s="15" cm="1">
        <f t="array" aca="1" ref="M179" ca="1">IFERROR(
  SUMPRODUCT(--(MID( INDEX(Sequences!$D:$D, MATCH(M$1,Sequences!$A:$A,0)),
                     ROW(INDIRECT("1:" &amp; LEN( INDEX(Sequences!$D:$D, MATCH(M$1,Sequences!$A:$A,0)) )-Parameters!$B$2+1)),
                     Parameters!$B$2 ) = $A179 )),
0)</f>
        <v>7</v>
      </c>
    </row>
    <row r="180" spans="1:13" x14ac:dyDescent="0.25">
      <c r="A180" s="15" t="str">
        <f>KMER_LIST!A180</f>
        <v>GTAG</v>
      </c>
      <c r="B180" s="15" cm="1">
        <f t="array" aca="1" ref="B180" ca="1">IFERROR(
  SUMPRODUCT(--(MID( INDEX(Sequences!$D:$D, MATCH(B$1,Sequences!$A:$A,0)),
                     ROW(INDIRECT("1:" &amp; LEN( INDEX(Sequences!$D:$D, MATCH(B$1,Sequences!$A:$A,0)) )-Parameters!$B$2+1)),
                     Parameters!$B$2 ) = $A180 )),
0)</f>
        <v>6</v>
      </c>
      <c r="C180" s="15" cm="1">
        <f t="array" aca="1" ref="C180" ca="1">IFERROR(
  SUMPRODUCT(--(MID( INDEX(Sequences!$D:$D, MATCH(C$1,Sequences!$A:$A,0)),
                     ROW(INDIRECT("1:" &amp; LEN( INDEX(Sequences!$D:$D, MATCH(C$1,Sequences!$A:$A,0)) )-Parameters!$B$2+1)),
                     Parameters!$B$2 ) = $A180 )),
0)</f>
        <v>6</v>
      </c>
      <c r="D180" s="15" cm="1">
        <f t="array" aca="1" ref="D180" ca="1">IFERROR(
  SUMPRODUCT(--(MID( INDEX(Sequences!$D:$D, MATCH(D$1,Sequences!$A:$A,0)),
                     ROW(INDIRECT("1:" &amp; LEN( INDEX(Sequences!$D:$D, MATCH(D$1,Sequences!$A:$A,0)) )-Parameters!$B$2+1)),
                     Parameters!$B$2 ) = $A180 )),
0)</f>
        <v>5</v>
      </c>
      <c r="E180" s="15" cm="1">
        <f t="array" aca="1" ref="E180" ca="1">IFERROR(
  SUMPRODUCT(--(MID( INDEX(Sequences!$D:$D, MATCH(E$1,Sequences!$A:$A,0)),
                     ROW(INDIRECT("1:" &amp; LEN( INDEX(Sequences!$D:$D, MATCH(E$1,Sequences!$A:$A,0)) )-Parameters!$B$2+1)),
                     Parameters!$B$2 ) = $A180 )),
0)</f>
        <v>5</v>
      </c>
      <c r="F180" s="15" cm="1">
        <f t="array" aca="1" ref="F180" ca="1">IFERROR(
  SUMPRODUCT(--(MID( INDEX(Sequences!$D:$D, MATCH(F$1,Sequences!$A:$A,0)),
                     ROW(INDIRECT("1:" &amp; LEN( INDEX(Sequences!$D:$D, MATCH(F$1,Sequences!$A:$A,0)) )-Parameters!$B$2+1)),
                     Parameters!$B$2 ) = $A180 )),
0)</f>
        <v>5</v>
      </c>
      <c r="G180" s="15" cm="1">
        <f t="array" aca="1" ref="G180" ca="1">IFERROR(
  SUMPRODUCT(--(MID( INDEX(Sequences!$D:$D, MATCH(G$1,Sequences!$A:$A,0)),
                     ROW(INDIRECT("1:" &amp; LEN( INDEX(Sequences!$D:$D, MATCH(G$1,Sequences!$A:$A,0)) )-Parameters!$B$2+1)),
                     Parameters!$B$2 ) = $A180 )),
0)</f>
        <v>7</v>
      </c>
      <c r="H180" s="15" cm="1">
        <f t="array" aca="1" ref="H180" ca="1">IFERROR(
  SUMPRODUCT(--(MID( INDEX(Sequences!$D:$D, MATCH(H$1,Sequences!$A:$A,0)),
                     ROW(INDIRECT("1:" &amp; LEN( INDEX(Sequences!$D:$D, MATCH(H$1,Sequences!$A:$A,0)) )-Parameters!$B$2+1)),
                     Parameters!$B$2 ) = $A180 )),
0)</f>
        <v>4</v>
      </c>
      <c r="I180" s="15" cm="1">
        <f t="array" aca="1" ref="I180" ca="1">IFERROR(
  SUMPRODUCT(--(MID( INDEX(Sequences!$D:$D, MATCH(I$1,Sequences!$A:$A,0)),
                     ROW(INDIRECT("1:" &amp; LEN( INDEX(Sequences!$D:$D, MATCH(I$1,Sequences!$A:$A,0)) )-Parameters!$B$2+1)),
                     Parameters!$B$2 ) = $A180 )),
0)</f>
        <v>3</v>
      </c>
      <c r="J180" s="15" cm="1">
        <f t="array" aca="1" ref="J180" ca="1">IFERROR(
  SUMPRODUCT(--(MID( INDEX(Sequences!$D:$D, MATCH(J$1,Sequences!$A:$A,0)),
                     ROW(INDIRECT("1:" &amp; LEN( INDEX(Sequences!$D:$D, MATCH(J$1,Sequences!$A:$A,0)) )-Parameters!$B$2+1)),
                     Parameters!$B$2 ) = $A180 )),
0)</f>
        <v>7</v>
      </c>
      <c r="K180" s="15" cm="1">
        <f t="array" aca="1" ref="K180" ca="1">IFERROR(
  SUMPRODUCT(--(MID( INDEX(Sequences!$D:$D, MATCH(K$1,Sequences!$A:$A,0)),
                     ROW(INDIRECT("1:" &amp; LEN( INDEX(Sequences!$D:$D, MATCH(K$1,Sequences!$A:$A,0)) )-Parameters!$B$2+1)),
                     Parameters!$B$2 ) = $A180 )),
0)</f>
        <v>9</v>
      </c>
      <c r="L180" s="15" cm="1">
        <f t="array" aca="1" ref="L180" ca="1">IFERROR(
  SUMPRODUCT(--(MID( INDEX(Sequences!$D:$D, MATCH(L$1,Sequences!$A:$A,0)),
                     ROW(INDIRECT("1:" &amp; LEN( INDEX(Sequences!$D:$D, MATCH(L$1,Sequences!$A:$A,0)) )-Parameters!$B$2+1)),
                     Parameters!$B$2 ) = $A180 )),
0)</f>
        <v>16</v>
      </c>
      <c r="M180" s="15" cm="1">
        <f t="array" aca="1" ref="M180" ca="1">IFERROR(
  SUMPRODUCT(--(MID( INDEX(Sequences!$D:$D, MATCH(M$1,Sequences!$A:$A,0)),
                     ROW(INDIRECT("1:" &amp; LEN( INDEX(Sequences!$D:$D, MATCH(M$1,Sequences!$A:$A,0)) )-Parameters!$B$2+1)),
                     Parameters!$B$2 ) = $A180 )),
0)</f>
        <v>7</v>
      </c>
    </row>
    <row r="181" spans="1:13" x14ac:dyDescent="0.25">
      <c r="A181" s="15" t="str">
        <f>KMER_LIST!A181</f>
        <v>GTAT</v>
      </c>
      <c r="B181" s="15" cm="1">
        <f t="array" aca="1" ref="B181" ca="1">IFERROR(
  SUMPRODUCT(--(MID( INDEX(Sequences!$D:$D, MATCH(B$1,Sequences!$A:$A,0)),
                     ROW(INDIRECT("1:" &amp; LEN( INDEX(Sequences!$D:$D, MATCH(B$1,Sequences!$A:$A,0)) )-Parameters!$B$2+1)),
                     Parameters!$B$2 ) = $A181 )),
0)</f>
        <v>3</v>
      </c>
      <c r="C181" s="15" cm="1">
        <f t="array" aca="1" ref="C181" ca="1">IFERROR(
  SUMPRODUCT(--(MID( INDEX(Sequences!$D:$D, MATCH(C$1,Sequences!$A:$A,0)),
                     ROW(INDIRECT("1:" &amp; LEN( INDEX(Sequences!$D:$D, MATCH(C$1,Sequences!$A:$A,0)) )-Parameters!$B$2+1)),
                     Parameters!$B$2 ) = $A181 )),
0)</f>
        <v>8</v>
      </c>
      <c r="D181" s="15" cm="1">
        <f t="array" aca="1" ref="D181" ca="1">IFERROR(
  SUMPRODUCT(--(MID( INDEX(Sequences!$D:$D, MATCH(D$1,Sequences!$A:$A,0)),
                     ROW(INDIRECT("1:" &amp; LEN( INDEX(Sequences!$D:$D, MATCH(D$1,Sequences!$A:$A,0)) )-Parameters!$B$2+1)),
                     Parameters!$B$2 ) = $A181 )),
0)</f>
        <v>2</v>
      </c>
      <c r="E181" s="15" cm="1">
        <f t="array" aca="1" ref="E181" ca="1">IFERROR(
  SUMPRODUCT(--(MID( INDEX(Sequences!$D:$D, MATCH(E$1,Sequences!$A:$A,0)),
                     ROW(INDIRECT("1:" &amp; LEN( INDEX(Sequences!$D:$D, MATCH(E$1,Sequences!$A:$A,0)) )-Parameters!$B$2+1)),
                     Parameters!$B$2 ) = $A181 )),
0)</f>
        <v>3</v>
      </c>
      <c r="F181" s="15" cm="1">
        <f t="array" aca="1" ref="F181" ca="1">IFERROR(
  SUMPRODUCT(--(MID( INDEX(Sequences!$D:$D, MATCH(F$1,Sequences!$A:$A,0)),
                     ROW(INDIRECT("1:" &amp; LEN( INDEX(Sequences!$D:$D, MATCH(F$1,Sequences!$A:$A,0)) )-Parameters!$B$2+1)),
                     Parameters!$B$2 ) = $A181 )),
0)</f>
        <v>1</v>
      </c>
      <c r="G181" s="15" cm="1">
        <f t="array" aca="1" ref="G181" ca="1">IFERROR(
  SUMPRODUCT(--(MID( INDEX(Sequences!$D:$D, MATCH(G$1,Sequences!$A:$A,0)),
                     ROW(INDIRECT("1:" &amp; LEN( INDEX(Sequences!$D:$D, MATCH(G$1,Sequences!$A:$A,0)) )-Parameters!$B$2+1)),
                     Parameters!$B$2 ) = $A181 )),
0)</f>
        <v>5</v>
      </c>
      <c r="H181" s="15" cm="1">
        <f t="array" aca="1" ref="H181" ca="1">IFERROR(
  SUMPRODUCT(--(MID( INDEX(Sequences!$D:$D, MATCH(H$1,Sequences!$A:$A,0)),
                     ROW(INDIRECT("1:" &amp; LEN( INDEX(Sequences!$D:$D, MATCH(H$1,Sequences!$A:$A,0)) )-Parameters!$B$2+1)),
                     Parameters!$B$2 ) = $A181 )),
0)</f>
        <v>5</v>
      </c>
      <c r="I181" s="15" cm="1">
        <f t="array" aca="1" ref="I181" ca="1">IFERROR(
  SUMPRODUCT(--(MID( INDEX(Sequences!$D:$D, MATCH(I$1,Sequences!$A:$A,0)),
                     ROW(INDIRECT("1:" &amp; LEN( INDEX(Sequences!$D:$D, MATCH(I$1,Sequences!$A:$A,0)) )-Parameters!$B$2+1)),
                     Parameters!$B$2 ) = $A181 )),
0)</f>
        <v>5</v>
      </c>
      <c r="J181" s="15" cm="1">
        <f t="array" aca="1" ref="J181" ca="1">IFERROR(
  SUMPRODUCT(--(MID( INDEX(Sequences!$D:$D, MATCH(J$1,Sequences!$A:$A,0)),
                     ROW(INDIRECT("1:" &amp; LEN( INDEX(Sequences!$D:$D, MATCH(J$1,Sequences!$A:$A,0)) )-Parameters!$B$2+1)),
                     Parameters!$B$2 ) = $A181 )),
0)</f>
        <v>3</v>
      </c>
      <c r="K181" s="15" cm="1">
        <f t="array" aca="1" ref="K181" ca="1">IFERROR(
  SUMPRODUCT(--(MID( INDEX(Sequences!$D:$D, MATCH(K$1,Sequences!$A:$A,0)),
                     ROW(INDIRECT("1:" &amp; LEN( INDEX(Sequences!$D:$D, MATCH(K$1,Sequences!$A:$A,0)) )-Parameters!$B$2+1)),
                     Parameters!$B$2 ) = $A181 )),
0)</f>
        <v>11</v>
      </c>
      <c r="L181" s="15" cm="1">
        <f t="array" aca="1" ref="L181" ca="1">IFERROR(
  SUMPRODUCT(--(MID( INDEX(Sequences!$D:$D, MATCH(L$1,Sequences!$A:$A,0)),
                     ROW(INDIRECT("1:" &amp; LEN( INDEX(Sequences!$D:$D, MATCH(L$1,Sequences!$A:$A,0)) )-Parameters!$B$2+1)),
                     Parameters!$B$2 ) = $A181 )),
0)</f>
        <v>8</v>
      </c>
      <c r="M181" s="15" cm="1">
        <f t="array" aca="1" ref="M181" ca="1">IFERROR(
  SUMPRODUCT(--(MID( INDEX(Sequences!$D:$D, MATCH(M$1,Sequences!$A:$A,0)),
                     ROW(INDIRECT("1:" &amp; LEN( INDEX(Sequences!$D:$D, MATCH(M$1,Sequences!$A:$A,0)) )-Parameters!$B$2+1)),
                     Parameters!$B$2 ) = $A181 )),
0)</f>
        <v>7</v>
      </c>
    </row>
    <row r="182" spans="1:13" x14ac:dyDescent="0.25">
      <c r="A182" s="15" t="str">
        <f>KMER_LIST!A182</f>
        <v>GTCA</v>
      </c>
      <c r="B182" s="15" cm="1">
        <f t="array" aca="1" ref="B182" ca="1">IFERROR(
  SUMPRODUCT(--(MID( INDEX(Sequences!$D:$D, MATCH(B$1,Sequences!$A:$A,0)),
                     ROW(INDIRECT("1:" &amp; LEN( INDEX(Sequences!$D:$D, MATCH(B$1,Sequences!$A:$A,0)) )-Parameters!$B$2+1)),
                     Parameters!$B$2 ) = $A182 )),
0)</f>
        <v>13</v>
      </c>
      <c r="C182" s="15" cm="1">
        <f t="array" aca="1" ref="C182" ca="1">IFERROR(
  SUMPRODUCT(--(MID( INDEX(Sequences!$D:$D, MATCH(C$1,Sequences!$A:$A,0)),
                     ROW(INDIRECT("1:" &amp; LEN( INDEX(Sequences!$D:$D, MATCH(C$1,Sequences!$A:$A,0)) )-Parameters!$B$2+1)),
                     Parameters!$B$2 ) = $A182 )),
0)</f>
        <v>15</v>
      </c>
      <c r="D182" s="15" cm="1">
        <f t="array" aca="1" ref="D182" ca="1">IFERROR(
  SUMPRODUCT(--(MID( INDEX(Sequences!$D:$D, MATCH(D$1,Sequences!$A:$A,0)),
                     ROW(INDIRECT("1:" &amp; LEN( INDEX(Sequences!$D:$D, MATCH(D$1,Sequences!$A:$A,0)) )-Parameters!$B$2+1)),
                     Parameters!$B$2 ) = $A182 )),
0)</f>
        <v>10</v>
      </c>
      <c r="E182" s="15" cm="1">
        <f t="array" aca="1" ref="E182" ca="1">IFERROR(
  SUMPRODUCT(--(MID( INDEX(Sequences!$D:$D, MATCH(E$1,Sequences!$A:$A,0)),
                     ROW(INDIRECT("1:" &amp; LEN( INDEX(Sequences!$D:$D, MATCH(E$1,Sequences!$A:$A,0)) )-Parameters!$B$2+1)),
                     Parameters!$B$2 ) = $A182 )),
0)</f>
        <v>14</v>
      </c>
      <c r="F182" s="15" cm="1">
        <f t="array" aca="1" ref="F182" ca="1">IFERROR(
  SUMPRODUCT(--(MID( INDEX(Sequences!$D:$D, MATCH(F$1,Sequences!$A:$A,0)),
                     ROW(INDIRECT("1:" &amp; LEN( INDEX(Sequences!$D:$D, MATCH(F$1,Sequences!$A:$A,0)) )-Parameters!$B$2+1)),
                     Parameters!$B$2 ) = $A182 )),
0)</f>
        <v>10</v>
      </c>
      <c r="G182" s="15" cm="1">
        <f t="array" aca="1" ref="G182" ca="1">IFERROR(
  SUMPRODUCT(--(MID( INDEX(Sequences!$D:$D, MATCH(G$1,Sequences!$A:$A,0)),
                     ROW(INDIRECT("1:" &amp; LEN( INDEX(Sequences!$D:$D, MATCH(G$1,Sequences!$A:$A,0)) )-Parameters!$B$2+1)),
                     Parameters!$B$2 ) = $A182 )),
0)</f>
        <v>10</v>
      </c>
      <c r="H182" s="15" cm="1">
        <f t="array" aca="1" ref="H182" ca="1">IFERROR(
  SUMPRODUCT(--(MID( INDEX(Sequences!$D:$D, MATCH(H$1,Sequences!$A:$A,0)),
                     ROW(INDIRECT("1:" &amp; LEN( INDEX(Sequences!$D:$D, MATCH(H$1,Sequences!$A:$A,0)) )-Parameters!$B$2+1)),
                     Parameters!$B$2 ) = $A182 )),
0)</f>
        <v>15</v>
      </c>
      <c r="I182" s="15" cm="1">
        <f t="array" aca="1" ref="I182" ca="1">IFERROR(
  SUMPRODUCT(--(MID( INDEX(Sequences!$D:$D, MATCH(I$1,Sequences!$A:$A,0)),
                     ROW(INDIRECT("1:" &amp; LEN( INDEX(Sequences!$D:$D, MATCH(I$1,Sequences!$A:$A,0)) )-Parameters!$B$2+1)),
                     Parameters!$B$2 ) = $A182 )),
0)</f>
        <v>6</v>
      </c>
      <c r="J182" s="15" cm="1">
        <f t="array" aca="1" ref="J182" ca="1">IFERROR(
  SUMPRODUCT(--(MID( INDEX(Sequences!$D:$D, MATCH(J$1,Sequences!$A:$A,0)),
                     ROW(INDIRECT("1:" &amp; LEN( INDEX(Sequences!$D:$D, MATCH(J$1,Sequences!$A:$A,0)) )-Parameters!$B$2+1)),
                     Parameters!$B$2 ) = $A182 )),
0)</f>
        <v>9</v>
      </c>
      <c r="K182" s="15" cm="1">
        <f t="array" aca="1" ref="K182" ca="1">IFERROR(
  SUMPRODUCT(--(MID( INDEX(Sequences!$D:$D, MATCH(K$1,Sequences!$A:$A,0)),
                     ROW(INDIRECT("1:" &amp; LEN( INDEX(Sequences!$D:$D, MATCH(K$1,Sequences!$A:$A,0)) )-Parameters!$B$2+1)),
                     Parameters!$B$2 ) = $A182 )),
0)</f>
        <v>4</v>
      </c>
      <c r="L182" s="15" cm="1">
        <f t="array" aca="1" ref="L182" ca="1">IFERROR(
  SUMPRODUCT(--(MID( INDEX(Sequences!$D:$D, MATCH(L$1,Sequences!$A:$A,0)),
                     ROW(INDIRECT("1:" &amp; LEN( INDEX(Sequences!$D:$D, MATCH(L$1,Sequences!$A:$A,0)) )-Parameters!$B$2+1)),
                     Parameters!$B$2 ) = $A182 )),
0)</f>
        <v>4</v>
      </c>
      <c r="M182" s="15" cm="1">
        <f t="array" aca="1" ref="M182" ca="1">IFERROR(
  SUMPRODUCT(--(MID( INDEX(Sequences!$D:$D, MATCH(M$1,Sequences!$A:$A,0)),
                     ROW(INDIRECT("1:" &amp; LEN( INDEX(Sequences!$D:$D, MATCH(M$1,Sequences!$A:$A,0)) )-Parameters!$B$2+1)),
                     Parameters!$B$2 ) = $A182 )),
0)</f>
        <v>6</v>
      </c>
    </row>
    <row r="183" spans="1:13" x14ac:dyDescent="0.25">
      <c r="A183" s="15" t="str">
        <f>KMER_LIST!A183</f>
        <v>GTCC</v>
      </c>
      <c r="B183" s="15" cm="1">
        <f t="array" aca="1" ref="B183" ca="1">IFERROR(
  SUMPRODUCT(--(MID( INDEX(Sequences!$D:$D, MATCH(B$1,Sequences!$A:$A,0)),
                     ROW(INDIRECT("1:" &amp; LEN( INDEX(Sequences!$D:$D, MATCH(B$1,Sequences!$A:$A,0)) )-Parameters!$B$2+1)),
                     Parameters!$B$2 ) = $A183 )),
0)</f>
        <v>6</v>
      </c>
      <c r="C183" s="15" cm="1">
        <f t="array" aca="1" ref="C183" ca="1">IFERROR(
  SUMPRODUCT(--(MID( INDEX(Sequences!$D:$D, MATCH(C$1,Sequences!$A:$A,0)),
                     ROW(INDIRECT("1:" &amp; LEN( INDEX(Sequences!$D:$D, MATCH(C$1,Sequences!$A:$A,0)) )-Parameters!$B$2+1)),
                     Parameters!$B$2 ) = $A183 )),
0)</f>
        <v>6</v>
      </c>
      <c r="D183" s="15" cm="1">
        <f t="array" aca="1" ref="D183" ca="1">IFERROR(
  SUMPRODUCT(--(MID( INDEX(Sequences!$D:$D, MATCH(D$1,Sequences!$A:$A,0)),
                     ROW(INDIRECT("1:" &amp; LEN( INDEX(Sequences!$D:$D, MATCH(D$1,Sequences!$A:$A,0)) )-Parameters!$B$2+1)),
                     Parameters!$B$2 ) = $A183 )),
0)</f>
        <v>7</v>
      </c>
      <c r="E183" s="15" cm="1">
        <f t="array" aca="1" ref="E183" ca="1">IFERROR(
  SUMPRODUCT(--(MID( INDEX(Sequences!$D:$D, MATCH(E$1,Sequences!$A:$A,0)),
                     ROW(INDIRECT("1:" &amp; LEN( INDEX(Sequences!$D:$D, MATCH(E$1,Sequences!$A:$A,0)) )-Parameters!$B$2+1)),
                     Parameters!$B$2 ) = $A183 )),
0)</f>
        <v>6</v>
      </c>
      <c r="F183" s="15" cm="1">
        <f t="array" aca="1" ref="F183" ca="1">IFERROR(
  SUMPRODUCT(--(MID( INDEX(Sequences!$D:$D, MATCH(F$1,Sequences!$A:$A,0)),
                     ROW(INDIRECT("1:" &amp; LEN( INDEX(Sequences!$D:$D, MATCH(F$1,Sequences!$A:$A,0)) )-Parameters!$B$2+1)),
                     Parameters!$B$2 ) = $A183 )),
0)</f>
        <v>6</v>
      </c>
      <c r="G183" s="15" cm="1">
        <f t="array" aca="1" ref="G183" ca="1">IFERROR(
  SUMPRODUCT(--(MID( INDEX(Sequences!$D:$D, MATCH(G$1,Sequences!$A:$A,0)),
                     ROW(INDIRECT("1:" &amp; LEN( INDEX(Sequences!$D:$D, MATCH(G$1,Sequences!$A:$A,0)) )-Parameters!$B$2+1)),
                     Parameters!$B$2 ) = $A183 )),
0)</f>
        <v>5</v>
      </c>
      <c r="H183" s="15" cm="1">
        <f t="array" aca="1" ref="H183" ca="1">IFERROR(
  SUMPRODUCT(--(MID( INDEX(Sequences!$D:$D, MATCH(H$1,Sequences!$A:$A,0)),
                     ROW(INDIRECT("1:" &amp; LEN( INDEX(Sequences!$D:$D, MATCH(H$1,Sequences!$A:$A,0)) )-Parameters!$B$2+1)),
                     Parameters!$B$2 ) = $A183 )),
0)</f>
        <v>4</v>
      </c>
      <c r="I183" s="15" cm="1">
        <f t="array" aca="1" ref="I183" ca="1">IFERROR(
  SUMPRODUCT(--(MID( INDEX(Sequences!$D:$D, MATCH(I$1,Sequences!$A:$A,0)),
                     ROW(INDIRECT("1:" &amp; LEN( INDEX(Sequences!$D:$D, MATCH(I$1,Sequences!$A:$A,0)) )-Parameters!$B$2+1)),
                     Parameters!$B$2 ) = $A183 )),
0)</f>
        <v>4</v>
      </c>
      <c r="J183" s="15" cm="1">
        <f t="array" aca="1" ref="J183" ca="1">IFERROR(
  SUMPRODUCT(--(MID( INDEX(Sequences!$D:$D, MATCH(J$1,Sequences!$A:$A,0)),
                     ROW(INDIRECT("1:" &amp; LEN( INDEX(Sequences!$D:$D, MATCH(J$1,Sequences!$A:$A,0)) )-Parameters!$B$2+1)),
                     Parameters!$B$2 ) = $A183 )),
0)</f>
        <v>10</v>
      </c>
      <c r="K183" s="15" cm="1">
        <f t="array" aca="1" ref="K183" ca="1">IFERROR(
  SUMPRODUCT(--(MID( INDEX(Sequences!$D:$D, MATCH(K$1,Sequences!$A:$A,0)),
                     ROW(INDIRECT("1:" &amp; LEN( INDEX(Sequences!$D:$D, MATCH(K$1,Sequences!$A:$A,0)) )-Parameters!$B$2+1)),
                     Parameters!$B$2 ) = $A183 )),
0)</f>
        <v>4</v>
      </c>
      <c r="L183" s="15" cm="1">
        <f t="array" aca="1" ref="L183" ca="1">IFERROR(
  SUMPRODUCT(--(MID( INDEX(Sequences!$D:$D, MATCH(L$1,Sequences!$A:$A,0)),
                     ROW(INDIRECT("1:" &amp; LEN( INDEX(Sequences!$D:$D, MATCH(L$1,Sequences!$A:$A,0)) )-Parameters!$B$2+1)),
                     Parameters!$B$2 ) = $A183 )),
0)</f>
        <v>2</v>
      </c>
      <c r="M183" s="15" cm="1">
        <f t="array" aca="1" ref="M183" ca="1">IFERROR(
  SUMPRODUCT(--(MID( INDEX(Sequences!$D:$D, MATCH(M$1,Sequences!$A:$A,0)),
                     ROW(INDIRECT("1:" &amp; LEN( INDEX(Sequences!$D:$D, MATCH(M$1,Sequences!$A:$A,0)) )-Parameters!$B$2+1)),
                     Parameters!$B$2 ) = $A183 )),
0)</f>
        <v>1</v>
      </c>
    </row>
    <row r="184" spans="1:13" x14ac:dyDescent="0.25">
      <c r="A184" s="15" t="str">
        <f>KMER_LIST!A184</f>
        <v>GTCG</v>
      </c>
      <c r="B184" s="15" cm="1">
        <f t="array" aca="1" ref="B184" ca="1">IFERROR(
  SUMPRODUCT(--(MID( INDEX(Sequences!$D:$D, MATCH(B$1,Sequences!$A:$A,0)),
                     ROW(INDIRECT("1:" &amp; LEN( INDEX(Sequences!$D:$D, MATCH(B$1,Sequences!$A:$A,0)) )-Parameters!$B$2+1)),
                     Parameters!$B$2 ) = $A184 )),
0)</f>
        <v>4</v>
      </c>
      <c r="C184" s="15" cm="1">
        <f t="array" aca="1" ref="C184" ca="1">IFERROR(
  SUMPRODUCT(--(MID( INDEX(Sequences!$D:$D, MATCH(C$1,Sequences!$A:$A,0)),
                     ROW(INDIRECT("1:" &amp; LEN( INDEX(Sequences!$D:$D, MATCH(C$1,Sequences!$A:$A,0)) )-Parameters!$B$2+1)),
                     Parameters!$B$2 ) = $A184 )),
0)</f>
        <v>4</v>
      </c>
      <c r="D184" s="15" cm="1">
        <f t="array" aca="1" ref="D184" ca="1">IFERROR(
  SUMPRODUCT(--(MID( INDEX(Sequences!$D:$D, MATCH(D$1,Sequences!$A:$A,0)),
                     ROW(INDIRECT("1:" &amp; LEN( INDEX(Sequences!$D:$D, MATCH(D$1,Sequences!$A:$A,0)) )-Parameters!$B$2+1)),
                     Parameters!$B$2 ) = $A184 )),
0)</f>
        <v>3</v>
      </c>
      <c r="E184" s="15" cm="1">
        <f t="array" aca="1" ref="E184" ca="1">IFERROR(
  SUMPRODUCT(--(MID( INDEX(Sequences!$D:$D, MATCH(E$1,Sequences!$A:$A,0)),
                     ROW(INDIRECT("1:" &amp; LEN( INDEX(Sequences!$D:$D, MATCH(E$1,Sequences!$A:$A,0)) )-Parameters!$B$2+1)),
                     Parameters!$B$2 ) = $A184 )),
0)</f>
        <v>4</v>
      </c>
      <c r="F184" s="15" cm="1">
        <f t="array" aca="1" ref="F184" ca="1">IFERROR(
  SUMPRODUCT(--(MID( INDEX(Sequences!$D:$D, MATCH(F$1,Sequences!$A:$A,0)),
                     ROW(INDIRECT("1:" &amp; LEN( INDEX(Sequences!$D:$D, MATCH(F$1,Sequences!$A:$A,0)) )-Parameters!$B$2+1)),
                     Parameters!$B$2 ) = $A184 )),
0)</f>
        <v>9</v>
      </c>
      <c r="G184" s="15" cm="1">
        <f t="array" aca="1" ref="G184" ca="1">IFERROR(
  SUMPRODUCT(--(MID( INDEX(Sequences!$D:$D, MATCH(G$1,Sequences!$A:$A,0)),
                     ROW(INDIRECT("1:" &amp; LEN( INDEX(Sequences!$D:$D, MATCH(G$1,Sequences!$A:$A,0)) )-Parameters!$B$2+1)),
                     Parameters!$B$2 ) = $A184 )),
0)</f>
        <v>4</v>
      </c>
      <c r="H184" s="15" cm="1">
        <f t="array" aca="1" ref="H184" ca="1">IFERROR(
  SUMPRODUCT(--(MID( INDEX(Sequences!$D:$D, MATCH(H$1,Sequences!$A:$A,0)),
                     ROW(INDIRECT("1:" &amp; LEN( INDEX(Sequences!$D:$D, MATCH(H$1,Sequences!$A:$A,0)) )-Parameters!$B$2+1)),
                     Parameters!$B$2 ) = $A184 )),
0)</f>
        <v>4</v>
      </c>
      <c r="I184" s="15" cm="1">
        <f t="array" aca="1" ref="I184" ca="1">IFERROR(
  SUMPRODUCT(--(MID( INDEX(Sequences!$D:$D, MATCH(I$1,Sequences!$A:$A,0)),
                     ROW(INDIRECT("1:" &amp; LEN( INDEX(Sequences!$D:$D, MATCH(I$1,Sequences!$A:$A,0)) )-Parameters!$B$2+1)),
                     Parameters!$B$2 ) = $A184 )),
0)</f>
        <v>10</v>
      </c>
      <c r="J184" s="15" cm="1">
        <f t="array" aca="1" ref="J184" ca="1">IFERROR(
  SUMPRODUCT(--(MID( INDEX(Sequences!$D:$D, MATCH(J$1,Sequences!$A:$A,0)),
                     ROW(INDIRECT("1:" &amp; LEN( INDEX(Sequences!$D:$D, MATCH(J$1,Sequences!$A:$A,0)) )-Parameters!$B$2+1)),
                     Parameters!$B$2 ) = $A184 )),
0)</f>
        <v>5</v>
      </c>
      <c r="K184" s="15" cm="1">
        <f t="array" aca="1" ref="K184" ca="1">IFERROR(
  SUMPRODUCT(--(MID( INDEX(Sequences!$D:$D, MATCH(K$1,Sequences!$A:$A,0)),
                     ROW(INDIRECT("1:" &amp; LEN( INDEX(Sequences!$D:$D, MATCH(K$1,Sequences!$A:$A,0)) )-Parameters!$B$2+1)),
                     Parameters!$B$2 ) = $A184 )),
0)</f>
        <v>2</v>
      </c>
      <c r="L184" s="15" cm="1">
        <f t="array" aca="1" ref="L184" ca="1">IFERROR(
  SUMPRODUCT(--(MID( INDEX(Sequences!$D:$D, MATCH(L$1,Sequences!$A:$A,0)),
                     ROW(INDIRECT("1:" &amp; LEN( INDEX(Sequences!$D:$D, MATCH(L$1,Sequences!$A:$A,0)) )-Parameters!$B$2+1)),
                     Parameters!$B$2 ) = $A184 )),
0)</f>
        <v>1</v>
      </c>
      <c r="M184" s="15" cm="1">
        <f t="array" aca="1" ref="M184" ca="1">IFERROR(
  SUMPRODUCT(--(MID( INDEX(Sequences!$D:$D, MATCH(M$1,Sequences!$A:$A,0)),
                     ROW(INDIRECT("1:" &amp; LEN( INDEX(Sequences!$D:$D, MATCH(M$1,Sequences!$A:$A,0)) )-Parameters!$B$2+1)),
                     Parameters!$B$2 ) = $A184 )),
0)</f>
        <v>6</v>
      </c>
    </row>
    <row r="185" spans="1:13" x14ac:dyDescent="0.25">
      <c r="A185" s="15" t="str">
        <f>KMER_LIST!A185</f>
        <v>GTCT</v>
      </c>
      <c r="B185" s="15" cm="1">
        <f t="array" aca="1" ref="B185" ca="1">IFERROR(
  SUMPRODUCT(--(MID( INDEX(Sequences!$D:$D, MATCH(B$1,Sequences!$A:$A,0)),
                     ROW(INDIRECT("1:" &amp; LEN( INDEX(Sequences!$D:$D, MATCH(B$1,Sequences!$A:$A,0)) )-Parameters!$B$2+1)),
                     Parameters!$B$2 ) = $A185 )),
0)</f>
        <v>13</v>
      </c>
      <c r="C185" s="15" cm="1">
        <f t="array" aca="1" ref="C185" ca="1">IFERROR(
  SUMPRODUCT(--(MID( INDEX(Sequences!$D:$D, MATCH(C$1,Sequences!$A:$A,0)),
                     ROW(INDIRECT("1:" &amp; LEN( INDEX(Sequences!$D:$D, MATCH(C$1,Sequences!$A:$A,0)) )-Parameters!$B$2+1)),
                     Parameters!$B$2 ) = $A185 )),
0)</f>
        <v>9</v>
      </c>
      <c r="D185" s="15" cm="1">
        <f t="array" aca="1" ref="D185" ca="1">IFERROR(
  SUMPRODUCT(--(MID( INDEX(Sequences!$D:$D, MATCH(D$1,Sequences!$A:$A,0)),
                     ROW(INDIRECT("1:" &amp; LEN( INDEX(Sequences!$D:$D, MATCH(D$1,Sequences!$A:$A,0)) )-Parameters!$B$2+1)),
                     Parameters!$B$2 ) = $A185 )),
0)</f>
        <v>12</v>
      </c>
      <c r="E185" s="15" cm="1">
        <f t="array" aca="1" ref="E185" ca="1">IFERROR(
  SUMPRODUCT(--(MID( INDEX(Sequences!$D:$D, MATCH(E$1,Sequences!$A:$A,0)),
                     ROW(INDIRECT("1:" &amp; LEN( INDEX(Sequences!$D:$D, MATCH(E$1,Sequences!$A:$A,0)) )-Parameters!$B$2+1)),
                     Parameters!$B$2 ) = $A185 )),
0)</f>
        <v>12</v>
      </c>
      <c r="F185" s="15" cm="1">
        <f t="array" aca="1" ref="F185" ca="1">IFERROR(
  SUMPRODUCT(--(MID( INDEX(Sequences!$D:$D, MATCH(F$1,Sequences!$A:$A,0)),
                     ROW(INDIRECT("1:" &amp; LEN( INDEX(Sequences!$D:$D, MATCH(F$1,Sequences!$A:$A,0)) )-Parameters!$B$2+1)),
                     Parameters!$B$2 ) = $A185 )),
0)</f>
        <v>12</v>
      </c>
      <c r="G185" s="15" cm="1">
        <f t="array" aca="1" ref="G185" ca="1">IFERROR(
  SUMPRODUCT(--(MID( INDEX(Sequences!$D:$D, MATCH(G$1,Sequences!$A:$A,0)),
                     ROW(INDIRECT("1:" &amp; LEN( INDEX(Sequences!$D:$D, MATCH(G$1,Sequences!$A:$A,0)) )-Parameters!$B$2+1)),
                     Parameters!$B$2 ) = $A185 )),
0)</f>
        <v>11</v>
      </c>
      <c r="H185" s="15" cm="1">
        <f t="array" aca="1" ref="H185" ca="1">IFERROR(
  SUMPRODUCT(--(MID( INDEX(Sequences!$D:$D, MATCH(H$1,Sequences!$A:$A,0)),
                     ROW(INDIRECT("1:" &amp; LEN( INDEX(Sequences!$D:$D, MATCH(H$1,Sequences!$A:$A,0)) )-Parameters!$B$2+1)),
                     Parameters!$B$2 ) = $A185 )),
0)</f>
        <v>7</v>
      </c>
      <c r="I185" s="15" cm="1">
        <f t="array" aca="1" ref="I185" ca="1">IFERROR(
  SUMPRODUCT(--(MID( INDEX(Sequences!$D:$D, MATCH(I$1,Sequences!$A:$A,0)),
                     ROW(INDIRECT("1:" &amp; LEN( INDEX(Sequences!$D:$D, MATCH(I$1,Sequences!$A:$A,0)) )-Parameters!$B$2+1)),
                     Parameters!$B$2 ) = $A185 )),
0)</f>
        <v>4</v>
      </c>
      <c r="J185" s="15" cm="1">
        <f t="array" aca="1" ref="J185" ca="1">IFERROR(
  SUMPRODUCT(--(MID( INDEX(Sequences!$D:$D, MATCH(J$1,Sequences!$A:$A,0)),
                     ROW(INDIRECT("1:" &amp; LEN( INDEX(Sequences!$D:$D, MATCH(J$1,Sequences!$A:$A,0)) )-Parameters!$B$2+1)),
                     Parameters!$B$2 ) = $A185 )),
0)</f>
        <v>6</v>
      </c>
      <c r="K185" s="15" cm="1">
        <f t="array" aca="1" ref="K185" ca="1">IFERROR(
  SUMPRODUCT(--(MID( INDEX(Sequences!$D:$D, MATCH(K$1,Sequences!$A:$A,0)),
                     ROW(INDIRECT("1:" &amp; LEN( INDEX(Sequences!$D:$D, MATCH(K$1,Sequences!$A:$A,0)) )-Parameters!$B$2+1)),
                     Parameters!$B$2 ) = $A185 )),
0)</f>
        <v>2</v>
      </c>
      <c r="L185" s="15" cm="1">
        <f t="array" aca="1" ref="L185" ca="1">IFERROR(
  SUMPRODUCT(--(MID( INDEX(Sequences!$D:$D, MATCH(L$1,Sequences!$A:$A,0)),
                     ROW(INDIRECT("1:" &amp; LEN( INDEX(Sequences!$D:$D, MATCH(L$1,Sequences!$A:$A,0)) )-Parameters!$B$2+1)),
                     Parameters!$B$2 ) = $A185 )),
0)</f>
        <v>3</v>
      </c>
      <c r="M185" s="15" cm="1">
        <f t="array" aca="1" ref="M185" ca="1">IFERROR(
  SUMPRODUCT(--(MID( INDEX(Sequences!$D:$D, MATCH(M$1,Sequences!$A:$A,0)),
                     ROW(INDIRECT("1:" &amp; LEN( INDEX(Sequences!$D:$D, MATCH(M$1,Sequences!$A:$A,0)) )-Parameters!$B$2+1)),
                     Parameters!$B$2 ) = $A185 )),
0)</f>
        <v>7</v>
      </c>
    </row>
    <row r="186" spans="1:13" x14ac:dyDescent="0.25">
      <c r="A186" s="15" t="str">
        <f>KMER_LIST!A186</f>
        <v>GTGA</v>
      </c>
      <c r="B186" s="15" cm="1">
        <f t="array" aca="1" ref="B186" ca="1">IFERROR(
  SUMPRODUCT(--(MID( INDEX(Sequences!$D:$D, MATCH(B$1,Sequences!$A:$A,0)),
                     ROW(INDIRECT("1:" &amp; LEN( INDEX(Sequences!$D:$D, MATCH(B$1,Sequences!$A:$A,0)) )-Parameters!$B$2+1)),
                     Parameters!$B$2 ) = $A186 )),
0)</f>
        <v>9</v>
      </c>
      <c r="C186" s="15" cm="1">
        <f t="array" aca="1" ref="C186" ca="1">IFERROR(
  SUMPRODUCT(--(MID( INDEX(Sequences!$D:$D, MATCH(C$1,Sequences!$A:$A,0)),
                     ROW(INDIRECT("1:" &amp; LEN( INDEX(Sequences!$D:$D, MATCH(C$1,Sequences!$A:$A,0)) )-Parameters!$B$2+1)),
                     Parameters!$B$2 ) = $A186 )),
0)</f>
        <v>17</v>
      </c>
      <c r="D186" s="15" cm="1">
        <f t="array" aca="1" ref="D186" ca="1">IFERROR(
  SUMPRODUCT(--(MID( INDEX(Sequences!$D:$D, MATCH(D$1,Sequences!$A:$A,0)),
                     ROW(INDIRECT("1:" &amp; LEN( INDEX(Sequences!$D:$D, MATCH(D$1,Sequences!$A:$A,0)) )-Parameters!$B$2+1)),
                     Parameters!$B$2 ) = $A186 )),
0)</f>
        <v>17</v>
      </c>
      <c r="E186" s="15" cm="1">
        <f t="array" aca="1" ref="E186" ca="1">IFERROR(
  SUMPRODUCT(--(MID( INDEX(Sequences!$D:$D, MATCH(E$1,Sequences!$A:$A,0)),
                     ROW(INDIRECT("1:" &amp; LEN( INDEX(Sequences!$D:$D, MATCH(E$1,Sequences!$A:$A,0)) )-Parameters!$B$2+1)),
                     Parameters!$B$2 ) = $A186 )),
0)</f>
        <v>15</v>
      </c>
      <c r="F186" s="15" cm="1">
        <f t="array" aca="1" ref="F186" ca="1">IFERROR(
  SUMPRODUCT(--(MID( INDEX(Sequences!$D:$D, MATCH(F$1,Sequences!$A:$A,0)),
                     ROW(INDIRECT("1:" &amp; LEN( INDEX(Sequences!$D:$D, MATCH(F$1,Sequences!$A:$A,0)) )-Parameters!$B$2+1)),
                     Parameters!$B$2 ) = $A186 )),
0)</f>
        <v>16</v>
      </c>
      <c r="G186" s="15" cm="1">
        <f t="array" aca="1" ref="G186" ca="1">IFERROR(
  SUMPRODUCT(--(MID( INDEX(Sequences!$D:$D, MATCH(G$1,Sequences!$A:$A,0)),
                     ROW(INDIRECT("1:" &amp; LEN( INDEX(Sequences!$D:$D, MATCH(G$1,Sequences!$A:$A,0)) )-Parameters!$B$2+1)),
                     Parameters!$B$2 ) = $A186 )),
0)</f>
        <v>16</v>
      </c>
      <c r="H186" s="15" cm="1">
        <f t="array" aca="1" ref="H186" ca="1">IFERROR(
  SUMPRODUCT(--(MID( INDEX(Sequences!$D:$D, MATCH(H$1,Sequences!$A:$A,0)),
                     ROW(INDIRECT("1:" &amp; LEN( INDEX(Sequences!$D:$D, MATCH(H$1,Sequences!$A:$A,0)) )-Parameters!$B$2+1)),
                     Parameters!$B$2 ) = $A186 )),
0)</f>
        <v>13</v>
      </c>
      <c r="I186" s="15" cm="1">
        <f t="array" aca="1" ref="I186" ca="1">IFERROR(
  SUMPRODUCT(--(MID( INDEX(Sequences!$D:$D, MATCH(I$1,Sequences!$A:$A,0)),
                     ROW(INDIRECT("1:" &amp; LEN( INDEX(Sequences!$D:$D, MATCH(I$1,Sequences!$A:$A,0)) )-Parameters!$B$2+1)),
                     Parameters!$B$2 ) = $A186 )),
0)</f>
        <v>6</v>
      </c>
      <c r="J186" s="15" cm="1">
        <f t="array" aca="1" ref="J186" ca="1">IFERROR(
  SUMPRODUCT(--(MID( INDEX(Sequences!$D:$D, MATCH(J$1,Sequences!$A:$A,0)),
                     ROW(INDIRECT("1:" &amp; LEN( INDEX(Sequences!$D:$D, MATCH(J$1,Sequences!$A:$A,0)) )-Parameters!$B$2+1)),
                     Parameters!$B$2 ) = $A186 )),
0)</f>
        <v>7</v>
      </c>
      <c r="K186" s="15" cm="1">
        <f t="array" aca="1" ref="K186" ca="1">IFERROR(
  SUMPRODUCT(--(MID( INDEX(Sequences!$D:$D, MATCH(K$1,Sequences!$A:$A,0)),
                     ROW(INDIRECT("1:" &amp; LEN( INDEX(Sequences!$D:$D, MATCH(K$1,Sequences!$A:$A,0)) )-Parameters!$B$2+1)),
                     Parameters!$B$2 ) = $A186 )),
0)</f>
        <v>9</v>
      </c>
      <c r="L186" s="15" cm="1">
        <f t="array" aca="1" ref="L186" ca="1">IFERROR(
  SUMPRODUCT(--(MID( INDEX(Sequences!$D:$D, MATCH(L$1,Sequences!$A:$A,0)),
                     ROW(INDIRECT("1:" &amp; LEN( INDEX(Sequences!$D:$D, MATCH(L$1,Sequences!$A:$A,0)) )-Parameters!$B$2+1)),
                     Parameters!$B$2 ) = $A186 )),
0)</f>
        <v>7</v>
      </c>
      <c r="M186" s="15" cm="1">
        <f t="array" aca="1" ref="M186" ca="1">IFERROR(
  SUMPRODUCT(--(MID( INDEX(Sequences!$D:$D, MATCH(M$1,Sequences!$A:$A,0)),
                     ROW(INDIRECT("1:" &amp; LEN( INDEX(Sequences!$D:$D, MATCH(M$1,Sequences!$A:$A,0)) )-Parameters!$B$2+1)),
                     Parameters!$B$2 ) = $A186 )),
0)</f>
        <v>7</v>
      </c>
    </row>
    <row r="187" spans="1:13" x14ac:dyDescent="0.25">
      <c r="A187" s="15" t="str">
        <f>KMER_LIST!A187</f>
        <v>GTGC</v>
      </c>
      <c r="B187" s="15" cm="1">
        <f t="array" aca="1" ref="B187" ca="1">IFERROR(
  SUMPRODUCT(--(MID( INDEX(Sequences!$D:$D, MATCH(B$1,Sequences!$A:$A,0)),
                     ROW(INDIRECT("1:" &amp; LEN( INDEX(Sequences!$D:$D, MATCH(B$1,Sequences!$A:$A,0)) )-Parameters!$B$2+1)),
                     Parameters!$B$2 ) = $A187 )),
0)</f>
        <v>13</v>
      </c>
      <c r="C187" s="15" cm="1">
        <f t="array" aca="1" ref="C187" ca="1">IFERROR(
  SUMPRODUCT(--(MID( INDEX(Sequences!$D:$D, MATCH(C$1,Sequences!$A:$A,0)),
                     ROW(INDIRECT("1:" &amp; LEN( INDEX(Sequences!$D:$D, MATCH(C$1,Sequences!$A:$A,0)) )-Parameters!$B$2+1)),
                     Parameters!$B$2 ) = $A187 )),
0)</f>
        <v>12</v>
      </c>
      <c r="D187" s="15" cm="1">
        <f t="array" aca="1" ref="D187" ca="1">IFERROR(
  SUMPRODUCT(--(MID( INDEX(Sequences!$D:$D, MATCH(D$1,Sequences!$A:$A,0)),
                     ROW(INDIRECT("1:" &amp; LEN( INDEX(Sequences!$D:$D, MATCH(D$1,Sequences!$A:$A,0)) )-Parameters!$B$2+1)),
                     Parameters!$B$2 ) = $A187 )),
0)</f>
        <v>6</v>
      </c>
      <c r="E187" s="15" cm="1">
        <f t="array" aca="1" ref="E187" ca="1">IFERROR(
  SUMPRODUCT(--(MID( INDEX(Sequences!$D:$D, MATCH(E$1,Sequences!$A:$A,0)),
                     ROW(INDIRECT("1:" &amp; LEN( INDEX(Sequences!$D:$D, MATCH(E$1,Sequences!$A:$A,0)) )-Parameters!$B$2+1)),
                     Parameters!$B$2 ) = $A187 )),
0)</f>
        <v>13</v>
      </c>
      <c r="F187" s="15" cm="1">
        <f t="array" aca="1" ref="F187" ca="1">IFERROR(
  SUMPRODUCT(--(MID( INDEX(Sequences!$D:$D, MATCH(F$1,Sequences!$A:$A,0)),
                     ROW(INDIRECT("1:" &amp; LEN( INDEX(Sequences!$D:$D, MATCH(F$1,Sequences!$A:$A,0)) )-Parameters!$B$2+1)),
                     Parameters!$B$2 ) = $A187 )),
0)</f>
        <v>16</v>
      </c>
      <c r="G187" s="15" cm="1">
        <f t="array" aca="1" ref="G187" ca="1">IFERROR(
  SUMPRODUCT(--(MID( INDEX(Sequences!$D:$D, MATCH(G$1,Sequences!$A:$A,0)),
                     ROW(INDIRECT("1:" &amp; LEN( INDEX(Sequences!$D:$D, MATCH(G$1,Sequences!$A:$A,0)) )-Parameters!$B$2+1)),
                     Parameters!$B$2 ) = $A187 )),
0)</f>
        <v>19</v>
      </c>
      <c r="H187" s="15" cm="1">
        <f t="array" aca="1" ref="H187" ca="1">IFERROR(
  SUMPRODUCT(--(MID( INDEX(Sequences!$D:$D, MATCH(H$1,Sequences!$A:$A,0)),
                     ROW(INDIRECT("1:" &amp; LEN( INDEX(Sequences!$D:$D, MATCH(H$1,Sequences!$A:$A,0)) )-Parameters!$B$2+1)),
                     Parameters!$B$2 ) = $A187 )),
0)</f>
        <v>7</v>
      </c>
      <c r="I187" s="15" cm="1">
        <f t="array" aca="1" ref="I187" ca="1">IFERROR(
  SUMPRODUCT(--(MID( INDEX(Sequences!$D:$D, MATCH(I$1,Sequences!$A:$A,0)),
                     ROW(INDIRECT("1:" &amp; LEN( INDEX(Sequences!$D:$D, MATCH(I$1,Sequences!$A:$A,0)) )-Parameters!$B$2+1)),
                     Parameters!$B$2 ) = $A187 )),
0)</f>
        <v>13</v>
      </c>
      <c r="J187" s="15" cm="1">
        <f t="array" aca="1" ref="J187" ca="1">IFERROR(
  SUMPRODUCT(--(MID( INDEX(Sequences!$D:$D, MATCH(J$1,Sequences!$A:$A,0)),
                     ROW(INDIRECT("1:" &amp; LEN( INDEX(Sequences!$D:$D, MATCH(J$1,Sequences!$A:$A,0)) )-Parameters!$B$2+1)),
                     Parameters!$B$2 ) = $A187 )),
0)</f>
        <v>19</v>
      </c>
      <c r="K187" s="15" cm="1">
        <f t="array" aca="1" ref="K187" ca="1">IFERROR(
  SUMPRODUCT(--(MID( INDEX(Sequences!$D:$D, MATCH(K$1,Sequences!$A:$A,0)),
                     ROW(INDIRECT("1:" &amp; LEN( INDEX(Sequences!$D:$D, MATCH(K$1,Sequences!$A:$A,0)) )-Parameters!$B$2+1)),
                     Parameters!$B$2 ) = $A187 )),
0)</f>
        <v>5</v>
      </c>
      <c r="L187" s="15" cm="1">
        <f t="array" aca="1" ref="L187" ca="1">IFERROR(
  SUMPRODUCT(--(MID( INDEX(Sequences!$D:$D, MATCH(L$1,Sequences!$A:$A,0)),
                     ROW(INDIRECT("1:" &amp; LEN( INDEX(Sequences!$D:$D, MATCH(L$1,Sequences!$A:$A,0)) )-Parameters!$B$2+1)),
                     Parameters!$B$2 ) = $A187 )),
0)</f>
        <v>1</v>
      </c>
      <c r="M187" s="15" cm="1">
        <f t="array" aca="1" ref="M187" ca="1">IFERROR(
  SUMPRODUCT(--(MID( INDEX(Sequences!$D:$D, MATCH(M$1,Sequences!$A:$A,0)),
                     ROW(INDIRECT("1:" &amp; LEN( INDEX(Sequences!$D:$D, MATCH(M$1,Sequences!$A:$A,0)) )-Parameters!$B$2+1)),
                     Parameters!$B$2 ) = $A187 )),
0)</f>
        <v>5</v>
      </c>
    </row>
    <row r="188" spans="1:13" x14ac:dyDescent="0.25">
      <c r="A188" s="15" t="str">
        <f>KMER_LIST!A188</f>
        <v>GTGG</v>
      </c>
      <c r="B188" s="15" cm="1">
        <f t="array" aca="1" ref="B188" ca="1">IFERROR(
  SUMPRODUCT(--(MID( INDEX(Sequences!$D:$D, MATCH(B$1,Sequences!$A:$A,0)),
                     ROW(INDIRECT("1:" &amp; LEN( INDEX(Sequences!$D:$D, MATCH(B$1,Sequences!$A:$A,0)) )-Parameters!$B$2+1)),
                     Parameters!$B$2 ) = $A188 )),
0)</f>
        <v>16</v>
      </c>
      <c r="C188" s="15" cm="1">
        <f t="array" aca="1" ref="C188" ca="1">IFERROR(
  SUMPRODUCT(--(MID( INDEX(Sequences!$D:$D, MATCH(C$1,Sequences!$A:$A,0)),
                     ROW(INDIRECT("1:" &amp; LEN( INDEX(Sequences!$D:$D, MATCH(C$1,Sequences!$A:$A,0)) )-Parameters!$B$2+1)),
                     Parameters!$B$2 ) = $A188 )),
0)</f>
        <v>14</v>
      </c>
      <c r="D188" s="15" cm="1">
        <f t="array" aca="1" ref="D188" ca="1">IFERROR(
  SUMPRODUCT(--(MID( INDEX(Sequences!$D:$D, MATCH(D$1,Sequences!$A:$A,0)),
                     ROW(INDIRECT("1:" &amp; LEN( INDEX(Sequences!$D:$D, MATCH(D$1,Sequences!$A:$A,0)) )-Parameters!$B$2+1)),
                     Parameters!$B$2 ) = $A188 )),
0)</f>
        <v>12</v>
      </c>
      <c r="E188" s="15" cm="1">
        <f t="array" aca="1" ref="E188" ca="1">IFERROR(
  SUMPRODUCT(--(MID( INDEX(Sequences!$D:$D, MATCH(E$1,Sequences!$A:$A,0)),
                     ROW(INDIRECT("1:" &amp; LEN( INDEX(Sequences!$D:$D, MATCH(E$1,Sequences!$A:$A,0)) )-Parameters!$B$2+1)),
                     Parameters!$B$2 ) = $A188 )),
0)</f>
        <v>10</v>
      </c>
      <c r="F188" s="15" cm="1">
        <f t="array" aca="1" ref="F188" ca="1">IFERROR(
  SUMPRODUCT(--(MID( INDEX(Sequences!$D:$D, MATCH(F$1,Sequences!$A:$A,0)),
                     ROW(INDIRECT("1:" &amp; LEN( INDEX(Sequences!$D:$D, MATCH(F$1,Sequences!$A:$A,0)) )-Parameters!$B$2+1)),
                     Parameters!$B$2 ) = $A188 )),
0)</f>
        <v>24</v>
      </c>
      <c r="G188" s="15" cm="1">
        <f t="array" aca="1" ref="G188" ca="1">IFERROR(
  SUMPRODUCT(--(MID( INDEX(Sequences!$D:$D, MATCH(G$1,Sequences!$A:$A,0)),
                     ROW(INDIRECT("1:" &amp; LEN( INDEX(Sequences!$D:$D, MATCH(G$1,Sequences!$A:$A,0)) )-Parameters!$B$2+1)),
                     Parameters!$B$2 ) = $A188 )),
0)</f>
        <v>20</v>
      </c>
      <c r="H188" s="15" cm="1">
        <f t="array" aca="1" ref="H188" ca="1">IFERROR(
  SUMPRODUCT(--(MID( INDEX(Sequences!$D:$D, MATCH(H$1,Sequences!$A:$A,0)),
                     ROW(INDIRECT("1:" &amp; LEN( INDEX(Sequences!$D:$D, MATCH(H$1,Sequences!$A:$A,0)) )-Parameters!$B$2+1)),
                     Parameters!$B$2 ) = $A188 )),
0)</f>
        <v>3</v>
      </c>
      <c r="I188" s="15" cm="1">
        <f t="array" aca="1" ref="I188" ca="1">IFERROR(
  SUMPRODUCT(--(MID( INDEX(Sequences!$D:$D, MATCH(I$1,Sequences!$A:$A,0)),
                     ROW(INDIRECT("1:" &amp; LEN( INDEX(Sequences!$D:$D, MATCH(I$1,Sequences!$A:$A,0)) )-Parameters!$B$2+1)),
                     Parameters!$B$2 ) = $A188 )),
0)</f>
        <v>14</v>
      </c>
      <c r="J188" s="15" cm="1">
        <f t="array" aca="1" ref="J188" ca="1">IFERROR(
  SUMPRODUCT(--(MID( INDEX(Sequences!$D:$D, MATCH(J$1,Sequences!$A:$A,0)),
                     ROW(INDIRECT("1:" &amp; LEN( INDEX(Sequences!$D:$D, MATCH(J$1,Sequences!$A:$A,0)) )-Parameters!$B$2+1)),
                     Parameters!$B$2 ) = $A188 )),
0)</f>
        <v>14</v>
      </c>
      <c r="K188" s="15" cm="1">
        <f t="array" aca="1" ref="K188" ca="1">IFERROR(
  SUMPRODUCT(--(MID( INDEX(Sequences!$D:$D, MATCH(K$1,Sequences!$A:$A,0)),
                     ROW(INDIRECT("1:" &amp; LEN( INDEX(Sequences!$D:$D, MATCH(K$1,Sequences!$A:$A,0)) )-Parameters!$B$2+1)),
                     Parameters!$B$2 ) = $A188 )),
0)</f>
        <v>9</v>
      </c>
      <c r="L188" s="15" cm="1">
        <f t="array" aca="1" ref="L188" ca="1">IFERROR(
  SUMPRODUCT(--(MID( INDEX(Sequences!$D:$D, MATCH(L$1,Sequences!$A:$A,0)),
                     ROW(INDIRECT("1:" &amp; LEN( INDEX(Sequences!$D:$D, MATCH(L$1,Sequences!$A:$A,0)) )-Parameters!$B$2+1)),
                     Parameters!$B$2 ) = $A188 )),
0)</f>
        <v>7</v>
      </c>
      <c r="M188" s="15" cm="1">
        <f t="array" aca="1" ref="M188" ca="1">IFERROR(
  SUMPRODUCT(--(MID( INDEX(Sequences!$D:$D, MATCH(M$1,Sequences!$A:$A,0)),
                     ROW(INDIRECT("1:" &amp; LEN( INDEX(Sequences!$D:$D, MATCH(M$1,Sequences!$A:$A,0)) )-Parameters!$B$2+1)),
                     Parameters!$B$2 ) = $A188 )),
0)</f>
        <v>11</v>
      </c>
    </row>
    <row r="189" spans="1:13" x14ac:dyDescent="0.25">
      <c r="A189" s="15" t="str">
        <f>KMER_LIST!A189</f>
        <v>GTGT</v>
      </c>
      <c r="B189" s="15" cm="1">
        <f t="array" aca="1" ref="B189" ca="1">IFERROR(
  SUMPRODUCT(--(MID( INDEX(Sequences!$D:$D, MATCH(B$1,Sequences!$A:$A,0)),
                     ROW(INDIRECT("1:" &amp; LEN( INDEX(Sequences!$D:$D, MATCH(B$1,Sequences!$A:$A,0)) )-Parameters!$B$2+1)),
                     Parameters!$B$2 ) = $A189 )),
0)</f>
        <v>12</v>
      </c>
      <c r="C189" s="15" cm="1">
        <f t="array" aca="1" ref="C189" ca="1">IFERROR(
  SUMPRODUCT(--(MID( INDEX(Sequences!$D:$D, MATCH(C$1,Sequences!$A:$A,0)),
                     ROW(INDIRECT("1:" &amp; LEN( INDEX(Sequences!$D:$D, MATCH(C$1,Sequences!$A:$A,0)) )-Parameters!$B$2+1)),
                     Parameters!$B$2 ) = $A189 )),
0)</f>
        <v>22</v>
      </c>
      <c r="D189" s="15" cm="1">
        <f t="array" aca="1" ref="D189" ca="1">IFERROR(
  SUMPRODUCT(--(MID( INDEX(Sequences!$D:$D, MATCH(D$1,Sequences!$A:$A,0)),
                     ROW(INDIRECT("1:" &amp; LEN( INDEX(Sequences!$D:$D, MATCH(D$1,Sequences!$A:$A,0)) )-Parameters!$B$2+1)),
                     Parameters!$B$2 ) = $A189 )),
0)</f>
        <v>17</v>
      </c>
      <c r="E189" s="15" cm="1">
        <f t="array" aca="1" ref="E189" ca="1">IFERROR(
  SUMPRODUCT(--(MID( INDEX(Sequences!$D:$D, MATCH(E$1,Sequences!$A:$A,0)),
                     ROW(INDIRECT("1:" &amp; LEN( INDEX(Sequences!$D:$D, MATCH(E$1,Sequences!$A:$A,0)) )-Parameters!$B$2+1)),
                     Parameters!$B$2 ) = $A189 )),
0)</f>
        <v>21</v>
      </c>
      <c r="F189" s="15" cm="1">
        <f t="array" aca="1" ref="F189" ca="1">IFERROR(
  SUMPRODUCT(--(MID( INDEX(Sequences!$D:$D, MATCH(F$1,Sequences!$A:$A,0)),
                     ROW(INDIRECT("1:" &amp; LEN( INDEX(Sequences!$D:$D, MATCH(F$1,Sequences!$A:$A,0)) )-Parameters!$B$2+1)),
                     Parameters!$B$2 ) = $A189 )),
0)</f>
        <v>21</v>
      </c>
      <c r="G189" s="15" cm="1">
        <f t="array" aca="1" ref="G189" ca="1">IFERROR(
  SUMPRODUCT(--(MID( INDEX(Sequences!$D:$D, MATCH(G$1,Sequences!$A:$A,0)),
                     ROW(INDIRECT("1:" &amp; LEN( INDEX(Sequences!$D:$D, MATCH(G$1,Sequences!$A:$A,0)) )-Parameters!$B$2+1)),
                     Parameters!$B$2 ) = $A189 )),
0)</f>
        <v>31</v>
      </c>
      <c r="H189" s="15" cm="1">
        <f t="array" aca="1" ref="H189" ca="1">IFERROR(
  SUMPRODUCT(--(MID( INDEX(Sequences!$D:$D, MATCH(H$1,Sequences!$A:$A,0)),
                     ROW(INDIRECT("1:" &amp; LEN( INDEX(Sequences!$D:$D, MATCH(H$1,Sequences!$A:$A,0)) )-Parameters!$B$2+1)),
                     Parameters!$B$2 ) = $A189 )),
0)</f>
        <v>4</v>
      </c>
      <c r="I189" s="15" cm="1">
        <f t="array" aca="1" ref="I189" ca="1">IFERROR(
  SUMPRODUCT(--(MID( INDEX(Sequences!$D:$D, MATCH(I$1,Sequences!$A:$A,0)),
                     ROW(INDIRECT("1:" &amp; LEN( INDEX(Sequences!$D:$D, MATCH(I$1,Sequences!$A:$A,0)) )-Parameters!$B$2+1)),
                     Parameters!$B$2 ) = $A189 )),
0)</f>
        <v>10</v>
      </c>
      <c r="J189" s="15" cm="1">
        <f t="array" aca="1" ref="J189" ca="1">IFERROR(
  SUMPRODUCT(--(MID( INDEX(Sequences!$D:$D, MATCH(J$1,Sequences!$A:$A,0)),
                     ROW(INDIRECT("1:" &amp; LEN( INDEX(Sequences!$D:$D, MATCH(J$1,Sequences!$A:$A,0)) )-Parameters!$B$2+1)),
                     Parameters!$B$2 ) = $A189 )),
0)</f>
        <v>12</v>
      </c>
      <c r="K189" s="15" cm="1">
        <f t="array" aca="1" ref="K189" ca="1">IFERROR(
  SUMPRODUCT(--(MID( INDEX(Sequences!$D:$D, MATCH(K$1,Sequences!$A:$A,0)),
                     ROW(INDIRECT("1:" &amp; LEN( INDEX(Sequences!$D:$D, MATCH(K$1,Sequences!$A:$A,0)) )-Parameters!$B$2+1)),
                     Parameters!$B$2 ) = $A189 )),
0)</f>
        <v>7</v>
      </c>
      <c r="L189" s="15" cm="1">
        <f t="array" aca="1" ref="L189" ca="1">IFERROR(
  SUMPRODUCT(--(MID( INDEX(Sequences!$D:$D, MATCH(L$1,Sequences!$A:$A,0)),
                     ROW(INDIRECT("1:" &amp; LEN( INDEX(Sequences!$D:$D, MATCH(L$1,Sequences!$A:$A,0)) )-Parameters!$B$2+1)),
                     Parameters!$B$2 ) = $A189 )),
0)</f>
        <v>3</v>
      </c>
      <c r="M189" s="15" cm="1">
        <f t="array" aca="1" ref="M189" ca="1">IFERROR(
  SUMPRODUCT(--(MID( INDEX(Sequences!$D:$D, MATCH(M$1,Sequences!$A:$A,0)),
                     ROW(INDIRECT("1:" &amp; LEN( INDEX(Sequences!$D:$D, MATCH(M$1,Sequences!$A:$A,0)) )-Parameters!$B$2+1)),
                     Parameters!$B$2 ) = $A189 )),
0)</f>
        <v>4</v>
      </c>
    </row>
    <row r="190" spans="1:13" x14ac:dyDescent="0.25">
      <c r="A190" s="15" t="str">
        <f>KMER_LIST!A190</f>
        <v>GTTA</v>
      </c>
      <c r="B190" s="15" cm="1">
        <f t="array" aca="1" ref="B190" ca="1">IFERROR(
  SUMPRODUCT(--(MID( INDEX(Sequences!$D:$D, MATCH(B$1,Sequences!$A:$A,0)),
                     ROW(INDIRECT("1:" &amp; LEN( INDEX(Sequences!$D:$D, MATCH(B$1,Sequences!$A:$A,0)) )-Parameters!$B$2+1)),
                     Parameters!$B$2 ) = $A190 )),
0)</f>
        <v>12</v>
      </c>
      <c r="C190" s="15" cm="1">
        <f t="array" aca="1" ref="C190" ca="1">IFERROR(
  SUMPRODUCT(--(MID( INDEX(Sequences!$D:$D, MATCH(C$1,Sequences!$A:$A,0)),
                     ROW(INDIRECT("1:" &amp; LEN( INDEX(Sequences!$D:$D, MATCH(C$1,Sequences!$A:$A,0)) )-Parameters!$B$2+1)),
                     Parameters!$B$2 ) = $A190 )),
0)</f>
        <v>18</v>
      </c>
      <c r="D190" s="15" cm="1">
        <f t="array" aca="1" ref="D190" ca="1">IFERROR(
  SUMPRODUCT(--(MID( INDEX(Sequences!$D:$D, MATCH(D$1,Sequences!$A:$A,0)),
                     ROW(INDIRECT("1:" &amp; LEN( INDEX(Sequences!$D:$D, MATCH(D$1,Sequences!$A:$A,0)) )-Parameters!$B$2+1)),
                     Parameters!$B$2 ) = $A190 )),
0)</f>
        <v>17</v>
      </c>
      <c r="E190" s="15" cm="1">
        <f t="array" aca="1" ref="E190" ca="1">IFERROR(
  SUMPRODUCT(--(MID( INDEX(Sequences!$D:$D, MATCH(E$1,Sequences!$A:$A,0)),
                     ROW(INDIRECT("1:" &amp; LEN( INDEX(Sequences!$D:$D, MATCH(E$1,Sequences!$A:$A,0)) )-Parameters!$B$2+1)),
                     Parameters!$B$2 ) = $A190 )),
0)</f>
        <v>17</v>
      </c>
      <c r="F190" s="15" cm="1">
        <f t="array" aca="1" ref="F190" ca="1">IFERROR(
  SUMPRODUCT(--(MID( INDEX(Sequences!$D:$D, MATCH(F$1,Sequences!$A:$A,0)),
                     ROW(INDIRECT("1:" &amp; LEN( INDEX(Sequences!$D:$D, MATCH(F$1,Sequences!$A:$A,0)) )-Parameters!$B$2+1)),
                     Parameters!$B$2 ) = $A190 )),
0)</f>
        <v>8</v>
      </c>
      <c r="G190" s="15" cm="1">
        <f t="array" aca="1" ref="G190" ca="1">IFERROR(
  SUMPRODUCT(--(MID( INDEX(Sequences!$D:$D, MATCH(G$1,Sequences!$A:$A,0)),
                     ROW(INDIRECT("1:" &amp; LEN( INDEX(Sequences!$D:$D, MATCH(G$1,Sequences!$A:$A,0)) )-Parameters!$B$2+1)),
                     Parameters!$B$2 ) = $A190 )),
0)</f>
        <v>17</v>
      </c>
      <c r="H190" s="15" cm="1">
        <f t="array" aca="1" ref="H190" ca="1">IFERROR(
  SUMPRODUCT(--(MID( INDEX(Sequences!$D:$D, MATCH(H$1,Sequences!$A:$A,0)),
                     ROW(INDIRECT("1:" &amp; LEN( INDEX(Sequences!$D:$D, MATCH(H$1,Sequences!$A:$A,0)) )-Parameters!$B$2+1)),
                     Parameters!$B$2 ) = $A190 )),
0)</f>
        <v>8</v>
      </c>
      <c r="I190" s="15" cm="1">
        <f t="array" aca="1" ref="I190" ca="1">IFERROR(
  SUMPRODUCT(--(MID( INDEX(Sequences!$D:$D, MATCH(I$1,Sequences!$A:$A,0)),
                     ROW(INDIRECT("1:" &amp; LEN( INDEX(Sequences!$D:$D, MATCH(I$1,Sequences!$A:$A,0)) )-Parameters!$B$2+1)),
                     Parameters!$B$2 ) = $A190 )),
0)</f>
        <v>4</v>
      </c>
      <c r="J190" s="15" cm="1">
        <f t="array" aca="1" ref="J190" ca="1">IFERROR(
  SUMPRODUCT(--(MID( INDEX(Sequences!$D:$D, MATCH(J$1,Sequences!$A:$A,0)),
                     ROW(INDIRECT("1:" &amp; LEN( INDEX(Sequences!$D:$D, MATCH(J$1,Sequences!$A:$A,0)) )-Parameters!$B$2+1)),
                     Parameters!$B$2 ) = $A190 )),
0)</f>
        <v>3</v>
      </c>
      <c r="K190" s="15" cm="1">
        <f t="array" aca="1" ref="K190" ca="1">IFERROR(
  SUMPRODUCT(--(MID( INDEX(Sequences!$D:$D, MATCH(K$1,Sequences!$A:$A,0)),
                     ROW(INDIRECT("1:" &amp; LEN( INDEX(Sequences!$D:$D, MATCH(K$1,Sequences!$A:$A,0)) )-Parameters!$B$2+1)),
                     Parameters!$B$2 ) = $A190 )),
0)</f>
        <v>5</v>
      </c>
      <c r="L190" s="15" cm="1">
        <f t="array" aca="1" ref="L190" ca="1">IFERROR(
  SUMPRODUCT(--(MID( INDEX(Sequences!$D:$D, MATCH(L$1,Sequences!$A:$A,0)),
                     ROW(INDIRECT("1:" &amp; LEN( INDEX(Sequences!$D:$D, MATCH(L$1,Sequences!$A:$A,0)) )-Parameters!$B$2+1)),
                     Parameters!$B$2 ) = $A190 )),
0)</f>
        <v>6</v>
      </c>
      <c r="M190" s="15" cm="1">
        <f t="array" aca="1" ref="M190" ca="1">IFERROR(
  SUMPRODUCT(--(MID( INDEX(Sequences!$D:$D, MATCH(M$1,Sequences!$A:$A,0)),
                     ROW(INDIRECT("1:" &amp; LEN( INDEX(Sequences!$D:$D, MATCH(M$1,Sequences!$A:$A,0)) )-Parameters!$B$2+1)),
                     Parameters!$B$2 ) = $A190 )),
0)</f>
        <v>7</v>
      </c>
    </row>
    <row r="191" spans="1:13" x14ac:dyDescent="0.25">
      <c r="A191" s="15" t="str">
        <f>KMER_LIST!A191</f>
        <v>GTTC</v>
      </c>
      <c r="B191" s="15" cm="1">
        <f t="array" aca="1" ref="B191" ca="1">IFERROR(
  SUMPRODUCT(--(MID( INDEX(Sequences!$D:$D, MATCH(B$1,Sequences!$A:$A,0)),
                     ROW(INDIRECT("1:" &amp; LEN( INDEX(Sequences!$D:$D, MATCH(B$1,Sequences!$A:$A,0)) )-Parameters!$B$2+1)),
                     Parameters!$B$2 ) = $A191 )),
0)</f>
        <v>9</v>
      </c>
      <c r="C191" s="15" cm="1">
        <f t="array" aca="1" ref="C191" ca="1">IFERROR(
  SUMPRODUCT(--(MID( INDEX(Sequences!$D:$D, MATCH(C$1,Sequences!$A:$A,0)),
                     ROW(INDIRECT("1:" &amp; LEN( INDEX(Sequences!$D:$D, MATCH(C$1,Sequences!$A:$A,0)) )-Parameters!$B$2+1)),
                     Parameters!$B$2 ) = $A191 )),
0)</f>
        <v>10</v>
      </c>
      <c r="D191" s="15" cm="1">
        <f t="array" aca="1" ref="D191" ca="1">IFERROR(
  SUMPRODUCT(--(MID( INDEX(Sequences!$D:$D, MATCH(D$1,Sequences!$A:$A,0)),
                     ROW(INDIRECT("1:" &amp; LEN( INDEX(Sequences!$D:$D, MATCH(D$1,Sequences!$A:$A,0)) )-Parameters!$B$2+1)),
                     Parameters!$B$2 ) = $A191 )),
0)</f>
        <v>10</v>
      </c>
      <c r="E191" s="15" cm="1">
        <f t="array" aca="1" ref="E191" ca="1">IFERROR(
  SUMPRODUCT(--(MID( INDEX(Sequences!$D:$D, MATCH(E$1,Sequences!$A:$A,0)),
                     ROW(INDIRECT("1:" &amp; LEN( INDEX(Sequences!$D:$D, MATCH(E$1,Sequences!$A:$A,0)) )-Parameters!$B$2+1)),
                     Parameters!$B$2 ) = $A191 )),
0)</f>
        <v>12</v>
      </c>
      <c r="F191" s="15" cm="1">
        <f t="array" aca="1" ref="F191" ca="1">IFERROR(
  SUMPRODUCT(--(MID( INDEX(Sequences!$D:$D, MATCH(F$1,Sequences!$A:$A,0)),
                     ROW(INDIRECT("1:" &amp; LEN( INDEX(Sequences!$D:$D, MATCH(F$1,Sequences!$A:$A,0)) )-Parameters!$B$2+1)),
                     Parameters!$B$2 ) = $A191 )),
0)</f>
        <v>9</v>
      </c>
      <c r="G191" s="15" cm="1">
        <f t="array" aca="1" ref="G191" ca="1">IFERROR(
  SUMPRODUCT(--(MID( INDEX(Sequences!$D:$D, MATCH(G$1,Sequences!$A:$A,0)),
                     ROW(INDIRECT("1:" &amp; LEN( INDEX(Sequences!$D:$D, MATCH(G$1,Sequences!$A:$A,0)) )-Parameters!$B$2+1)),
                     Parameters!$B$2 ) = $A191 )),
0)</f>
        <v>11</v>
      </c>
      <c r="H191" s="15" cm="1">
        <f t="array" aca="1" ref="H191" ca="1">IFERROR(
  SUMPRODUCT(--(MID( INDEX(Sequences!$D:$D, MATCH(H$1,Sequences!$A:$A,0)),
                     ROW(INDIRECT("1:" &amp; LEN( INDEX(Sequences!$D:$D, MATCH(H$1,Sequences!$A:$A,0)) )-Parameters!$B$2+1)),
                     Parameters!$B$2 ) = $A191 )),
0)</f>
        <v>13</v>
      </c>
      <c r="I191" s="15" cm="1">
        <f t="array" aca="1" ref="I191" ca="1">IFERROR(
  SUMPRODUCT(--(MID( INDEX(Sequences!$D:$D, MATCH(I$1,Sequences!$A:$A,0)),
                     ROW(INDIRECT("1:" &amp; LEN( INDEX(Sequences!$D:$D, MATCH(I$1,Sequences!$A:$A,0)) )-Parameters!$B$2+1)),
                     Parameters!$B$2 ) = $A191 )),
0)</f>
        <v>12</v>
      </c>
      <c r="J191" s="15" cm="1">
        <f t="array" aca="1" ref="J191" ca="1">IFERROR(
  SUMPRODUCT(--(MID( INDEX(Sequences!$D:$D, MATCH(J$1,Sequences!$A:$A,0)),
                     ROW(INDIRECT("1:" &amp; LEN( INDEX(Sequences!$D:$D, MATCH(J$1,Sequences!$A:$A,0)) )-Parameters!$B$2+1)),
                     Parameters!$B$2 ) = $A191 )),
0)</f>
        <v>9</v>
      </c>
      <c r="K191" s="15" cm="1">
        <f t="array" aca="1" ref="K191" ca="1">IFERROR(
  SUMPRODUCT(--(MID( INDEX(Sequences!$D:$D, MATCH(K$1,Sequences!$A:$A,0)),
                     ROW(INDIRECT("1:" &amp; LEN( INDEX(Sequences!$D:$D, MATCH(K$1,Sequences!$A:$A,0)) )-Parameters!$B$2+1)),
                     Parameters!$B$2 ) = $A191 )),
0)</f>
        <v>5</v>
      </c>
      <c r="L191" s="15" cm="1">
        <f t="array" aca="1" ref="L191" ca="1">IFERROR(
  SUMPRODUCT(--(MID( INDEX(Sequences!$D:$D, MATCH(L$1,Sequences!$A:$A,0)),
                     ROW(INDIRECT("1:" &amp; LEN( INDEX(Sequences!$D:$D, MATCH(L$1,Sequences!$A:$A,0)) )-Parameters!$B$2+1)),
                     Parameters!$B$2 ) = $A191 )),
0)</f>
        <v>2</v>
      </c>
      <c r="M191" s="15" cm="1">
        <f t="array" aca="1" ref="M191" ca="1">IFERROR(
  SUMPRODUCT(--(MID( INDEX(Sequences!$D:$D, MATCH(M$1,Sequences!$A:$A,0)),
                     ROW(INDIRECT("1:" &amp; LEN( INDEX(Sequences!$D:$D, MATCH(M$1,Sequences!$A:$A,0)) )-Parameters!$B$2+1)),
                     Parameters!$B$2 ) = $A191 )),
0)</f>
        <v>0</v>
      </c>
    </row>
    <row r="192" spans="1:13" x14ac:dyDescent="0.25">
      <c r="A192" s="15" t="str">
        <f>KMER_LIST!A192</f>
        <v>GTTG</v>
      </c>
      <c r="B192" s="15" cm="1">
        <f t="array" aca="1" ref="B192" ca="1">IFERROR(
  SUMPRODUCT(--(MID( INDEX(Sequences!$D:$D, MATCH(B$1,Sequences!$A:$A,0)),
                     ROW(INDIRECT("1:" &amp; LEN( INDEX(Sequences!$D:$D, MATCH(B$1,Sequences!$A:$A,0)) )-Parameters!$B$2+1)),
                     Parameters!$B$2 ) = $A192 )),
0)</f>
        <v>24</v>
      </c>
      <c r="C192" s="15" cm="1">
        <f t="array" aca="1" ref="C192" ca="1">IFERROR(
  SUMPRODUCT(--(MID( INDEX(Sequences!$D:$D, MATCH(C$1,Sequences!$A:$A,0)),
                     ROW(INDIRECT("1:" &amp; LEN( INDEX(Sequences!$D:$D, MATCH(C$1,Sequences!$A:$A,0)) )-Parameters!$B$2+1)),
                     Parameters!$B$2 ) = $A192 )),
0)</f>
        <v>25</v>
      </c>
      <c r="D192" s="15" cm="1">
        <f t="array" aca="1" ref="D192" ca="1">IFERROR(
  SUMPRODUCT(--(MID( INDEX(Sequences!$D:$D, MATCH(D$1,Sequences!$A:$A,0)),
                     ROW(INDIRECT("1:" &amp; LEN( INDEX(Sequences!$D:$D, MATCH(D$1,Sequences!$A:$A,0)) )-Parameters!$B$2+1)),
                     Parameters!$B$2 ) = $A192 )),
0)</f>
        <v>29</v>
      </c>
      <c r="E192" s="15" cm="1">
        <f t="array" aca="1" ref="E192" ca="1">IFERROR(
  SUMPRODUCT(--(MID( INDEX(Sequences!$D:$D, MATCH(E$1,Sequences!$A:$A,0)),
                     ROW(INDIRECT("1:" &amp; LEN( INDEX(Sequences!$D:$D, MATCH(E$1,Sequences!$A:$A,0)) )-Parameters!$B$2+1)),
                     Parameters!$B$2 ) = $A192 )),
0)</f>
        <v>26</v>
      </c>
      <c r="F192" s="15" cm="1">
        <f t="array" aca="1" ref="F192" ca="1">IFERROR(
  SUMPRODUCT(--(MID( INDEX(Sequences!$D:$D, MATCH(F$1,Sequences!$A:$A,0)),
                     ROW(INDIRECT("1:" &amp; LEN( INDEX(Sequences!$D:$D, MATCH(F$1,Sequences!$A:$A,0)) )-Parameters!$B$2+1)),
                     Parameters!$B$2 ) = $A192 )),
0)</f>
        <v>26</v>
      </c>
      <c r="G192" s="15" cm="1">
        <f t="array" aca="1" ref="G192" ca="1">IFERROR(
  SUMPRODUCT(--(MID( INDEX(Sequences!$D:$D, MATCH(G$1,Sequences!$A:$A,0)),
                     ROW(INDIRECT("1:" &amp; LEN( INDEX(Sequences!$D:$D, MATCH(G$1,Sequences!$A:$A,0)) )-Parameters!$B$2+1)),
                     Parameters!$B$2 ) = $A192 )),
0)</f>
        <v>31</v>
      </c>
      <c r="H192" s="15" cm="1">
        <f t="array" aca="1" ref="H192" ca="1">IFERROR(
  SUMPRODUCT(--(MID( INDEX(Sequences!$D:$D, MATCH(H$1,Sequences!$A:$A,0)),
                     ROW(INDIRECT("1:" &amp; LEN( INDEX(Sequences!$D:$D, MATCH(H$1,Sequences!$A:$A,0)) )-Parameters!$B$2+1)),
                     Parameters!$B$2 ) = $A192 )),
0)</f>
        <v>10</v>
      </c>
      <c r="I192" s="15" cm="1">
        <f t="array" aca="1" ref="I192" ca="1">IFERROR(
  SUMPRODUCT(--(MID( INDEX(Sequences!$D:$D, MATCH(I$1,Sequences!$A:$A,0)),
                     ROW(INDIRECT("1:" &amp; LEN( INDEX(Sequences!$D:$D, MATCH(I$1,Sequences!$A:$A,0)) )-Parameters!$B$2+1)),
                     Parameters!$B$2 ) = $A192 )),
0)</f>
        <v>9</v>
      </c>
      <c r="J192" s="15" cm="1">
        <f t="array" aca="1" ref="J192" ca="1">IFERROR(
  SUMPRODUCT(--(MID( INDEX(Sequences!$D:$D, MATCH(J$1,Sequences!$A:$A,0)),
                     ROW(INDIRECT("1:" &amp; LEN( INDEX(Sequences!$D:$D, MATCH(J$1,Sequences!$A:$A,0)) )-Parameters!$B$2+1)),
                     Parameters!$B$2 ) = $A192 )),
0)</f>
        <v>9</v>
      </c>
      <c r="K192" s="15" cm="1">
        <f t="array" aca="1" ref="K192" ca="1">IFERROR(
  SUMPRODUCT(--(MID( INDEX(Sequences!$D:$D, MATCH(K$1,Sequences!$A:$A,0)),
                     ROW(INDIRECT("1:" &amp; LEN( INDEX(Sequences!$D:$D, MATCH(K$1,Sequences!$A:$A,0)) )-Parameters!$B$2+1)),
                     Parameters!$B$2 ) = $A192 )),
0)</f>
        <v>12</v>
      </c>
      <c r="L192" s="15" cm="1">
        <f t="array" aca="1" ref="L192" ca="1">IFERROR(
  SUMPRODUCT(--(MID( INDEX(Sequences!$D:$D, MATCH(L$1,Sequences!$A:$A,0)),
                     ROW(INDIRECT("1:" &amp; LEN( INDEX(Sequences!$D:$D, MATCH(L$1,Sequences!$A:$A,0)) )-Parameters!$B$2+1)),
                     Parameters!$B$2 ) = $A192 )),
0)</f>
        <v>5</v>
      </c>
      <c r="M192" s="15" cm="1">
        <f t="array" aca="1" ref="M192" ca="1">IFERROR(
  SUMPRODUCT(--(MID( INDEX(Sequences!$D:$D, MATCH(M$1,Sequences!$A:$A,0)),
                     ROW(INDIRECT("1:" &amp; LEN( INDEX(Sequences!$D:$D, MATCH(M$1,Sequences!$A:$A,0)) )-Parameters!$B$2+1)),
                     Parameters!$B$2 ) = $A192 )),
0)</f>
        <v>10</v>
      </c>
    </row>
    <row r="193" spans="1:13" x14ac:dyDescent="0.25">
      <c r="A193" s="15" t="str">
        <f>KMER_LIST!A193</f>
        <v>GTTT</v>
      </c>
      <c r="B193" s="15" cm="1">
        <f t="array" aca="1" ref="B193" ca="1">IFERROR(
  SUMPRODUCT(--(MID( INDEX(Sequences!$D:$D, MATCH(B$1,Sequences!$A:$A,0)),
                     ROW(INDIRECT("1:" &amp; LEN( INDEX(Sequences!$D:$D, MATCH(B$1,Sequences!$A:$A,0)) )-Parameters!$B$2+1)),
                     Parameters!$B$2 ) = $A193 )),
0)</f>
        <v>22</v>
      </c>
      <c r="C193" s="15" cm="1">
        <f t="array" aca="1" ref="C193" ca="1">IFERROR(
  SUMPRODUCT(--(MID( INDEX(Sequences!$D:$D, MATCH(C$1,Sequences!$A:$A,0)),
                     ROW(INDIRECT("1:" &amp; LEN( INDEX(Sequences!$D:$D, MATCH(C$1,Sequences!$A:$A,0)) )-Parameters!$B$2+1)),
                     Parameters!$B$2 ) = $A193 )),
0)</f>
        <v>20</v>
      </c>
      <c r="D193" s="15" cm="1">
        <f t="array" aca="1" ref="D193" ca="1">IFERROR(
  SUMPRODUCT(--(MID( INDEX(Sequences!$D:$D, MATCH(D$1,Sequences!$A:$A,0)),
                     ROW(INDIRECT("1:" &amp; LEN( INDEX(Sequences!$D:$D, MATCH(D$1,Sequences!$A:$A,0)) )-Parameters!$B$2+1)),
                     Parameters!$B$2 ) = $A193 )),
0)</f>
        <v>24</v>
      </c>
      <c r="E193" s="15" cm="1">
        <f t="array" aca="1" ref="E193" ca="1">IFERROR(
  SUMPRODUCT(--(MID( INDEX(Sequences!$D:$D, MATCH(E$1,Sequences!$A:$A,0)),
                     ROW(INDIRECT("1:" &amp; LEN( INDEX(Sequences!$D:$D, MATCH(E$1,Sequences!$A:$A,0)) )-Parameters!$B$2+1)),
                     Parameters!$B$2 ) = $A193 )),
0)</f>
        <v>18</v>
      </c>
      <c r="F193" s="15" cm="1">
        <f t="array" aca="1" ref="F193" ca="1">IFERROR(
  SUMPRODUCT(--(MID( INDEX(Sequences!$D:$D, MATCH(F$1,Sequences!$A:$A,0)),
                     ROW(INDIRECT("1:" &amp; LEN( INDEX(Sequences!$D:$D, MATCH(F$1,Sequences!$A:$A,0)) )-Parameters!$B$2+1)),
                     Parameters!$B$2 ) = $A193 )),
0)</f>
        <v>16</v>
      </c>
      <c r="G193" s="15" cm="1">
        <f t="array" aca="1" ref="G193" ca="1">IFERROR(
  SUMPRODUCT(--(MID( INDEX(Sequences!$D:$D, MATCH(G$1,Sequences!$A:$A,0)),
                     ROW(INDIRECT("1:" &amp; LEN( INDEX(Sequences!$D:$D, MATCH(G$1,Sequences!$A:$A,0)) )-Parameters!$B$2+1)),
                     Parameters!$B$2 ) = $A193 )),
0)</f>
        <v>15</v>
      </c>
      <c r="H193" s="15" cm="1">
        <f t="array" aca="1" ref="H193" ca="1">IFERROR(
  SUMPRODUCT(--(MID( INDEX(Sequences!$D:$D, MATCH(H$1,Sequences!$A:$A,0)),
                     ROW(INDIRECT("1:" &amp; LEN( INDEX(Sequences!$D:$D, MATCH(H$1,Sequences!$A:$A,0)) )-Parameters!$B$2+1)),
                     Parameters!$B$2 ) = $A193 )),
0)</f>
        <v>6</v>
      </c>
      <c r="I193" s="15" cm="1">
        <f t="array" aca="1" ref="I193" ca="1">IFERROR(
  SUMPRODUCT(--(MID( INDEX(Sequences!$D:$D, MATCH(I$1,Sequences!$A:$A,0)),
                     ROW(INDIRECT("1:" &amp; LEN( INDEX(Sequences!$D:$D, MATCH(I$1,Sequences!$A:$A,0)) )-Parameters!$B$2+1)),
                     Parameters!$B$2 ) = $A193 )),
0)</f>
        <v>9</v>
      </c>
      <c r="J193" s="15" cm="1">
        <f t="array" aca="1" ref="J193" ca="1">IFERROR(
  SUMPRODUCT(--(MID( INDEX(Sequences!$D:$D, MATCH(J$1,Sequences!$A:$A,0)),
                     ROW(INDIRECT("1:" &amp; LEN( INDEX(Sequences!$D:$D, MATCH(J$1,Sequences!$A:$A,0)) )-Parameters!$B$2+1)),
                     Parameters!$B$2 ) = $A193 )),
0)</f>
        <v>5</v>
      </c>
      <c r="K193" s="15" cm="1">
        <f t="array" aca="1" ref="K193" ca="1">IFERROR(
  SUMPRODUCT(--(MID( INDEX(Sequences!$D:$D, MATCH(K$1,Sequences!$A:$A,0)),
                     ROW(INDIRECT("1:" &amp; LEN( INDEX(Sequences!$D:$D, MATCH(K$1,Sequences!$A:$A,0)) )-Parameters!$B$2+1)),
                     Parameters!$B$2 ) = $A193 )),
0)</f>
        <v>8</v>
      </c>
      <c r="L193" s="15" cm="1">
        <f t="array" aca="1" ref="L193" ca="1">IFERROR(
  SUMPRODUCT(--(MID( INDEX(Sequences!$D:$D, MATCH(L$1,Sequences!$A:$A,0)),
                     ROW(INDIRECT("1:" &amp; LEN( INDEX(Sequences!$D:$D, MATCH(L$1,Sequences!$A:$A,0)) )-Parameters!$B$2+1)),
                     Parameters!$B$2 ) = $A193 )),
0)</f>
        <v>5</v>
      </c>
      <c r="M193" s="15" cm="1">
        <f t="array" aca="1" ref="M193" ca="1">IFERROR(
  SUMPRODUCT(--(MID( INDEX(Sequences!$D:$D, MATCH(M$1,Sequences!$A:$A,0)),
                     ROW(INDIRECT("1:" &amp; LEN( INDEX(Sequences!$D:$D, MATCH(M$1,Sequences!$A:$A,0)) )-Parameters!$B$2+1)),
                     Parameters!$B$2 ) = $A193 )),
0)</f>
        <v>3</v>
      </c>
    </row>
    <row r="194" spans="1:13" x14ac:dyDescent="0.25">
      <c r="A194" s="15" t="str">
        <f>KMER_LIST!A194</f>
        <v>TAAA</v>
      </c>
      <c r="B194" s="15" cm="1">
        <f t="array" aca="1" ref="B194" ca="1">IFERROR(
  SUMPRODUCT(--(MID( INDEX(Sequences!$D:$D, MATCH(B$1,Sequences!$A:$A,0)),
                     ROW(INDIRECT("1:" &amp; LEN( INDEX(Sequences!$D:$D, MATCH(B$1,Sequences!$A:$A,0)) )-Parameters!$B$2+1)),
                     Parameters!$B$2 ) = $A194 )),
0)</f>
        <v>7</v>
      </c>
      <c r="C194" s="15" cm="1">
        <f t="array" aca="1" ref="C194" ca="1">IFERROR(
  SUMPRODUCT(--(MID( INDEX(Sequences!$D:$D, MATCH(C$1,Sequences!$A:$A,0)),
                     ROW(INDIRECT("1:" &amp; LEN( INDEX(Sequences!$D:$D, MATCH(C$1,Sequences!$A:$A,0)) )-Parameters!$B$2+1)),
                     Parameters!$B$2 ) = $A194 )),
0)</f>
        <v>8</v>
      </c>
      <c r="D194" s="15" cm="1">
        <f t="array" aca="1" ref="D194" ca="1">IFERROR(
  SUMPRODUCT(--(MID( INDEX(Sequences!$D:$D, MATCH(D$1,Sequences!$A:$A,0)),
                     ROW(INDIRECT("1:" &amp; LEN( INDEX(Sequences!$D:$D, MATCH(D$1,Sequences!$A:$A,0)) )-Parameters!$B$2+1)),
                     Parameters!$B$2 ) = $A194 )),
0)</f>
        <v>17</v>
      </c>
      <c r="E194" s="15" cm="1">
        <f t="array" aca="1" ref="E194" ca="1">IFERROR(
  SUMPRODUCT(--(MID( INDEX(Sequences!$D:$D, MATCH(E$1,Sequences!$A:$A,0)),
                     ROW(INDIRECT("1:" &amp; LEN( INDEX(Sequences!$D:$D, MATCH(E$1,Sequences!$A:$A,0)) )-Parameters!$B$2+1)),
                     Parameters!$B$2 ) = $A194 )),
0)</f>
        <v>4</v>
      </c>
      <c r="F194" s="15" cm="1">
        <f t="array" aca="1" ref="F194" ca="1">IFERROR(
  SUMPRODUCT(--(MID( INDEX(Sequences!$D:$D, MATCH(F$1,Sequences!$A:$A,0)),
                     ROW(INDIRECT("1:" &amp; LEN( INDEX(Sequences!$D:$D, MATCH(F$1,Sequences!$A:$A,0)) )-Parameters!$B$2+1)),
                     Parameters!$B$2 ) = $A194 )),
0)</f>
        <v>3</v>
      </c>
      <c r="G194" s="15" cm="1">
        <f t="array" aca="1" ref="G194" ca="1">IFERROR(
  SUMPRODUCT(--(MID( INDEX(Sequences!$D:$D, MATCH(G$1,Sequences!$A:$A,0)),
                     ROW(INDIRECT("1:" &amp; LEN( INDEX(Sequences!$D:$D, MATCH(G$1,Sequences!$A:$A,0)) )-Parameters!$B$2+1)),
                     Parameters!$B$2 ) = $A194 )),
0)</f>
        <v>6</v>
      </c>
      <c r="H194" s="15" cm="1">
        <f t="array" aca="1" ref="H194" ca="1">IFERROR(
  SUMPRODUCT(--(MID( INDEX(Sequences!$D:$D, MATCH(H$1,Sequences!$A:$A,0)),
                     ROW(INDIRECT("1:" &amp; LEN( INDEX(Sequences!$D:$D, MATCH(H$1,Sequences!$A:$A,0)) )-Parameters!$B$2+1)),
                     Parameters!$B$2 ) = $A194 )),
0)</f>
        <v>6</v>
      </c>
      <c r="I194" s="15" cm="1">
        <f t="array" aca="1" ref="I194" ca="1">IFERROR(
  SUMPRODUCT(--(MID( INDEX(Sequences!$D:$D, MATCH(I$1,Sequences!$A:$A,0)),
                     ROW(INDIRECT("1:" &amp; LEN( INDEX(Sequences!$D:$D, MATCH(I$1,Sequences!$A:$A,0)) )-Parameters!$B$2+1)),
                     Parameters!$B$2 ) = $A194 )),
0)</f>
        <v>3</v>
      </c>
      <c r="J194" s="15" cm="1">
        <f t="array" aca="1" ref="J194" ca="1">IFERROR(
  SUMPRODUCT(--(MID( INDEX(Sequences!$D:$D, MATCH(J$1,Sequences!$A:$A,0)),
                     ROW(INDIRECT("1:" &amp; LEN( INDEX(Sequences!$D:$D, MATCH(J$1,Sequences!$A:$A,0)) )-Parameters!$B$2+1)),
                     Parameters!$B$2 ) = $A194 )),
0)</f>
        <v>3</v>
      </c>
      <c r="K194" s="15" cm="1">
        <f t="array" aca="1" ref="K194" ca="1">IFERROR(
  SUMPRODUCT(--(MID( INDEX(Sequences!$D:$D, MATCH(K$1,Sequences!$A:$A,0)),
                     ROW(INDIRECT("1:" &amp; LEN( INDEX(Sequences!$D:$D, MATCH(K$1,Sequences!$A:$A,0)) )-Parameters!$B$2+1)),
                     Parameters!$B$2 ) = $A194 )),
0)</f>
        <v>10</v>
      </c>
      <c r="L194" s="15" cm="1">
        <f t="array" aca="1" ref="L194" ca="1">IFERROR(
  SUMPRODUCT(--(MID( INDEX(Sequences!$D:$D, MATCH(L$1,Sequences!$A:$A,0)),
                     ROW(INDIRECT("1:" &amp; LEN( INDEX(Sequences!$D:$D, MATCH(L$1,Sequences!$A:$A,0)) )-Parameters!$B$2+1)),
                     Parameters!$B$2 ) = $A194 )),
0)</f>
        <v>16</v>
      </c>
      <c r="M194" s="15" cm="1">
        <f t="array" aca="1" ref="M194" ca="1">IFERROR(
  SUMPRODUCT(--(MID( INDEX(Sequences!$D:$D, MATCH(M$1,Sequences!$A:$A,0)),
                     ROW(INDIRECT("1:" &amp; LEN( INDEX(Sequences!$D:$D, MATCH(M$1,Sequences!$A:$A,0)) )-Parameters!$B$2+1)),
                     Parameters!$B$2 ) = $A194 )),
0)</f>
        <v>9</v>
      </c>
    </row>
    <row r="195" spans="1:13" x14ac:dyDescent="0.25">
      <c r="A195" s="15" t="str">
        <f>KMER_LIST!A195</f>
        <v>TAAC</v>
      </c>
      <c r="B195" s="15" cm="1">
        <f t="array" aca="1" ref="B195" ca="1">IFERROR(
  SUMPRODUCT(--(MID( INDEX(Sequences!$D:$D, MATCH(B$1,Sequences!$A:$A,0)),
                     ROW(INDIRECT("1:" &amp; LEN( INDEX(Sequences!$D:$D, MATCH(B$1,Sequences!$A:$A,0)) )-Parameters!$B$2+1)),
                     Parameters!$B$2 ) = $A195 )),
0)</f>
        <v>5</v>
      </c>
      <c r="C195" s="15" cm="1">
        <f t="array" aca="1" ref="C195" ca="1">IFERROR(
  SUMPRODUCT(--(MID( INDEX(Sequences!$D:$D, MATCH(C$1,Sequences!$A:$A,0)),
                     ROW(INDIRECT("1:" &amp; LEN( INDEX(Sequences!$D:$D, MATCH(C$1,Sequences!$A:$A,0)) )-Parameters!$B$2+1)),
                     Parameters!$B$2 ) = $A195 )),
0)</f>
        <v>8</v>
      </c>
      <c r="D195" s="15" cm="1">
        <f t="array" aca="1" ref="D195" ca="1">IFERROR(
  SUMPRODUCT(--(MID( INDEX(Sequences!$D:$D, MATCH(D$1,Sequences!$A:$A,0)),
                     ROW(INDIRECT("1:" &amp; LEN( INDEX(Sequences!$D:$D, MATCH(D$1,Sequences!$A:$A,0)) )-Parameters!$B$2+1)),
                     Parameters!$B$2 ) = $A195 )),
0)</f>
        <v>4</v>
      </c>
      <c r="E195" s="15" cm="1">
        <f t="array" aca="1" ref="E195" ca="1">IFERROR(
  SUMPRODUCT(--(MID( INDEX(Sequences!$D:$D, MATCH(E$1,Sequences!$A:$A,0)),
                     ROW(INDIRECT("1:" &amp; LEN( INDEX(Sequences!$D:$D, MATCH(E$1,Sequences!$A:$A,0)) )-Parameters!$B$2+1)),
                     Parameters!$B$2 ) = $A195 )),
0)</f>
        <v>5</v>
      </c>
      <c r="F195" s="15" cm="1">
        <f t="array" aca="1" ref="F195" ca="1">IFERROR(
  SUMPRODUCT(--(MID( INDEX(Sequences!$D:$D, MATCH(F$1,Sequences!$A:$A,0)),
                     ROW(INDIRECT("1:" &amp; LEN( INDEX(Sequences!$D:$D, MATCH(F$1,Sequences!$A:$A,0)) )-Parameters!$B$2+1)),
                     Parameters!$B$2 ) = $A195 )),
0)</f>
        <v>5</v>
      </c>
      <c r="G195" s="15" cm="1">
        <f t="array" aca="1" ref="G195" ca="1">IFERROR(
  SUMPRODUCT(--(MID( INDEX(Sequences!$D:$D, MATCH(G$1,Sequences!$A:$A,0)),
                     ROW(INDIRECT("1:" &amp; LEN( INDEX(Sequences!$D:$D, MATCH(G$1,Sequences!$A:$A,0)) )-Parameters!$B$2+1)),
                     Parameters!$B$2 ) = $A195 )),
0)</f>
        <v>9</v>
      </c>
      <c r="H195" s="15" cm="1">
        <f t="array" aca="1" ref="H195" ca="1">IFERROR(
  SUMPRODUCT(--(MID( INDEX(Sequences!$D:$D, MATCH(H$1,Sequences!$A:$A,0)),
                     ROW(INDIRECT("1:" &amp; LEN( INDEX(Sequences!$D:$D, MATCH(H$1,Sequences!$A:$A,0)) )-Parameters!$B$2+1)),
                     Parameters!$B$2 ) = $A195 )),
0)</f>
        <v>9</v>
      </c>
      <c r="I195" s="15" cm="1">
        <f t="array" aca="1" ref="I195" ca="1">IFERROR(
  SUMPRODUCT(--(MID( INDEX(Sequences!$D:$D, MATCH(I$1,Sequences!$A:$A,0)),
                     ROW(INDIRECT("1:" &amp; LEN( INDEX(Sequences!$D:$D, MATCH(I$1,Sequences!$A:$A,0)) )-Parameters!$B$2+1)),
                     Parameters!$B$2 ) = $A195 )),
0)</f>
        <v>3</v>
      </c>
      <c r="J195" s="15" cm="1">
        <f t="array" aca="1" ref="J195" ca="1">IFERROR(
  SUMPRODUCT(--(MID( INDEX(Sequences!$D:$D, MATCH(J$1,Sequences!$A:$A,0)),
                     ROW(INDIRECT("1:" &amp; LEN( INDEX(Sequences!$D:$D, MATCH(J$1,Sequences!$A:$A,0)) )-Parameters!$B$2+1)),
                     Parameters!$B$2 ) = $A195 )),
0)</f>
        <v>3</v>
      </c>
      <c r="K195" s="15" cm="1">
        <f t="array" aca="1" ref="K195" ca="1">IFERROR(
  SUMPRODUCT(--(MID( INDEX(Sequences!$D:$D, MATCH(K$1,Sequences!$A:$A,0)),
                     ROW(INDIRECT("1:" &amp; LEN( INDEX(Sequences!$D:$D, MATCH(K$1,Sequences!$A:$A,0)) )-Parameters!$B$2+1)),
                     Parameters!$B$2 ) = $A195 )),
0)</f>
        <v>9</v>
      </c>
      <c r="L195" s="15" cm="1">
        <f t="array" aca="1" ref="L195" ca="1">IFERROR(
  SUMPRODUCT(--(MID( INDEX(Sequences!$D:$D, MATCH(L$1,Sequences!$A:$A,0)),
                     ROW(INDIRECT("1:" &amp; LEN( INDEX(Sequences!$D:$D, MATCH(L$1,Sequences!$A:$A,0)) )-Parameters!$B$2+1)),
                     Parameters!$B$2 ) = $A195 )),
0)</f>
        <v>7</v>
      </c>
      <c r="M195" s="15" cm="1">
        <f t="array" aca="1" ref="M195" ca="1">IFERROR(
  SUMPRODUCT(--(MID( INDEX(Sequences!$D:$D, MATCH(M$1,Sequences!$A:$A,0)),
                     ROW(INDIRECT("1:" &amp; LEN( INDEX(Sequences!$D:$D, MATCH(M$1,Sequences!$A:$A,0)) )-Parameters!$B$2+1)),
                     Parameters!$B$2 ) = $A195 )),
0)</f>
        <v>11</v>
      </c>
    </row>
    <row r="196" spans="1:13" x14ac:dyDescent="0.25">
      <c r="A196" s="15" t="str">
        <f>KMER_LIST!A196</f>
        <v>TAAG</v>
      </c>
      <c r="B196" s="15" cm="1">
        <f t="array" aca="1" ref="B196" ca="1">IFERROR(
  SUMPRODUCT(--(MID( INDEX(Sequences!$D:$D, MATCH(B$1,Sequences!$A:$A,0)),
                     ROW(INDIRECT("1:" &amp; LEN( INDEX(Sequences!$D:$D, MATCH(B$1,Sequences!$A:$A,0)) )-Parameters!$B$2+1)),
                     Parameters!$B$2 ) = $A196 )),
0)</f>
        <v>11</v>
      </c>
      <c r="C196" s="15" cm="1">
        <f t="array" aca="1" ref="C196" ca="1">IFERROR(
  SUMPRODUCT(--(MID( INDEX(Sequences!$D:$D, MATCH(C$1,Sequences!$A:$A,0)),
                     ROW(INDIRECT("1:" &amp; LEN( INDEX(Sequences!$D:$D, MATCH(C$1,Sequences!$A:$A,0)) )-Parameters!$B$2+1)),
                     Parameters!$B$2 ) = $A196 )),
0)</f>
        <v>7</v>
      </c>
      <c r="D196" s="15" cm="1">
        <f t="array" aca="1" ref="D196" ca="1">IFERROR(
  SUMPRODUCT(--(MID( INDEX(Sequences!$D:$D, MATCH(D$1,Sequences!$A:$A,0)),
                     ROW(INDIRECT("1:" &amp; LEN( INDEX(Sequences!$D:$D, MATCH(D$1,Sequences!$A:$A,0)) )-Parameters!$B$2+1)),
                     Parameters!$B$2 ) = $A196 )),
0)</f>
        <v>13</v>
      </c>
      <c r="E196" s="15" cm="1">
        <f t="array" aca="1" ref="E196" ca="1">IFERROR(
  SUMPRODUCT(--(MID( INDEX(Sequences!$D:$D, MATCH(E$1,Sequences!$A:$A,0)),
                     ROW(INDIRECT("1:" &amp; LEN( INDEX(Sequences!$D:$D, MATCH(E$1,Sequences!$A:$A,0)) )-Parameters!$B$2+1)),
                     Parameters!$B$2 ) = $A196 )),
0)</f>
        <v>12</v>
      </c>
      <c r="F196" s="15" cm="1">
        <f t="array" aca="1" ref="F196" ca="1">IFERROR(
  SUMPRODUCT(--(MID( INDEX(Sequences!$D:$D, MATCH(F$1,Sequences!$A:$A,0)),
                     ROW(INDIRECT("1:" &amp; LEN( INDEX(Sequences!$D:$D, MATCH(F$1,Sequences!$A:$A,0)) )-Parameters!$B$2+1)),
                     Parameters!$B$2 ) = $A196 )),
0)</f>
        <v>6</v>
      </c>
      <c r="G196" s="15" cm="1">
        <f t="array" aca="1" ref="G196" ca="1">IFERROR(
  SUMPRODUCT(--(MID( INDEX(Sequences!$D:$D, MATCH(G$1,Sequences!$A:$A,0)),
                     ROW(INDIRECT("1:" &amp; LEN( INDEX(Sequences!$D:$D, MATCH(G$1,Sequences!$A:$A,0)) )-Parameters!$B$2+1)),
                     Parameters!$B$2 ) = $A196 )),
0)</f>
        <v>9</v>
      </c>
      <c r="H196" s="15" cm="1">
        <f t="array" aca="1" ref="H196" ca="1">IFERROR(
  SUMPRODUCT(--(MID( INDEX(Sequences!$D:$D, MATCH(H$1,Sequences!$A:$A,0)),
                     ROW(INDIRECT("1:" &amp; LEN( INDEX(Sequences!$D:$D, MATCH(H$1,Sequences!$A:$A,0)) )-Parameters!$B$2+1)),
                     Parameters!$B$2 ) = $A196 )),
0)</f>
        <v>2</v>
      </c>
      <c r="I196" s="15" cm="1">
        <f t="array" aca="1" ref="I196" ca="1">IFERROR(
  SUMPRODUCT(--(MID( INDEX(Sequences!$D:$D, MATCH(I$1,Sequences!$A:$A,0)),
                     ROW(INDIRECT("1:" &amp; LEN( INDEX(Sequences!$D:$D, MATCH(I$1,Sequences!$A:$A,0)) )-Parameters!$B$2+1)),
                     Parameters!$B$2 ) = $A196 )),
0)</f>
        <v>2</v>
      </c>
      <c r="J196" s="15" cm="1">
        <f t="array" aca="1" ref="J196" ca="1">IFERROR(
  SUMPRODUCT(--(MID( INDEX(Sequences!$D:$D, MATCH(J$1,Sequences!$A:$A,0)),
                     ROW(INDIRECT("1:" &amp; LEN( INDEX(Sequences!$D:$D, MATCH(J$1,Sequences!$A:$A,0)) )-Parameters!$B$2+1)),
                     Parameters!$B$2 ) = $A196 )),
0)</f>
        <v>8</v>
      </c>
      <c r="K196" s="15" cm="1">
        <f t="array" aca="1" ref="K196" ca="1">IFERROR(
  SUMPRODUCT(--(MID( INDEX(Sequences!$D:$D, MATCH(K$1,Sequences!$A:$A,0)),
                     ROW(INDIRECT("1:" &amp; LEN( INDEX(Sequences!$D:$D, MATCH(K$1,Sequences!$A:$A,0)) )-Parameters!$B$2+1)),
                     Parameters!$B$2 ) = $A196 )),
0)</f>
        <v>9</v>
      </c>
      <c r="L196" s="15" cm="1">
        <f t="array" aca="1" ref="L196" ca="1">IFERROR(
  SUMPRODUCT(--(MID( INDEX(Sequences!$D:$D, MATCH(L$1,Sequences!$A:$A,0)),
                     ROW(INDIRECT("1:" &amp; LEN( INDEX(Sequences!$D:$D, MATCH(L$1,Sequences!$A:$A,0)) )-Parameters!$B$2+1)),
                     Parameters!$B$2 ) = $A196 )),
0)</f>
        <v>10</v>
      </c>
      <c r="M196" s="15" cm="1">
        <f t="array" aca="1" ref="M196" ca="1">IFERROR(
  SUMPRODUCT(--(MID( INDEX(Sequences!$D:$D, MATCH(M$1,Sequences!$A:$A,0)),
                     ROW(INDIRECT("1:" &amp; LEN( INDEX(Sequences!$D:$D, MATCH(M$1,Sequences!$A:$A,0)) )-Parameters!$B$2+1)),
                     Parameters!$B$2 ) = $A196 )),
0)</f>
        <v>6</v>
      </c>
    </row>
    <row r="197" spans="1:13" x14ac:dyDescent="0.25">
      <c r="A197" s="15" t="str">
        <f>KMER_LIST!A197</f>
        <v>TAAT</v>
      </c>
      <c r="B197" s="15" cm="1">
        <f t="array" aca="1" ref="B197" ca="1">IFERROR(
  SUMPRODUCT(--(MID( INDEX(Sequences!$D:$D, MATCH(B$1,Sequences!$A:$A,0)),
                     ROW(INDIRECT("1:" &amp; LEN( INDEX(Sequences!$D:$D, MATCH(B$1,Sequences!$A:$A,0)) )-Parameters!$B$2+1)),
                     Parameters!$B$2 ) = $A197 )),
0)</f>
        <v>8</v>
      </c>
      <c r="C197" s="15" cm="1">
        <f t="array" aca="1" ref="C197" ca="1">IFERROR(
  SUMPRODUCT(--(MID( INDEX(Sequences!$D:$D, MATCH(C$1,Sequences!$A:$A,0)),
                     ROW(INDIRECT("1:" &amp; LEN( INDEX(Sequences!$D:$D, MATCH(C$1,Sequences!$A:$A,0)) )-Parameters!$B$2+1)),
                     Parameters!$B$2 ) = $A197 )),
0)</f>
        <v>6</v>
      </c>
      <c r="D197" s="15" cm="1">
        <f t="array" aca="1" ref="D197" ca="1">IFERROR(
  SUMPRODUCT(--(MID( INDEX(Sequences!$D:$D, MATCH(D$1,Sequences!$A:$A,0)),
                     ROW(INDIRECT("1:" &amp; LEN( INDEX(Sequences!$D:$D, MATCH(D$1,Sequences!$A:$A,0)) )-Parameters!$B$2+1)),
                     Parameters!$B$2 ) = $A197 )),
0)</f>
        <v>13</v>
      </c>
      <c r="E197" s="15" cm="1">
        <f t="array" aca="1" ref="E197" ca="1">IFERROR(
  SUMPRODUCT(--(MID( INDEX(Sequences!$D:$D, MATCH(E$1,Sequences!$A:$A,0)),
                     ROW(INDIRECT("1:" &amp; LEN( INDEX(Sequences!$D:$D, MATCH(E$1,Sequences!$A:$A,0)) )-Parameters!$B$2+1)),
                     Parameters!$B$2 ) = $A197 )),
0)</f>
        <v>9</v>
      </c>
      <c r="F197" s="15" cm="1">
        <f t="array" aca="1" ref="F197" ca="1">IFERROR(
  SUMPRODUCT(--(MID( INDEX(Sequences!$D:$D, MATCH(F$1,Sequences!$A:$A,0)),
                     ROW(INDIRECT("1:" &amp; LEN( INDEX(Sequences!$D:$D, MATCH(F$1,Sequences!$A:$A,0)) )-Parameters!$B$2+1)),
                     Parameters!$B$2 ) = $A197 )),
0)</f>
        <v>1</v>
      </c>
      <c r="G197" s="15" cm="1">
        <f t="array" aca="1" ref="G197" ca="1">IFERROR(
  SUMPRODUCT(--(MID( INDEX(Sequences!$D:$D, MATCH(G$1,Sequences!$A:$A,0)),
                     ROW(INDIRECT("1:" &amp; LEN( INDEX(Sequences!$D:$D, MATCH(G$1,Sequences!$A:$A,0)) )-Parameters!$B$2+1)),
                     Parameters!$B$2 ) = $A197 )),
0)</f>
        <v>6</v>
      </c>
      <c r="H197" s="15" cm="1">
        <f t="array" aca="1" ref="H197" ca="1">IFERROR(
  SUMPRODUCT(--(MID( INDEX(Sequences!$D:$D, MATCH(H$1,Sequences!$A:$A,0)),
                     ROW(INDIRECT("1:" &amp; LEN( INDEX(Sequences!$D:$D, MATCH(H$1,Sequences!$A:$A,0)) )-Parameters!$B$2+1)),
                     Parameters!$B$2 ) = $A197 )),
0)</f>
        <v>6</v>
      </c>
      <c r="I197" s="15" cm="1">
        <f t="array" aca="1" ref="I197" ca="1">IFERROR(
  SUMPRODUCT(--(MID( INDEX(Sequences!$D:$D, MATCH(I$1,Sequences!$A:$A,0)),
                     ROW(INDIRECT("1:" &amp; LEN( INDEX(Sequences!$D:$D, MATCH(I$1,Sequences!$A:$A,0)) )-Parameters!$B$2+1)),
                     Parameters!$B$2 ) = $A197 )),
0)</f>
        <v>6</v>
      </c>
      <c r="J197" s="15" cm="1">
        <f t="array" aca="1" ref="J197" ca="1">IFERROR(
  SUMPRODUCT(--(MID( INDEX(Sequences!$D:$D, MATCH(J$1,Sequences!$A:$A,0)),
                     ROW(INDIRECT("1:" &amp; LEN( INDEX(Sequences!$D:$D, MATCH(J$1,Sequences!$A:$A,0)) )-Parameters!$B$2+1)),
                     Parameters!$B$2 ) = $A197 )),
0)</f>
        <v>4</v>
      </c>
      <c r="K197" s="15" cm="1">
        <f t="array" aca="1" ref="K197" ca="1">IFERROR(
  SUMPRODUCT(--(MID( INDEX(Sequences!$D:$D, MATCH(K$1,Sequences!$A:$A,0)),
                     ROW(INDIRECT("1:" &amp; LEN( INDEX(Sequences!$D:$D, MATCH(K$1,Sequences!$A:$A,0)) )-Parameters!$B$2+1)),
                     Parameters!$B$2 ) = $A197 )),
0)</f>
        <v>2</v>
      </c>
      <c r="L197" s="15" cm="1">
        <f t="array" aca="1" ref="L197" ca="1">IFERROR(
  SUMPRODUCT(--(MID( INDEX(Sequences!$D:$D, MATCH(L$1,Sequences!$A:$A,0)),
                     ROW(INDIRECT("1:" &amp; LEN( INDEX(Sequences!$D:$D, MATCH(L$1,Sequences!$A:$A,0)) )-Parameters!$B$2+1)),
                     Parameters!$B$2 ) = $A197 )),
0)</f>
        <v>9</v>
      </c>
      <c r="M197" s="15" cm="1">
        <f t="array" aca="1" ref="M197" ca="1">IFERROR(
  SUMPRODUCT(--(MID( INDEX(Sequences!$D:$D, MATCH(M$1,Sequences!$A:$A,0)),
                     ROW(INDIRECT("1:" &amp; LEN( INDEX(Sequences!$D:$D, MATCH(M$1,Sequences!$A:$A,0)) )-Parameters!$B$2+1)),
                     Parameters!$B$2 ) = $A197 )),
0)</f>
        <v>11</v>
      </c>
    </row>
    <row r="198" spans="1:13" x14ac:dyDescent="0.25">
      <c r="A198" s="15" t="str">
        <f>KMER_LIST!A198</f>
        <v>TACA</v>
      </c>
      <c r="B198" s="15" cm="1">
        <f t="array" aca="1" ref="B198" ca="1">IFERROR(
  SUMPRODUCT(--(MID( INDEX(Sequences!$D:$D, MATCH(B$1,Sequences!$A:$A,0)),
                     ROW(INDIRECT("1:" &amp; LEN( INDEX(Sequences!$D:$D, MATCH(B$1,Sequences!$A:$A,0)) )-Parameters!$B$2+1)),
                     Parameters!$B$2 ) = $A198 )),
0)</f>
        <v>8</v>
      </c>
      <c r="C198" s="15" cm="1">
        <f t="array" aca="1" ref="C198" ca="1">IFERROR(
  SUMPRODUCT(--(MID( INDEX(Sequences!$D:$D, MATCH(C$1,Sequences!$A:$A,0)),
                     ROW(INDIRECT("1:" &amp; LEN( INDEX(Sequences!$D:$D, MATCH(C$1,Sequences!$A:$A,0)) )-Parameters!$B$2+1)),
                     Parameters!$B$2 ) = $A198 )),
0)</f>
        <v>12</v>
      </c>
      <c r="D198" s="15" cm="1">
        <f t="array" aca="1" ref="D198" ca="1">IFERROR(
  SUMPRODUCT(--(MID( INDEX(Sequences!$D:$D, MATCH(D$1,Sequences!$A:$A,0)),
                     ROW(INDIRECT("1:" &amp; LEN( INDEX(Sequences!$D:$D, MATCH(D$1,Sequences!$A:$A,0)) )-Parameters!$B$2+1)),
                     Parameters!$B$2 ) = $A198 )),
0)</f>
        <v>8</v>
      </c>
      <c r="E198" s="15" cm="1">
        <f t="array" aca="1" ref="E198" ca="1">IFERROR(
  SUMPRODUCT(--(MID( INDEX(Sequences!$D:$D, MATCH(E$1,Sequences!$A:$A,0)),
                     ROW(INDIRECT("1:" &amp; LEN( INDEX(Sequences!$D:$D, MATCH(E$1,Sequences!$A:$A,0)) )-Parameters!$B$2+1)),
                     Parameters!$B$2 ) = $A198 )),
0)</f>
        <v>11</v>
      </c>
      <c r="F198" s="15" cm="1">
        <f t="array" aca="1" ref="F198" ca="1">IFERROR(
  SUMPRODUCT(--(MID( INDEX(Sequences!$D:$D, MATCH(F$1,Sequences!$A:$A,0)),
                     ROW(INDIRECT("1:" &amp; LEN( INDEX(Sequences!$D:$D, MATCH(F$1,Sequences!$A:$A,0)) )-Parameters!$B$2+1)),
                     Parameters!$B$2 ) = $A198 )),
0)</f>
        <v>5</v>
      </c>
      <c r="G198" s="15" cm="1">
        <f t="array" aca="1" ref="G198" ca="1">IFERROR(
  SUMPRODUCT(--(MID( INDEX(Sequences!$D:$D, MATCH(G$1,Sequences!$A:$A,0)),
                     ROW(INDIRECT("1:" &amp; LEN( INDEX(Sequences!$D:$D, MATCH(G$1,Sequences!$A:$A,0)) )-Parameters!$B$2+1)),
                     Parameters!$B$2 ) = $A198 )),
0)</f>
        <v>17</v>
      </c>
      <c r="H198" s="15" cm="1">
        <f t="array" aca="1" ref="H198" ca="1">IFERROR(
  SUMPRODUCT(--(MID( INDEX(Sequences!$D:$D, MATCH(H$1,Sequences!$A:$A,0)),
                     ROW(INDIRECT("1:" &amp; LEN( INDEX(Sequences!$D:$D, MATCH(H$1,Sequences!$A:$A,0)) )-Parameters!$B$2+1)),
                     Parameters!$B$2 ) = $A198 )),
0)</f>
        <v>10</v>
      </c>
      <c r="I198" s="15" cm="1">
        <f t="array" aca="1" ref="I198" ca="1">IFERROR(
  SUMPRODUCT(--(MID( INDEX(Sequences!$D:$D, MATCH(I$1,Sequences!$A:$A,0)),
                     ROW(INDIRECT("1:" &amp; LEN( INDEX(Sequences!$D:$D, MATCH(I$1,Sequences!$A:$A,0)) )-Parameters!$B$2+1)),
                     Parameters!$B$2 ) = $A198 )),
0)</f>
        <v>10</v>
      </c>
      <c r="J198" s="15" cm="1">
        <f t="array" aca="1" ref="J198" ca="1">IFERROR(
  SUMPRODUCT(--(MID( INDEX(Sequences!$D:$D, MATCH(J$1,Sequences!$A:$A,0)),
                     ROW(INDIRECT("1:" &amp; LEN( INDEX(Sequences!$D:$D, MATCH(J$1,Sequences!$A:$A,0)) )-Parameters!$B$2+1)),
                     Parameters!$B$2 ) = $A198 )),
0)</f>
        <v>7</v>
      </c>
      <c r="K198" s="15" cm="1">
        <f t="array" aca="1" ref="K198" ca="1">IFERROR(
  SUMPRODUCT(--(MID( INDEX(Sequences!$D:$D, MATCH(K$1,Sequences!$A:$A,0)),
                     ROW(INDIRECT("1:" &amp; LEN( INDEX(Sequences!$D:$D, MATCH(K$1,Sequences!$A:$A,0)) )-Parameters!$B$2+1)),
                     Parameters!$B$2 ) = $A198 )),
0)</f>
        <v>15</v>
      </c>
      <c r="L198" s="15" cm="1">
        <f t="array" aca="1" ref="L198" ca="1">IFERROR(
  SUMPRODUCT(--(MID( INDEX(Sequences!$D:$D, MATCH(L$1,Sequences!$A:$A,0)),
                     ROW(INDIRECT("1:" &amp; LEN( INDEX(Sequences!$D:$D, MATCH(L$1,Sequences!$A:$A,0)) )-Parameters!$B$2+1)),
                     Parameters!$B$2 ) = $A198 )),
0)</f>
        <v>18</v>
      </c>
      <c r="M198" s="15" cm="1">
        <f t="array" aca="1" ref="M198" ca="1">IFERROR(
  SUMPRODUCT(--(MID( INDEX(Sequences!$D:$D, MATCH(M$1,Sequences!$A:$A,0)),
                     ROW(INDIRECT("1:" &amp; LEN( INDEX(Sequences!$D:$D, MATCH(M$1,Sequences!$A:$A,0)) )-Parameters!$B$2+1)),
                     Parameters!$B$2 ) = $A198 )),
0)</f>
        <v>13</v>
      </c>
    </row>
    <row r="199" spans="1:13" x14ac:dyDescent="0.25">
      <c r="A199" s="15" t="str">
        <f>KMER_LIST!A199</f>
        <v>TACC</v>
      </c>
      <c r="B199" s="15" cm="1">
        <f t="array" aca="1" ref="B199" ca="1">IFERROR(
  SUMPRODUCT(--(MID( INDEX(Sequences!$D:$D, MATCH(B$1,Sequences!$A:$A,0)),
                     ROW(INDIRECT("1:" &amp; LEN( INDEX(Sequences!$D:$D, MATCH(B$1,Sequences!$A:$A,0)) )-Parameters!$B$2+1)),
                     Parameters!$B$2 ) = $A199 )),
0)</f>
        <v>2</v>
      </c>
      <c r="C199" s="15" cm="1">
        <f t="array" aca="1" ref="C199" ca="1">IFERROR(
  SUMPRODUCT(--(MID( INDEX(Sequences!$D:$D, MATCH(C$1,Sequences!$A:$A,0)),
                     ROW(INDIRECT("1:" &amp; LEN( INDEX(Sequences!$D:$D, MATCH(C$1,Sequences!$A:$A,0)) )-Parameters!$B$2+1)),
                     Parameters!$B$2 ) = $A199 )),
0)</f>
        <v>5</v>
      </c>
      <c r="D199" s="15" cm="1">
        <f t="array" aca="1" ref="D199" ca="1">IFERROR(
  SUMPRODUCT(--(MID( INDEX(Sequences!$D:$D, MATCH(D$1,Sequences!$A:$A,0)),
                     ROW(INDIRECT("1:" &amp; LEN( INDEX(Sequences!$D:$D, MATCH(D$1,Sequences!$A:$A,0)) )-Parameters!$B$2+1)),
                     Parameters!$B$2 ) = $A199 )),
0)</f>
        <v>2</v>
      </c>
      <c r="E199" s="15" cm="1">
        <f t="array" aca="1" ref="E199" ca="1">IFERROR(
  SUMPRODUCT(--(MID( INDEX(Sequences!$D:$D, MATCH(E$1,Sequences!$A:$A,0)),
                     ROW(INDIRECT("1:" &amp; LEN( INDEX(Sequences!$D:$D, MATCH(E$1,Sequences!$A:$A,0)) )-Parameters!$B$2+1)),
                     Parameters!$B$2 ) = $A199 )),
0)</f>
        <v>5</v>
      </c>
      <c r="F199" s="15" cm="1">
        <f t="array" aca="1" ref="F199" ca="1">IFERROR(
  SUMPRODUCT(--(MID( INDEX(Sequences!$D:$D, MATCH(F$1,Sequences!$A:$A,0)),
                     ROW(INDIRECT("1:" &amp; LEN( INDEX(Sequences!$D:$D, MATCH(F$1,Sequences!$A:$A,0)) )-Parameters!$B$2+1)),
                     Parameters!$B$2 ) = $A199 )),
0)</f>
        <v>6</v>
      </c>
      <c r="G199" s="15" cm="1">
        <f t="array" aca="1" ref="G199" ca="1">IFERROR(
  SUMPRODUCT(--(MID( INDEX(Sequences!$D:$D, MATCH(G$1,Sequences!$A:$A,0)),
                     ROW(INDIRECT("1:" &amp; LEN( INDEX(Sequences!$D:$D, MATCH(G$1,Sequences!$A:$A,0)) )-Parameters!$B$2+1)),
                     Parameters!$B$2 ) = $A199 )),
0)</f>
        <v>4</v>
      </c>
      <c r="H199" s="15" cm="1">
        <f t="array" aca="1" ref="H199" ca="1">IFERROR(
  SUMPRODUCT(--(MID( INDEX(Sequences!$D:$D, MATCH(H$1,Sequences!$A:$A,0)),
                     ROW(INDIRECT("1:" &amp; LEN( INDEX(Sequences!$D:$D, MATCH(H$1,Sequences!$A:$A,0)) )-Parameters!$B$2+1)),
                     Parameters!$B$2 ) = $A199 )),
0)</f>
        <v>5</v>
      </c>
      <c r="I199" s="15" cm="1">
        <f t="array" aca="1" ref="I199" ca="1">IFERROR(
  SUMPRODUCT(--(MID( INDEX(Sequences!$D:$D, MATCH(I$1,Sequences!$A:$A,0)),
                     ROW(INDIRECT("1:" &amp; LEN( INDEX(Sequences!$D:$D, MATCH(I$1,Sequences!$A:$A,0)) )-Parameters!$B$2+1)),
                     Parameters!$B$2 ) = $A199 )),
0)</f>
        <v>2</v>
      </c>
      <c r="J199" s="15" cm="1">
        <f t="array" aca="1" ref="J199" ca="1">IFERROR(
  SUMPRODUCT(--(MID( INDEX(Sequences!$D:$D, MATCH(J$1,Sequences!$A:$A,0)),
                     ROW(INDIRECT("1:" &amp; LEN( INDEX(Sequences!$D:$D, MATCH(J$1,Sequences!$A:$A,0)) )-Parameters!$B$2+1)),
                     Parameters!$B$2 ) = $A199 )),
0)</f>
        <v>9</v>
      </c>
      <c r="K199" s="15" cm="1">
        <f t="array" aca="1" ref="K199" ca="1">IFERROR(
  SUMPRODUCT(--(MID( INDEX(Sequences!$D:$D, MATCH(K$1,Sequences!$A:$A,0)),
                     ROW(INDIRECT("1:" &amp; LEN( INDEX(Sequences!$D:$D, MATCH(K$1,Sequences!$A:$A,0)) )-Parameters!$B$2+1)),
                     Parameters!$B$2 ) = $A199 )),
0)</f>
        <v>4</v>
      </c>
      <c r="L199" s="15" cm="1">
        <f t="array" aca="1" ref="L199" ca="1">IFERROR(
  SUMPRODUCT(--(MID( INDEX(Sequences!$D:$D, MATCH(L$1,Sequences!$A:$A,0)),
                     ROW(INDIRECT("1:" &amp; LEN( INDEX(Sequences!$D:$D, MATCH(L$1,Sequences!$A:$A,0)) )-Parameters!$B$2+1)),
                     Parameters!$B$2 ) = $A199 )),
0)</f>
        <v>12</v>
      </c>
      <c r="M199" s="15" cm="1">
        <f t="array" aca="1" ref="M199" ca="1">IFERROR(
  SUMPRODUCT(--(MID( INDEX(Sequences!$D:$D, MATCH(M$1,Sequences!$A:$A,0)),
                     ROW(INDIRECT("1:" &amp; LEN( INDEX(Sequences!$D:$D, MATCH(M$1,Sequences!$A:$A,0)) )-Parameters!$B$2+1)),
                     Parameters!$B$2 ) = $A199 )),
0)</f>
        <v>7</v>
      </c>
    </row>
    <row r="200" spans="1:13" x14ac:dyDescent="0.25">
      <c r="A200" s="15" t="str">
        <f>KMER_LIST!A200</f>
        <v>TACG</v>
      </c>
      <c r="B200" s="15" cm="1">
        <f t="array" aca="1" ref="B200" ca="1">IFERROR(
  SUMPRODUCT(--(MID( INDEX(Sequences!$D:$D, MATCH(B$1,Sequences!$A:$A,0)),
                     ROW(INDIRECT("1:" &amp; LEN( INDEX(Sequences!$D:$D, MATCH(B$1,Sequences!$A:$A,0)) )-Parameters!$B$2+1)),
                     Parameters!$B$2 ) = $A200 )),
0)</f>
        <v>3</v>
      </c>
      <c r="C200" s="15" cm="1">
        <f t="array" aca="1" ref="C200" ca="1">IFERROR(
  SUMPRODUCT(--(MID( INDEX(Sequences!$D:$D, MATCH(C$1,Sequences!$A:$A,0)),
                     ROW(INDIRECT("1:" &amp; LEN( INDEX(Sequences!$D:$D, MATCH(C$1,Sequences!$A:$A,0)) )-Parameters!$B$2+1)),
                     Parameters!$B$2 ) = $A200 )),
0)</f>
        <v>2</v>
      </c>
      <c r="D200" s="15" cm="1">
        <f t="array" aca="1" ref="D200" ca="1">IFERROR(
  SUMPRODUCT(--(MID( INDEX(Sequences!$D:$D, MATCH(D$1,Sequences!$A:$A,0)),
                     ROW(INDIRECT("1:" &amp; LEN( INDEX(Sequences!$D:$D, MATCH(D$1,Sequences!$A:$A,0)) )-Parameters!$B$2+1)),
                     Parameters!$B$2 ) = $A200 )),
0)</f>
        <v>1</v>
      </c>
      <c r="E200" s="15" cm="1">
        <f t="array" aca="1" ref="E200" ca="1">IFERROR(
  SUMPRODUCT(--(MID( INDEX(Sequences!$D:$D, MATCH(E$1,Sequences!$A:$A,0)),
                     ROW(INDIRECT("1:" &amp; LEN( INDEX(Sequences!$D:$D, MATCH(E$1,Sequences!$A:$A,0)) )-Parameters!$B$2+1)),
                     Parameters!$B$2 ) = $A200 )),
0)</f>
        <v>1</v>
      </c>
      <c r="F200" s="15" cm="1">
        <f t="array" aca="1" ref="F200" ca="1">IFERROR(
  SUMPRODUCT(--(MID( INDEX(Sequences!$D:$D, MATCH(F$1,Sequences!$A:$A,0)),
                     ROW(INDIRECT("1:" &amp; LEN( INDEX(Sequences!$D:$D, MATCH(F$1,Sequences!$A:$A,0)) )-Parameters!$B$2+1)),
                     Parameters!$B$2 ) = $A200 )),
0)</f>
        <v>1</v>
      </c>
      <c r="G200" s="15" cm="1">
        <f t="array" aca="1" ref="G200" ca="1">IFERROR(
  SUMPRODUCT(--(MID( INDEX(Sequences!$D:$D, MATCH(G$1,Sequences!$A:$A,0)),
                     ROW(INDIRECT("1:" &amp; LEN( INDEX(Sequences!$D:$D, MATCH(G$1,Sequences!$A:$A,0)) )-Parameters!$B$2+1)),
                     Parameters!$B$2 ) = $A200 )),
0)</f>
        <v>1</v>
      </c>
      <c r="H200" s="15" cm="1">
        <f t="array" aca="1" ref="H200" ca="1">IFERROR(
  SUMPRODUCT(--(MID( INDEX(Sequences!$D:$D, MATCH(H$1,Sequences!$A:$A,0)),
                     ROW(INDIRECT("1:" &amp; LEN( INDEX(Sequences!$D:$D, MATCH(H$1,Sequences!$A:$A,0)) )-Parameters!$B$2+1)),
                     Parameters!$B$2 ) = $A200 )),
0)</f>
        <v>8</v>
      </c>
      <c r="I200" s="15" cm="1">
        <f t="array" aca="1" ref="I200" ca="1">IFERROR(
  SUMPRODUCT(--(MID( INDEX(Sequences!$D:$D, MATCH(I$1,Sequences!$A:$A,0)),
                     ROW(INDIRECT("1:" &amp; LEN( INDEX(Sequences!$D:$D, MATCH(I$1,Sequences!$A:$A,0)) )-Parameters!$B$2+1)),
                     Parameters!$B$2 ) = $A200 )),
0)</f>
        <v>2</v>
      </c>
      <c r="J200" s="15" cm="1">
        <f t="array" aca="1" ref="J200" ca="1">IFERROR(
  SUMPRODUCT(--(MID( INDEX(Sequences!$D:$D, MATCH(J$1,Sequences!$A:$A,0)),
                     ROW(INDIRECT("1:" &amp; LEN( INDEX(Sequences!$D:$D, MATCH(J$1,Sequences!$A:$A,0)) )-Parameters!$B$2+1)),
                     Parameters!$B$2 ) = $A200 )),
0)</f>
        <v>6</v>
      </c>
      <c r="K200" s="15" cm="1">
        <f t="array" aca="1" ref="K200" ca="1">IFERROR(
  SUMPRODUCT(--(MID( INDEX(Sequences!$D:$D, MATCH(K$1,Sequences!$A:$A,0)),
                     ROW(INDIRECT("1:" &amp; LEN( INDEX(Sequences!$D:$D, MATCH(K$1,Sequences!$A:$A,0)) )-Parameters!$B$2+1)),
                     Parameters!$B$2 ) = $A200 )),
0)</f>
        <v>2</v>
      </c>
      <c r="L200" s="15" cm="1">
        <f t="array" aca="1" ref="L200" ca="1">IFERROR(
  SUMPRODUCT(--(MID( INDEX(Sequences!$D:$D, MATCH(L$1,Sequences!$A:$A,0)),
                     ROW(INDIRECT("1:" &amp; LEN( INDEX(Sequences!$D:$D, MATCH(L$1,Sequences!$A:$A,0)) )-Parameters!$B$2+1)),
                     Parameters!$B$2 ) = $A200 )),
0)</f>
        <v>1</v>
      </c>
      <c r="M200" s="15" cm="1">
        <f t="array" aca="1" ref="M200" ca="1">IFERROR(
  SUMPRODUCT(--(MID( INDEX(Sequences!$D:$D, MATCH(M$1,Sequences!$A:$A,0)),
                     ROW(INDIRECT("1:" &amp; LEN( INDEX(Sequences!$D:$D, MATCH(M$1,Sequences!$A:$A,0)) )-Parameters!$B$2+1)),
                     Parameters!$B$2 ) = $A200 )),
0)</f>
        <v>3</v>
      </c>
    </row>
    <row r="201" spans="1:13" x14ac:dyDescent="0.25">
      <c r="A201" s="15" t="str">
        <f>KMER_LIST!A201</f>
        <v>TACT</v>
      </c>
      <c r="B201" s="15" cm="1">
        <f t="array" aca="1" ref="B201" ca="1">IFERROR(
  SUMPRODUCT(--(MID( INDEX(Sequences!$D:$D, MATCH(B$1,Sequences!$A:$A,0)),
                     ROW(INDIRECT("1:" &amp; LEN( INDEX(Sequences!$D:$D, MATCH(B$1,Sequences!$A:$A,0)) )-Parameters!$B$2+1)),
                     Parameters!$B$2 ) = $A201 )),
0)</f>
        <v>15</v>
      </c>
      <c r="C201" s="15" cm="1">
        <f t="array" aca="1" ref="C201" ca="1">IFERROR(
  SUMPRODUCT(--(MID( INDEX(Sequences!$D:$D, MATCH(C$1,Sequences!$A:$A,0)),
                     ROW(INDIRECT("1:" &amp; LEN( INDEX(Sequences!$D:$D, MATCH(C$1,Sequences!$A:$A,0)) )-Parameters!$B$2+1)),
                     Parameters!$B$2 ) = $A201 )),
0)</f>
        <v>8</v>
      </c>
      <c r="D201" s="15" cm="1">
        <f t="array" aca="1" ref="D201" ca="1">IFERROR(
  SUMPRODUCT(--(MID( INDEX(Sequences!$D:$D, MATCH(D$1,Sequences!$A:$A,0)),
                     ROW(INDIRECT("1:" &amp; LEN( INDEX(Sequences!$D:$D, MATCH(D$1,Sequences!$A:$A,0)) )-Parameters!$B$2+1)),
                     Parameters!$B$2 ) = $A201 )),
0)</f>
        <v>13</v>
      </c>
      <c r="E201" s="15" cm="1">
        <f t="array" aca="1" ref="E201" ca="1">IFERROR(
  SUMPRODUCT(--(MID( INDEX(Sequences!$D:$D, MATCH(E$1,Sequences!$A:$A,0)),
                     ROW(INDIRECT("1:" &amp; LEN( INDEX(Sequences!$D:$D, MATCH(E$1,Sequences!$A:$A,0)) )-Parameters!$B$2+1)),
                     Parameters!$B$2 ) = $A201 )),
0)</f>
        <v>13</v>
      </c>
      <c r="F201" s="15" cm="1">
        <f t="array" aca="1" ref="F201" ca="1">IFERROR(
  SUMPRODUCT(--(MID( INDEX(Sequences!$D:$D, MATCH(F$1,Sequences!$A:$A,0)),
                     ROW(INDIRECT("1:" &amp; LEN( INDEX(Sequences!$D:$D, MATCH(F$1,Sequences!$A:$A,0)) )-Parameters!$B$2+1)),
                     Parameters!$B$2 ) = $A201 )),
0)</f>
        <v>13</v>
      </c>
      <c r="G201" s="15" cm="1">
        <f t="array" aca="1" ref="G201" ca="1">IFERROR(
  SUMPRODUCT(--(MID( INDEX(Sequences!$D:$D, MATCH(G$1,Sequences!$A:$A,0)),
                     ROW(INDIRECT("1:" &amp; LEN( INDEX(Sequences!$D:$D, MATCH(G$1,Sequences!$A:$A,0)) )-Parameters!$B$2+1)),
                     Parameters!$B$2 ) = $A201 )),
0)</f>
        <v>7</v>
      </c>
      <c r="H201" s="15" cm="1">
        <f t="array" aca="1" ref="H201" ca="1">IFERROR(
  SUMPRODUCT(--(MID( INDEX(Sequences!$D:$D, MATCH(H$1,Sequences!$A:$A,0)),
                     ROW(INDIRECT("1:" &amp; LEN( INDEX(Sequences!$D:$D, MATCH(H$1,Sequences!$A:$A,0)) )-Parameters!$B$2+1)),
                     Parameters!$B$2 ) = $A201 )),
0)</f>
        <v>6</v>
      </c>
      <c r="I201" s="15" cm="1">
        <f t="array" aca="1" ref="I201" ca="1">IFERROR(
  SUMPRODUCT(--(MID( INDEX(Sequences!$D:$D, MATCH(I$1,Sequences!$A:$A,0)),
                     ROW(INDIRECT("1:" &amp; LEN( INDEX(Sequences!$D:$D, MATCH(I$1,Sequences!$A:$A,0)) )-Parameters!$B$2+1)),
                     Parameters!$B$2 ) = $A201 )),
0)</f>
        <v>4</v>
      </c>
      <c r="J201" s="15" cm="1">
        <f t="array" aca="1" ref="J201" ca="1">IFERROR(
  SUMPRODUCT(--(MID( INDEX(Sequences!$D:$D, MATCH(J$1,Sequences!$A:$A,0)),
                     ROW(INDIRECT("1:" &amp; LEN( INDEX(Sequences!$D:$D, MATCH(J$1,Sequences!$A:$A,0)) )-Parameters!$B$2+1)),
                     Parameters!$B$2 ) = $A201 )),
0)</f>
        <v>7</v>
      </c>
      <c r="K201" s="15" cm="1">
        <f t="array" aca="1" ref="K201" ca="1">IFERROR(
  SUMPRODUCT(--(MID( INDEX(Sequences!$D:$D, MATCH(K$1,Sequences!$A:$A,0)),
                     ROW(INDIRECT("1:" &amp; LEN( INDEX(Sequences!$D:$D, MATCH(K$1,Sequences!$A:$A,0)) )-Parameters!$B$2+1)),
                     Parameters!$B$2 ) = $A201 )),
0)</f>
        <v>4</v>
      </c>
      <c r="L201" s="15" cm="1">
        <f t="array" aca="1" ref="L201" ca="1">IFERROR(
  SUMPRODUCT(--(MID( INDEX(Sequences!$D:$D, MATCH(L$1,Sequences!$A:$A,0)),
                     ROW(INDIRECT("1:" &amp; LEN( INDEX(Sequences!$D:$D, MATCH(L$1,Sequences!$A:$A,0)) )-Parameters!$B$2+1)),
                     Parameters!$B$2 ) = $A201 )),
0)</f>
        <v>8</v>
      </c>
      <c r="M201" s="15" cm="1">
        <f t="array" aca="1" ref="M201" ca="1">IFERROR(
  SUMPRODUCT(--(MID( INDEX(Sequences!$D:$D, MATCH(M$1,Sequences!$A:$A,0)),
                     ROW(INDIRECT("1:" &amp; LEN( INDEX(Sequences!$D:$D, MATCH(M$1,Sequences!$A:$A,0)) )-Parameters!$B$2+1)),
                     Parameters!$B$2 ) = $A201 )),
0)</f>
        <v>9</v>
      </c>
    </row>
    <row r="202" spans="1:13" x14ac:dyDescent="0.25">
      <c r="A202" s="15" t="str">
        <f>KMER_LIST!A202</f>
        <v>TAGA</v>
      </c>
      <c r="B202" s="15" cm="1">
        <f t="array" aca="1" ref="B202" ca="1">IFERROR(
  SUMPRODUCT(--(MID( INDEX(Sequences!$D:$D, MATCH(B$1,Sequences!$A:$A,0)),
                     ROW(INDIRECT("1:" &amp; LEN( INDEX(Sequences!$D:$D, MATCH(B$1,Sequences!$A:$A,0)) )-Parameters!$B$2+1)),
                     Parameters!$B$2 ) = $A202 )),
0)</f>
        <v>9</v>
      </c>
      <c r="C202" s="15" cm="1">
        <f t="array" aca="1" ref="C202" ca="1">IFERROR(
  SUMPRODUCT(--(MID( INDEX(Sequences!$D:$D, MATCH(C$1,Sequences!$A:$A,0)),
                     ROW(INDIRECT("1:" &amp; LEN( INDEX(Sequences!$D:$D, MATCH(C$1,Sequences!$A:$A,0)) )-Parameters!$B$2+1)),
                     Parameters!$B$2 ) = $A202 )),
0)</f>
        <v>8</v>
      </c>
      <c r="D202" s="15" cm="1">
        <f t="array" aca="1" ref="D202" ca="1">IFERROR(
  SUMPRODUCT(--(MID( INDEX(Sequences!$D:$D, MATCH(D$1,Sequences!$A:$A,0)),
                     ROW(INDIRECT("1:" &amp; LEN( INDEX(Sequences!$D:$D, MATCH(D$1,Sequences!$A:$A,0)) )-Parameters!$B$2+1)),
                     Parameters!$B$2 ) = $A202 )),
0)</f>
        <v>3</v>
      </c>
      <c r="E202" s="15" cm="1">
        <f t="array" aca="1" ref="E202" ca="1">IFERROR(
  SUMPRODUCT(--(MID( INDEX(Sequences!$D:$D, MATCH(E$1,Sequences!$A:$A,0)),
                     ROW(INDIRECT("1:" &amp; LEN( INDEX(Sequences!$D:$D, MATCH(E$1,Sequences!$A:$A,0)) )-Parameters!$B$2+1)),
                     Parameters!$B$2 ) = $A202 )),
0)</f>
        <v>1</v>
      </c>
      <c r="F202" s="15" cm="1">
        <f t="array" aca="1" ref="F202" ca="1">IFERROR(
  SUMPRODUCT(--(MID( INDEX(Sequences!$D:$D, MATCH(F$1,Sequences!$A:$A,0)),
                     ROW(INDIRECT("1:" &amp; LEN( INDEX(Sequences!$D:$D, MATCH(F$1,Sequences!$A:$A,0)) )-Parameters!$B$2+1)),
                     Parameters!$B$2 ) = $A202 )),
0)</f>
        <v>6</v>
      </c>
      <c r="G202" s="15" cm="1">
        <f t="array" aca="1" ref="G202" ca="1">IFERROR(
  SUMPRODUCT(--(MID( INDEX(Sequences!$D:$D, MATCH(G$1,Sequences!$A:$A,0)),
                     ROW(INDIRECT("1:" &amp; LEN( INDEX(Sequences!$D:$D, MATCH(G$1,Sequences!$A:$A,0)) )-Parameters!$B$2+1)),
                     Parameters!$B$2 ) = $A202 )),
0)</f>
        <v>4</v>
      </c>
      <c r="H202" s="15" cm="1">
        <f t="array" aca="1" ref="H202" ca="1">IFERROR(
  SUMPRODUCT(--(MID( INDEX(Sequences!$D:$D, MATCH(H$1,Sequences!$A:$A,0)),
                     ROW(INDIRECT("1:" &amp; LEN( INDEX(Sequences!$D:$D, MATCH(H$1,Sequences!$A:$A,0)) )-Parameters!$B$2+1)),
                     Parameters!$B$2 ) = $A202 )),
0)</f>
        <v>4</v>
      </c>
      <c r="I202" s="15" cm="1">
        <f t="array" aca="1" ref="I202" ca="1">IFERROR(
  SUMPRODUCT(--(MID( INDEX(Sequences!$D:$D, MATCH(I$1,Sequences!$A:$A,0)),
                     ROW(INDIRECT("1:" &amp; LEN( INDEX(Sequences!$D:$D, MATCH(I$1,Sequences!$A:$A,0)) )-Parameters!$B$2+1)),
                     Parameters!$B$2 ) = $A202 )),
0)</f>
        <v>0</v>
      </c>
      <c r="J202" s="15" cm="1">
        <f t="array" aca="1" ref="J202" ca="1">IFERROR(
  SUMPRODUCT(--(MID( INDEX(Sequences!$D:$D, MATCH(J$1,Sequences!$A:$A,0)),
                     ROW(INDIRECT("1:" &amp; LEN( INDEX(Sequences!$D:$D, MATCH(J$1,Sequences!$A:$A,0)) )-Parameters!$B$2+1)),
                     Parameters!$B$2 ) = $A202 )),
0)</f>
        <v>4</v>
      </c>
      <c r="K202" s="15" cm="1">
        <f t="array" aca="1" ref="K202" ca="1">IFERROR(
  SUMPRODUCT(--(MID( INDEX(Sequences!$D:$D, MATCH(K$1,Sequences!$A:$A,0)),
                     ROW(INDIRECT("1:" &amp; LEN( INDEX(Sequences!$D:$D, MATCH(K$1,Sequences!$A:$A,0)) )-Parameters!$B$2+1)),
                     Parameters!$B$2 ) = $A202 )),
0)</f>
        <v>10</v>
      </c>
      <c r="L202" s="15" cm="1">
        <f t="array" aca="1" ref="L202" ca="1">IFERROR(
  SUMPRODUCT(--(MID( INDEX(Sequences!$D:$D, MATCH(L$1,Sequences!$A:$A,0)),
                     ROW(INDIRECT("1:" &amp; LEN( INDEX(Sequences!$D:$D, MATCH(L$1,Sequences!$A:$A,0)) )-Parameters!$B$2+1)),
                     Parameters!$B$2 ) = $A202 )),
0)</f>
        <v>8</v>
      </c>
      <c r="M202" s="15" cm="1">
        <f t="array" aca="1" ref="M202" ca="1">IFERROR(
  SUMPRODUCT(--(MID( INDEX(Sequences!$D:$D, MATCH(M$1,Sequences!$A:$A,0)),
                     ROW(INDIRECT("1:" &amp; LEN( INDEX(Sequences!$D:$D, MATCH(M$1,Sequences!$A:$A,0)) )-Parameters!$B$2+1)),
                     Parameters!$B$2 ) = $A202 )),
0)</f>
        <v>12</v>
      </c>
    </row>
    <row r="203" spans="1:13" x14ac:dyDescent="0.25">
      <c r="A203" s="15" t="str">
        <f>KMER_LIST!A203</f>
        <v>TAGC</v>
      </c>
      <c r="B203" s="15" cm="1">
        <f t="array" aca="1" ref="B203" ca="1">IFERROR(
  SUMPRODUCT(--(MID( INDEX(Sequences!$D:$D, MATCH(B$1,Sequences!$A:$A,0)),
                     ROW(INDIRECT("1:" &amp; LEN( INDEX(Sequences!$D:$D, MATCH(B$1,Sequences!$A:$A,0)) )-Parameters!$B$2+1)),
                     Parameters!$B$2 ) = $A203 )),
0)</f>
        <v>4</v>
      </c>
      <c r="C203" s="15" cm="1">
        <f t="array" aca="1" ref="C203" ca="1">IFERROR(
  SUMPRODUCT(--(MID( INDEX(Sequences!$D:$D, MATCH(C$1,Sequences!$A:$A,0)),
                     ROW(INDIRECT("1:" &amp; LEN( INDEX(Sequences!$D:$D, MATCH(C$1,Sequences!$A:$A,0)) )-Parameters!$B$2+1)),
                     Parameters!$B$2 ) = $A203 )),
0)</f>
        <v>5</v>
      </c>
      <c r="D203" s="15" cm="1">
        <f t="array" aca="1" ref="D203" ca="1">IFERROR(
  SUMPRODUCT(--(MID( INDEX(Sequences!$D:$D, MATCH(D$1,Sequences!$A:$A,0)),
                     ROW(INDIRECT("1:" &amp; LEN( INDEX(Sequences!$D:$D, MATCH(D$1,Sequences!$A:$A,0)) )-Parameters!$B$2+1)),
                     Parameters!$B$2 ) = $A203 )),
0)</f>
        <v>5</v>
      </c>
      <c r="E203" s="15" cm="1">
        <f t="array" aca="1" ref="E203" ca="1">IFERROR(
  SUMPRODUCT(--(MID( INDEX(Sequences!$D:$D, MATCH(E$1,Sequences!$A:$A,0)),
                     ROW(INDIRECT("1:" &amp; LEN( INDEX(Sequences!$D:$D, MATCH(E$1,Sequences!$A:$A,0)) )-Parameters!$B$2+1)),
                     Parameters!$B$2 ) = $A203 )),
0)</f>
        <v>6</v>
      </c>
      <c r="F203" s="15" cm="1">
        <f t="array" aca="1" ref="F203" ca="1">IFERROR(
  SUMPRODUCT(--(MID( INDEX(Sequences!$D:$D, MATCH(F$1,Sequences!$A:$A,0)),
                     ROW(INDIRECT("1:" &amp; LEN( INDEX(Sequences!$D:$D, MATCH(F$1,Sequences!$A:$A,0)) )-Parameters!$B$2+1)),
                     Parameters!$B$2 ) = $A203 )),
0)</f>
        <v>4</v>
      </c>
      <c r="G203" s="15" cm="1">
        <f t="array" aca="1" ref="G203" ca="1">IFERROR(
  SUMPRODUCT(--(MID( INDEX(Sequences!$D:$D, MATCH(G$1,Sequences!$A:$A,0)),
                     ROW(INDIRECT("1:" &amp; LEN( INDEX(Sequences!$D:$D, MATCH(G$1,Sequences!$A:$A,0)) )-Parameters!$B$2+1)),
                     Parameters!$B$2 ) = $A203 )),
0)</f>
        <v>0</v>
      </c>
      <c r="H203" s="15" cm="1">
        <f t="array" aca="1" ref="H203" ca="1">IFERROR(
  SUMPRODUCT(--(MID( INDEX(Sequences!$D:$D, MATCH(H$1,Sequences!$A:$A,0)),
                     ROW(INDIRECT("1:" &amp; LEN( INDEX(Sequences!$D:$D, MATCH(H$1,Sequences!$A:$A,0)) )-Parameters!$B$2+1)),
                     Parameters!$B$2 ) = $A203 )),
0)</f>
        <v>4</v>
      </c>
      <c r="I203" s="15" cm="1">
        <f t="array" aca="1" ref="I203" ca="1">IFERROR(
  SUMPRODUCT(--(MID( INDEX(Sequences!$D:$D, MATCH(I$1,Sequences!$A:$A,0)),
                     ROW(INDIRECT("1:" &amp; LEN( INDEX(Sequences!$D:$D, MATCH(I$1,Sequences!$A:$A,0)) )-Parameters!$B$2+1)),
                     Parameters!$B$2 ) = $A203 )),
0)</f>
        <v>6</v>
      </c>
      <c r="J203" s="15" cm="1">
        <f t="array" aca="1" ref="J203" ca="1">IFERROR(
  SUMPRODUCT(--(MID( INDEX(Sequences!$D:$D, MATCH(J$1,Sequences!$A:$A,0)),
                     ROW(INDIRECT("1:" &amp; LEN( INDEX(Sequences!$D:$D, MATCH(J$1,Sequences!$A:$A,0)) )-Parameters!$B$2+1)),
                     Parameters!$B$2 ) = $A203 )),
0)</f>
        <v>7</v>
      </c>
      <c r="K203" s="15" cm="1">
        <f t="array" aca="1" ref="K203" ca="1">IFERROR(
  SUMPRODUCT(--(MID( INDEX(Sequences!$D:$D, MATCH(K$1,Sequences!$A:$A,0)),
                     ROW(INDIRECT("1:" &amp; LEN( INDEX(Sequences!$D:$D, MATCH(K$1,Sequences!$A:$A,0)) )-Parameters!$B$2+1)),
                     Parameters!$B$2 ) = $A203 )),
0)</f>
        <v>9</v>
      </c>
      <c r="L203" s="15" cm="1">
        <f t="array" aca="1" ref="L203" ca="1">IFERROR(
  SUMPRODUCT(--(MID( INDEX(Sequences!$D:$D, MATCH(L$1,Sequences!$A:$A,0)),
                     ROW(INDIRECT("1:" &amp; LEN( INDEX(Sequences!$D:$D, MATCH(L$1,Sequences!$A:$A,0)) )-Parameters!$B$2+1)),
                     Parameters!$B$2 ) = $A203 )),
0)</f>
        <v>14</v>
      </c>
      <c r="M203" s="15" cm="1">
        <f t="array" aca="1" ref="M203" ca="1">IFERROR(
  SUMPRODUCT(--(MID( INDEX(Sequences!$D:$D, MATCH(M$1,Sequences!$A:$A,0)),
                     ROW(INDIRECT("1:" &amp; LEN( INDEX(Sequences!$D:$D, MATCH(M$1,Sequences!$A:$A,0)) )-Parameters!$B$2+1)),
                     Parameters!$B$2 ) = $A203 )),
0)</f>
        <v>10</v>
      </c>
    </row>
    <row r="204" spans="1:13" x14ac:dyDescent="0.25">
      <c r="A204" s="15" t="str">
        <f>KMER_LIST!A204</f>
        <v>TAGG</v>
      </c>
      <c r="B204" s="15" cm="1">
        <f t="array" aca="1" ref="B204" ca="1">IFERROR(
  SUMPRODUCT(--(MID( INDEX(Sequences!$D:$D, MATCH(B$1,Sequences!$A:$A,0)),
                     ROW(INDIRECT("1:" &amp; LEN( INDEX(Sequences!$D:$D, MATCH(B$1,Sequences!$A:$A,0)) )-Parameters!$B$2+1)),
                     Parameters!$B$2 ) = $A204 )),
0)</f>
        <v>4</v>
      </c>
      <c r="C204" s="15" cm="1">
        <f t="array" aca="1" ref="C204" ca="1">IFERROR(
  SUMPRODUCT(--(MID( INDEX(Sequences!$D:$D, MATCH(C$1,Sequences!$A:$A,0)),
                     ROW(INDIRECT("1:" &amp; LEN( INDEX(Sequences!$D:$D, MATCH(C$1,Sequences!$A:$A,0)) )-Parameters!$B$2+1)),
                     Parameters!$B$2 ) = $A204 )),
0)</f>
        <v>2</v>
      </c>
      <c r="D204" s="15" cm="1">
        <f t="array" aca="1" ref="D204" ca="1">IFERROR(
  SUMPRODUCT(--(MID( INDEX(Sequences!$D:$D, MATCH(D$1,Sequences!$A:$A,0)),
                     ROW(INDIRECT("1:" &amp; LEN( INDEX(Sequences!$D:$D, MATCH(D$1,Sequences!$A:$A,0)) )-Parameters!$B$2+1)),
                     Parameters!$B$2 ) = $A204 )),
0)</f>
        <v>2</v>
      </c>
      <c r="E204" s="15" cm="1">
        <f t="array" aca="1" ref="E204" ca="1">IFERROR(
  SUMPRODUCT(--(MID( INDEX(Sequences!$D:$D, MATCH(E$1,Sequences!$A:$A,0)),
                     ROW(INDIRECT("1:" &amp; LEN( INDEX(Sequences!$D:$D, MATCH(E$1,Sequences!$A:$A,0)) )-Parameters!$B$2+1)),
                     Parameters!$B$2 ) = $A204 )),
0)</f>
        <v>5</v>
      </c>
      <c r="F204" s="15" cm="1">
        <f t="array" aca="1" ref="F204" ca="1">IFERROR(
  SUMPRODUCT(--(MID( INDEX(Sequences!$D:$D, MATCH(F$1,Sequences!$A:$A,0)),
                     ROW(INDIRECT("1:" &amp; LEN( INDEX(Sequences!$D:$D, MATCH(F$1,Sequences!$A:$A,0)) )-Parameters!$B$2+1)),
                     Parameters!$B$2 ) = $A204 )),
0)</f>
        <v>2</v>
      </c>
      <c r="G204" s="15" cm="1">
        <f t="array" aca="1" ref="G204" ca="1">IFERROR(
  SUMPRODUCT(--(MID( INDEX(Sequences!$D:$D, MATCH(G$1,Sequences!$A:$A,0)),
                     ROW(INDIRECT("1:" &amp; LEN( INDEX(Sequences!$D:$D, MATCH(G$1,Sequences!$A:$A,0)) )-Parameters!$B$2+1)),
                     Parameters!$B$2 ) = $A204 )),
0)</f>
        <v>5</v>
      </c>
      <c r="H204" s="15" cm="1">
        <f t="array" aca="1" ref="H204" ca="1">IFERROR(
  SUMPRODUCT(--(MID( INDEX(Sequences!$D:$D, MATCH(H$1,Sequences!$A:$A,0)),
                     ROW(INDIRECT("1:" &amp; LEN( INDEX(Sequences!$D:$D, MATCH(H$1,Sequences!$A:$A,0)) )-Parameters!$B$2+1)),
                     Parameters!$B$2 ) = $A204 )),
0)</f>
        <v>3</v>
      </c>
      <c r="I204" s="15" cm="1">
        <f t="array" aca="1" ref="I204" ca="1">IFERROR(
  SUMPRODUCT(--(MID( INDEX(Sequences!$D:$D, MATCH(I$1,Sequences!$A:$A,0)),
                     ROW(INDIRECT("1:" &amp; LEN( INDEX(Sequences!$D:$D, MATCH(I$1,Sequences!$A:$A,0)) )-Parameters!$B$2+1)),
                     Parameters!$B$2 ) = $A204 )),
0)</f>
        <v>2</v>
      </c>
      <c r="J204" s="15" cm="1">
        <f t="array" aca="1" ref="J204" ca="1">IFERROR(
  SUMPRODUCT(--(MID( INDEX(Sequences!$D:$D, MATCH(J$1,Sequences!$A:$A,0)),
                     ROW(INDIRECT("1:" &amp; LEN( INDEX(Sequences!$D:$D, MATCH(J$1,Sequences!$A:$A,0)) )-Parameters!$B$2+1)),
                     Parameters!$B$2 ) = $A204 )),
0)</f>
        <v>8</v>
      </c>
      <c r="K204" s="15" cm="1">
        <f t="array" aca="1" ref="K204" ca="1">IFERROR(
  SUMPRODUCT(--(MID( INDEX(Sequences!$D:$D, MATCH(K$1,Sequences!$A:$A,0)),
                     ROW(INDIRECT("1:" &amp; LEN( INDEX(Sequences!$D:$D, MATCH(K$1,Sequences!$A:$A,0)) )-Parameters!$B$2+1)),
                     Parameters!$B$2 ) = $A204 )),
0)</f>
        <v>10</v>
      </c>
      <c r="L204" s="15" cm="1">
        <f t="array" aca="1" ref="L204" ca="1">IFERROR(
  SUMPRODUCT(--(MID( INDEX(Sequences!$D:$D, MATCH(L$1,Sequences!$A:$A,0)),
                     ROW(INDIRECT("1:" &amp; LEN( INDEX(Sequences!$D:$D, MATCH(L$1,Sequences!$A:$A,0)) )-Parameters!$B$2+1)),
                     Parameters!$B$2 ) = $A204 )),
0)</f>
        <v>11</v>
      </c>
      <c r="M204" s="15" cm="1">
        <f t="array" aca="1" ref="M204" ca="1">IFERROR(
  SUMPRODUCT(--(MID( INDEX(Sequences!$D:$D, MATCH(M$1,Sequences!$A:$A,0)),
                     ROW(INDIRECT("1:" &amp; LEN( INDEX(Sequences!$D:$D, MATCH(M$1,Sequences!$A:$A,0)) )-Parameters!$B$2+1)),
                     Parameters!$B$2 ) = $A204 )),
0)</f>
        <v>8</v>
      </c>
    </row>
    <row r="205" spans="1:13" x14ac:dyDescent="0.25">
      <c r="A205" s="15" t="str">
        <f>KMER_LIST!A205</f>
        <v>TAGT</v>
      </c>
      <c r="B205" s="15" cm="1">
        <f t="array" aca="1" ref="B205" ca="1">IFERROR(
  SUMPRODUCT(--(MID( INDEX(Sequences!$D:$D, MATCH(B$1,Sequences!$A:$A,0)),
                     ROW(INDIRECT("1:" &amp; LEN( INDEX(Sequences!$D:$D, MATCH(B$1,Sequences!$A:$A,0)) )-Parameters!$B$2+1)),
                     Parameters!$B$2 ) = $A205 )),
0)</f>
        <v>11</v>
      </c>
      <c r="C205" s="15" cm="1">
        <f t="array" aca="1" ref="C205" ca="1">IFERROR(
  SUMPRODUCT(--(MID( INDEX(Sequences!$D:$D, MATCH(C$1,Sequences!$A:$A,0)),
                     ROW(INDIRECT("1:" &amp; LEN( INDEX(Sequences!$D:$D, MATCH(C$1,Sequences!$A:$A,0)) )-Parameters!$B$2+1)),
                     Parameters!$B$2 ) = $A205 )),
0)</f>
        <v>12</v>
      </c>
      <c r="D205" s="15" cm="1">
        <f t="array" aca="1" ref="D205" ca="1">IFERROR(
  SUMPRODUCT(--(MID( INDEX(Sequences!$D:$D, MATCH(D$1,Sequences!$A:$A,0)),
                     ROW(INDIRECT("1:" &amp; LEN( INDEX(Sequences!$D:$D, MATCH(D$1,Sequences!$A:$A,0)) )-Parameters!$B$2+1)),
                     Parameters!$B$2 ) = $A205 )),
0)</f>
        <v>13</v>
      </c>
      <c r="E205" s="15" cm="1">
        <f t="array" aca="1" ref="E205" ca="1">IFERROR(
  SUMPRODUCT(--(MID( INDEX(Sequences!$D:$D, MATCH(E$1,Sequences!$A:$A,0)),
                     ROW(INDIRECT("1:" &amp; LEN( INDEX(Sequences!$D:$D, MATCH(E$1,Sequences!$A:$A,0)) )-Parameters!$B$2+1)),
                     Parameters!$B$2 ) = $A205 )),
0)</f>
        <v>5</v>
      </c>
      <c r="F205" s="15" cm="1">
        <f t="array" aca="1" ref="F205" ca="1">IFERROR(
  SUMPRODUCT(--(MID( INDEX(Sequences!$D:$D, MATCH(F$1,Sequences!$A:$A,0)),
                     ROW(INDIRECT("1:" &amp; LEN( INDEX(Sequences!$D:$D, MATCH(F$1,Sequences!$A:$A,0)) )-Parameters!$B$2+1)),
                     Parameters!$B$2 ) = $A205 )),
0)</f>
        <v>7</v>
      </c>
      <c r="G205" s="15" cm="1">
        <f t="array" aca="1" ref="G205" ca="1">IFERROR(
  SUMPRODUCT(--(MID( INDEX(Sequences!$D:$D, MATCH(G$1,Sequences!$A:$A,0)),
                     ROW(INDIRECT("1:" &amp; LEN( INDEX(Sequences!$D:$D, MATCH(G$1,Sequences!$A:$A,0)) )-Parameters!$B$2+1)),
                     Parameters!$B$2 ) = $A205 )),
0)</f>
        <v>14</v>
      </c>
      <c r="H205" s="15" cm="1">
        <f t="array" aca="1" ref="H205" ca="1">IFERROR(
  SUMPRODUCT(--(MID( INDEX(Sequences!$D:$D, MATCH(H$1,Sequences!$A:$A,0)),
                     ROW(INDIRECT("1:" &amp; LEN( INDEX(Sequences!$D:$D, MATCH(H$1,Sequences!$A:$A,0)) )-Parameters!$B$2+1)),
                     Parameters!$B$2 ) = $A205 )),
0)</f>
        <v>6</v>
      </c>
      <c r="I205" s="15" cm="1">
        <f t="array" aca="1" ref="I205" ca="1">IFERROR(
  SUMPRODUCT(--(MID( INDEX(Sequences!$D:$D, MATCH(I$1,Sequences!$A:$A,0)),
                     ROW(INDIRECT("1:" &amp; LEN( INDEX(Sequences!$D:$D, MATCH(I$1,Sequences!$A:$A,0)) )-Parameters!$B$2+1)),
                     Parameters!$B$2 ) = $A205 )),
0)</f>
        <v>1</v>
      </c>
      <c r="J205" s="15" cm="1">
        <f t="array" aca="1" ref="J205" ca="1">IFERROR(
  SUMPRODUCT(--(MID( INDEX(Sequences!$D:$D, MATCH(J$1,Sequences!$A:$A,0)),
                     ROW(INDIRECT("1:" &amp; LEN( INDEX(Sequences!$D:$D, MATCH(J$1,Sequences!$A:$A,0)) )-Parameters!$B$2+1)),
                     Parameters!$B$2 ) = $A205 )),
0)</f>
        <v>2</v>
      </c>
      <c r="K205" s="15" cm="1">
        <f t="array" aca="1" ref="K205" ca="1">IFERROR(
  SUMPRODUCT(--(MID( INDEX(Sequences!$D:$D, MATCH(K$1,Sequences!$A:$A,0)),
                     ROW(INDIRECT("1:" &amp; LEN( INDEX(Sequences!$D:$D, MATCH(K$1,Sequences!$A:$A,0)) )-Parameters!$B$2+1)),
                     Parameters!$B$2 ) = $A205 )),
0)</f>
        <v>7</v>
      </c>
      <c r="L205" s="15" cm="1">
        <f t="array" aca="1" ref="L205" ca="1">IFERROR(
  SUMPRODUCT(--(MID( INDEX(Sequences!$D:$D, MATCH(L$1,Sequences!$A:$A,0)),
                     ROW(INDIRECT("1:" &amp; LEN( INDEX(Sequences!$D:$D, MATCH(L$1,Sequences!$A:$A,0)) )-Parameters!$B$2+1)),
                     Parameters!$B$2 ) = $A205 )),
0)</f>
        <v>9</v>
      </c>
      <c r="M205" s="15" cm="1">
        <f t="array" aca="1" ref="M205" ca="1">IFERROR(
  SUMPRODUCT(--(MID( INDEX(Sequences!$D:$D, MATCH(M$1,Sequences!$A:$A,0)),
                     ROW(INDIRECT("1:" &amp; LEN( INDEX(Sequences!$D:$D, MATCH(M$1,Sequences!$A:$A,0)) )-Parameters!$B$2+1)),
                     Parameters!$B$2 ) = $A205 )),
0)</f>
        <v>9</v>
      </c>
    </row>
    <row r="206" spans="1:13" x14ac:dyDescent="0.25">
      <c r="A206" s="15" t="str">
        <f>KMER_LIST!A206</f>
        <v>TATA</v>
      </c>
      <c r="B206" s="15" cm="1">
        <f t="array" aca="1" ref="B206" ca="1">IFERROR(
  SUMPRODUCT(--(MID( INDEX(Sequences!$D:$D, MATCH(B$1,Sequences!$A:$A,0)),
                     ROW(INDIRECT("1:" &amp; LEN( INDEX(Sequences!$D:$D, MATCH(B$1,Sequences!$A:$A,0)) )-Parameters!$B$2+1)),
                     Parameters!$B$2 ) = $A206 )),
0)</f>
        <v>4</v>
      </c>
      <c r="C206" s="15" cm="1">
        <f t="array" aca="1" ref="C206" ca="1">IFERROR(
  SUMPRODUCT(--(MID( INDEX(Sequences!$D:$D, MATCH(C$1,Sequences!$A:$A,0)),
                     ROW(INDIRECT("1:" &amp; LEN( INDEX(Sequences!$D:$D, MATCH(C$1,Sequences!$A:$A,0)) )-Parameters!$B$2+1)),
                     Parameters!$B$2 ) = $A206 )),
0)</f>
        <v>5</v>
      </c>
      <c r="D206" s="15" cm="1">
        <f t="array" aca="1" ref="D206" ca="1">IFERROR(
  SUMPRODUCT(--(MID( INDEX(Sequences!$D:$D, MATCH(D$1,Sequences!$A:$A,0)),
                     ROW(INDIRECT("1:" &amp; LEN( INDEX(Sequences!$D:$D, MATCH(D$1,Sequences!$A:$A,0)) )-Parameters!$B$2+1)),
                     Parameters!$B$2 ) = $A206 )),
0)</f>
        <v>6</v>
      </c>
      <c r="E206" s="15" cm="1">
        <f t="array" aca="1" ref="E206" ca="1">IFERROR(
  SUMPRODUCT(--(MID( INDEX(Sequences!$D:$D, MATCH(E$1,Sequences!$A:$A,0)),
                     ROW(INDIRECT("1:" &amp; LEN( INDEX(Sequences!$D:$D, MATCH(E$1,Sequences!$A:$A,0)) )-Parameters!$B$2+1)),
                     Parameters!$B$2 ) = $A206 )),
0)</f>
        <v>3</v>
      </c>
      <c r="F206" s="15" cm="1">
        <f t="array" aca="1" ref="F206" ca="1">IFERROR(
  SUMPRODUCT(--(MID( INDEX(Sequences!$D:$D, MATCH(F$1,Sequences!$A:$A,0)),
                     ROW(INDIRECT("1:" &amp; LEN( INDEX(Sequences!$D:$D, MATCH(F$1,Sequences!$A:$A,0)) )-Parameters!$B$2+1)),
                     Parameters!$B$2 ) = $A206 )),
0)</f>
        <v>1</v>
      </c>
      <c r="G206" s="15" cm="1">
        <f t="array" aca="1" ref="G206" ca="1">IFERROR(
  SUMPRODUCT(--(MID( INDEX(Sequences!$D:$D, MATCH(G$1,Sequences!$A:$A,0)),
                     ROW(INDIRECT("1:" &amp; LEN( INDEX(Sequences!$D:$D, MATCH(G$1,Sequences!$A:$A,0)) )-Parameters!$B$2+1)),
                     Parameters!$B$2 ) = $A206 )),
0)</f>
        <v>7</v>
      </c>
      <c r="H206" s="15" cm="1">
        <f t="array" aca="1" ref="H206" ca="1">IFERROR(
  SUMPRODUCT(--(MID( INDEX(Sequences!$D:$D, MATCH(H$1,Sequences!$A:$A,0)),
                     ROW(INDIRECT("1:" &amp; LEN( INDEX(Sequences!$D:$D, MATCH(H$1,Sequences!$A:$A,0)) )-Parameters!$B$2+1)),
                     Parameters!$B$2 ) = $A206 )),
0)</f>
        <v>3</v>
      </c>
      <c r="I206" s="15" cm="1">
        <f t="array" aca="1" ref="I206" ca="1">IFERROR(
  SUMPRODUCT(--(MID( INDEX(Sequences!$D:$D, MATCH(I$1,Sequences!$A:$A,0)),
                     ROW(INDIRECT("1:" &amp; LEN( INDEX(Sequences!$D:$D, MATCH(I$1,Sequences!$A:$A,0)) )-Parameters!$B$2+1)),
                     Parameters!$B$2 ) = $A206 )),
0)</f>
        <v>1</v>
      </c>
      <c r="J206" s="15" cm="1">
        <f t="array" aca="1" ref="J206" ca="1">IFERROR(
  SUMPRODUCT(--(MID( INDEX(Sequences!$D:$D, MATCH(J$1,Sequences!$A:$A,0)),
                     ROW(INDIRECT("1:" &amp; LEN( INDEX(Sequences!$D:$D, MATCH(J$1,Sequences!$A:$A,0)) )-Parameters!$B$2+1)),
                     Parameters!$B$2 ) = $A206 )),
0)</f>
        <v>5</v>
      </c>
      <c r="K206" s="15" cm="1">
        <f t="array" aca="1" ref="K206" ca="1">IFERROR(
  SUMPRODUCT(--(MID( INDEX(Sequences!$D:$D, MATCH(K$1,Sequences!$A:$A,0)),
                     ROW(INDIRECT("1:" &amp; LEN( INDEX(Sequences!$D:$D, MATCH(K$1,Sequences!$A:$A,0)) )-Parameters!$B$2+1)),
                     Parameters!$B$2 ) = $A206 )),
0)</f>
        <v>11</v>
      </c>
      <c r="L206" s="15" cm="1">
        <f t="array" aca="1" ref="L206" ca="1">IFERROR(
  SUMPRODUCT(--(MID( INDEX(Sequences!$D:$D, MATCH(L$1,Sequences!$A:$A,0)),
                     ROW(INDIRECT("1:" &amp; LEN( INDEX(Sequences!$D:$D, MATCH(L$1,Sequences!$A:$A,0)) )-Parameters!$B$2+1)),
                     Parameters!$B$2 ) = $A206 )),
0)</f>
        <v>9</v>
      </c>
      <c r="M206" s="15" cm="1">
        <f t="array" aca="1" ref="M206" ca="1">IFERROR(
  SUMPRODUCT(--(MID( INDEX(Sequences!$D:$D, MATCH(M$1,Sequences!$A:$A,0)),
                     ROW(INDIRECT("1:" &amp; LEN( INDEX(Sequences!$D:$D, MATCH(M$1,Sequences!$A:$A,0)) )-Parameters!$B$2+1)),
                     Parameters!$B$2 ) = $A206 )),
0)</f>
        <v>10</v>
      </c>
    </row>
    <row r="207" spans="1:13" x14ac:dyDescent="0.25">
      <c r="A207" s="15" t="str">
        <f>KMER_LIST!A207</f>
        <v>TATC</v>
      </c>
      <c r="B207" s="15" cm="1">
        <f t="array" aca="1" ref="B207" ca="1">IFERROR(
  SUMPRODUCT(--(MID( INDEX(Sequences!$D:$D, MATCH(B$1,Sequences!$A:$A,0)),
                     ROW(INDIRECT("1:" &amp; LEN( INDEX(Sequences!$D:$D, MATCH(B$1,Sequences!$A:$A,0)) )-Parameters!$B$2+1)),
                     Parameters!$B$2 ) = $A207 )),
0)</f>
        <v>5</v>
      </c>
      <c r="C207" s="15" cm="1">
        <f t="array" aca="1" ref="C207" ca="1">IFERROR(
  SUMPRODUCT(--(MID( INDEX(Sequences!$D:$D, MATCH(C$1,Sequences!$A:$A,0)),
                     ROW(INDIRECT("1:" &amp; LEN( INDEX(Sequences!$D:$D, MATCH(C$1,Sequences!$A:$A,0)) )-Parameters!$B$2+1)),
                     Parameters!$B$2 ) = $A207 )),
0)</f>
        <v>6</v>
      </c>
      <c r="D207" s="15" cm="1">
        <f t="array" aca="1" ref="D207" ca="1">IFERROR(
  SUMPRODUCT(--(MID( INDEX(Sequences!$D:$D, MATCH(D$1,Sequences!$A:$A,0)),
                     ROW(INDIRECT("1:" &amp; LEN( INDEX(Sequences!$D:$D, MATCH(D$1,Sequences!$A:$A,0)) )-Parameters!$B$2+1)),
                     Parameters!$B$2 ) = $A207 )),
0)</f>
        <v>3</v>
      </c>
      <c r="E207" s="15" cm="1">
        <f t="array" aca="1" ref="E207" ca="1">IFERROR(
  SUMPRODUCT(--(MID( INDEX(Sequences!$D:$D, MATCH(E$1,Sequences!$A:$A,0)),
                     ROW(INDIRECT("1:" &amp; LEN( INDEX(Sequences!$D:$D, MATCH(E$1,Sequences!$A:$A,0)) )-Parameters!$B$2+1)),
                     Parameters!$B$2 ) = $A207 )),
0)</f>
        <v>5</v>
      </c>
      <c r="F207" s="15" cm="1">
        <f t="array" aca="1" ref="F207" ca="1">IFERROR(
  SUMPRODUCT(--(MID( INDEX(Sequences!$D:$D, MATCH(F$1,Sequences!$A:$A,0)),
                     ROW(INDIRECT("1:" &amp; LEN( INDEX(Sequences!$D:$D, MATCH(F$1,Sequences!$A:$A,0)) )-Parameters!$B$2+1)),
                     Parameters!$B$2 ) = $A207 )),
0)</f>
        <v>4</v>
      </c>
      <c r="G207" s="15" cm="1">
        <f t="array" aca="1" ref="G207" ca="1">IFERROR(
  SUMPRODUCT(--(MID( INDEX(Sequences!$D:$D, MATCH(G$1,Sequences!$A:$A,0)),
                     ROW(INDIRECT("1:" &amp; LEN( INDEX(Sequences!$D:$D, MATCH(G$1,Sequences!$A:$A,0)) )-Parameters!$B$2+1)),
                     Parameters!$B$2 ) = $A207 )),
0)</f>
        <v>4</v>
      </c>
      <c r="H207" s="15" cm="1">
        <f t="array" aca="1" ref="H207" ca="1">IFERROR(
  SUMPRODUCT(--(MID( INDEX(Sequences!$D:$D, MATCH(H$1,Sequences!$A:$A,0)),
                     ROW(INDIRECT("1:" &amp; LEN( INDEX(Sequences!$D:$D, MATCH(H$1,Sequences!$A:$A,0)) )-Parameters!$B$2+1)),
                     Parameters!$B$2 ) = $A207 )),
0)</f>
        <v>11</v>
      </c>
      <c r="I207" s="15" cm="1">
        <f t="array" aca="1" ref="I207" ca="1">IFERROR(
  SUMPRODUCT(--(MID( INDEX(Sequences!$D:$D, MATCH(I$1,Sequences!$A:$A,0)),
                     ROW(INDIRECT("1:" &amp; LEN( INDEX(Sequences!$D:$D, MATCH(I$1,Sequences!$A:$A,0)) )-Parameters!$B$2+1)),
                     Parameters!$B$2 ) = $A207 )),
0)</f>
        <v>6</v>
      </c>
      <c r="J207" s="15" cm="1">
        <f t="array" aca="1" ref="J207" ca="1">IFERROR(
  SUMPRODUCT(--(MID( INDEX(Sequences!$D:$D, MATCH(J$1,Sequences!$A:$A,0)),
                     ROW(INDIRECT("1:" &amp; LEN( INDEX(Sequences!$D:$D, MATCH(J$1,Sequences!$A:$A,0)) )-Parameters!$B$2+1)),
                     Parameters!$B$2 ) = $A207 )),
0)</f>
        <v>4</v>
      </c>
      <c r="K207" s="15" cm="1">
        <f t="array" aca="1" ref="K207" ca="1">IFERROR(
  SUMPRODUCT(--(MID( INDEX(Sequences!$D:$D, MATCH(K$1,Sequences!$A:$A,0)),
                     ROW(INDIRECT("1:" &amp; LEN( INDEX(Sequences!$D:$D, MATCH(K$1,Sequences!$A:$A,0)) )-Parameters!$B$2+1)),
                     Parameters!$B$2 ) = $A207 )),
0)</f>
        <v>7</v>
      </c>
      <c r="L207" s="15" cm="1">
        <f t="array" aca="1" ref="L207" ca="1">IFERROR(
  SUMPRODUCT(--(MID( INDEX(Sequences!$D:$D, MATCH(L$1,Sequences!$A:$A,0)),
                     ROW(INDIRECT("1:" &amp; LEN( INDEX(Sequences!$D:$D, MATCH(L$1,Sequences!$A:$A,0)) )-Parameters!$B$2+1)),
                     Parameters!$B$2 ) = $A207 )),
0)</f>
        <v>4</v>
      </c>
      <c r="M207" s="15" cm="1">
        <f t="array" aca="1" ref="M207" ca="1">IFERROR(
  SUMPRODUCT(--(MID( INDEX(Sequences!$D:$D, MATCH(M$1,Sequences!$A:$A,0)),
                     ROW(INDIRECT("1:" &amp; LEN( INDEX(Sequences!$D:$D, MATCH(M$1,Sequences!$A:$A,0)) )-Parameters!$B$2+1)),
                     Parameters!$B$2 ) = $A207 )),
0)</f>
        <v>3</v>
      </c>
    </row>
    <row r="208" spans="1:13" x14ac:dyDescent="0.25">
      <c r="A208" s="15" t="str">
        <f>KMER_LIST!A208</f>
        <v>TATG</v>
      </c>
      <c r="B208" s="15" cm="1">
        <f t="array" aca="1" ref="B208" ca="1">IFERROR(
  SUMPRODUCT(--(MID( INDEX(Sequences!$D:$D, MATCH(B$1,Sequences!$A:$A,0)),
                     ROW(INDIRECT("1:" &amp; LEN( INDEX(Sequences!$D:$D, MATCH(B$1,Sequences!$A:$A,0)) )-Parameters!$B$2+1)),
                     Parameters!$B$2 ) = $A208 )),
0)</f>
        <v>13</v>
      </c>
      <c r="C208" s="15" cm="1">
        <f t="array" aca="1" ref="C208" ca="1">IFERROR(
  SUMPRODUCT(--(MID( INDEX(Sequences!$D:$D, MATCH(C$1,Sequences!$A:$A,0)),
                     ROW(INDIRECT("1:" &amp; LEN( INDEX(Sequences!$D:$D, MATCH(C$1,Sequences!$A:$A,0)) )-Parameters!$B$2+1)),
                     Parameters!$B$2 ) = $A208 )),
0)</f>
        <v>9</v>
      </c>
      <c r="D208" s="15" cm="1">
        <f t="array" aca="1" ref="D208" ca="1">IFERROR(
  SUMPRODUCT(--(MID( INDEX(Sequences!$D:$D, MATCH(D$1,Sequences!$A:$A,0)),
                     ROW(INDIRECT("1:" &amp; LEN( INDEX(Sequences!$D:$D, MATCH(D$1,Sequences!$A:$A,0)) )-Parameters!$B$2+1)),
                     Parameters!$B$2 ) = $A208 )),
0)</f>
        <v>12</v>
      </c>
      <c r="E208" s="15" cm="1">
        <f t="array" aca="1" ref="E208" ca="1">IFERROR(
  SUMPRODUCT(--(MID( INDEX(Sequences!$D:$D, MATCH(E$1,Sequences!$A:$A,0)),
                     ROW(INDIRECT("1:" &amp; LEN( INDEX(Sequences!$D:$D, MATCH(E$1,Sequences!$A:$A,0)) )-Parameters!$B$2+1)),
                     Parameters!$B$2 ) = $A208 )),
0)</f>
        <v>5</v>
      </c>
      <c r="F208" s="15" cm="1">
        <f t="array" aca="1" ref="F208" ca="1">IFERROR(
  SUMPRODUCT(--(MID( INDEX(Sequences!$D:$D, MATCH(F$1,Sequences!$A:$A,0)),
                     ROW(INDIRECT("1:" &amp; LEN( INDEX(Sequences!$D:$D, MATCH(F$1,Sequences!$A:$A,0)) )-Parameters!$B$2+1)),
                     Parameters!$B$2 ) = $A208 )),
0)</f>
        <v>10</v>
      </c>
      <c r="G208" s="15" cm="1">
        <f t="array" aca="1" ref="G208" ca="1">IFERROR(
  SUMPRODUCT(--(MID( INDEX(Sequences!$D:$D, MATCH(G$1,Sequences!$A:$A,0)),
                     ROW(INDIRECT("1:" &amp; LEN( INDEX(Sequences!$D:$D, MATCH(G$1,Sequences!$A:$A,0)) )-Parameters!$B$2+1)),
                     Parameters!$B$2 ) = $A208 )),
0)</f>
        <v>11</v>
      </c>
      <c r="H208" s="15" cm="1">
        <f t="array" aca="1" ref="H208" ca="1">IFERROR(
  SUMPRODUCT(--(MID( INDEX(Sequences!$D:$D, MATCH(H$1,Sequences!$A:$A,0)),
                     ROW(INDIRECT("1:" &amp; LEN( INDEX(Sequences!$D:$D, MATCH(H$1,Sequences!$A:$A,0)) )-Parameters!$B$2+1)),
                     Parameters!$B$2 ) = $A208 )),
0)</f>
        <v>4</v>
      </c>
      <c r="I208" s="15" cm="1">
        <f t="array" aca="1" ref="I208" ca="1">IFERROR(
  SUMPRODUCT(--(MID( INDEX(Sequences!$D:$D, MATCH(I$1,Sequences!$A:$A,0)),
                     ROW(INDIRECT("1:" &amp; LEN( INDEX(Sequences!$D:$D, MATCH(I$1,Sequences!$A:$A,0)) )-Parameters!$B$2+1)),
                     Parameters!$B$2 ) = $A208 )),
0)</f>
        <v>4</v>
      </c>
      <c r="J208" s="15" cm="1">
        <f t="array" aca="1" ref="J208" ca="1">IFERROR(
  SUMPRODUCT(--(MID( INDEX(Sequences!$D:$D, MATCH(J$1,Sequences!$A:$A,0)),
                     ROW(INDIRECT("1:" &amp; LEN( INDEX(Sequences!$D:$D, MATCH(J$1,Sequences!$A:$A,0)) )-Parameters!$B$2+1)),
                     Parameters!$B$2 ) = $A208 )),
0)</f>
        <v>8</v>
      </c>
      <c r="K208" s="15" cm="1">
        <f t="array" aca="1" ref="K208" ca="1">IFERROR(
  SUMPRODUCT(--(MID( INDEX(Sequences!$D:$D, MATCH(K$1,Sequences!$A:$A,0)),
                     ROW(INDIRECT("1:" &amp; LEN( INDEX(Sequences!$D:$D, MATCH(K$1,Sequences!$A:$A,0)) )-Parameters!$B$2+1)),
                     Parameters!$B$2 ) = $A208 )),
0)</f>
        <v>11</v>
      </c>
      <c r="L208" s="15" cm="1">
        <f t="array" aca="1" ref="L208" ca="1">IFERROR(
  SUMPRODUCT(--(MID( INDEX(Sequences!$D:$D, MATCH(L$1,Sequences!$A:$A,0)),
                     ROW(INDIRECT("1:" &amp; LEN( INDEX(Sequences!$D:$D, MATCH(L$1,Sequences!$A:$A,0)) )-Parameters!$B$2+1)),
                     Parameters!$B$2 ) = $A208 )),
0)</f>
        <v>11</v>
      </c>
      <c r="M208" s="15" cm="1">
        <f t="array" aca="1" ref="M208" ca="1">IFERROR(
  SUMPRODUCT(--(MID( INDEX(Sequences!$D:$D, MATCH(M$1,Sequences!$A:$A,0)),
                     ROW(INDIRECT("1:" &amp; LEN( INDEX(Sequences!$D:$D, MATCH(M$1,Sequences!$A:$A,0)) )-Parameters!$B$2+1)),
                     Parameters!$B$2 ) = $A208 )),
0)</f>
        <v>7</v>
      </c>
    </row>
    <row r="209" spans="1:13" x14ac:dyDescent="0.25">
      <c r="A209" s="15" t="str">
        <f>KMER_LIST!A209</f>
        <v>TATT</v>
      </c>
      <c r="B209" s="15" cm="1">
        <f t="array" aca="1" ref="B209" ca="1">IFERROR(
  SUMPRODUCT(--(MID( INDEX(Sequences!$D:$D, MATCH(B$1,Sequences!$A:$A,0)),
                     ROW(INDIRECT("1:" &amp; LEN( INDEX(Sequences!$D:$D, MATCH(B$1,Sequences!$A:$A,0)) )-Parameters!$B$2+1)),
                     Parameters!$B$2 ) = $A209 )),
0)</f>
        <v>7</v>
      </c>
      <c r="C209" s="15" cm="1">
        <f t="array" aca="1" ref="C209" ca="1">IFERROR(
  SUMPRODUCT(--(MID( INDEX(Sequences!$D:$D, MATCH(C$1,Sequences!$A:$A,0)),
                     ROW(INDIRECT("1:" &amp; LEN( INDEX(Sequences!$D:$D, MATCH(C$1,Sequences!$A:$A,0)) )-Parameters!$B$2+1)),
                     Parameters!$B$2 ) = $A209 )),
0)</f>
        <v>9</v>
      </c>
      <c r="D209" s="15" cm="1">
        <f t="array" aca="1" ref="D209" ca="1">IFERROR(
  SUMPRODUCT(--(MID( INDEX(Sequences!$D:$D, MATCH(D$1,Sequences!$A:$A,0)),
                     ROW(INDIRECT("1:" &amp; LEN( INDEX(Sequences!$D:$D, MATCH(D$1,Sequences!$A:$A,0)) )-Parameters!$B$2+1)),
                     Parameters!$B$2 ) = $A209 )),
0)</f>
        <v>17</v>
      </c>
      <c r="E209" s="15" cm="1">
        <f t="array" aca="1" ref="E209" ca="1">IFERROR(
  SUMPRODUCT(--(MID( INDEX(Sequences!$D:$D, MATCH(E$1,Sequences!$A:$A,0)),
                     ROW(INDIRECT("1:" &amp; LEN( INDEX(Sequences!$D:$D, MATCH(E$1,Sequences!$A:$A,0)) )-Parameters!$B$2+1)),
                     Parameters!$B$2 ) = $A209 )),
0)</f>
        <v>13</v>
      </c>
      <c r="F209" s="15" cm="1">
        <f t="array" aca="1" ref="F209" ca="1">IFERROR(
  SUMPRODUCT(--(MID( INDEX(Sequences!$D:$D, MATCH(F$1,Sequences!$A:$A,0)),
                     ROW(INDIRECT("1:" &amp; LEN( INDEX(Sequences!$D:$D, MATCH(F$1,Sequences!$A:$A,0)) )-Parameters!$B$2+1)),
                     Parameters!$B$2 ) = $A209 )),
0)</f>
        <v>3</v>
      </c>
      <c r="G209" s="15" cm="1">
        <f t="array" aca="1" ref="G209" ca="1">IFERROR(
  SUMPRODUCT(--(MID( INDEX(Sequences!$D:$D, MATCH(G$1,Sequences!$A:$A,0)),
                     ROW(INDIRECT("1:" &amp; LEN( INDEX(Sequences!$D:$D, MATCH(G$1,Sequences!$A:$A,0)) )-Parameters!$B$2+1)),
                     Parameters!$B$2 ) = $A209 )),
0)</f>
        <v>10</v>
      </c>
      <c r="H209" s="15" cm="1">
        <f t="array" aca="1" ref="H209" ca="1">IFERROR(
  SUMPRODUCT(--(MID( INDEX(Sequences!$D:$D, MATCH(H$1,Sequences!$A:$A,0)),
                     ROW(INDIRECT("1:" &amp; LEN( INDEX(Sequences!$D:$D, MATCH(H$1,Sequences!$A:$A,0)) )-Parameters!$B$2+1)),
                     Parameters!$B$2 ) = $A209 )),
0)</f>
        <v>5</v>
      </c>
      <c r="I209" s="15" cm="1">
        <f t="array" aca="1" ref="I209" ca="1">IFERROR(
  SUMPRODUCT(--(MID( INDEX(Sequences!$D:$D, MATCH(I$1,Sequences!$A:$A,0)),
                     ROW(INDIRECT("1:" &amp; LEN( INDEX(Sequences!$D:$D, MATCH(I$1,Sequences!$A:$A,0)) )-Parameters!$B$2+1)),
                     Parameters!$B$2 ) = $A209 )),
0)</f>
        <v>5</v>
      </c>
      <c r="J209" s="15" cm="1">
        <f t="array" aca="1" ref="J209" ca="1">IFERROR(
  SUMPRODUCT(--(MID( INDEX(Sequences!$D:$D, MATCH(J$1,Sequences!$A:$A,0)),
                     ROW(INDIRECT("1:" &amp; LEN( INDEX(Sequences!$D:$D, MATCH(J$1,Sequences!$A:$A,0)) )-Parameters!$B$2+1)),
                     Parameters!$B$2 ) = $A209 )),
0)</f>
        <v>1</v>
      </c>
      <c r="K209" s="15" cm="1">
        <f t="array" aca="1" ref="K209" ca="1">IFERROR(
  SUMPRODUCT(--(MID( INDEX(Sequences!$D:$D, MATCH(K$1,Sequences!$A:$A,0)),
                     ROW(INDIRECT("1:" &amp; LEN( INDEX(Sequences!$D:$D, MATCH(K$1,Sequences!$A:$A,0)) )-Parameters!$B$2+1)),
                     Parameters!$B$2 ) = $A209 )),
0)</f>
        <v>3</v>
      </c>
      <c r="L209" s="15" cm="1">
        <f t="array" aca="1" ref="L209" ca="1">IFERROR(
  SUMPRODUCT(--(MID( INDEX(Sequences!$D:$D, MATCH(L$1,Sequences!$A:$A,0)),
                     ROW(INDIRECT("1:" &amp; LEN( INDEX(Sequences!$D:$D, MATCH(L$1,Sequences!$A:$A,0)) )-Parameters!$B$2+1)),
                     Parameters!$B$2 ) = $A209 )),
0)</f>
        <v>6</v>
      </c>
      <c r="M209" s="15" cm="1">
        <f t="array" aca="1" ref="M209" ca="1">IFERROR(
  SUMPRODUCT(--(MID( INDEX(Sequences!$D:$D, MATCH(M$1,Sequences!$A:$A,0)),
                     ROW(INDIRECT("1:" &amp; LEN( INDEX(Sequences!$D:$D, MATCH(M$1,Sequences!$A:$A,0)) )-Parameters!$B$2+1)),
                     Parameters!$B$2 ) = $A209 )),
0)</f>
        <v>14</v>
      </c>
    </row>
    <row r="210" spans="1:13" x14ac:dyDescent="0.25">
      <c r="A210" s="15" t="str">
        <f>KMER_LIST!A210</f>
        <v>TCAA</v>
      </c>
      <c r="B210" s="15" cm="1">
        <f t="array" aca="1" ref="B210" ca="1">IFERROR(
  SUMPRODUCT(--(MID( INDEX(Sequences!$D:$D, MATCH(B$1,Sequences!$A:$A,0)),
                     ROW(INDIRECT("1:" &amp; LEN( INDEX(Sequences!$D:$D, MATCH(B$1,Sequences!$A:$A,0)) )-Parameters!$B$2+1)),
                     Parameters!$B$2 ) = $A210 )),
0)</f>
        <v>12</v>
      </c>
      <c r="C210" s="15" cm="1">
        <f t="array" aca="1" ref="C210" ca="1">IFERROR(
  SUMPRODUCT(--(MID( INDEX(Sequences!$D:$D, MATCH(C$1,Sequences!$A:$A,0)),
                     ROW(INDIRECT("1:" &amp; LEN( INDEX(Sequences!$D:$D, MATCH(C$1,Sequences!$A:$A,0)) )-Parameters!$B$2+1)),
                     Parameters!$B$2 ) = $A210 )),
0)</f>
        <v>16</v>
      </c>
      <c r="D210" s="15" cm="1">
        <f t="array" aca="1" ref="D210" ca="1">IFERROR(
  SUMPRODUCT(--(MID( INDEX(Sequences!$D:$D, MATCH(D$1,Sequences!$A:$A,0)),
                     ROW(INDIRECT("1:" &amp; LEN( INDEX(Sequences!$D:$D, MATCH(D$1,Sequences!$A:$A,0)) )-Parameters!$B$2+1)),
                     Parameters!$B$2 ) = $A210 )),
0)</f>
        <v>10</v>
      </c>
      <c r="E210" s="15" cm="1">
        <f t="array" aca="1" ref="E210" ca="1">IFERROR(
  SUMPRODUCT(--(MID( INDEX(Sequences!$D:$D, MATCH(E$1,Sequences!$A:$A,0)),
                     ROW(INDIRECT("1:" &amp; LEN( INDEX(Sequences!$D:$D, MATCH(E$1,Sequences!$A:$A,0)) )-Parameters!$B$2+1)),
                     Parameters!$B$2 ) = $A210 )),
0)</f>
        <v>11</v>
      </c>
      <c r="F210" s="15" cm="1">
        <f t="array" aca="1" ref="F210" ca="1">IFERROR(
  SUMPRODUCT(--(MID( INDEX(Sequences!$D:$D, MATCH(F$1,Sequences!$A:$A,0)),
                     ROW(INDIRECT("1:" &amp; LEN( INDEX(Sequences!$D:$D, MATCH(F$1,Sequences!$A:$A,0)) )-Parameters!$B$2+1)),
                     Parameters!$B$2 ) = $A210 )),
0)</f>
        <v>16</v>
      </c>
      <c r="G210" s="15" cm="1">
        <f t="array" aca="1" ref="G210" ca="1">IFERROR(
  SUMPRODUCT(--(MID( INDEX(Sequences!$D:$D, MATCH(G$1,Sequences!$A:$A,0)),
                     ROW(INDIRECT("1:" &amp; LEN( INDEX(Sequences!$D:$D, MATCH(G$1,Sequences!$A:$A,0)) )-Parameters!$B$2+1)),
                     Parameters!$B$2 ) = $A210 )),
0)</f>
        <v>14</v>
      </c>
      <c r="H210" s="15" cm="1">
        <f t="array" aca="1" ref="H210" ca="1">IFERROR(
  SUMPRODUCT(--(MID( INDEX(Sequences!$D:$D, MATCH(H$1,Sequences!$A:$A,0)),
                     ROW(INDIRECT("1:" &amp; LEN( INDEX(Sequences!$D:$D, MATCH(H$1,Sequences!$A:$A,0)) )-Parameters!$B$2+1)),
                     Parameters!$B$2 ) = $A210 )),
0)</f>
        <v>16</v>
      </c>
      <c r="I210" s="15" cm="1">
        <f t="array" aca="1" ref="I210" ca="1">IFERROR(
  SUMPRODUCT(--(MID( INDEX(Sequences!$D:$D, MATCH(I$1,Sequences!$A:$A,0)),
                     ROW(INDIRECT("1:" &amp; LEN( INDEX(Sequences!$D:$D, MATCH(I$1,Sequences!$A:$A,0)) )-Parameters!$B$2+1)),
                     Parameters!$B$2 ) = $A210 )),
0)</f>
        <v>13</v>
      </c>
      <c r="J210" s="15" cm="1">
        <f t="array" aca="1" ref="J210" ca="1">IFERROR(
  SUMPRODUCT(--(MID( INDEX(Sequences!$D:$D, MATCH(J$1,Sequences!$A:$A,0)),
                     ROW(INDIRECT("1:" &amp; LEN( INDEX(Sequences!$D:$D, MATCH(J$1,Sequences!$A:$A,0)) )-Parameters!$B$2+1)),
                     Parameters!$B$2 ) = $A210 )),
0)</f>
        <v>7</v>
      </c>
      <c r="K210" s="15" cm="1">
        <f t="array" aca="1" ref="K210" ca="1">IFERROR(
  SUMPRODUCT(--(MID( INDEX(Sequences!$D:$D, MATCH(K$1,Sequences!$A:$A,0)),
                     ROW(INDIRECT("1:" &amp; LEN( INDEX(Sequences!$D:$D, MATCH(K$1,Sequences!$A:$A,0)) )-Parameters!$B$2+1)),
                     Parameters!$B$2 ) = $A210 )),
0)</f>
        <v>9</v>
      </c>
      <c r="L210" s="15" cm="1">
        <f t="array" aca="1" ref="L210" ca="1">IFERROR(
  SUMPRODUCT(--(MID( INDEX(Sequences!$D:$D, MATCH(L$1,Sequences!$A:$A,0)),
                     ROW(INDIRECT("1:" &amp; LEN( INDEX(Sequences!$D:$D, MATCH(L$1,Sequences!$A:$A,0)) )-Parameters!$B$2+1)),
                     Parameters!$B$2 ) = $A210 )),
0)</f>
        <v>8</v>
      </c>
      <c r="M210" s="15" cm="1">
        <f t="array" aca="1" ref="M210" ca="1">IFERROR(
  SUMPRODUCT(--(MID( INDEX(Sequences!$D:$D, MATCH(M$1,Sequences!$A:$A,0)),
                     ROW(INDIRECT("1:" &amp; LEN( INDEX(Sequences!$D:$D, MATCH(M$1,Sequences!$A:$A,0)) )-Parameters!$B$2+1)),
                     Parameters!$B$2 ) = $A210 )),
0)</f>
        <v>9</v>
      </c>
    </row>
    <row r="211" spans="1:13" x14ac:dyDescent="0.25">
      <c r="A211" s="15" t="str">
        <f>KMER_LIST!A211</f>
        <v>TCAC</v>
      </c>
      <c r="B211" s="15" cm="1">
        <f t="array" aca="1" ref="B211" ca="1">IFERROR(
  SUMPRODUCT(--(MID( INDEX(Sequences!$D:$D, MATCH(B$1,Sequences!$A:$A,0)),
                     ROW(INDIRECT("1:" &amp; LEN( INDEX(Sequences!$D:$D, MATCH(B$1,Sequences!$A:$A,0)) )-Parameters!$B$2+1)),
                     Parameters!$B$2 ) = $A211 )),
0)</f>
        <v>5</v>
      </c>
      <c r="C211" s="15" cm="1">
        <f t="array" aca="1" ref="C211" ca="1">IFERROR(
  SUMPRODUCT(--(MID( INDEX(Sequences!$D:$D, MATCH(C$1,Sequences!$A:$A,0)),
                     ROW(INDIRECT("1:" &amp; LEN( INDEX(Sequences!$D:$D, MATCH(C$1,Sequences!$A:$A,0)) )-Parameters!$B$2+1)),
                     Parameters!$B$2 ) = $A211 )),
0)</f>
        <v>11</v>
      </c>
      <c r="D211" s="15" cm="1">
        <f t="array" aca="1" ref="D211" ca="1">IFERROR(
  SUMPRODUCT(--(MID( INDEX(Sequences!$D:$D, MATCH(D$1,Sequences!$A:$A,0)),
                     ROW(INDIRECT("1:" &amp; LEN( INDEX(Sequences!$D:$D, MATCH(D$1,Sequences!$A:$A,0)) )-Parameters!$B$2+1)),
                     Parameters!$B$2 ) = $A211 )),
0)</f>
        <v>6</v>
      </c>
      <c r="E211" s="15" cm="1">
        <f t="array" aca="1" ref="E211" ca="1">IFERROR(
  SUMPRODUCT(--(MID( INDEX(Sequences!$D:$D, MATCH(E$1,Sequences!$A:$A,0)),
                     ROW(INDIRECT("1:" &amp; LEN( INDEX(Sequences!$D:$D, MATCH(E$1,Sequences!$A:$A,0)) )-Parameters!$B$2+1)),
                     Parameters!$B$2 ) = $A211 )),
0)</f>
        <v>6</v>
      </c>
      <c r="F211" s="15" cm="1">
        <f t="array" aca="1" ref="F211" ca="1">IFERROR(
  SUMPRODUCT(--(MID( INDEX(Sequences!$D:$D, MATCH(F$1,Sequences!$A:$A,0)),
                     ROW(INDIRECT("1:" &amp; LEN( INDEX(Sequences!$D:$D, MATCH(F$1,Sequences!$A:$A,0)) )-Parameters!$B$2+1)),
                     Parameters!$B$2 ) = $A211 )),
0)</f>
        <v>10</v>
      </c>
      <c r="G211" s="15" cm="1">
        <f t="array" aca="1" ref="G211" ca="1">IFERROR(
  SUMPRODUCT(--(MID( INDEX(Sequences!$D:$D, MATCH(G$1,Sequences!$A:$A,0)),
                     ROW(INDIRECT("1:" &amp; LEN( INDEX(Sequences!$D:$D, MATCH(G$1,Sequences!$A:$A,0)) )-Parameters!$B$2+1)),
                     Parameters!$B$2 ) = $A211 )),
0)</f>
        <v>8</v>
      </c>
      <c r="H211" s="15" cm="1">
        <f t="array" aca="1" ref="H211" ca="1">IFERROR(
  SUMPRODUCT(--(MID( INDEX(Sequences!$D:$D, MATCH(H$1,Sequences!$A:$A,0)),
                     ROW(INDIRECT("1:" &amp; LEN( INDEX(Sequences!$D:$D, MATCH(H$1,Sequences!$A:$A,0)) )-Parameters!$B$2+1)),
                     Parameters!$B$2 ) = $A211 )),
0)</f>
        <v>9</v>
      </c>
      <c r="I211" s="15" cm="1">
        <f t="array" aca="1" ref="I211" ca="1">IFERROR(
  SUMPRODUCT(--(MID( INDEX(Sequences!$D:$D, MATCH(I$1,Sequences!$A:$A,0)),
                     ROW(INDIRECT("1:" &amp; LEN( INDEX(Sequences!$D:$D, MATCH(I$1,Sequences!$A:$A,0)) )-Parameters!$B$2+1)),
                     Parameters!$B$2 ) = $A211 )),
0)</f>
        <v>13</v>
      </c>
      <c r="J211" s="15" cm="1">
        <f t="array" aca="1" ref="J211" ca="1">IFERROR(
  SUMPRODUCT(--(MID( INDEX(Sequences!$D:$D, MATCH(J$1,Sequences!$A:$A,0)),
                     ROW(INDIRECT("1:" &amp; LEN( INDEX(Sequences!$D:$D, MATCH(J$1,Sequences!$A:$A,0)) )-Parameters!$B$2+1)),
                     Parameters!$B$2 ) = $A211 )),
0)</f>
        <v>9</v>
      </c>
      <c r="K211" s="15" cm="1">
        <f t="array" aca="1" ref="K211" ca="1">IFERROR(
  SUMPRODUCT(--(MID( INDEX(Sequences!$D:$D, MATCH(K$1,Sequences!$A:$A,0)),
                     ROW(INDIRECT("1:" &amp; LEN( INDEX(Sequences!$D:$D, MATCH(K$1,Sequences!$A:$A,0)) )-Parameters!$B$2+1)),
                     Parameters!$B$2 ) = $A211 )),
0)</f>
        <v>4</v>
      </c>
      <c r="L211" s="15" cm="1">
        <f t="array" aca="1" ref="L211" ca="1">IFERROR(
  SUMPRODUCT(--(MID( INDEX(Sequences!$D:$D, MATCH(L$1,Sequences!$A:$A,0)),
                     ROW(INDIRECT("1:" &amp; LEN( INDEX(Sequences!$D:$D, MATCH(L$1,Sequences!$A:$A,0)) )-Parameters!$B$2+1)),
                     Parameters!$B$2 ) = $A211 )),
0)</f>
        <v>5</v>
      </c>
      <c r="M211" s="15" cm="1">
        <f t="array" aca="1" ref="M211" ca="1">IFERROR(
  SUMPRODUCT(--(MID( INDEX(Sequences!$D:$D, MATCH(M$1,Sequences!$A:$A,0)),
                     ROW(INDIRECT("1:" &amp; LEN( INDEX(Sequences!$D:$D, MATCH(M$1,Sequences!$A:$A,0)) )-Parameters!$B$2+1)),
                     Parameters!$B$2 ) = $A211 )),
0)</f>
        <v>7</v>
      </c>
    </row>
    <row r="212" spans="1:13" x14ac:dyDescent="0.25">
      <c r="A212" s="15" t="str">
        <f>KMER_LIST!A212</f>
        <v>TCAG</v>
      </c>
      <c r="B212" s="15" cm="1">
        <f t="array" aca="1" ref="B212" ca="1">IFERROR(
  SUMPRODUCT(--(MID( INDEX(Sequences!$D:$D, MATCH(B$1,Sequences!$A:$A,0)),
                     ROW(INDIRECT("1:" &amp; LEN( INDEX(Sequences!$D:$D, MATCH(B$1,Sequences!$A:$A,0)) )-Parameters!$B$2+1)),
                     Parameters!$B$2 ) = $A212 )),
0)</f>
        <v>7</v>
      </c>
      <c r="C212" s="15" cm="1">
        <f t="array" aca="1" ref="C212" ca="1">IFERROR(
  SUMPRODUCT(--(MID( INDEX(Sequences!$D:$D, MATCH(C$1,Sequences!$A:$A,0)),
                     ROW(INDIRECT("1:" &amp; LEN( INDEX(Sequences!$D:$D, MATCH(C$1,Sequences!$A:$A,0)) )-Parameters!$B$2+1)),
                     Parameters!$B$2 ) = $A212 )),
0)</f>
        <v>3</v>
      </c>
      <c r="D212" s="15" cm="1">
        <f t="array" aca="1" ref="D212" ca="1">IFERROR(
  SUMPRODUCT(--(MID( INDEX(Sequences!$D:$D, MATCH(D$1,Sequences!$A:$A,0)),
                     ROW(INDIRECT("1:" &amp; LEN( INDEX(Sequences!$D:$D, MATCH(D$1,Sequences!$A:$A,0)) )-Parameters!$B$2+1)),
                     Parameters!$B$2 ) = $A212 )),
0)</f>
        <v>5</v>
      </c>
      <c r="E212" s="15" cm="1">
        <f t="array" aca="1" ref="E212" ca="1">IFERROR(
  SUMPRODUCT(--(MID( INDEX(Sequences!$D:$D, MATCH(E$1,Sequences!$A:$A,0)),
                     ROW(INDIRECT("1:" &amp; LEN( INDEX(Sequences!$D:$D, MATCH(E$1,Sequences!$A:$A,0)) )-Parameters!$B$2+1)),
                     Parameters!$B$2 ) = $A212 )),
0)</f>
        <v>7</v>
      </c>
      <c r="F212" s="15" cm="1">
        <f t="array" aca="1" ref="F212" ca="1">IFERROR(
  SUMPRODUCT(--(MID( INDEX(Sequences!$D:$D, MATCH(F$1,Sequences!$A:$A,0)),
                     ROW(INDIRECT("1:" &amp; LEN( INDEX(Sequences!$D:$D, MATCH(F$1,Sequences!$A:$A,0)) )-Parameters!$B$2+1)),
                     Parameters!$B$2 ) = $A212 )),
0)</f>
        <v>2</v>
      </c>
      <c r="G212" s="15" cm="1">
        <f t="array" aca="1" ref="G212" ca="1">IFERROR(
  SUMPRODUCT(--(MID( INDEX(Sequences!$D:$D, MATCH(G$1,Sequences!$A:$A,0)),
                     ROW(INDIRECT("1:" &amp; LEN( INDEX(Sequences!$D:$D, MATCH(G$1,Sequences!$A:$A,0)) )-Parameters!$B$2+1)),
                     Parameters!$B$2 ) = $A212 )),
0)</f>
        <v>9</v>
      </c>
      <c r="H212" s="15" cm="1">
        <f t="array" aca="1" ref="H212" ca="1">IFERROR(
  SUMPRODUCT(--(MID( INDEX(Sequences!$D:$D, MATCH(H$1,Sequences!$A:$A,0)),
                     ROW(INDIRECT("1:" &amp; LEN( INDEX(Sequences!$D:$D, MATCH(H$1,Sequences!$A:$A,0)) )-Parameters!$B$2+1)),
                     Parameters!$B$2 ) = $A212 )),
0)</f>
        <v>13</v>
      </c>
      <c r="I212" s="15" cm="1">
        <f t="array" aca="1" ref="I212" ca="1">IFERROR(
  SUMPRODUCT(--(MID( INDEX(Sequences!$D:$D, MATCH(I$1,Sequences!$A:$A,0)),
                     ROW(INDIRECT("1:" &amp; LEN( INDEX(Sequences!$D:$D, MATCH(I$1,Sequences!$A:$A,0)) )-Parameters!$B$2+1)),
                     Parameters!$B$2 ) = $A212 )),
0)</f>
        <v>7</v>
      </c>
      <c r="J212" s="15" cm="1">
        <f t="array" aca="1" ref="J212" ca="1">IFERROR(
  SUMPRODUCT(--(MID( INDEX(Sequences!$D:$D, MATCH(J$1,Sequences!$A:$A,0)),
                     ROW(INDIRECT("1:" &amp; LEN( INDEX(Sequences!$D:$D, MATCH(J$1,Sequences!$A:$A,0)) )-Parameters!$B$2+1)),
                     Parameters!$B$2 ) = $A212 )),
0)</f>
        <v>8</v>
      </c>
      <c r="K212" s="15" cm="1">
        <f t="array" aca="1" ref="K212" ca="1">IFERROR(
  SUMPRODUCT(--(MID( INDEX(Sequences!$D:$D, MATCH(K$1,Sequences!$A:$A,0)),
                     ROW(INDIRECT("1:" &amp; LEN( INDEX(Sequences!$D:$D, MATCH(K$1,Sequences!$A:$A,0)) )-Parameters!$B$2+1)),
                     Parameters!$B$2 ) = $A212 )),
0)</f>
        <v>7</v>
      </c>
      <c r="L212" s="15" cm="1">
        <f t="array" aca="1" ref="L212" ca="1">IFERROR(
  SUMPRODUCT(--(MID( INDEX(Sequences!$D:$D, MATCH(L$1,Sequences!$A:$A,0)),
                     ROW(INDIRECT("1:" &amp; LEN( INDEX(Sequences!$D:$D, MATCH(L$1,Sequences!$A:$A,0)) )-Parameters!$B$2+1)),
                     Parameters!$B$2 ) = $A212 )),
0)</f>
        <v>4</v>
      </c>
      <c r="M212" s="15" cm="1">
        <f t="array" aca="1" ref="M212" ca="1">IFERROR(
  SUMPRODUCT(--(MID( INDEX(Sequences!$D:$D, MATCH(M$1,Sequences!$A:$A,0)),
                     ROW(INDIRECT("1:" &amp; LEN( INDEX(Sequences!$D:$D, MATCH(M$1,Sequences!$A:$A,0)) )-Parameters!$B$2+1)),
                     Parameters!$B$2 ) = $A212 )),
0)</f>
        <v>6</v>
      </c>
    </row>
    <row r="213" spans="1:13" x14ac:dyDescent="0.25">
      <c r="A213" s="15" t="str">
        <f>KMER_LIST!A213</f>
        <v>TCAT</v>
      </c>
      <c r="B213" s="15" cm="1">
        <f t="array" aca="1" ref="B213" ca="1">IFERROR(
  SUMPRODUCT(--(MID( INDEX(Sequences!$D:$D, MATCH(B$1,Sequences!$A:$A,0)),
                     ROW(INDIRECT("1:" &amp; LEN( INDEX(Sequences!$D:$D, MATCH(B$1,Sequences!$A:$A,0)) )-Parameters!$B$2+1)),
                     Parameters!$B$2 ) = $A213 )),
0)</f>
        <v>9</v>
      </c>
      <c r="C213" s="15" cm="1">
        <f t="array" aca="1" ref="C213" ca="1">IFERROR(
  SUMPRODUCT(--(MID( INDEX(Sequences!$D:$D, MATCH(C$1,Sequences!$A:$A,0)),
                     ROW(INDIRECT("1:" &amp; LEN( INDEX(Sequences!$D:$D, MATCH(C$1,Sequences!$A:$A,0)) )-Parameters!$B$2+1)),
                     Parameters!$B$2 ) = $A213 )),
0)</f>
        <v>6</v>
      </c>
      <c r="D213" s="15" cm="1">
        <f t="array" aca="1" ref="D213" ca="1">IFERROR(
  SUMPRODUCT(--(MID( INDEX(Sequences!$D:$D, MATCH(D$1,Sequences!$A:$A,0)),
                     ROW(INDIRECT("1:" &amp; LEN( INDEX(Sequences!$D:$D, MATCH(D$1,Sequences!$A:$A,0)) )-Parameters!$B$2+1)),
                     Parameters!$B$2 ) = $A213 )),
0)</f>
        <v>9</v>
      </c>
      <c r="E213" s="15" cm="1">
        <f t="array" aca="1" ref="E213" ca="1">IFERROR(
  SUMPRODUCT(--(MID( INDEX(Sequences!$D:$D, MATCH(E$1,Sequences!$A:$A,0)),
                     ROW(INDIRECT("1:" &amp; LEN( INDEX(Sequences!$D:$D, MATCH(E$1,Sequences!$A:$A,0)) )-Parameters!$B$2+1)),
                     Parameters!$B$2 ) = $A213 )),
0)</f>
        <v>1</v>
      </c>
      <c r="F213" s="15" cm="1">
        <f t="array" aca="1" ref="F213" ca="1">IFERROR(
  SUMPRODUCT(--(MID( INDEX(Sequences!$D:$D, MATCH(F$1,Sequences!$A:$A,0)),
                     ROW(INDIRECT("1:" &amp; LEN( INDEX(Sequences!$D:$D, MATCH(F$1,Sequences!$A:$A,0)) )-Parameters!$B$2+1)),
                     Parameters!$B$2 ) = $A213 )),
0)</f>
        <v>5</v>
      </c>
      <c r="G213" s="15" cm="1">
        <f t="array" aca="1" ref="G213" ca="1">IFERROR(
  SUMPRODUCT(--(MID( INDEX(Sequences!$D:$D, MATCH(G$1,Sequences!$A:$A,0)),
                     ROW(INDIRECT("1:" &amp; LEN( INDEX(Sequences!$D:$D, MATCH(G$1,Sequences!$A:$A,0)) )-Parameters!$B$2+1)),
                     Parameters!$B$2 ) = $A213 )),
0)</f>
        <v>9</v>
      </c>
      <c r="H213" s="15" cm="1">
        <f t="array" aca="1" ref="H213" ca="1">IFERROR(
  SUMPRODUCT(--(MID( INDEX(Sequences!$D:$D, MATCH(H$1,Sequences!$A:$A,0)),
                     ROW(INDIRECT("1:" &amp; LEN( INDEX(Sequences!$D:$D, MATCH(H$1,Sequences!$A:$A,0)) )-Parameters!$B$2+1)),
                     Parameters!$B$2 ) = $A213 )),
0)</f>
        <v>12</v>
      </c>
      <c r="I213" s="15" cm="1">
        <f t="array" aca="1" ref="I213" ca="1">IFERROR(
  SUMPRODUCT(--(MID( INDEX(Sequences!$D:$D, MATCH(I$1,Sequences!$A:$A,0)),
                     ROW(INDIRECT("1:" &amp; LEN( INDEX(Sequences!$D:$D, MATCH(I$1,Sequences!$A:$A,0)) )-Parameters!$B$2+1)),
                     Parameters!$B$2 ) = $A213 )),
0)</f>
        <v>14</v>
      </c>
      <c r="J213" s="15" cm="1">
        <f t="array" aca="1" ref="J213" ca="1">IFERROR(
  SUMPRODUCT(--(MID( INDEX(Sequences!$D:$D, MATCH(J$1,Sequences!$A:$A,0)),
                     ROW(INDIRECT("1:" &amp; LEN( INDEX(Sequences!$D:$D, MATCH(J$1,Sequences!$A:$A,0)) )-Parameters!$B$2+1)),
                     Parameters!$B$2 ) = $A213 )),
0)</f>
        <v>6</v>
      </c>
      <c r="K213" s="15" cm="1">
        <f t="array" aca="1" ref="K213" ca="1">IFERROR(
  SUMPRODUCT(--(MID( INDEX(Sequences!$D:$D, MATCH(K$1,Sequences!$A:$A,0)),
                     ROW(INDIRECT("1:" &amp; LEN( INDEX(Sequences!$D:$D, MATCH(K$1,Sequences!$A:$A,0)) )-Parameters!$B$2+1)),
                     Parameters!$B$2 ) = $A213 )),
0)</f>
        <v>3</v>
      </c>
      <c r="L213" s="15" cm="1">
        <f t="array" aca="1" ref="L213" ca="1">IFERROR(
  SUMPRODUCT(--(MID( INDEX(Sequences!$D:$D, MATCH(L$1,Sequences!$A:$A,0)),
                     ROW(INDIRECT("1:" &amp; LEN( INDEX(Sequences!$D:$D, MATCH(L$1,Sequences!$A:$A,0)) )-Parameters!$B$2+1)),
                     Parameters!$B$2 ) = $A213 )),
0)</f>
        <v>9</v>
      </c>
      <c r="M213" s="15" cm="1">
        <f t="array" aca="1" ref="M213" ca="1">IFERROR(
  SUMPRODUCT(--(MID( INDEX(Sequences!$D:$D, MATCH(M$1,Sequences!$A:$A,0)),
                     ROW(INDIRECT("1:" &amp; LEN( INDEX(Sequences!$D:$D, MATCH(M$1,Sequences!$A:$A,0)) )-Parameters!$B$2+1)),
                     Parameters!$B$2 ) = $A213 )),
0)</f>
        <v>8</v>
      </c>
    </row>
    <row r="214" spans="1:13" x14ac:dyDescent="0.25">
      <c r="A214" s="15" t="str">
        <f>KMER_LIST!A214</f>
        <v>TCCA</v>
      </c>
      <c r="B214" s="15" cm="1">
        <f t="array" aca="1" ref="B214" ca="1">IFERROR(
  SUMPRODUCT(--(MID( INDEX(Sequences!$D:$D, MATCH(B$1,Sequences!$A:$A,0)),
                     ROW(INDIRECT("1:" &amp; LEN( INDEX(Sequences!$D:$D, MATCH(B$1,Sequences!$A:$A,0)) )-Parameters!$B$2+1)),
                     Parameters!$B$2 ) = $A214 )),
0)</f>
        <v>6</v>
      </c>
      <c r="C214" s="15" cm="1">
        <f t="array" aca="1" ref="C214" ca="1">IFERROR(
  SUMPRODUCT(--(MID( INDEX(Sequences!$D:$D, MATCH(C$1,Sequences!$A:$A,0)),
                     ROW(INDIRECT("1:" &amp; LEN( INDEX(Sequences!$D:$D, MATCH(C$1,Sequences!$A:$A,0)) )-Parameters!$B$2+1)),
                     Parameters!$B$2 ) = $A214 )),
0)</f>
        <v>5</v>
      </c>
      <c r="D214" s="15" cm="1">
        <f t="array" aca="1" ref="D214" ca="1">IFERROR(
  SUMPRODUCT(--(MID( INDEX(Sequences!$D:$D, MATCH(D$1,Sequences!$A:$A,0)),
                     ROW(INDIRECT("1:" &amp; LEN( INDEX(Sequences!$D:$D, MATCH(D$1,Sequences!$A:$A,0)) )-Parameters!$B$2+1)),
                     Parameters!$B$2 ) = $A214 )),
0)</f>
        <v>10</v>
      </c>
      <c r="E214" s="15" cm="1">
        <f t="array" aca="1" ref="E214" ca="1">IFERROR(
  SUMPRODUCT(--(MID( INDEX(Sequences!$D:$D, MATCH(E$1,Sequences!$A:$A,0)),
                     ROW(INDIRECT("1:" &amp; LEN( INDEX(Sequences!$D:$D, MATCH(E$1,Sequences!$A:$A,0)) )-Parameters!$B$2+1)),
                     Parameters!$B$2 ) = $A214 )),
0)</f>
        <v>3</v>
      </c>
      <c r="F214" s="15" cm="1">
        <f t="array" aca="1" ref="F214" ca="1">IFERROR(
  SUMPRODUCT(--(MID( INDEX(Sequences!$D:$D, MATCH(F$1,Sequences!$A:$A,0)),
                     ROW(INDIRECT("1:" &amp; LEN( INDEX(Sequences!$D:$D, MATCH(F$1,Sequences!$A:$A,0)) )-Parameters!$B$2+1)),
                     Parameters!$B$2 ) = $A214 )),
0)</f>
        <v>8</v>
      </c>
      <c r="G214" s="15" cm="1">
        <f t="array" aca="1" ref="G214" ca="1">IFERROR(
  SUMPRODUCT(--(MID( INDEX(Sequences!$D:$D, MATCH(G$1,Sequences!$A:$A,0)),
                     ROW(INDIRECT("1:" &amp; LEN( INDEX(Sequences!$D:$D, MATCH(G$1,Sequences!$A:$A,0)) )-Parameters!$B$2+1)),
                     Parameters!$B$2 ) = $A214 )),
0)</f>
        <v>4</v>
      </c>
      <c r="H214" s="15" cm="1">
        <f t="array" aca="1" ref="H214" ca="1">IFERROR(
  SUMPRODUCT(--(MID( INDEX(Sequences!$D:$D, MATCH(H$1,Sequences!$A:$A,0)),
                     ROW(INDIRECT("1:" &amp; LEN( INDEX(Sequences!$D:$D, MATCH(H$1,Sequences!$A:$A,0)) )-Parameters!$B$2+1)),
                     Parameters!$B$2 ) = $A214 )),
0)</f>
        <v>8</v>
      </c>
      <c r="I214" s="15" cm="1">
        <f t="array" aca="1" ref="I214" ca="1">IFERROR(
  SUMPRODUCT(--(MID( INDEX(Sequences!$D:$D, MATCH(I$1,Sequences!$A:$A,0)),
                     ROW(INDIRECT("1:" &amp; LEN( INDEX(Sequences!$D:$D, MATCH(I$1,Sequences!$A:$A,0)) )-Parameters!$B$2+1)),
                     Parameters!$B$2 ) = $A214 )),
0)</f>
        <v>5</v>
      </c>
      <c r="J214" s="15" cm="1">
        <f t="array" aca="1" ref="J214" ca="1">IFERROR(
  SUMPRODUCT(--(MID( INDEX(Sequences!$D:$D, MATCH(J$1,Sequences!$A:$A,0)),
                     ROW(INDIRECT("1:" &amp; LEN( INDEX(Sequences!$D:$D, MATCH(J$1,Sequences!$A:$A,0)) )-Parameters!$B$2+1)),
                     Parameters!$B$2 ) = $A214 )),
0)</f>
        <v>6</v>
      </c>
      <c r="K214" s="15" cm="1">
        <f t="array" aca="1" ref="K214" ca="1">IFERROR(
  SUMPRODUCT(--(MID( INDEX(Sequences!$D:$D, MATCH(K$1,Sequences!$A:$A,0)),
                     ROW(INDIRECT("1:" &amp; LEN( INDEX(Sequences!$D:$D, MATCH(K$1,Sequences!$A:$A,0)) )-Parameters!$B$2+1)),
                     Parameters!$B$2 ) = $A214 )),
0)</f>
        <v>4</v>
      </c>
      <c r="L214" s="15" cm="1">
        <f t="array" aca="1" ref="L214" ca="1">IFERROR(
  SUMPRODUCT(--(MID( INDEX(Sequences!$D:$D, MATCH(L$1,Sequences!$A:$A,0)),
                     ROW(INDIRECT("1:" &amp; LEN( INDEX(Sequences!$D:$D, MATCH(L$1,Sequences!$A:$A,0)) )-Parameters!$B$2+1)),
                     Parameters!$B$2 ) = $A214 )),
0)</f>
        <v>4</v>
      </c>
      <c r="M214" s="15" cm="1">
        <f t="array" aca="1" ref="M214" ca="1">IFERROR(
  SUMPRODUCT(--(MID( INDEX(Sequences!$D:$D, MATCH(M$1,Sequences!$A:$A,0)),
                     ROW(INDIRECT("1:" &amp; LEN( INDEX(Sequences!$D:$D, MATCH(M$1,Sequences!$A:$A,0)) )-Parameters!$B$2+1)),
                     Parameters!$B$2 ) = $A214 )),
0)</f>
        <v>4</v>
      </c>
    </row>
    <row r="215" spans="1:13" x14ac:dyDescent="0.25">
      <c r="A215" s="15" t="str">
        <f>KMER_LIST!A215</f>
        <v>TCCC</v>
      </c>
      <c r="B215" s="15" cm="1">
        <f t="array" aca="1" ref="B215" ca="1">IFERROR(
  SUMPRODUCT(--(MID( INDEX(Sequences!$D:$D, MATCH(B$1,Sequences!$A:$A,0)),
                     ROW(INDIRECT("1:" &amp; LEN( INDEX(Sequences!$D:$D, MATCH(B$1,Sequences!$A:$A,0)) )-Parameters!$B$2+1)),
                     Parameters!$B$2 ) = $A215 )),
0)</f>
        <v>4</v>
      </c>
      <c r="C215" s="15" cm="1">
        <f t="array" aca="1" ref="C215" ca="1">IFERROR(
  SUMPRODUCT(--(MID( INDEX(Sequences!$D:$D, MATCH(C$1,Sequences!$A:$A,0)),
                     ROW(INDIRECT("1:" &amp; LEN( INDEX(Sequences!$D:$D, MATCH(C$1,Sequences!$A:$A,0)) )-Parameters!$B$2+1)),
                     Parameters!$B$2 ) = $A215 )),
0)</f>
        <v>2</v>
      </c>
      <c r="D215" s="15" cm="1">
        <f t="array" aca="1" ref="D215" ca="1">IFERROR(
  SUMPRODUCT(--(MID( INDEX(Sequences!$D:$D, MATCH(D$1,Sequences!$A:$A,0)),
                     ROW(INDIRECT("1:" &amp; LEN( INDEX(Sequences!$D:$D, MATCH(D$1,Sequences!$A:$A,0)) )-Parameters!$B$2+1)),
                     Parameters!$B$2 ) = $A215 )),
0)</f>
        <v>1</v>
      </c>
      <c r="E215" s="15" cm="1">
        <f t="array" aca="1" ref="E215" ca="1">IFERROR(
  SUMPRODUCT(--(MID( INDEX(Sequences!$D:$D, MATCH(E$1,Sequences!$A:$A,0)),
                     ROW(INDIRECT("1:" &amp; LEN( INDEX(Sequences!$D:$D, MATCH(E$1,Sequences!$A:$A,0)) )-Parameters!$B$2+1)),
                     Parameters!$B$2 ) = $A215 )),
0)</f>
        <v>3</v>
      </c>
      <c r="F215" s="15" cm="1">
        <f t="array" aca="1" ref="F215" ca="1">IFERROR(
  SUMPRODUCT(--(MID( INDEX(Sequences!$D:$D, MATCH(F$1,Sequences!$A:$A,0)),
                     ROW(INDIRECT("1:" &amp; LEN( INDEX(Sequences!$D:$D, MATCH(F$1,Sequences!$A:$A,0)) )-Parameters!$B$2+1)),
                     Parameters!$B$2 ) = $A215 )),
0)</f>
        <v>4</v>
      </c>
      <c r="G215" s="15" cm="1">
        <f t="array" aca="1" ref="G215" ca="1">IFERROR(
  SUMPRODUCT(--(MID( INDEX(Sequences!$D:$D, MATCH(G$1,Sequences!$A:$A,0)),
                     ROW(INDIRECT("1:" &amp; LEN( INDEX(Sequences!$D:$D, MATCH(G$1,Sequences!$A:$A,0)) )-Parameters!$B$2+1)),
                     Parameters!$B$2 ) = $A215 )),
0)</f>
        <v>1</v>
      </c>
      <c r="H215" s="15" cm="1">
        <f t="array" aca="1" ref="H215" ca="1">IFERROR(
  SUMPRODUCT(--(MID( INDEX(Sequences!$D:$D, MATCH(H$1,Sequences!$A:$A,0)),
                     ROW(INDIRECT("1:" &amp; LEN( INDEX(Sequences!$D:$D, MATCH(H$1,Sequences!$A:$A,0)) )-Parameters!$B$2+1)),
                     Parameters!$B$2 ) = $A215 )),
0)</f>
        <v>4</v>
      </c>
      <c r="I215" s="15" cm="1">
        <f t="array" aca="1" ref="I215" ca="1">IFERROR(
  SUMPRODUCT(--(MID( INDEX(Sequences!$D:$D, MATCH(I$1,Sequences!$A:$A,0)),
                     ROW(INDIRECT("1:" &amp; LEN( INDEX(Sequences!$D:$D, MATCH(I$1,Sequences!$A:$A,0)) )-Parameters!$B$2+1)),
                     Parameters!$B$2 ) = $A215 )),
0)</f>
        <v>3</v>
      </c>
      <c r="J215" s="15" cm="1">
        <f t="array" aca="1" ref="J215" ca="1">IFERROR(
  SUMPRODUCT(--(MID( INDEX(Sequences!$D:$D, MATCH(J$1,Sequences!$A:$A,0)),
                     ROW(INDIRECT("1:" &amp; LEN( INDEX(Sequences!$D:$D, MATCH(J$1,Sequences!$A:$A,0)) )-Parameters!$B$2+1)),
                     Parameters!$B$2 ) = $A215 )),
0)</f>
        <v>11</v>
      </c>
      <c r="K215" s="15" cm="1">
        <f t="array" aca="1" ref="K215" ca="1">IFERROR(
  SUMPRODUCT(--(MID( INDEX(Sequences!$D:$D, MATCH(K$1,Sequences!$A:$A,0)),
                     ROW(INDIRECT("1:" &amp; LEN( INDEX(Sequences!$D:$D, MATCH(K$1,Sequences!$A:$A,0)) )-Parameters!$B$2+1)),
                     Parameters!$B$2 ) = $A215 )),
0)</f>
        <v>2</v>
      </c>
      <c r="L215" s="15" cm="1">
        <f t="array" aca="1" ref="L215" ca="1">IFERROR(
  SUMPRODUCT(--(MID( INDEX(Sequences!$D:$D, MATCH(L$1,Sequences!$A:$A,0)),
                     ROW(INDIRECT("1:" &amp; LEN( INDEX(Sequences!$D:$D, MATCH(L$1,Sequences!$A:$A,0)) )-Parameters!$B$2+1)),
                     Parameters!$B$2 ) = $A215 )),
0)</f>
        <v>0</v>
      </c>
      <c r="M215" s="15" cm="1">
        <f t="array" aca="1" ref="M215" ca="1">IFERROR(
  SUMPRODUCT(--(MID( INDEX(Sequences!$D:$D, MATCH(M$1,Sequences!$A:$A,0)),
                     ROW(INDIRECT("1:" &amp; LEN( INDEX(Sequences!$D:$D, MATCH(M$1,Sequences!$A:$A,0)) )-Parameters!$B$2+1)),
                     Parameters!$B$2 ) = $A215 )),
0)</f>
        <v>1</v>
      </c>
    </row>
    <row r="216" spans="1:13" x14ac:dyDescent="0.25">
      <c r="A216" s="15" t="str">
        <f>KMER_LIST!A216</f>
        <v>TCCG</v>
      </c>
      <c r="B216" s="15" cm="1">
        <f t="array" aca="1" ref="B216" ca="1">IFERROR(
  SUMPRODUCT(--(MID( INDEX(Sequences!$D:$D, MATCH(B$1,Sequences!$A:$A,0)),
                     ROW(INDIRECT("1:" &amp; LEN( INDEX(Sequences!$D:$D, MATCH(B$1,Sequences!$A:$A,0)) )-Parameters!$B$2+1)),
                     Parameters!$B$2 ) = $A216 )),
0)</f>
        <v>3</v>
      </c>
      <c r="C216" s="15" cm="1">
        <f t="array" aca="1" ref="C216" ca="1">IFERROR(
  SUMPRODUCT(--(MID( INDEX(Sequences!$D:$D, MATCH(C$1,Sequences!$A:$A,0)),
                     ROW(INDIRECT("1:" &amp; LEN( INDEX(Sequences!$D:$D, MATCH(C$1,Sequences!$A:$A,0)) )-Parameters!$B$2+1)),
                     Parameters!$B$2 ) = $A216 )),
0)</f>
        <v>4</v>
      </c>
      <c r="D216" s="15" cm="1">
        <f t="array" aca="1" ref="D216" ca="1">IFERROR(
  SUMPRODUCT(--(MID( INDEX(Sequences!$D:$D, MATCH(D$1,Sequences!$A:$A,0)),
                     ROW(INDIRECT("1:" &amp; LEN( INDEX(Sequences!$D:$D, MATCH(D$1,Sequences!$A:$A,0)) )-Parameters!$B$2+1)),
                     Parameters!$B$2 ) = $A216 )),
0)</f>
        <v>1</v>
      </c>
      <c r="E216" s="15" cm="1">
        <f t="array" aca="1" ref="E216" ca="1">IFERROR(
  SUMPRODUCT(--(MID( INDEX(Sequences!$D:$D, MATCH(E$1,Sequences!$A:$A,0)),
                     ROW(INDIRECT("1:" &amp; LEN( INDEX(Sequences!$D:$D, MATCH(E$1,Sequences!$A:$A,0)) )-Parameters!$B$2+1)),
                     Parameters!$B$2 ) = $A216 )),
0)</f>
        <v>4</v>
      </c>
      <c r="F216" s="15" cm="1">
        <f t="array" aca="1" ref="F216" ca="1">IFERROR(
  SUMPRODUCT(--(MID( INDEX(Sequences!$D:$D, MATCH(F$1,Sequences!$A:$A,0)),
                     ROW(INDIRECT("1:" &amp; LEN( INDEX(Sequences!$D:$D, MATCH(F$1,Sequences!$A:$A,0)) )-Parameters!$B$2+1)),
                     Parameters!$B$2 ) = $A216 )),
0)</f>
        <v>3</v>
      </c>
      <c r="G216" s="15" cm="1">
        <f t="array" aca="1" ref="G216" ca="1">IFERROR(
  SUMPRODUCT(--(MID( INDEX(Sequences!$D:$D, MATCH(G$1,Sequences!$A:$A,0)),
                     ROW(INDIRECT("1:" &amp; LEN( INDEX(Sequences!$D:$D, MATCH(G$1,Sequences!$A:$A,0)) )-Parameters!$B$2+1)),
                     Parameters!$B$2 ) = $A216 )),
0)</f>
        <v>4</v>
      </c>
      <c r="H216" s="15" cm="1">
        <f t="array" aca="1" ref="H216" ca="1">IFERROR(
  SUMPRODUCT(--(MID( INDEX(Sequences!$D:$D, MATCH(H$1,Sequences!$A:$A,0)),
                     ROW(INDIRECT("1:" &amp; LEN( INDEX(Sequences!$D:$D, MATCH(H$1,Sequences!$A:$A,0)) )-Parameters!$B$2+1)),
                     Parameters!$B$2 ) = $A216 )),
0)</f>
        <v>3</v>
      </c>
      <c r="I216" s="15" cm="1">
        <f t="array" aca="1" ref="I216" ca="1">IFERROR(
  SUMPRODUCT(--(MID( INDEX(Sequences!$D:$D, MATCH(I$1,Sequences!$A:$A,0)),
                     ROW(INDIRECT("1:" &amp; LEN( INDEX(Sequences!$D:$D, MATCH(I$1,Sequences!$A:$A,0)) )-Parameters!$B$2+1)),
                     Parameters!$B$2 ) = $A216 )),
0)</f>
        <v>3</v>
      </c>
      <c r="J216" s="15" cm="1">
        <f t="array" aca="1" ref="J216" ca="1">IFERROR(
  SUMPRODUCT(--(MID( INDEX(Sequences!$D:$D, MATCH(J$1,Sequences!$A:$A,0)),
                     ROW(INDIRECT("1:" &amp; LEN( INDEX(Sequences!$D:$D, MATCH(J$1,Sequences!$A:$A,0)) )-Parameters!$B$2+1)),
                     Parameters!$B$2 ) = $A216 )),
0)</f>
        <v>6</v>
      </c>
      <c r="K216" s="15" cm="1">
        <f t="array" aca="1" ref="K216" ca="1">IFERROR(
  SUMPRODUCT(--(MID( INDEX(Sequences!$D:$D, MATCH(K$1,Sequences!$A:$A,0)),
                     ROW(INDIRECT("1:" &amp; LEN( INDEX(Sequences!$D:$D, MATCH(K$1,Sequences!$A:$A,0)) )-Parameters!$B$2+1)),
                     Parameters!$B$2 ) = $A216 )),
0)</f>
        <v>2</v>
      </c>
      <c r="L216" s="15" cm="1">
        <f t="array" aca="1" ref="L216" ca="1">IFERROR(
  SUMPRODUCT(--(MID( INDEX(Sequences!$D:$D, MATCH(L$1,Sequences!$A:$A,0)),
                     ROW(INDIRECT("1:" &amp; LEN( INDEX(Sequences!$D:$D, MATCH(L$1,Sequences!$A:$A,0)) )-Parameters!$B$2+1)),
                     Parameters!$B$2 ) = $A216 )),
0)</f>
        <v>1</v>
      </c>
      <c r="M216" s="15" cm="1">
        <f t="array" aca="1" ref="M216" ca="1">IFERROR(
  SUMPRODUCT(--(MID( INDEX(Sequences!$D:$D, MATCH(M$1,Sequences!$A:$A,0)),
                     ROW(INDIRECT("1:" &amp; LEN( INDEX(Sequences!$D:$D, MATCH(M$1,Sequences!$A:$A,0)) )-Parameters!$B$2+1)),
                     Parameters!$B$2 ) = $A216 )),
0)</f>
        <v>5</v>
      </c>
    </row>
    <row r="217" spans="1:13" x14ac:dyDescent="0.25">
      <c r="A217" s="15" t="str">
        <f>KMER_LIST!A217</f>
        <v>TCCT</v>
      </c>
      <c r="B217" s="15" cm="1">
        <f t="array" aca="1" ref="B217" ca="1">IFERROR(
  SUMPRODUCT(--(MID( INDEX(Sequences!$D:$D, MATCH(B$1,Sequences!$A:$A,0)),
                     ROW(INDIRECT("1:" &amp; LEN( INDEX(Sequences!$D:$D, MATCH(B$1,Sequences!$A:$A,0)) )-Parameters!$B$2+1)),
                     Parameters!$B$2 ) = $A217 )),
0)</f>
        <v>6</v>
      </c>
      <c r="C217" s="15" cm="1">
        <f t="array" aca="1" ref="C217" ca="1">IFERROR(
  SUMPRODUCT(--(MID( INDEX(Sequences!$D:$D, MATCH(C$1,Sequences!$A:$A,0)),
                     ROW(INDIRECT("1:" &amp; LEN( INDEX(Sequences!$D:$D, MATCH(C$1,Sequences!$A:$A,0)) )-Parameters!$B$2+1)),
                     Parameters!$B$2 ) = $A217 )),
0)</f>
        <v>6</v>
      </c>
      <c r="D217" s="15" cm="1">
        <f t="array" aca="1" ref="D217" ca="1">IFERROR(
  SUMPRODUCT(--(MID( INDEX(Sequences!$D:$D, MATCH(D$1,Sequences!$A:$A,0)),
                     ROW(INDIRECT("1:" &amp; LEN( INDEX(Sequences!$D:$D, MATCH(D$1,Sequences!$A:$A,0)) )-Parameters!$B$2+1)),
                     Parameters!$B$2 ) = $A217 )),
0)</f>
        <v>7</v>
      </c>
      <c r="E217" s="15" cm="1">
        <f t="array" aca="1" ref="E217" ca="1">IFERROR(
  SUMPRODUCT(--(MID( INDEX(Sequences!$D:$D, MATCH(E$1,Sequences!$A:$A,0)),
                     ROW(INDIRECT("1:" &amp; LEN( INDEX(Sequences!$D:$D, MATCH(E$1,Sequences!$A:$A,0)) )-Parameters!$B$2+1)),
                     Parameters!$B$2 ) = $A217 )),
0)</f>
        <v>9</v>
      </c>
      <c r="F217" s="15" cm="1">
        <f t="array" aca="1" ref="F217" ca="1">IFERROR(
  SUMPRODUCT(--(MID( INDEX(Sequences!$D:$D, MATCH(F$1,Sequences!$A:$A,0)),
                     ROW(INDIRECT("1:" &amp; LEN( INDEX(Sequences!$D:$D, MATCH(F$1,Sequences!$A:$A,0)) )-Parameters!$B$2+1)),
                     Parameters!$B$2 ) = $A217 )),
0)</f>
        <v>8</v>
      </c>
      <c r="G217" s="15" cm="1">
        <f t="array" aca="1" ref="G217" ca="1">IFERROR(
  SUMPRODUCT(--(MID( INDEX(Sequences!$D:$D, MATCH(G$1,Sequences!$A:$A,0)),
                     ROW(INDIRECT("1:" &amp; LEN( INDEX(Sequences!$D:$D, MATCH(G$1,Sequences!$A:$A,0)) )-Parameters!$B$2+1)),
                     Parameters!$B$2 ) = $A217 )),
0)</f>
        <v>6</v>
      </c>
      <c r="H217" s="15" cm="1">
        <f t="array" aca="1" ref="H217" ca="1">IFERROR(
  SUMPRODUCT(--(MID( INDEX(Sequences!$D:$D, MATCH(H$1,Sequences!$A:$A,0)),
                     ROW(INDIRECT("1:" &amp; LEN( INDEX(Sequences!$D:$D, MATCH(H$1,Sequences!$A:$A,0)) )-Parameters!$B$2+1)),
                     Parameters!$B$2 ) = $A217 )),
0)</f>
        <v>12</v>
      </c>
      <c r="I217" s="15" cm="1">
        <f t="array" aca="1" ref="I217" ca="1">IFERROR(
  SUMPRODUCT(--(MID( INDEX(Sequences!$D:$D, MATCH(I$1,Sequences!$A:$A,0)),
                     ROW(INDIRECT("1:" &amp; LEN( INDEX(Sequences!$D:$D, MATCH(I$1,Sequences!$A:$A,0)) )-Parameters!$B$2+1)),
                     Parameters!$B$2 ) = $A217 )),
0)</f>
        <v>1</v>
      </c>
      <c r="J217" s="15" cm="1">
        <f t="array" aca="1" ref="J217" ca="1">IFERROR(
  SUMPRODUCT(--(MID( INDEX(Sequences!$D:$D, MATCH(J$1,Sequences!$A:$A,0)),
                     ROW(INDIRECT("1:" &amp; LEN( INDEX(Sequences!$D:$D, MATCH(J$1,Sequences!$A:$A,0)) )-Parameters!$B$2+1)),
                     Parameters!$B$2 ) = $A217 )),
0)</f>
        <v>13</v>
      </c>
      <c r="K217" s="15" cm="1">
        <f t="array" aca="1" ref="K217" ca="1">IFERROR(
  SUMPRODUCT(--(MID( INDEX(Sequences!$D:$D, MATCH(K$1,Sequences!$A:$A,0)),
                     ROW(INDIRECT("1:" &amp; LEN( INDEX(Sequences!$D:$D, MATCH(K$1,Sequences!$A:$A,0)) )-Parameters!$B$2+1)),
                     Parameters!$B$2 ) = $A217 )),
0)</f>
        <v>7</v>
      </c>
      <c r="L217" s="15" cm="1">
        <f t="array" aca="1" ref="L217" ca="1">IFERROR(
  SUMPRODUCT(--(MID( INDEX(Sequences!$D:$D, MATCH(L$1,Sequences!$A:$A,0)),
                     ROW(INDIRECT("1:" &amp; LEN( INDEX(Sequences!$D:$D, MATCH(L$1,Sequences!$A:$A,0)) )-Parameters!$B$2+1)),
                     Parameters!$B$2 ) = $A217 )),
0)</f>
        <v>3</v>
      </c>
      <c r="M217" s="15" cm="1">
        <f t="array" aca="1" ref="M217" ca="1">IFERROR(
  SUMPRODUCT(--(MID( INDEX(Sequences!$D:$D, MATCH(M$1,Sequences!$A:$A,0)),
                     ROW(INDIRECT("1:" &amp; LEN( INDEX(Sequences!$D:$D, MATCH(M$1,Sequences!$A:$A,0)) )-Parameters!$B$2+1)),
                     Parameters!$B$2 ) = $A217 )),
0)</f>
        <v>0</v>
      </c>
    </row>
    <row r="218" spans="1:13" x14ac:dyDescent="0.25">
      <c r="A218" s="15" t="str">
        <f>KMER_LIST!A218</f>
        <v>TCGA</v>
      </c>
      <c r="B218" s="15" cm="1">
        <f t="array" aca="1" ref="B218" ca="1">IFERROR(
  SUMPRODUCT(--(MID( INDEX(Sequences!$D:$D, MATCH(B$1,Sequences!$A:$A,0)),
                     ROW(INDIRECT("1:" &amp; LEN( INDEX(Sequences!$D:$D, MATCH(B$1,Sequences!$A:$A,0)) )-Parameters!$B$2+1)),
                     Parameters!$B$2 ) = $A218 )),
0)</f>
        <v>1</v>
      </c>
      <c r="C218" s="15" cm="1">
        <f t="array" aca="1" ref="C218" ca="1">IFERROR(
  SUMPRODUCT(--(MID( INDEX(Sequences!$D:$D, MATCH(C$1,Sequences!$A:$A,0)),
                     ROW(INDIRECT("1:" &amp; LEN( INDEX(Sequences!$D:$D, MATCH(C$1,Sequences!$A:$A,0)) )-Parameters!$B$2+1)),
                     Parameters!$B$2 ) = $A218 )),
0)</f>
        <v>2</v>
      </c>
      <c r="D218" s="15" cm="1">
        <f t="array" aca="1" ref="D218" ca="1">IFERROR(
  SUMPRODUCT(--(MID( INDEX(Sequences!$D:$D, MATCH(D$1,Sequences!$A:$A,0)),
                     ROW(INDIRECT("1:" &amp; LEN( INDEX(Sequences!$D:$D, MATCH(D$1,Sequences!$A:$A,0)) )-Parameters!$B$2+1)),
                     Parameters!$B$2 ) = $A218 )),
0)</f>
        <v>1</v>
      </c>
      <c r="E218" s="15" cm="1">
        <f t="array" aca="1" ref="E218" ca="1">IFERROR(
  SUMPRODUCT(--(MID( INDEX(Sequences!$D:$D, MATCH(E$1,Sequences!$A:$A,0)),
                     ROW(INDIRECT("1:" &amp; LEN( INDEX(Sequences!$D:$D, MATCH(E$1,Sequences!$A:$A,0)) )-Parameters!$B$2+1)),
                     Parameters!$B$2 ) = $A218 )),
0)</f>
        <v>2</v>
      </c>
      <c r="F218" s="15" cm="1">
        <f t="array" aca="1" ref="F218" ca="1">IFERROR(
  SUMPRODUCT(--(MID( INDEX(Sequences!$D:$D, MATCH(F$1,Sequences!$A:$A,0)),
                     ROW(INDIRECT("1:" &amp; LEN( INDEX(Sequences!$D:$D, MATCH(F$1,Sequences!$A:$A,0)) )-Parameters!$B$2+1)),
                     Parameters!$B$2 ) = $A218 )),
0)</f>
        <v>2</v>
      </c>
      <c r="G218" s="15" cm="1">
        <f t="array" aca="1" ref="G218" ca="1">IFERROR(
  SUMPRODUCT(--(MID( INDEX(Sequences!$D:$D, MATCH(G$1,Sequences!$A:$A,0)),
                     ROW(INDIRECT("1:" &amp; LEN( INDEX(Sequences!$D:$D, MATCH(G$1,Sequences!$A:$A,0)) )-Parameters!$B$2+1)),
                     Parameters!$B$2 ) = $A218 )),
0)</f>
        <v>2</v>
      </c>
      <c r="H218" s="15" cm="1">
        <f t="array" aca="1" ref="H218" ca="1">IFERROR(
  SUMPRODUCT(--(MID( INDEX(Sequences!$D:$D, MATCH(H$1,Sequences!$A:$A,0)),
                     ROW(INDIRECT("1:" &amp; LEN( INDEX(Sequences!$D:$D, MATCH(H$1,Sequences!$A:$A,0)) )-Parameters!$B$2+1)),
                     Parameters!$B$2 ) = $A218 )),
0)</f>
        <v>12</v>
      </c>
      <c r="I218" s="15" cm="1">
        <f t="array" aca="1" ref="I218" ca="1">IFERROR(
  SUMPRODUCT(--(MID( INDEX(Sequences!$D:$D, MATCH(I$1,Sequences!$A:$A,0)),
                     ROW(INDIRECT("1:" &amp; LEN( INDEX(Sequences!$D:$D, MATCH(I$1,Sequences!$A:$A,0)) )-Parameters!$B$2+1)),
                     Parameters!$B$2 ) = $A218 )),
0)</f>
        <v>22</v>
      </c>
      <c r="J218" s="15" cm="1">
        <f t="array" aca="1" ref="J218" ca="1">IFERROR(
  SUMPRODUCT(--(MID( INDEX(Sequences!$D:$D, MATCH(J$1,Sequences!$A:$A,0)),
                     ROW(INDIRECT("1:" &amp; LEN( INDEX(Sequences!$D:$D, MATCH(J$1,Sequences!$A:$A,0)) )-Parameters!$B$2+1)),
                     Parameters!$B$2 ) = $A218 )),
0)</f>
        <v>3</v>
      </c>
      <c r="K218" s="15" cm="1">
        <f t="array" aca="1" ref="K218" ca="1">IFERROR(
  SUMPRODUCT(--(MID( INDEX(Sequences!$D:$D, MATCH(K$1,Sequences!$A:$A,0)),
                     ROW(INDIRECT("1:" &amp; LEN( INDEX(Sequences!$D:$D, MATCH(K$1,Sequences!$A:$A,0)) )-Parameters!$B$2+1)),
                     Parameters!$B$2 ) = $A218 )),
0)</f>
        <v>4</v>
      </c>
      <c r="L218" s="15" cm="1">
        <f t="array" aca="1" ref="L218" ca="1">IFERROR(
  SUMPRODUCT(--(MID( INDEX(Sequences!$D:$D, MATCH(L$1,Sequences!$A:$A,0)),
                     ROW(INDIRECT("1:" &amp; LEN( INDEX(Sequences!$D:$D, MATCH(L$1,Sequences!$A:$A,0)) )-Parameters!$B$2+1)),
                     Parameters!$B$2 ) = $A218 )),
0)</f>
        <v>2</v>
      </c>
      <c r="M218" s="15" cm="1">
        <f t="array" aca="1" ref="M218" ca="1">IFERROR(
  SUMPRODUCT(--(MID( INDEX(Sequences!$D:$D, MATCH(M$1,Sequences!$A:$A,0)),
                     ROW(INDIRECT("1:" &amp; LEN( INDEX(Sequences!$D:$D, MATCH(M$1,Sequences!$A:$A,0)) )-Parameters!$B$2+1)),
                     Parameters!$B$2 ) = $A218 )),
0)</f>
        <v>4</v>
      </c>
    </row>
    <row r="219" spans="1:13" x14ac:dyDescent="0.25">
      <c r="A219" s="15" t="str">
        <f>KMER_LIST!A219</f>
        <v>TCGC</v>
      </c>
      <c r="B219" s="15" cm="1">
        <f t="array" aca="1" ref="B219" ca="1">IFERROR(
  SUMPRODUCT(--(MID( INDEX(Sequences!$D:$D, MATCH(B$1,Sequences!$A:$A,0)),
                     ROW(INDIRECT("1:" &amp; LEN( INDEX(Sequences!$D:$D, MATCH(B$1,Sequences!$A:$A,0)) )-Parameters!$B$2+1)),
                     Parameters!$B$2 ) = $A219 )),
0)</f>
        <v>2</v>
      </c>
      <c r="C219" s="15" cm="1">
        <f t="array" aca="1" ref="C219" ca="1">IFERROR(
  SUMPRODUCT(--(MID( INDEX(Sequences!$D:$D, MATCH(C$1,Sequences!$A:$A,0)),
                     ROW(INDIRECT("1:" &amp; LEN( INDEX(Sequences!$D:$D, MATCH(C$1,Sequences!$A:$A,0)) )-Parameters!$B$2+1)),
                     Parameters!$B$2 ) = $A219 )),
0)</f>
        <v>3</v>
      </c>
      <c r="D219" s="15" cm="1">
        <f t="array" aca="1" ref="D219" ca="1">IFERROR(
  SUMPRODUCT(--(MID( INDEX(Sequences!$D:$D, MATCH(D$1,Sequences!$A:$A,0)),
                     ROW(INDIRECT("1:" &amp; LEN( INDEX(Sequences!$D:$D, MATCH(D$1,Sequences!$A:$A,0)) )-Parameters!$B$2+1)),
                     Parameters!$B$2 ) = $A219 )),
0)</f>
        <v>1</v>
      </c>
      <c r="E219" s="15" cm="1">
        <f t="array" aca="1" ref="E219" ca="1">IFERROR(
  SUMPRODUCT(--(MID( INDEX(Sequences!$D:$D, MATCH(E$1,Sequences!$A:$A,0)),
                     ROW(INDIRECT("1:" &amp; LEN( INDEX(Sequences!$D:$D, MATCH(E$1,Sequences!$A:$A,0)) )-Parameters!$B$2+1)),
                     Parameters!$B$2 ) = $A219 )),
0)</f>
        <v>1</v>
      </c>
      <c r="F219" s="15" cm="1">
        <f t="array" aca="1" ref="F219" ca="1">IFERROR(
  SUMPRODUCT(--(MID( INDEX(Sequences!$D:$D, MATCH(F$1,Sequences!$A:$A,0)),
                     ROW(INDIRECT("1:" &amp; LEN( INDEX(Sequences!$D:$D, MATCH(F$1,Sequences!$A:$A,0)) )-Parameters!$B$2+1)),
                     Parameters!$B$2 ) = $A219 )),
0)</f>
        <v>3</v>
      </c>
      <c r="G219" s="15" cm="1">
        <f t="array" aca="1" ref="G219" ca="1">IFERROR(
  SUMPRODUCT(--(MID( INDEX(Sequences!$D:$D, MATCH(G$1,Sequences!$A:$A,0)),
                     ROW(INDIRECT("1:" &amp; LEN( INDEX(Sequences!$D:$D, MATCH(G$1,Sequences!$A:$A,0)) )-Parameters!$B$2+1)),
                     Parameters!$B$2 ) = $A219 )),
0)</f>
        <v>3</v>
      </c>
      <c r="H219" s="15" cm="1">
        <f t="array" aca="1" ref="H219" ca="1">IFERROR(
  SUMPRODUCT(--(MID( INDEX(Sequences!$D:$D, MATCH(H$1,Sequences!$A:$A,0)),
                     ROW(INDIRECT("1:" &amp; LEN( INDEX(Sequences!$D:$D, MATCH(H$1,Sequences!$A:$A,0)) )-Parameters!$B$2+1)),
                     Parameters!$B$2 ) = $A219 )),
0)</f>
        <v>6</v>
      </c>
      <c r="I219" s="15" cm="1">
        <f t="array" aca="1" ref="I219" ca="1">IFERROR(
  SUMPRODUCT(--(MID( INDEX(Sequences!$D:$D, MATCH(I$1,Sequences!$A:$A,0)),
                     ROW(INDIRECT("1:" &amp; LEN( INDEX(Sequences!$D:$D, MATCH(I$1,Sequences!$A:$A,0)) )-Parameters!$B$2+1)),
                     Parameters!$B$2 ) = $A219 )),
0)</f>
        <v>8</v>
      </c>
      <c r="J219" s="15" cm="1">
        <f t="array" aca="1" ref="J219" ca="1">IFERROR(
  SUMPRODUCT(--(MID( INDEX(Sequences!$D:$D, MATCH(J$1,Sequences!$A:$A,0)),
                     ROW(INDIRECT("1:" &amp; LEN( INDEX(Sequences!$D:$D, MATCH(J$1,Sequences!$A:$A,0)) )-Parameters!$B$2+1)),
                     Parameters!$B$2 ) = $A219 )),
0)</f>
        <v>7</v>
      </c>
      <c r="K219" s="15" cm="1">
        <f t="array" aca="1" ref="K219" ca="1">IFERROR(
  SUMPRODUCT(--(MID( INDEX(Sequences!$D:$D, MATCH(K$1,Sequences!$A:$A,0)),
                     ROW(INDIRECT("1:" &amp; LEN( INDEX(Sequences!$D:$D, MATCH(K$1,Sequences!$A:$A,0)) )-Parameters!$B$2+1)),
                     Parameters!$B$2 ) = $A219 )),
0)</f>
        <v>1</v>
      </c>
      <c r="L219" s="15" cm="1">
        <f t="array" aca="1" ref="L219" ca="1">IFERROR(
  SUMPRODUCT(--(MID( INDEX(Sequences!$D:$D, MATCH(L$1,Sequences!$A:$A,0)),
                     ROW(INDIRECT("1:" &amp; LEN( INDEX(Sequences!$D:$D, MATCH(L$1,Sequences!$A:$A,0)) )-Parameters!$B$2+1)),
                     Parameters!$B$2 ) = $A219 )),
0)</f>
        <v>0</v>
      </c>
      <c r="M219" s="15" cm="1">
        <f t="array" aca="1" ref="M219" ca="1">IFERROR(
  SUMPRODUCT(--(MID( INDEX(Sequences!$D:$D, MATCH(M$1,Sequences!$A:$A,0)),
                     ROW(INDIRECT("1:" &amp; LEN( INDEX(Sequences!$D:$D, MATCH(M$1,Sequences!$A:$A,0)) )-Parameters!$B$2+1)),
                     Parameters!$B$2 ) = $A219 )),
0)</f>
        <v>1</v>
      </c>
    </row>
    <row r="220" spans="1:13" x14ac:dyDescent="0.25">
      <c r="A220" s="15" t="str">
        <f>KMER_LIST!A220</f>
        <v>TCGG</v>
      </c>
      <c r="B220" s="15" cm="1">
        <f t="array" aca="1" ref="B220" ca="1">IFERROR(
  SUMPRODUCT(--(MID( INDEX(Sequences!$D:$D, MATCH(B$1,Sequences!$A:$A,0)),
                     ROW(INDIRECT("1:" &amp; LEN( INDEX(Sequences!$D:$D, MATCH(B$1,Sequences!$A:$A,0)) )-Parameters!$B$2+1)),
                     Parameters!$B$2 ) = $A220 )),
0)</f>
        <v>2</v>
      </c>
      <c r="C220" s="15" cm="1">
        <f t="array" aca="1" ref="C220" ca="1">IFERROR(
  SUMPRODUCT(--(MID( INDEX(Sequences!$D:$D, MATCH(C$1,Sequences!$A:$A,0)),
                     ROW(INDIRECT("1:" &amp; LEN( INDEX(Sequences!$D:$D, MATCH(C$1,Sequences!$A:$A,0)) )-Parameters!$B$2+1)),
                     Parameters!$B$2 ) = $A220 )),
0)</f>
        <v>1</v>
      </c>
      <c r="D220" s="15" cm="1">
        <f t="array" aca="1" ref="D220" ca="1">IFERROR(
  SUMPRODUCT(--(MID( INDEX(Sequences!$D:$D, MATCH(D$1,Sequences!$A:$A,0)),
                     ROW(INDIRECT("1:" &amp; LEN( INDEX(Sequences!$D:$D, MATCH(D$1,Sequences!$A:$A,0)) )-Parameters!$B$2+1)),
                     Parameters!$B$2 ) = $A220 )),
0)</f>
        <v>1</v>
      </c>
      <c r="E220" s="15" cm="1">
        <f t="array" aca="1" ref="E220" ca="1">IFERROR(
  SUMPRODUCT(--(MID( INDEX(Sequences!$D:$D, MATCH(E$1,Sequences!$A:$A,0)),
                     ROW(INDIRECT("1:" &amp; LEN( INDEX(Sequences!$D:$D, MATCH(E$1,Sequences!$A:$A,0)) )-Parameters!$B$2+1)),
                     Parameters!$B$2 ) = $A220 )),
0)</f>
        <v>3</v>
      </c>
      <c r="F220" s="15" cm="1">
        <f t="array" aca="1" ref="F220" ca="1">IFERROR(
  SUMPRODUCT(--(MID( INDEX(Sequences!$D:$D, MATCH(F$1,Sequences!$A:$A,0)),
                     ROW(INDIRECT("1:" &amp; LEN( INDEX(Sequences!$D:$D, MATCH(F$1,Sequences!$A:$A,0)) )-Parameters!$B$2+1)),
                     Parameters!$B$2 ) = $A220 )),
0)</f>
        <v>2</v>
      </c>
      <c r="G220" s="15" cm="1">
        <f t="array" aca="1" ref="G220" ca="1">IFERROR(
  SUMPRODUCT(--(MID( INDEX(Sequences!$D:$D, MATCH(G$1,Sequences!$A:$A,0)),
                     ROW(INDIRECT("1:" &amp; LEN( INDEX(Sequences!$D:$D, MATCH(G$1,Sequences!$A:$A,0)) )-Parameters!$B$2+1)),
                     Parameters!$B$2 ) = $A220 )),
0)</f>
        <v>2</v>
      </c>
      <c r="H220" s="15" cm="1">
        <f t="array" aca="1" ref="H220" ca="1">IFERROR(
  SUMPRODUCT(--(MID( INDEX(Sequences!$D:$D, MATCH(H$1,Sequences!$A:$A,0)),
                     ROW(INDIRECT("1:" &amp; LEN( INDEX(Sequences!$D:$D, MATCH(H$1,Sequences!$A:$A,0)) )-Parameters!$B$2+1)),
                     Parameters!$B$2 ) = $A220 )),
0)</f>
        <v>5</v>
      </c>
      <c r="I220" s="15" cm="1">
        <f t="array" aca="1" ref="I220" ca="1">IFERROR(
  SUMPRODUCT(--(MID( INDEX(Sequences!$D:$D, MATCH(I$1,Sequences!$A:$A,0)),
                     ROW(INDIRECT("1:" &amp; LEN( INDEX(Sequences!$D:$D, MATCH(I$1,Sequences!$A:$A,0)) )-Parameters!$B$2+1)),
                     Parameters!$B$2 ) = $A220 )),
0)</f>
        <v>8</v>
      </c>
      <c r="J220" s="15" cm="1">
        <f t="array" aca="1" ref="J220" ca="1">IFERROR(
  SUMPRODUCT(--(MID( INDEX(Sequences!$D:$D, MATCH(J$1,Sequences!$A:$A,0)),
                     ROW(INDIRECT("1:" &amp; LEN( INDEX(Sequences!$D:$D, MATCH(J$1,Sequences!$A:$A,0)) )-Parameters!$B$2+1)),
                     Parameters!$B$2 ) = $A220 )),
0)</f>
        <v>6</v>
      </c>
      <c r="K220" s="15" cm="1">
        <f t="array" aca="1" ref="K220" ca="1">IFERROR(
  SUMPRODUCT(--(MID( INDEX(Sequences!$D:$D, MATCH(K$1,Sequences!$A:$A,0)),
                     ROW(INDIRECT("1:" &amp; LEN( INDEX(Sequences!$D:$D, MATCH(K$1,Sequences!$A:$A,0)) )-Parameters!$B$2+1)),
                     Parameters!$B$2 ) = $A220 )),
0)</f>
        <v>1</v>
      </c>
      <c r="L220" s="15" cm="1">
        <f t="array" aca="1" ref="L220" ca="1">IFERROR(
  SUMPRODUCT(--(MID( INDEX(Sequences!$D:$D, MATCH(L$1,Sequences!$A:$A,0)),
                     ROW(INDIRECT("1:" &amp; LEN( INDEX(Sequences!$D:$D, MATCH(L$1,Sequences!$A:$A,0)) )-Parameters!$B$2+1)),
                     Parameters!$B$2 ) = $A220 )),
0)</f>
        <v>2</v>
      </c>
      <c r="M220" s="15" cm="1">
        <f t="array" aca="1" ref="M220" ca="1">IFERROR(
  SUMPRODUCT(--(MID( INDEX(Sequences!$D:$D, MATCH(M$1,Sequences!$A:$A,0)),
                     ROW(INDIRECT("1:" &amp; LEN( INDEX(Sequences!$D:$D, MATCH(M$1,Sequences!$A:$A,0)) )-Parameters!$B$2+1)),
                     Parameters!$B$2 ) = $A220 )),
0)</f>
        <v>1</v>
      </c>
    </row>
    <row r="221" spans="1:13" x14ac:dyDescent="0.25">
      <c r="A221" s="15" t="str">
        <f>KMER_LIST!A221</f>
        <v>TCGT</v>
      </c>
      <c r="B221" s="15" cm="1">
        <f t="array" aca="1" ref="B221" ca="1">IFERROR(
  SUMPRODUCT(--(MID( INDEX(Sequences!$D:$D, MATCH(B$1,Sequences!$A:$A,0)),
                     ROW(INDIRECT("1:" &amp; LEN( INDEX(Sequences!$D:$D, MATCH(B$1,Sequences!$A:$A,0)) )-Parameters!$B$2+1)),
                     Parameters!$B$2 ) = $A221 )),
0)</f>
        <v>3</v>
      </c>
      <c r="C221" s="15" cm="1">
        <f t="array" aca="1" ref="C221" ca="1">IFERROR(
  SUMPRODUCT(--(MID( INDEX(Sequences!$D:$D, MATCH(C$1,Sequences!$A:$A,0)),
                     ROW(INDIRECT("1:" &amp; LEN( INDEX(Sequences!$D:$D, MATCH(C$1,Sequences!$A:$A,0)) )-Parameters!$B$2+1)),
                     Parameters!$B$2 ) = $A221 )),
0)</f>
        <v>8</v>
      </c>
      <c r="D221" s="15" cm="1">
        <f t="array" aca="1" ref="D221" ca="1">IFERROR(
  SUMPRODUCT(--(MID( INDEX(Sequences!$D:$D, MATCH(D$1,Sequences!$A:$A,0)),
                     ROW(INDIRECT("1:" &amp; LEN( INDEX(Sequences!$D:$D, MATCH(D$1,Sequences!$A:$A,0)) )-Parameters!$B$2+1)),
                     Parameters!$B$2 ) = $A221 )),
0)</f>
        <v>3</v>
      </c>
      <c r="E221" s="15" cm="1">
        <f t="array" aca="1" ref="E221" ca="1">IFERROR(
  SUMPRODUCT(--(MID( INDEX(Sequences!$D:$D, MATCH(E$1,Sequences!$A:$A,0)),
                     ROW(INDIRECT("1:" &amp; LEN( INDEX(Sequences!$D:$D, MATCH(E$1,Sequences!$A:$A,0)) )-Parameters!$B$2+1)),
                     Parameters!$B$2 ) = $A221 )),
0)</f>
        <v>4</v>
      </c>
      <c r="F221" s="15" cm="1">
        <f t="array" aca="1" ref="F221" ca="1">IFERROR(
  SUMPRODUCT(--(MID( INDEX(Sequences!$D:$D, MATCH(F$1,Sequences!$A:$A,0)),
                     ROW(INDIRECT("1:" &amp; LEN( INDEX(Sequences!$D:$D, MATCH(F$1,Sequences!$A:$A,0)) )-Parameters!$B$2+1)),
                     Parameters!$B$2 ) = $A221 )),
0)</f>
        <v>11</v>
      </c>
      <c r="G221" s="15" cm="1">
        <f t="array" aca="1" ref="G221" ca="1">IFERROR(
  SUMPRODUCT(--(MID( INDEX(Sequences!$D:$D, MATCH(G$1,Sequences!$A:$A,0)),
                     ROW(INDIRECT("1:" &amp; LEN( INDEX(Sequences!$D:$D, MATCH(G$1,Sequences!$A:$A,0)) )-Parameters!$B$2+1)),
                     Parameters!$B$2 ) = $A221 )),
0)</f>
        <v>3</v>
      </c>
      <c r="H221" s="15" cm="1">
        <f t="array" aca="1" ref="H221" ca="1">IFERROR(
  SUMPRODUCT(--(MID( INDEX(Sequences!$D:$D, MATCH(H$1,Sequences!$A:$A,0)),
                     ROW(INDIRECT("1:" &amp; LEN( INDEX(Sequences!$D:$D, MATCH(H$1,Sequences!$A:$A,0)) )-Parameters!$B$2+1)),
                     Parameters!$B$2 ) = $A221 )),
0)</f>
        <v>8</v>
      </c>
      <c r="I221" s="15" cm="1">
        <f t="array" aca="1" ref="I221" ca="1">IFERROR(
  SUMPRODUCT(--(MID( INDEX(Sequences!$D:$D, MATCH(I$1,Sequences!$A:$A,0)),
                     ROW(INDIRECT("1:" &amp; LEN( INDEX(Sequences!$D:$D, MATCH(I$1,Sequences!$A:$A,0)) )-Parameters!$B$2+1)),
                     Parameters!$B$2 ) = $A221 )),
0)</f>
        <v>8</v>
      </c>
      <c r="J221" s="15" cm="1">
        <f t="array" aca="1" ref="J221" ca="1">IFERROR(
  SUMPRODUCT(--(MID( INDEX(Sequences!$D:$D, MATCH(J$1,Sequences!$A:$A,0)),
                     ROW(INDIRECT("1:" &amp; LEN( INDEX(Sequences!$D:$D, MATCH(J$1,Sequences!$A:$A,0)) )-Parameters!$B$2+1)),
                     Parameters!$B$2 ) = $A221 )),
0)</f>
        <v>4</v>
      </c>
      <c r="K221" s="15" cm="1">
        <f t="array" aca="1" ref="K221" ca="1">IFERROR(
  SUMPRODUCT(--(MID( INDEX(Sequences!$D:$D, MATCH(K$1,Sequences!$A:$A,0)),
                     ROW(INDIRECT("1:" &amp; LEN( INDEX(Sequences!$D:$D, MATCH(K$1,Sequences!$A:$A,0)) )-Parameters!$B$2+1)),
                     Parameters!$B$2 ) = $A221 )),
0)</f>
        <v>4</v>
      </c>
      <c r="L221" s="15" cm="1">
        <f t="array" aca="1" ref="L221" ca="1">IFERROR(
  SUMPRODUCT(--(MID( INDEX(Sequences!$D:$D, MATCH(L$1,Sequences!$A:$A,0)),
                     ROW(INDIRECT("1:" &amp; LEN( INDEX(Sequences!$D:$D, MATCH(L$1,Sequences!$A:$A,0)) )-Parameters!$B$2+1)),
                     Parameters!$B$2 ) = $A221 )),
0)</f>
        <v>2</v>
      </c>
      <c r="M221" s="15" cm="1">
        <f t="array" aca="1" ref="M221" ca="1">IFERROR(
  SUMPRODUCT(--(MID( INDEX(Sequences!$D:$D, MATCH(M$1,Sequences!$A:$A,0)),
                     ROW(INDIRECT("1:" &amp; LEN( INDEX(Sequences!$D:$D, MATCH(M$1,Sequences!$A:$A,0)) )-Parameters!$B$2+1)),
                     Parameters!$B$2 ) = $A221 )),
0)</f>
        <v>1</v>
      </c>
    </row>
    <row r="222" spans="1:13" x14ac:dyDescent="0.25">
      <c r="A222" s="15" t="str">
        <f>KMER_LIST!A222</f>
        <v>TCTA</v>
      </c>
      <c r="B222" s="15" cm="1">
        <f t="array" aca="1" ref="B222" ca="1">IFERROR(
  SUMPRODUCT(--(MID( INDEX(Sequences!$D:$D, MATCH(B$1,Sequences!$A:$A,0)),
                     ROW(INDIRECT("1:" &amp; LEN( INDEX(Sequences!$D:$D, MATCH(B$1,Sequences!$A:$A,0)) )-Parameters!$B$2+1)),
                     Parameters!$B$2 ) = $A222 )),
0)</f>
        <v>7</v>
      </c>
      <c r="C222" s="15" cm="1">
        <f t="array" aca="1" ref="C222" ca="1">IFERROR(
  SUMPRODUCT(--(MID( INDEX(Sequences!$D:$D, MATCH(C$1,Sequences!$A:$A,0)),
                     ROW(INDIRECT("1:" &amp; LEN( INDEX(Sequences!$D:$D, MATCH(C$1,Sequences!$A:$A,0)) )-Parameters!$B$2+1)),
                     Parameters!$B$2 ) = $A222 )),
0)</f>
        <v>8</v>
      </c>
      <c r="D222" s="15" cm="1">
        <f t="array" aca="1" ref="D222" ca="1">IFERROR(
  SUMPRODUCT(--(MID( INDEX(Sequences!$D:$D, MATCH(D$1,Sequences!$A:$A,0)),
                     ROW(INDIRECT("1:" &amp; LEN( INDEX(Sequences!$D:$D, MATCH(D$1,Sequences!$A:$A,0)) )-Parameters!$B$2+1)),
                     Parameters!$B$2 ) = $A222 )),
0)</f>
        <v>8</v>
      </c>
      <c r="E222" s="15" cm="1">
        <f t="array" aca="1" ref="E222" ca="1">IFERROR(
  SUMPRODUCT(--(MID( INDEX(Sequences!$D:$D, MATCH(E$1,Sequences!$A:$A,0)),
                     ROW(INDIRECT("1:" &amp; LEN( INDEX(Sequences!$D:$D, MATCH(E$1,Sequences!$A:$A,0)) )-Parameters!$B$2+1)),
                     Parameters!$B$2 ) = $A222 )),
0)</f>
        <v>10</v>
      </c>
      <c r="F222" s="15" cm="1">
        <f t="array" aca="1" ref="F222" ca="1">IFERROR(
  SUMPRODUCT(--(MID( INDEX(Sequences!$D:$D, MATCH(F$1,Sequences!$A:$A,0)),
                     ROW(INDIRECT("1:" &amp; LEN( INDEX(Sequences!$D:$D, MATCH(F$1,Sequences!$A:$A,0)) )-Parameters!$B$2+1)),
                     Parameters!$B$2 ) = $A222 )),
0)</f>
        <v>7</v>
      </c>
      <c r="G222" s="15" cm="1">
        <f t="array" aca="1" ref="G222" ca="1">IFERROR(
  SUMPRODUCT(--(MID( INDEX(Sequences!$D:$D, MATCH(G$1,Sequences!$A:$A,0)),
                     ROW(INDIRECT("1:" &amp; LEN( INDEX(Sequences!$D:$D, MATCH(G$1,Sequences!$A:$A,0)) )-Parameters!$B$2+1)),
                     Parameters!$B$2 ) = $A222 )),
0)</f>
        <v>5</v>
      </c>
      <c r="H222" s="15" cm="1">
        <f t="array" aca="1" ref="H222" ca="1">IFERROR(
  SUMPRODUCT(--(MID( INDEX(Sequences!$D:$D, MATCH(H$1,Sequences!$A:$A,0)),
                     ROW(INDIRECT("1:" &amp; LEN( INDEX(Sequences!$D:$D, MATCH(H$1,Sequences!$A:$A,0)) )-Parameters!$B$2+1)),
                     Parameters!$B$2 ) = $A222 )),
0)</f>
        <v>12</v>
      </c>
      <c r="I222" s="15" cm="1">
        <f t="array" aca="1" ref="I222" ca="1">IFERROR(
  SUMPRODUCT(--(MID( INDEX(Sequences!$D:$D, MATCH(I$1,Sequences!$A:$A,0)),
                     ROW(INDIRECT("1:" &amp; LEN( INDEX(Sequences!$D:$D, MATCH(I$1,Sequences!$A:$A,0)) )-Parameters!$B$2+1)),
                     Parameters!$B$2 ) = $A222 )),
0)</f>
        <v>2</v>
      </c>
      <c r="J222" s="15" cm="1">
        <f t="array" aca="1" ref="J222" ca="1">IFERROR(
  SUMPRODUCT(--(MID( INDEX(Sequences!$D:$D, MATCH(J$1,Sequences!$A:$A,0)),
                     ROW(INDIRECT("1:" &amp; LEN( INDEX(Sequences!$D:$D, MATCH(J$1,Sequences!$A:$A,0)) )-Parameters!$B$2+1)),
                     Parameters!$B$2 ) = $A222 )),
0)</f>
        <v>3</v>
      </c>
      <c r="K222" s="15" cm="1">
        <f t="array" aca="1" ref="K222" ca="1">IFERROR(
  SUMPRODUCT(--(MID( INDEX(Sequences!$D:$D, MATCH(K$1,Sequences!$A:$A,0)),
                     ROW(INDIRECT("1:" &amp; LEN( INDEX(Sequences!$D:$D, MATCH(K$1,Sequences!$A:$A,0)) )-Parameters!$B$2+1)),
                     Parameters!$B$2 ) = $A222 )),
0)</f>
        <v>3</v>
      </c>
      <c r="L222" s="15" cm="1">
        <f t="array" aca="1" ref="L222" ca="1">IFERROR(
  SUMPRODUCT(--(MID( INDEX(Sequences!$D:$D, MATCH(L$1,Sequences!$A:$A,0)),
                     ROW(INDIRECT("1:" &amp; LEN( INDEX(Sequences!$D:$D, MATCH(L$1,Sequences!$A:$A,0)) )-Parameters!$B$2+1)),
                     Parameters!$B$2 ) = $A222 )),
0)</f>
        <v>10</v>
      </c>
      <c r="M222" s="15" cm="1">
        <f t="array" aca="1" ref="M222" ca="1">IFERROR(
  SUMPRODUCT(--(MID( INDEX(Sequences!$D:$D, MATCH(M$1,Sequences!$A:$A,0)),
                     ROW(INDIRECT("1:" &amp; LEN( INDEX(Sequences!$D:$D, MATCH(M$1,Sequences!$A:$A,0)) )-Parameters!$B$2+1)),
                     Parameters!$B$2 ) = $A222 )),
0)</f>
        <v>9</v>
      </c>
    </row>
    <row r="223" spans="1:13" x14ac:dyDescent="0.25">
      <c r="A223" s="15" t="str">
        <f>KMER_LIST!A223</f>
        <v>TCTC</v>
      </c>
      <c r="B223" s="15" cm="1">
        <f t="array" aca="1" ref="B223" ca="1">IFERROR(
  SUMPRODUCT(--(MID( INDEX(Sequences!$D:$D, MATCH(B$1,Sequences!$A:$A,0)),
                     ROW(INDIRECT("1:" &amp; LEN( INDEX(Sequences!$D:$D, MATCH(B$1,Sequences!$A:$A,0)) )-Parameters!$B$2+1)),
                     Parameters!$B$2 ) = $A223 )),
0)</f>
        <v>5</v>
      </c>
      <c r="C223" s="15" cm="1">
        <f t="array" aca="1" ref="C223" ca="1">IFERROR(
  SUMPRODUCT(--(MID( INDEX(Sequences!$D:$D, MATCH(C$1,Sequences!$A:$A,0)),
                     ROW(INDIRECT("1:" &amp; LEN( INDEX(Sequences!$D:$D, MATCH(C$1,Sequences!$A:$A,0)) )-Parameters!$B$2+1)),
                     Parameters!$B$2 ) = $A223 )),
0)</f>
        <v>6</v>
      </c>
      <c r="D223" s="15" cm="1">
        <f t="array" aca="1" ref="D223" ca="1">IFERROR(
  SUMPRODUCT(--(MID( INDEX(Sequences!$D:$D, MATCH(D$1,Sequences!$A:$A,0)),
                     ROW(INDIRECT("1:" &amp; LEN( INDEX(Sequences!$D:$D, MATCH(D$1,Sequences!$A:$A,0)) )-Parameters!$B$2+1)),
                     Parameters!$B$2 ) = $A223 )),
0)</f>
        <v>7</v>
      </c>
      <c r="E223" s="15" cm="1">
        <f t="array" aca="1" ref="E223" ca="1">IFERROR(
  SUMPRODUCT(--(MID( INDEX(Sequences!$D:$D, MATCH(E$1,Sequences!$A:$A,0)),
                     ROW(INDIRECT("1:" &amp; LEN( INDEX(Sequences!$D:$D, MATCH(E$1,Sequences!$A:$A,0)) )-Parameters!$B$2+1)),
                     Parameters!$B$2 ) = $A223 )),
0)</f>
        <v>8</v>
      </c>
      <c r="F223" s="15" cm="1">
        <f t="array" aca="1" ref="F223" ca="1">IFERROR(
  SUMPRODUCT(--(MID( INDEX(Sequences!$D:$D, MATCH(F$1,Sequences!$A:$A,0)),
                     ROW(INDIRECT("1:" &amp; LEN( INDEX(Sequences!$D:$D, MATCH(F$1,Sequences!$A:$A,0)) )-Parameters!$B$2+1)),
                     Parameters!$B$2 ) = $A223 )),
0)</f>
        <v>6</v>
      </c>
      <c r="G223" s="15" cm="1">
        <f t="array" aca="1" ref="G223" ca="1">IFERROR(
  SUMPRODUCT(--(MID( INDEX(Sequences!$D:$D, MATCH(G$1,Sequences!$A:$A,0)),
                     ROW(INDIRECT("1:" &amp; LEN( INDEX(Sequences!$D:$D, MATCH(G$1,Sequences!$A:$A,0)) )-Parameters!$B$2+1)),
                     Parameters!$B$2 ) = $A223 )),
0)</f>
        <v>6</v>
      </c>
      <c r="H223" s="15" cm="1">
        <f t="array" aca="1" ref="H223" ca="1">IFERROR(
  SUMPRODUCT(--(MID( INDEX(Sequences!$D:$D, MATCH(H$1,Sequences!$A:$A,0)),
                     ROW(INDIRECT("1:" &amp; LEN( INDEX(Sequences!$D:$D, MATCH(H$1,Sequences!$A:$A,0)) )-Parameters!$B$2+1)),
                     Parameters!$B$2 ) = $A223 )),
0)</f>
        <v>12</v>
      </c>
      <c r="I223" s="15" cm="1">
        <f t="array" aca="1" ref="I223" ca="1">IFERROR(
  SUMPRODUCT(--(MID( INDEX(Sequences!$D:$D, MATCH(I$1,Sequences!$A:$A,0)),
                     ROW(INDIRECT("1:" &amp; LEN( INDEX(Sequences!$D:$D, MATCH(I$1,Sequences!$A:$A,0)) )-Parameters!$B$2+1)),
                     Parameters!$B$2 ) = $A223 )),
0)</f>
        <v>5</v>
      </c>
      <c r="J223" s="15" cm="1">
        <f t="array" aca="1" ref="J223" ca="1">IFERROR(
  SUMPRODUCT(--(MID( INDEX(Sequences!$D:$D, MATCH(J$1,Sequences!$A:$A,0)),
                     ROW(INDIRECT("1:" &amp; LEN( INDEX(Sequences!$D:$D, MATCH(J$1,Sequences!$A:$A,0)) )-Parameters!$B$2+1)),
                     Parameters!$B$2 ) = $A223 )),
0)</f>
        <v>9</v>
      </c>
      <c r="K223" s="15" cm="1">
        <f t="array" aca="1" ref="K223" ca="1">IFERROR(
  SUMPRODUCT(--(MID( INDEX(Sequences!$D:$D, MATCH(K$1,Sequences!$A:$A,0)),
                     ROW(INDIRECT("1:" &amp; LEN( INDEX(Sequences!$D:$D, MATCH(K$1,Sequences!$A:$A,0)) )-Parameters!$B$2+1)),
                     Parameters!$B$2 ) = $A223 )),
0)</f>
        <v>1</v>
      </c>
      <c r="L223" s="15" cm="1">
        <f t="array" aca="1" ref="L223" ca="1">IFERROR(
  SUMPRODUCT(--(MID( INDEX(Sequences!$D:$D, MATCH(L$1,Sequences!$A:$A,0)),
                     ROW(INDIRECT("1:" &amp; LEN( INDEX(Sequences!$D:$D, MATCH(L$1,Sequences!$A:$A,0)) )-Parameters!$B$2+1)),
                     Parameters!$B$2 ) = $A223 )),
0)</f>
        <v>1</v>
      </c>
      <c r="M223" s="15" cm="1">
        <f t="array" aca="1" ref="M223" ca="1">IFERROR(
  SUMPRODUCT(--(MID( INDEX(Sequences!$D:$D, MATCH(M$1,Sequences!$A:$A,0)),
                     ROW(INDIRECT("1:" &amp; LEN( INDEX(Sequences!$D:$D, MATCH(M$1,Sequences!$A:$A,0)) )-Parameters!$B$2+1)),
                     Parameters!$B$2 ) = $A223 )),
0)</f>
        <v>5</v>
      </c>
    </row>
    <row r="224" spans="1:13" x14ac:dyDescent="0.25">
      <c r="A224" s="15" t="str">
        <f>KMER_LIST!A224</f>
        <v>TCTG</v>
      </c>
      <c r="B224" s="15" cm="1">
        <f t="array" aca="1" ref="B224" ca="1">IFERROR(
  SUMPRODUCT(--(MID( INDEX(Sequences!$D:$D, MATCH(B$1,Sequences!$A:$A,0)),
                     ROW(INDIRECT("1:" &amp; LEN( INDEX(Sequences!$D:$D, MATCH(B$1,Sequences!$A:$A,0)) )-Parameters!$B$2+1)),
                     Parameters!$B$2 ) = $A224 )),
0)</f>
        <v>7</v>
      </c>
      <c r="C224" s="15" cm="1">
        <f t="array" aca="1" ref="C224" ca="1">IFERROR(
  SUMPRODUCT(--(MID( INDEX(Sequences!$D:$D, MATCH(C$1,Sequences!$A:$A,0)),
                     ROW(INDIRECT("1:" &amp; LEN( INDEX(Sequences!$D:$D, MATCH(C$1,Sequences!$A:$A,0)) )-Parameters!$B$2+1)),
                     Parameters!$B$2 ) = $A224 )),
0)</f>
        <v>9</v>
      </c>
      <c r="D224" s="15" cm="1">
        <f t="array" aca="1" ref="D224" ca="1">IFERROR(
  SUMPRODUCT(--(MID( INDEX(Sequences!$D:$D, MATCH(D$1,Sequences!$A:$A,0)),
                     ROW(INDIRECT("1:" &amp; LEN( INDEX(Sequences!$D:$D, MATCH(D$1,Sequences!$A:$A,0)) )-Parameters!$B$2+1)),
                     Parameters!$B$2 ) = $A224 )),
0)</f>
        <v>13</v>
      </c>
      <c r="E224" s="15" cm="1">
        <f t="array" aca="1" ref="E224" ca="1">IFERROR(
  SUMPRODUCT(--(MID( INDEX(Sequences!$D:$D, MATCH(E$1,Sequences!$A:$A,0)),
                     ROW(INDIRECT("1:" &amp; LEN( INDEX(Sequences!$D:$D, MATCH(E$1,Sequences!$A:$A,0)) )-Parameters!$B$2+1)),
                     Parameters!$B$2 ) = $A224 )),
0)</f>
        <v>15</v>
      </c>
      <c r="F224" s="15" cm="1">
        <f t="array" aca="1" ref="F224" ca="1">IFERROR(
  SUMPRODUCT(--(MID( INDEX(Sequences!$D:$D, MATCH(F$1,Sequences!$A:$A,0)),
                     ROW(INDIRECT("1:" &amp; LEN( INDEX(Sequences!$D:$D, MATCH(F$1,Sequences!$A:$A,0)) )-Parameters!$B$2+1)),
                     Parameters!$B$2 ) = $A224 )),
0)</f>
        <v>12</v>
      </c>
      <c r="G224" s="15" cm="1">
        <f t="array" aca="1" ref="G224" ca="1">IFERROR(
  SUMPRODUCT(--(MID( INDEX(Sequences!$D:$D, MATCH(G$1,Sequences!$A:$A,0)),
                     ROW(INDIRECT("1:" &amp; LEN( INDEX(Sequences!$D:$D, MATCH(G$1,Sequences!$A:$A,0)) )-Parameters!$B$2+1)),
                     Parameters!$B$2 ) = $A224 )),
0)</f>
        <v>10</v>
      </c>
      <c r="H224" s="15" cm="1">
        <f t="array" aca="1" ref="H224" ca="1">IFERROR(
  SUMPRODUCT(--(MID( INDEX(Sequences!$D:$D, MATCH(H$1,Sequences!$A:$A,0)),
                     ROW(INDIRECT("1:" &amp; LEN( INDEX(Sequences!$D:$D, MATCH(H$1,Sequences!$A:$A,0)) )-Parameters!$B$2+1)),
                     Parameters!$B$2 ) = $A224 )),
0)</f>
        <v>8</v>
      </c>
      <c r="I224" s="15" cm="1">
        <f t="array" aca="1" ref="I224" ca="1">IFERROR(
  SUMPRODUCT(--(MID( INDEX(Sequences!$D:$D, MATCH(I$1,Sequences!$A:$A,0)),
                     ROW(INDIRECT("1:" &amp; LEN( INDEX(Sequences!$D:$D, MATCH(I$1,Sequences!$A:$A,0)) )-Parameters!$B$2+1)),
                     Parameters!$B$2 ) = $A224 )),
0)</f>
        <v>3</v>
      </c>
      <c r="J224" s="15" cm="1">
        <f t="array" aca="1" ref="J224" ca="1">IFERROR(
  SUMPRODUCT(--(MID( INDEX(Sequences!$D:$D, MATCH(J$1,Sequences!$A:$A,0)),
                     ROW(INDIRECT("1:" &amp; LEN( INDEX(Sequences!$D:$D, MATCH(J$1,Sequences!$A:$A,0)) )-Parameters!$B$2+1)),
                     Parameters!$B$2 ) = $A224 )),
0)</f>
        <v>11</v>
      </c>
      <c r="K224" s="15" cm="1">
        <f t="array" aca="1" ref="K224" ca="1">IFERROR(
  SUMPRODUCT(--(MID( INDEX(Sequences!$D:$D, MATCH(K$1,Sequences!$A:$A,0)),
                     ROW(INDIRECT("1:" &amp; LEN( INDEX(Sequences!$D:$D, MATCH(K$1,Sequences!$A:$A,0)) )-Parameters!$B$2+1)),
                     Parameters!$B$2 ) = $A224 )),
0)</f>
        <v>5</v>
      </c>
      <c r="L224" s="15" cm="1">
        <f t="array" aca="1" ref="L224" ca="1">IFERROR(
  SUMPRODUCT(--(MID( INDEX(Sequences!$D:$D, MATCH(L$1,Sequences!$A:$A,0)),
                     ROW(INDIRECT("1:" &amp; LEN( INDEX(Sequences!$D:$D, MATCH(L$1,Sequences!$A:$A,0)) )-Parameters!$B$2+1)),
                     Parameters!$B$2 ) = $A224 )),
0)</f>
        <v>4</v>
      </c>
      <c r="M224" s="15" cm="1">
        <f t="array" aca="1" ref="M224" ca="1">IFERROR(
  SUMPRODUCT(--(MID( INDEX(Sequences!$D:$D, MATCH(M$1,Sequences!$A:$A,0)),
                     ROW(INDIRECT("1:" &amp; LEN( INDEX(Sequences!$D:$D, MATCH(M$1,Sequences!$A:$A,0)) )-Parameters!$B$2+1)),
                     Parameters!$B$2 ) = $A224 )),
0)</f>
        <v>5</v>
      </c>
    </row>
    <row r="225" spans="1:13" x14ac:dyDescent="0.25">
      <c r="A225" s="15" t="str">
        <f>KMER_LIST!A225</f>
        <v>TCTT</v>
      </c>
      <c r="B225" s="15" cm="1">
        <f t="array" aca="1" ref="B225" ca="1">IFERROR(
  SUMPRODUCT(--(MID( INDEX(Sequences!$D:$D, MATCH(B$1,Sequences!$A:$A,0)),
                     ROW(INDIRECT("1:" &amp; LEN( INDEX(Sequences!$D:$D, MATCH(B$1,Sequences!$A:$A,0)) )-Parameters!$B$2+1)),
                     Parameters!$B$2 ) = $A225 )),
0)</f>
        <v>20</v>
      </c>
      <c r="C225" s="15" cm="1">
        <f t="array" aca="1" ref="C225" ca="1">IFERROR(
  SUMPRODUCT(--(MID( INDEX(Sequences!$D:$D, MATCH(C$1,Sequences!$A:$A,0)),
                     ROW(INDIRECT("1:" &amp; LEN( INDEX(Sequences!$D:$D, MATCH(C$1,Sequences!$A:$A,0)) )-Parameters!$B$2+1)),
                     Parameters!$B$2 ) = $A225 )),
0)</f>
        <v>12</v>
      </c>
      <c r="D225" s="15" cm="1">
        <f t="array" aca="1" ref="D225" ca="1">IFERROR(
  SUMPRODUCT(--(MID( INDEX(Sequences!$D:$D, MATCH(D$1,Sequences!$A:$A,0)),
                     ROW(INDIRECT("1:" &amp; LEN( INDEX(Sequences!$D:$D, MATCH(D$1,Sequences!$A:$A,0)) )-Parameters!$B$2+1)),
                     Parameters!$B$2 ) = $A225 )),
0)</f>
        <v>21</v>
      </c>
      <c r="E225" s="15" cm="1">
        <f t="array" aca="1" ref="E225" ca="1">IFERROR(
  SUMPRODUCT(--(MID( INDEX(Sequences!$D:$D, MATCH(E$1,Sequences!$A:$A,0)),
                     ROW(INDIRECT("1:" &amp; LEN( INDEX(Sequences!$D:$D, MATCH(E$1,Sequences!$A:$A,0)) )-Parameters!$B$2+1)),
                     Parameters!$B$2 ) = $A225 )),
0)</f>
        <v>17</v>
      </c>
      <c r="F225" s="15" cm="1">
        <f t="array" aca="1" ref="F225" ca="1">IFERROR(
  SUMPRODUCT(--(MID( INDEX(Sequences!$D:$D, MATCH(F$1,Sequences!$A:$A,0)),
                     ROW(INDIRECT("1:" &amp; LEN( INDEX(Sequences!$D:$D, MATCH(F$1,Sequences!$A:$A,0)) )-Parameters!$B$2+1)),
                     Parameters!$B$2 ) = $A225 )),
0)</f>
        <v>15</v>
      </c>
      <c r="G225" s="15" cm="1">
        <f t="array" aca="1" ref="G225" ca="1">IFERROR(
  SUMPRODUCT(--(MID( INDEX(Sequences!$D:$D, MATCH(G$1,Sequences!$A:$A,0)),
                     ROW(INDIRECT("1:" &amp; LEN( INDEX(Sequences!$D:$D, MATCH(G$1,Sequences!$A:$A,0)) )-Parameters!$B$2+1)),
                     Parameters!$B$2 ) = $A225 )),
0)</f>
        <v>12</v>
      </c>
      <c r="H225" s="15" cm="1">
        <f t="array" aca="1" ref="H225" ca="1">IFERROR(
  SUMPRODUCT(--(MID( INDEX(Sequences!$D:$D, MATCH(H$1,Sequences!$A:$A,0)),
                     ROW(INDIRECT("1:" &amp; LEN( INDEX(Sequences!$D:$D, MATCH(H$1,Sequences!$A:$A,0)) )-Parameters!$B$2+1)),
                     Parameters!$B$2 ) = $A225 )),
0)</f>
        <v>9</v>
      </c>
      <c r="I225" s="15" cm="1">
        <f t="array" aca="1" ref="I225" ca="1">IFERROR(
  SUMPRODUCT(--(MID( INDEX(Sequences!$D:$D, MATCH(I$1,Sequences!$A:$A,0)),
                     ROW(INDIRECT("1:" &amp; LEN( INDEX(Sequences!$D:$D, MATCH(I$1,Sequences!$A:$A,0)) )-Parameters!$B$2+1)),
                     Parameters!$B$2 ) = $A225 )),
0)</f>
        <v>6</v>
      </c>
      <c r="J225" s="15" cm="1">
        <f t="array" aca="1" ref="J225" ca="1">IFERROR(
  SUMPRODUCT(--(MID( INDEX(Sequences!$D:$D, MATCH(J$1,Sequences!$A:$A,0)),
                     ROW(INDIRECT("1:" &amp; LEN( INDEX(Sequences!$D:$D, MATCH(J$1,Sequences!$A:$A,0)) )-Parameters!$B$2+1)),
                     Parameters!$B$2 ) = $A225 )),
0)</f>
        <v>4</v>
      </c>
      <c r="K225" s="15" cm="1">
        <f t="array" aca="1" ref="K225" ca="1">IFERROR(
  SUMPRODUCT(--(MID( INDEX(Sequences!$D:$D, MATCH(K$1,Sequences!$A:$A,0)),
                     ROW(INDIRECT("1:" &amp; LEN( INDEX(Sequences!$D:$D, MATCH(K$1,Sequences!$A:$A,0)) )-Parameters!$B$2+1)),
                     Parameters!$B$2 ) = $A225 )),
0)</f>
        <v>2</v>
      </c>
      <c r="L225" s="15" cm="1">
        <f t="array" aca="1" ref="L225" ca="1">IFERROR(
  SUMPRODUCT(--(MID( INDEX(Sequences!$D:$D, MATCH(L$1,Sequences!$A:$A,0)),
                     ROW(INDIRECT("1:" &amp; LEN( INDEX(Sequences!$D:$D, MATCH(L$1,Sequences!$A:$A,0)) )-Parameters!$B$2+1)),
                     Parameters!$B$2 ) = $A225 )),
0)</f>
        <v>6</v>
      </c>
      <c r="M225" s="15" cm="1">
        <f t="array" aca="1" ref="M225" ca="1">IFERROR(
  SUMPRODUCT(--(MID( INDEX(Sequences!$D:$D, MATCH(M$1,Sequences!$A:$A,0)),
                     ROW(INDIRECT("1:" &amp; LEN( INDEX(Sequences!$D:$D, MATCH(M$1,Sequences!$A:$A,0)) )-Parameters!$B$2+1)),
                     Parameters!$B$2 ) = $A225 )),
0)</f>
        <v>7</v>
      </c>
    </row>
    <row r="226" spans="1:13" x14ac:dyDescent="0.25">
      <c r="A226" s="15" t="str">
        <f>KMER_LIST!A226</f>
        <v>TGAA</v>
      </c>
      <c r="B226" s="15" cm="1">
        <f t="array" aca="1" ref="B226" ca="1">IFERROR(
  SUMPRODUCT(--(MID( INDEX(Sequences!$D:$D, MATCH(B$1,Sequences!$A:$A,0)),
                     ROW(INDIRECT("1:" &amp; LEN( INDEX(Sequences!$D:$D, MATCH(B$1,Sequences!$A:$A,0)) )-Parameters!$B$2+1)),
                     Parameters!$B$2 ) = $A226 )),
0)</f>
        <v>11</v>
      </c>
      <c r="C226" s="15" cm="1">
        <f t="array" aca="1" ref="C226" ca="1">IFERROR(
  SUMPRODUCT(--(MID( INDEX(Sequences!$D:$D, MATCH(C$1,Sequences!$A:$A,0)),
                     ROW(INDIRECT("1:" &amp; LEN( INDEX(Sequences!$D:$D, MATCH(C$1,Sequences!$A:$A,0)) )-Parameters!$B$2+1)),
                     Parameters!$B$2 ) = $A226 )),
0)</f>
        <v>15</v>
      </c>
      <c r="D226" s="15" cm="1">
        <f t="array" aca="1" ref="D226" ca="1">IFERROR(
  SUMPRODUCT(--(MID( INDEX(Sequences!$D:$D, MATCH(D$1,Sequences!$A:$A,0)),
                     ROW(INDIRECT("1:" &amp; LEN( INDEX(Sequences!$D:$D, MATCH(D$1,Sequences!$A:$A,0)) )-Parameters!$B$2+1)),
                     Parameters!$B$2 ) = $A226 )),
0)</f>
        <v>16</v>
      </c>
      <c r="E226" s="15" cm="1">
        <f t="array" aca="1" ref="E226" ca="1">IFERROR(
  SUMPRODUCT(--(MID( INDEX(Sequences!$D:$D, MATCH(E$1,Sequences!$A:$A,0)),
                     ROW(INDIRECT("1:" &amp; LEN( INDEX(Sequences!$D:$D, MATCH(E$1,Sequences!$A:$A,0)) )-Parameters!$B$2+1)),
                     Parameters!$B$2 ) = $A226 )),
0)</f>
        <v>11</v>
      </c>
      <c r="F226" s="15" cm="1">
        <f t="array" aca="1" ref="F226" ca="1">IFERROR(
  SUMPRODUCT(--(MID( INDEX(Sequences!$D:$D, MATCH(F$1,Sequences!$A:$A,0)),
                     ROW(INDIRECT("1:" &amp; LEN( INDEX(Sequences!$D:$D, MATCH(F$1,Sequences!$A:$A,0)) )-Parameters!$B$2+1)),
                     Parameters!$B$2 ) = $A226 )),
0)</f>
        <v>9</v>
      </c>
      <c r="G226" s="15" cm="1">
        <f t="array" aca="1" ref="G226" ca="1">IFERROR(
  SUMPRODUCT(--(MID( INDEX(Sequences!$D:$D, MATCH(G$1,Sequences!$A:$A,0)),
                     ROW(INDIRECT("1:" &amp; LEN( INDEX(Sequences!$D:$D, MATCH(G$1,Sequences!$A:$A,0)) )-Parameters!$B$2+1)),
                     Parameters!$B$2 ) = $A226 )),
0)</f>
        <v>8</v>
      </c>
      <c r="H226" s="15" cm="1">
        <f t="array" aca="1" ref="H226" ca="1">IFERROR(
  SUMPRODUCT(--(MID( INDEX(Sequences!$D:$D, MATCH(H$1,Sequences!$A:$A,0)),
                     ROW(INDIRECT("1:" &amp; LEN( INDEX(Sequences!$D:$D, MATCH(H$1,Sequences!$A:$A,0)) )-Parameters!$B$2+1)),
                     Parameters!$B$2 ) = $A226 )),
0)</f>
        <v>14</v>
      </c>
      <c r="I226" s="15" cm="1">
        <f t="array" aca="1" ref="I226" ca="1">IFERROR(
  SUMPRODUCT(--(MID( INDEX(Sequences!$D:$D, MATCH(I$1,Sequences!$A:$A,0)),
                     ROW(INDIRECT("1:" &amp; LEN( INDEX(Sequences!$D:$D, MATCH(I$1,Sequences!$A:$A,0)) )-Parameters!$B$2+1)),
                     Parameters!$B$2 ) = $A226 )),
0)</f>
        <v>7</v>
      </c>
      <c r="J226" s="15" cm="1">
        <f t="array" aca="1" ref="J226" ca="1">IFERROR(
  SUMPRODUCT(--(MID( INDEX(Sequences!$D:$D, MATCH(J$1,Sequences!$A:$A,0)),
                     ROW(INDIRECT("1:" &amp; LEN( INDEX(Sequences!$D:$D, MATCH(J$1,Sequences!$A:$A,0)) )-Parameters!$B$2+1)),
                     Parameters!$B$2 ) = $A226 )),
0)</f>
        <v>3</v>
      </c>
      <c r="K226" s="15" cm="1">
        <f t="array" aca="1" ref="K226" ca="1">IFERROR(
  SUMPRODUCT(--(MID( INDEX(Sequences!$D:$D, MATCH(K$1,Sequences!$A:$A,0)),
                     ROW(INDIRECT("1:" &amp; LEN( INDEX(Sequences!$D:$D, MATCH(K$1,Sequences!$A:$A,0)) )-Parameters!$B$2+1)),
                     Parameters!$B$2 ) = $A226 )),
0)</f>
        <v>12</v>
      </c>
      <c r="L226" s="15" cm="1">
        <f t="array" aca="1" ref="L226" ca="1">IFERROR(
  SUMPRODUCT(--(MID( INDEX(Sequences!$D:$D, MATCH(L$1,Sequences!$A:$A,0)),
                     ROW(INDIRECT("1:" &amp; LEN( INDEX(Sequences!$D:$D, MATCH(L$1,Sequences!$A:$A,0)) )-Parameters!$B$2+1)),
                     Parameters!$B$2 ) = $A226 )),
0)</f>
        <v>18</v>
      </c>
      <c r="M226" s="15" cm="1">
        <f t="array" aca="1" ref="M226" ca="1">IFERROR(
  SUMPRODUCT(--(MID( INDEX(Sequences!$D:$D, MATCH(M$1,Sequences!$A:$A,0)),
                     ROW(INDIRECT("1:" &amp; LEN( INDEX(Sequences!$D:$D, MATCH(M$1,Sequences!$A:$A,0)) )-Parameters!$B$2+1)),
                     Parameters!$B$2 ) = $A226 )),
0)</f>
        <v>11</v>
      </c>
    </row>
    <row r="227" spans="1:13" x14ac:dyDescent="0.25">
      <c r="A227" s="15" t="str">
        <f>KMER_LIST!A227</f>
        <v>TGAC</v>
      </c>
      <c r="B227" s="15" cm="1">
        <f t="array" aca="1" ref="B227" ca="1">IFERROR(
  SUMPRODUCT(--(MID( INDEX(Sequences!$D:$D, MATCH(B$1,Sequences!$A:$A,0)),
                     ROW(INDIRECT("1:" &amp; LEN( INDEX(Sequences!$D:$D, MATCH(B$1,Sequences!$A:$A,0)) )-Parameters!$B$2+1)),
                     Parameters!$B$2 ) = $A227 )),
0)</f>
        <v>9</v>
      </c>
      <c r="C227" s="15" cm="1">
        <f t="array" aca="1" ref="C227" ca="1">IFERROR(
  SUMPRODUCT(--(MID( INDEX(Sequences!$D:$D, MATCH(C$1,Sequences!$A:$A,0)),
                     ROW(INDIRECT("1:" &amp; LEN( INDEX(Sequences!$D:$D, MATCH(C$1,Sequences!$A:$A,0)) )-Parameters!$B$2+1)),
                     Parameters!$B$2 ) = $A227 )),
0)</f>
        <v>12</v>
      </c>
      <c r="D227" s="15" cm="1">
        <f t="array" aca="1" ref="D227" ca="1">IFERROR(
  SUMPRODUCT(--(MID( INDEX(Sequences!$D:$D, MATCH(D$1,Sequences!$A:$A,0)),
                     ROW(INDIRECT("1:" &amp; LEN( INDEX(Sequences!$D:$D, MATCH(D$1,Sequences!$A:$A,0)) )-Parameters!$B$2+1)),
                     Parameters!$B$2 ) = $A227 )),
0)</f>
        <v>10</v>
      </c>
      <c r="E227" s="15" cm="1">
        <f t="array" aca="1" ref="E227" ca="1">IFERROR(
  SUMPRODUCT(--(MID( INDEX(Sequences!$D:$D, MATCH(E$1,Sequences!$A:$A,0)),
                     ROW(INDIRECT("1:" &amp; LEN( INDEX(Sequences!$D:$D, MATCH(E$1,Sequences!$A:$A,0)) )-Parameters!$B$2+1)),
                     Parameters!$B$2 ) = $A227 )),
0)</f>
        <v>12</v>
      </c>
      <c r="F227" s="15" cm="1">
        <f t="array" aca="1" ref="F227" ca="1">IFERROR(
  SUMPRODUCT(--(MID( INDEX(Sequences!$D:$D, MATCH(F$1,Sequences!$A:$A,0)),
                     ROW(INDIRECT("1:" &amp; LEN( INDEX(Sequences!$D:$D, MATCH(F$1,Sequences!$A:$A,0)) )-Parameters!$B$2+1)),
                     Parameters!$B$2 ) = $A227 )),
0)</f>
        <v>14</v>
      </c>
      <c r="G227" s="15" cm="1">
        <f t="array" aca="1" ref="G227" ca="1">IFERROR(
  SUMPRODUCT(--(MID( INDEX(Sequences!$D:$D, MATCH(G$1,Sequences!$A:$A,0)),
                     ROW(INDIRECT("1:" &amp; LEN( INDEX(Sequences!$D:$D, MATCH(G$1,Sequences!$A:$A,0)) )-Parameters!$B$2+1)),
                     Parameters!$B$2 ) = $A227 )),
0)</f>
        <v>15</v>
      </c>
      <c r="H227" s="15" cm="1">
        <f t="array" aca="1" ref="H227" ca="1">IFERROR(
  SUMPRODUCT(--(MID( INDEX(Sequences!$D:$D, MATCH(H$1,Sequences!$A:$A,0)),
                     ROW(INDIRECT("1:" &amp; LEN( INDEX(Sequences!$D:$D, MATCH(H$1,Sequences!$A:$A,0)) )-Parameters!$B$2+1)),
                     Parameters!$B$2 ) = $A227 )),
0)</f>
        <v>8</v>
      </c>
      <c r="I227" s="15" cm="1">
        <f t="array" aca="1" ref="I227" ca="1">IFERROR(
  SUMPRODUCT(--(MID( INDEX(Sequences!$D:$D, MATCH(I$1,Sequences!$A:$A,0)),
                     ROW(INDIRECT("1:" &amp; LEN( INDEX(Sequences!$D:$D, MATCH(I$1,Sequences!$A:$A,0)) )-Parameters!$B$2+1)),
                     Parameters!$B$2 ) = $A227 )),
0)</f>
        <v>13</v>
      </c>
      <c r="J227" s="15" cm="1">
        <f t="array" aca="1" ref="J227" ca="1">IFERROR(
  SUMPRODUCT(--(MID( INDEX(Sequences!$D:$D, MATCH(J$1,Sequences!$A:$A,0)),
                     ROW(INDIRECT("1:" &amp; LEN( INDEX(Sequences!$D:$D, MATCH(J$1,Sequences!$A:$A,0)) )-Parameters!$B$2+1)),
                     Parameters!$B$2 ) = $A227 )),
0)</f>
        <v>9</v>
      </c>
      <c r="K227" s="15" cm="1">
        <f t="array" aca="1" ref="K227" ca="1">IFERROR(
  SUMPRODUCT(--(MID( INDEX(Sequences!$D:$D, MATCH(K$1,Sequences!$A:$A,0)),
                     ROW(INDIRECT("1:" &amp; LEN( INDEX(Sequences!$D:$D, MATCH(K$1,Sequences!$A:$A,0)) )-Parameters!$B$2+1)),
                     Parameters!$B$2 ) = $A227 )),
0)</f>
        <v>6</v>
      </c>
      <c r="L227" s="15" cm="1">
        <f t="array" aca="1" ref="L227" ca="1">IFERROR(
  SUMPRODUCT(--(MID( INDEX(Sequences!$D:$D, MATCH(L$1,Sequences!$A:$A,0)),
                     ROW(INDIRECT("1:" &amp; LEN( INDEX(Sequences!$D:$D, MATCH(L$1,Sequences!$A:$A,0)) )-Parameters!$B$2+1)),
                     Parameters!$B$2 ) = $A227 )),
0)</f>
        <v>11</v>
      </c>
      <c r="M227" s="15" cm="1">
        <f t="array" aca="1" ref="M227" ca="1">IFERROR(
  SUMPRODUCT(--(MID( INDEX(Sequences!$D:$D, MATCH(M$1,Sequences!$A:$A,0)),
                     ROW(INDIRECT("1:" &amp; LEN( INDEX(Sequences!$D:$D, MATCH(M$1,Sequences!$A:$A,0)) )-Parameters!$B$2+1)),
                     Parameters!$B$2 ) = $A227 )),
0)</f>
        <v>4</v>
      </c>
    </row>
    <row r="228" spans="1:13" x14ac:dyDescent="0.25">
      <c r="A228" s="15" t="str">
        <f>KMER_LIST!A228</f>
        <v>TGAG</v>
      </c>
      <c r="B228" s="15" cm="1">
        <f t="array" aca="1" ref="B228" ca="1">IFERROR(
  SUMPRODUCT(--(MID( INDEX(Sequences!$D:$D, MATCH(B$1,Sequences!$A:$A,0)),
                     ROW(INDIRECT("1:" &amp; LEN( INDEX(Sequences!$D:$D, MATCH(B$1,Sequences!$A:$A,0)) )-Parameters!$B$2+1)),
                     Parameters!$B$2 ) = $A228 )),
0)</f>
        <v>7</v>
      </c>
      <c r="C228" s="15" cm="1">
        <f t="array" aca="1" ref="C228" ca="1">IFERROR(
  SUMPRODUCT(--(MID( INDEX(Sequences!$D:$D, MATCH(C$1,Sequences!$A:$A,0)),
                     ROW(INDIRECT("1:" &amp; LEN( INDEX(Sequences!$D:$D, MATCH(C$1,Sequences!$A:$A,0)) )-Parameters!$B$2+1)),
                     Parameters!$B$2 ) = $A228 )),
0)</f>
        <v>6</v>
      </c>
      <c r="D228" s="15" cm="1">
        <f t="array" aca="1" ref="D228" ca="1">IFERROR(
  SUMPRODUCT(--(MID( INDEX(Sequences!$D:$D, MATCH(D$1,Sequences!$A:$A,0)),
                     ROW(INDIRECT("1:" &amp; LEN( INDEX(Sequences!$D:$D, MATCH(D$1,Sequences!$A:$A,0)) )-Parameters!$B$2+1)),
                     Parameters!$B$2 ) = $A228 )),
0)</f>
        <v>9</v>
      </c>
      <c r="E228" s="15" cm="1">
        <f t="array" aca="1" ref="E228" ca="1">IFERROR(
  SUMPRODUCT(--(MID( INDEX(Sequences!$D:$D, MATCH(E$1,Sequences!$A:$A,0)),
                     ROW(INDIRECT("1:" &amp; LEN( INDEX(Sequences!$D:$D, MATCH(E$1,Sequences!$A:$A,0)) )-Parameters!$B$2+1)),
                     Parameters!$B$2 ) = $A228 )),
0)</f>
        <v>12</v>
      </c>
      <c r="F228" s="15" cm="1">
        <f t="array" aca="1" ref="F228" ca="1">IFERROR(
  SUMPRODUCT(--(MID( INDEX(Sequences!$D:$D, MATCH(F$1,Sequences!$A:$A,0)),
                     ROW(INDIRECT("1:" &amp; LEN( INDEX(Sequences!$D:$D, MATCH(F$1,Sequences!$A:$A,0)) )-Parameters!$B$2+1)),
                     Parameters!$B$2 ) = $A228 )),
0)</f>
        <v>12</v>
      </c>
      <c r="G228" s="15" cm="1">
        <f t="array" aca="1" ref="G228" ca="1">IFERROR(
  SUMPRODUCT(--(MID( INDEX(Sequences!$D:$D, MATCH(G$1,Sequences!$A:$A,0)),
                     ROW(INDIRECT("1:" &amp; LEN( INDEX(Sequences!$D:$D, MATCH(G$1,Sequences!$A:$A,0)) )-Parameters!$B$2+1)),
                     Parameters!$B$2 ) = $A228 )),
0)</f>
        <v>13</v>
      </c>
      <c r="H228" s="15" cm="1">
        <f t="array" aca="1" ref="H228" ca="1">IFERROR(
  SUMPRODUCT(--(MID( INDEX(Sequences!$D:$D, MATCH(H$1,Sequences!$A:$A,0)),
                     ROW(INDIRECT("1:" &amp; LEN( INDEX(Sequences!$D:$D, MATCH(H$1,Sequences!$A:$A,0)) )-Parameters!$B$2+1)),
                     Parameters!$B$2 ) = $A228 )),
0)</f>
        <v>9</v>
      </c>
      <c r="I228" s="15" cm="1">
        <f t="array" aca="1" ref="I228" ca="1">IFERROR(
  SUMPRODUCT(--(MID( INDEX(Sequences!$D:$D, MATCH(I$1,Sequences!$A:$A,0)),
                     ROW(INDIRECT("1:" &amp; LEN( INDEX(Sequences!$D:$D, MATCH(I$1,Sequences!$A:$A,0)) )-Parameters!$B$2+1)),
                     Parameters!$B$2 ) = $A228 )),
0)</f>
        <v>3</v>
      </c>
      <c r="J228" s="15" cm="1">
        <f t="array" aca="1" ref="J228" ca="1">IFERROR(
  SUMPRODUCT(--(MID( INDEX(Sequences!$D:$D, MATCH(J$1,Sequences!$A:$A,0)),
                     ROW(INDIRECT("1:" &amp; LEN( INDEX(Sequences!$D:$D, MATCH(J$1,Sequences!$A:$A,0)) )-Parameters!$B$2+1)),
                     Parameters!$B$2 ) = $A228 )),
0)</f>
        <v>10</v>
      </c>
      <c r="K228" s="15" cm="1">
        <f t="array" aca="1" ref="K228" ca="1">IFERROR(
  SUMPRODUCT(--(MID( INDEX(Sequences!$D:$D, MATCH(K$1,Sequences!$A:$A,0)),
                     ROW(INDIRECT("1:" &amp; LEN( INDEX(Sequences!$D:$D, MATCH(K$1,Sequences!$A:$A,0)) )-Parameters!$B$2+1)),
                     Parameters!$B$2 ) = $A228 )),
0)</f>
        <v>8</v>
      </c>
      <c r="L228" s="15" cm="1">
        <f t="array" aca="1" ref="L228" ca="1">IFERROR(
  SUMPRODUCT(--(MID( INDEX(Sequences!$D:$D, MATCH(L$1,Sequences!$A:$A,0)),
                     ROW(INDIRECT("1:" &amp; LEN( INDEX(Sequences!$D:$D, MATCH(L$1,Sequences!$A:$A,0)) )-Parameters!$B$2+1)),
                     Parameters!$B$2 ) = $A228 )),
0)</f>
        <v>5</v>
      </c>
      <c r="M228" s="15" cm="1">
        <f t="array" aca="1" ref="M228" ca="1">IFERROR(
  SUMPRODUCT(--(MID( INDEX(Sequences!$D:$D, MATCH(M$1,Sequences!$A:$A,0)),
                     ROW(INDIRECT("1:" &amp; LEN( INDEX(Sequences!$D:$D, MATCH(M$1,Sequences!$A:$A,0)) )-Parameters!$B$2+1)),
                     Parameters!$B$2 ) = $A228 )),
0)</f>
        <v>11</v>
      </c>
    </row>
    <row r="229" spans="1:13" x14ac:dyDescent="0.25">
      <c r="A229" s="15" t="str">
        <f>KMER_LIST!A229</f>
        <v>TGAT</v>
      </c>
      <c r="B229" s="15" cm="1">
        <f t="array" aca="1" ref="B229" ca="1">IFERROR(
  SUMPRODUCT(--(MID( INDEX(Sequences!$D:$D, MATCH(B$1,Sequences!$A:$A,0)),
                     ROW(INDIRECT("1:" &amp; LEN( INDEX(Sequences!$D:$D, MATCH(B$1,Sequences!$A:$A,0)) )-Parameters!$B$2+1)),
                     Parameters!$B$2 ) = $A229 )),
0)</f>
        <v>23</v>
      </c>
      <c r="C229" s="15" cm="1">
        <f t="array" aca="1" ref="C229" ca="1">IFERROR(
  SUMPRODUCT(--(MID( INDEX(Sequences!$D:$D, MATCH(C$1,Sequences!$A:$A,0)),
                     ROW(INDIRECT("1:" &amp; LEN( INDEX(Sequences!$D:$D, MATCH(C$1,Sequences!$A:$A,0)) )-Parameters!$B$2+1)),
                     Parameters!$B$2 ) = $A229 )),
0)</f>
        <v>16</v>
      </c>
      <c r="D229" s="15" cm="1">
        <f t="array" aca="1" ref="D229" ca="1">IFERROR(
  SUMPRODUCT(--(MID( INDEX(Sequences!$D:$D, MATCH(D$1,Sequences!$A:$A,0)),
                     ROW(INDIRECT("1:" &amp; LEN( INDEX(Sequences!$D:$D, MATCH(D$1,Sequences!$A:$A,0)) )-Parameters!$B$2+1)),
                     Parameters!$B$2 ) = $A229 )),
0)</f>
        <v>21</v>
      </c>
      <c r="E229" s="15" cm="1">
        <f t="array" aca="1" ref="E229" ca="1">IFERROR(
  SUMPRODUCT(--(MID( INDEX(Sequences!$D:$D, MATCH(E$1,Sequences!$A:$A,0)),
                     ROW(INDIRECT("1:" &amp; LEN( INDEX(Sequences!$D:$D, MATCH(E$1,Sequences!$A:$A,0)) )-Parameters!$B$2+1)),
                     Parameters!$B$2 ) = $A229 )),
0)</f>
        <v>6</v>
      </c>
      <c r="F229" s="15" cm="1">
        <f t="array" aca="1" ref="F229" ca="1">IFERROR(
  SUMPRODUCT(--(MID( INDEX(Sequences!$D:$D, MATCH(F$1,Sequences!$A:$A,0)),
                     ROW(INDIRECT("1:" &amp; LEN( INDEX(Sequences!$D:$D, MATCH(F$1,Sequences!$A:$A,0)) )-Parameters!$B$2+1)),
                     Parameters!$B$2 ) = $A229 )),
0)</f>
        <v>14</v>
      </c>
      <c r="G229" s="15" cm="1">
        <f t="array" aca="1" ref="G229" ca="1">IFERROR(
  SUMPRODUCT(--(MID( INDEX(Sequences!$D:$D, MATCH(G$1,Sequences!$A:$A,0)),
                     ROW(INDIRECT("1:" &amp; LEN( INDEX(Sequences!$D:$D, MATCH(G$1,Sequences!$A:$A,0)) )-Parameters!$B$2+1)),
                     Parameters!$B$2 ) = $A229 )),
0)</f>
        <v>18</v>
      </c>
      <c r="H229" s="15" cm="1">
        <f t="array" aca="1" ref="H229" ca="1">IFERROR(
  SUMPRODUCT(--(MID( INDEX(Sequences!$D:$D, MATCH(H$1,Sequences!$A:$A,0)),
                     ROW(INDIRECT("1:" &amp; LEN( INDEX(Sequences!$D:$D, MATCH(H$1,Sequences!$A:$A,0)) )-Parameters!$B$2+1)),
                     Parameters!$B$2 ) = $A229 )),
0)</f>
        <v>15</v>
      </c>
      <c r="I229" s="15" cm="1">
        <f t="array" aca="1" ref="I229" ca="1">IFERROR(
  SUMPRODUCT(--(MID( INDEX(Sequences!$D:$D, MATCH(I$1,Sequences!$A:$A,0)),
                     ROW(INDIRECT("1:" &amp; LEN( INDEX(Sequences!$D:$D, MATCH(I$1,Sequences!$A:$A,0)) )-Parameters!$B$2+1)),
                     Parameters!$B$2 ) = $A229 )),
0)</f>
        <v>7</v>
      </c>
      <c r="J229" s="15" cm="1">
        <f t="array" aca="1" ref="J229" ca="1">IFERROR(
  SUMPRODUCT(--(MID( INDEX(Sequences!$D:$D, MATCH(J$1,Sequences!$A:$A,0)),
                     ROW(INDIRECT("1:" &amp; LEN( INDEX(Sequences!$D:$D, MATCH(J$1,Sequences!$A:$A,0)) )-Parameters!$B$2+1)),
                     Parameters!$B$2 ) = $A229 )),
0)</f>
        <v>11</v>
      </c>
      <c r="K229" s="15" cm="1">
        <f t="array" aca="1" ref="K229" ca="1">IFERROR(
  SUMPRODUCT(--(MID( INDEX(Sequences!$D:$D, MATCH(K$1,Sequences!$A:$A,0)),
                     ROW(INDIRECT("1:" &amp; LEN( INDEX(Sequences!$D:$D, MATCH(K$1,Sequences!$A:$A,0)) )-Parameters!$B$2+1)),
                     Parameters!$B$2 ) = $A229 )),
0)</f>
        <v>6</v>
      </c>
      <c r="L229" s="15" cm="1">
        <f t="array" aca="1" ref="L229" ca="1">IFERROR(
  SUMPRODUCT(--(MID( INDEX(Sequences!$D:$D, MATCH(L$1,Sequences!$A:$A,0)),
                     ROW(INDIRECT("1:" &amp; LEN( INDEX(Sequences!$D:$D, MATCH(L$1,Sequences!$A:$A,0)) )-Parameters!$B$2+1)),
                     Parameters!$B$2 ) = $A229 )),
0)</f>
        <v>9</v>
      </c>
      <c r="M229" s="15" cm="1">
        <f t="array" aca="1" ref="M229" ca="1">IFERROR(
  SUMPRODUCT(--(MID( INDEX(Sequences!$D:$D, MATCH(M$1,Sequences!$A:$A,0)),
                     ROW(INDIRECT("1:" &amp; LEN( INDEX(Sequences!$D:$D, MATCH(M$1,Sequences!$A:$A,0)) )-Parameters!$B$2+1)),
                     Parameters!$B$2 ) = $A229 )),
0)</f>
        <v>10</v>
      </c>
    </row>
    <row r="230" spans="1:13" x14ac:dyDescent="0.25">
      <c r="A230" s="15" t="str">
        <f>KMER_LIST!A230</f>
        <v>TGCA</v>
      </c>
      <c r="B230" s="15" cm="1">
        <f t="array" aca="1" ref="B230" ca="1">IFERROR(
  SUMPRODUCT(--(MID( INDEX(Sequences!$D:$D, MATCH(B$1,Sequences!$A:$A,0)),
                     ROW(INDIRECT("1:" &amp; LEN( INDEX(Sequences!$D:$D, MATCH(B$1,Sequences!$A:$A,0)) )-Parameters!$B$2+1)),
                     Parameters!$B$2 ) = $A230 )),
0)</f>
        <v>11</v>
      </c>
      <c r="C230" s="15" cm="1">
        <f t="array" aca="1" ref="C230" ca="1">IFERROR(
  SUMPRODUCT(--(MID( INDEX(Sequences!$D:$D, MATCH(C$1,Sequences!$A:$A,0)),
                     ROW(INDIRECT("1:" &amp; LEN( INDEX(Sequences!$D:$D, MATCH(C$1,Sequences!$A:$A,0)) )-Parameters!$B$2+1)),
                     Parameters!$B$2 ) = $A230 )),
0)</f>
        <v>8</v>
      </c>
      <c r="D230" s="15" cm="1">
        <f t="array" aca="1" ref="D230" ca="1">IFERROR(
  SUMPRODUCT(--(MID( INDEX(Sequences!$D:$D, MATCH(D$1,Sequences!$A:$A,0)),
                     ROW(INDIRECT("1:" &amp; LEN( INDEX(Sequences!$D:$D, MATCH(D$1,Sequences!$A:$A,0)) )-Parameters!$B$2+1)),
                     Parameters!$B$2 ) = $A230 )),
0)</f>
        <v>13</v>
      </c>
      <c r="E230" s="15" cm="1">
        <f t="array" aca="1" ref="E230" ca="1">IFERROR(
  SUMPRODUCT(--(MID( INDEX(Sequences!$D:$D, MATCH(E$1,Sequences!$A:$A,0)),
                     ROW(INDIRECT("1:" &amp; LEN( INDEX(Sequences!$D:$D, MATCH(E$1,Sequences!$A:$A,0)) )-Parameters!$B$2+1)),
                     Parameters!$B$2 ) = $A230 )),
0)</f>
        <v>14</v>
      </c>
      <c r="F230" s="15" cm="1">
        <f t="array" aca="1" ref="F230" ca="1">IFERROR(
  SUMPRODUCT(--(MID( INDEX(Sequences!$D:$D, MATCH(F$1,Sequences!$A:$A,0)),
                     ROW(INDIRECT("1:" &amp; LEN( INDEX(Sequences!$D:$D, MATCH(F$1,Sequences!$A:$A,0)) )-Parameters!$B$2+1)),
                     Parameters!$B$2 ) = $A230 )),
0)</f>
        <v>16</v>
      </c>
      <c r="G230" s="15" cm="1">
        <f t="array" aca="1" ref="G230" ca="1">IFERROR(
  SUMPRODUCT(--(MID( INDEX(Sequences!$D:$D, MATCH(G$1,Sequences!$A:$A,0)),
                     ROW(INDIRECT("1:" &amp; LEN( INDEX(Sequences!$D:$D, MATCH(G$1,Sequences!$A:$A,0)) )-Parameters!$B$2+1)),
                     Parameters!$B$2 ) = $A230 )),
0)</f>
        <v>11</v>
      </c>
      <c r="H230" s="15" cm="1">
        <f t="array" aca="1" ref="H230" ca="1">IFERROR(
  SUMPRODUCT(--(MID( INDEX(Sequences!$D:$D, MATCH(H$1,Sequences!$A:$A,0)),
                     ROW(INDIRECT("1:" &amp; LEN( INDEX(Sequences!$D:$D, MATCH(H$1,Sequences!$A:$A,0)) )-Parameters!$B$2+1)),
                     Parameters!$B$2 ) = $A230 )),
0)</f>
        <v>8</v>
      </c>
      <c r="I230" s="15" cm="1">
        <f t="array" aca="1" ref="I230" ca="1">IFERROR(
  SUMPRODUCT(--(MID( INDEX(Sequences!$D:$D, MATCH(I$1,Sequences!$A:$A,0)),
                     ROW(INDIRECT("1:" &amp; LEN( INDEX(Sequences!$D:$D, MATCH(I$1,Sequences!$A:$A,0)) )-Parameters!$B$2+1)),
                     Parameters!$B$2 ) = $A230 )),
0)</f>
        <v>12</v>
      </c>
      <c r="J230" s="15" cm="1">
        <f t="array" aca="1" ref="J230" ca="1">IFERROR(
  SUMPRODUCT(--(MID( INDEX(Sequences!$D:$D, MATCH(J$1,Sequences!$A:$A,0)),
                     ROW(INDIRECT("1:" &amp; LEN( INDEX(Sequences!$D:$D, MATCH(J$1,Sequences!$A:$A,0)) )-Parameters!$B$2+1)),
                     Parameters!$B$2 ) = $A230 )),
0)</f>
        <v>12</v>
      </c>
      <c r="K230" s="15" cm="1">
        <f t="array" aca="1" ref="K230" ca="1">IFERROR(
  SUMPRODUCT(--(MID( INDEX(Sequences!$D:$D, MATCH(K$1,Sequences!$A:$A,0)),
                     ROW(INDIRECT("1:" &amp; LEN( INDEX(Sequences!$D:$D, MATCH(K$1,Sequences!$A:$A,0)) )-Parameters!$B$2+1)),
                     Parameters!$B$2 ) = $A230 )),
0)</f>
        <v>13</v>
      </c>
      <c r="L230" s="15" cm="1">
        <f t="array" aca="1" ref="L230" ca="1">IFERROR(
  SUMPRODUCT(--(MID( INDEX(Sequences!$D:$D, MATCH(L$1,Sequences!$A:$A,0)),
                     ROW(INDIRECT("1:" &amp; LEN( INDEX(Sequences!$D:$D, MATCH(L$1,Sequences!$A:$A,0)) )-Parameters!$B$2+1)),
                     Parameters!$B$2 ) = $A230 )),
0)</f>
        <v>6</v>
      </c>
      <c r="M230" s="15" cm="1">
        <f t="array" aca="1" ref="M230" ca="1">IFERROR(
  SUMPRODUCT(--(MID( INDEX(Sequences!$D:$D, MATCH(M$1,Sequences!$A:$A,0)),
                     ROW(INDIRECT("1:" &amp; LEN( INDEX(Sequences!$D:$D, MATCH(M$1,Sequences!$A:$A,0)) )-Parameters!$B$2+1)),
                     Parameters!$B$2 ) = $A230 )),
0)</f>
        <v>9</v>
      </c>
    </row>
    <row r="231" spans="1:13" x14ac:dyDescent="0.25">
      <c r="A231" s="15" t="str">
        <f>KMER_LIST!A231</f>
        <v>TGCC</v>
      </c>
      <c r="B231" s="15" cm="1">
        <f t="array" aca="1" ref="B231" ca="1">IFERROR(
  SUMPRODUCT(--(MID( INDEX(Sequences!$D:$D, MATCH(B$1,Sequences!$A:$A,0)),
                     ROW(INDIRECT("1:" &amp; LEN( INDEX(Sequences!$D:$D, MATCH(B$1,Sequences!$A:$A,0)) )-Parameters!$B$2+1)),
                     Parameters!$B$2 ) = $A231 )),
0)</f>
        <v>13</v>
      </c>
      <c r="C231" s="15" cm="1">
        <f t="array" aca="1" ref="C231" ca="1">IFERROR(
  SUMPRODUCT(--(MID( INDEX(Sequences!$D:$D, MATCH(C$1,Sequences!$A:$A,0)),
                     ROW(INDIRECT("1:" &amp; LEN( INDEX(Sequences!$D:$D, MATCH(C$1,Sequences!$A:$A,0)) )-Parameters!$B$2+1)),
                     Parameters!$B$2 ) = $A231 )),
0)</f>
        <v>11</v>
      </c>
      <c r="D231" s="15" cm="1">
        <f t="array" aca="1" ref="D231" ca="1">IFERROR(
  SUMPRODUCT(--(MID( INDEX(Sequences!$D:$D, MATCH(D$1,Sequences!$A:$A,0)),
                     ROW(INDIRECT("1:" &amp; LEN( INDEX(Sequences!$D:$D, MATCH(D$1,Sequences!$A:$A,0)) )-Parameters!$B$2+1)),
                     Parameters!$B$2 ) = $A231 )),
0)</f>
        <v>8</v>
      </c>
      <c r="E231" s="15" cm="1">
        <f t="array" aca="1" ref="E231" ca="1">IFERROR(
  SUMPRODUCT(--(MID( INDEX(Sequences!$D:$D, MATCH(E$1,Sequences!$A:$A,0)),
                     ROW(INDIRECT("1:" &amp; LEN( INDEX(Sequences!$D:$D, MATCH(E$1,Sequences!$A:$A,0)) )-Parameters!$B$2+1)),
                     Parameters!$B$2 ) = $A231 )),
0)</f>
        <v>7</v>
      </c>
      <c r="F231" s="15" cm="1">
        <f t="array" aca="1" ref="F231" ca="1">IFERROR(
  SUMPRODUCT(--(MID( INDEX(Sequences!$D:$D, MATCH(F$1,Sequences!$A:$A,0)),
                     ROW(INDIRECT("1:" &amp; LEN( INDEX(Sequences!$D:$D, MATCH(F$1,Sequences!$A:$A,0)) )-Parameters!$B$2+1)),
                     Parameters!$B$2 ) = $A231 )),
0)</f>
        <v>11</v>
      </c>
      <c r="G231" s="15" cm="1">
        <f t="array" aca="1" ref="G231" ca="1">IFERROR(
  SUMPRODUCT(--(MID( INDEX(Sequences!$D:$D, MATCH(G$1,Sequences!$A:$A,0)),
                     ROW(INDIRECT("1:" &amp; LEN( INDEX(Sequences!$D:$D, MATCH(G$1,Sequences!$A:$A,0)) )-Parameters!$B$2+1)),
                     Parameters!$B$2 ) = $A231 )),
0)</f>
        <v>10</v>
      </c>
      <c r="H231" s="15" cm="1">
        <f t="array" aca="1" ref="H231" ca="1">IFERROR(
  SUMPRODUCT(--(MID( INDEX(Sequences!$D:$D, MATCH(H$1,Sequences!$A:$A,0)),
                     ROW(INDIRECT("1:" &amp; LEN( INDEX(Sequences!$D:$D, MATCH(H$1,Sequences!$A:$A,0)) )-Parameters!$B$2+1)),
                     Parameters!$B$2 ) = $A231 )),
0)</f>
        <v>8</v>
      </c>
      <c r="I231" s="15" cm="1">
        <f t="array" aca="1" ref="I231" ca="1">IFERROR(
  SUMPRODUCT(--(MID( INDEX(Sequences!$D:$D, MATCH(I$1,Sequences!$A:$A,0)),
                     ROW(INDIRECT("1:" &amp; LEN( INDEX(Sequences!$D:$D, MATCH(I$1,Sequences!$A:$A,0)) )-Parameters!$B$2+1)),
                     Parameters!$B$2 ) = $A231 )),
0)</f>
        <v>5</v>
      </c>
      <c r="J231" s="15" cm="1">
        <f t="array" aca="1" ref="J231" ca="1">IFERROR(
  SUMPRODUCT(--(MID( INDEX(Sequences!$D:$D, MATCH(J$1,Sequences!$A:$A,0)),
                     ROW(INDIRECT("1:" &amp; LEN( INDEX(Sequences!$D:$D, MATCH(J$1,Sequences!$A:$A,0)) )-Parameters!$B$2+1)),
                     Parameters!$B$2 ) = $A231 )),
0)</f>
        <v>18</v>
      </c>
      <c r="K231" s="15" cm="1">
        <f t="array" aca="1" ref="K231" ca="1">IFERROR(
  SUMPRODUCT(--(MID( INDEX(Sequences!$D:$D, MATCH(K$1,Sequences!$A:$A,0)),
                     ROW(INDIRECT("1:" &amp; LEN( INDEX(Sequences!$D:$D, MATCH(K$1,Sequences!$A:$A,0)) )-Parameters!$B$2+1)),
                     Parameters!$B$2 ) = $A231 )),
0)</f>
        <v>9</v>
      </c>
      <c r="L231" s="15" cm="1">
        <f t="array" aca="1" ref="L231" ca="1">IFERROR(
  SUMPRODUCT(--(MID( INDEX(Sequences!$D:$D, MATCH(L$1,Sequences!$A:$A,0)),
                     ROW(INDIRECT("1:" &amp; LEN( INDEX(Sequences!$D:$D, MATCH(L$1,Sequences!$A:$A,0)) )-Parameters!$B$2+1)),
                     Parameters!$B$2 ) = $A231 )),
0)</f>
        <v>3</v>
      </c>
      <c r="M231" s="15" cm="1">
        <f t="array" aca="1" ref="M231" ca="1">IFERROR(
  SUMPRODUCT(--(MID( INDEX(Sequences!$D:$D, MATCH(M$1,Sequences!$A:$A,0)),
                     ROW(INDIRECT("1:" &amp; LEN( INDEX(Sequences!$D:$D, MATCH(M$1,Sequences!$A:$A,0)) )-Parameters!$B$2+1)),
                     Parameters!$B$2 ) = $A231 )),
0)</f>
        <v>8</v>
      </c>
    </row>
    <row r="232" spans="1:13" x14ac:dyDescent="0.25">
      <c r="A232" s="15" t="str">
        <f>KMER_LIST!A232</f>
        <v>TGCG</v>
      </c>
      <c r="B232" s="15" cm="1">
        <f t="array" aca="1" ref="B232" ca="1">IFERROR(
  SUMPRODUCT(--(MID( INDEX(Sequences!$D:$D, MATCH(B$1,Sequences!$A:$A,0)),
                     ROW(INDIRECT("1:" &amp; LEN( INDEX(Sequences!$D:$D, MATCH(B$1,Sequences!$A:$A,0)) )-Parameters!$B$2+1)),
                     Parameters!$B$2 ) = $A232 )),
0)</f>
        <v>5</v>
      </c>
      <c r="C232" s="15" cm="1">
        <f t="array" aca="1" ref="C232" ca="1">IFERROR(
  SUMPRODUCT(--(MID( INDEX(Sequences!$D:$D, MATCH(C$1,Sequences!$A:$A,0)),
                     ROW(INDIRECT("1:" &amp; LEN( INDEX(Sequences!$D:$D, MATCH(C$1,Sequences!$A:$A,0)) )-Parameters!$B$2+1)),
                     Parameters!$B$2 ) = $A232 )),
0)</f>
        <v>5</v>
      </c>
      <c r="D232" s="15" cm="1">
        <f t="array" aca="1" ref="D232" ca="1">IFERROR(
  SUMPRODUCT(--(MID( INDEX(Sequences!$D:$D, MATCH(D$1,Sequences!$A:$A,0)),
                     ROW(INDIRECT("1:" &amp; LEN( INDEX(Sequences!$D:$D, MATCH(D$1,Sequences!$A:$A,0)) )-Parameters!$B$2+1)),
                     Parameters!$B$2 ) = $A232 )),
0)</f>
        <v>2</v>
      </c>
      <c r="E232" s="15" cm="1">
        <f t="array" aca="1" ref="E232" ca="1">IFERROR(
  SUMPRODUCT(--(MID( INDEX(Sequences!$D:$D, MATCH(E$1,Sequences!$A:$A,0)),
                     ROW(INDIRECT("1:" &amp; LEN( INDEX(Sequences!$D:$D, MATCH(E$1,Sequences!$A:$A,0)) )-Parameters!$B$2+1)),
                     Parameters!$B$2 ) = $A232 )),
0)</f>
        <v>10</v>
      </c>
      <c r="F232" s="15" cm="1">
        <f t="array" aca="1" ref="F232" ca="1">IFERROR(
  SUMPRODUCT(--(MID( INDEX(Sequences!$D:$D, MATCH(F$1,Sequences!$A:$A,0)),
                     ROW(INDIRECT("1:" &amp; LEN( INDEX(Sequences!$D:$D, MATCH(F$1,Sequences!$A:$A,0)) )-Parameters!$B$2+1)),
                     Parameters!$B$2 ) = $A232 )),
0)</f>
        <v>5</v>
      </c>
      <c r="G232" s="15" cm="1">
        <f t="array" aca="1" ref="G232" ca="1">IFERROR(
  SUMPRODUCT(--(MID( INDEX(Sequences!$D:$D, MATCH(G$1,Sequences!$A:$A,0)),
                     ROW(INDIRECT("1:" &amp; LEN( INDEX(Sequences!$D:$D, MATCH(G$1,Sequences!$A:$A,0)) )-Parameters!$B$2+1)),
                     Parameters!$B$2 ) = $A232 )),
0)</f>
        <v>2</v>
      </c>
      <c r="H232" s="15" cm="1">
        <f t="array" aca="1" ref="H232" ca="1">IFERROR(
  SUMPRODUCT(--(MID( INDEX(Sequences!$D:$D, MATCH(H$1,Sequences!$A:$A,0)),
                     ROW(INDIRECT("1:" &amp; LEN( INDEX(Sequences!$D:$D, MATCH(H$1,Sequences!$A:$A,0)) )-Parameters!$B$2+1)),
                     Parameters!$B$2 ) = $A232 )),
0)</f>
        <v>5</v>
      </c>
      <c r="I232" s="15" cm="1">
        <f t="array" aca="1" ref="I232" ca="1">IFERROR(
  SUMPRODUCT(--(MID( INDEX(Sequences!$D:$D, MATCH(I$1,Sequences!$A:$A,0)),
                     ROW(INDIRECT("1:" &amp; LEN( INDEX(Sequences!$D:$D, MATCH(I$1,Sequences!$A:$A,0)) )-Parameters!$B$2+1)),
                     Parameters!$B$2 ) = $A232 )),
0)</f>
        <v>10</v>
      </c>
      <c r="J232" s="15" cm="1">
        <f t="array" aca="1" ref="J232" ca="1">IFERROR(
  SUMPRODUCT(--(MID( INDEX(Sequences!$D:$D, MATCH(J$1,Sequences!$A:$A,0)),
                     ROW(INDIRECT("1:" &amp; LEN( INDEX(Sequences!$D:$D, MATCH(J$1,Sequences!$A:$A,0)) )-Parameters!$B$2+1)),
                     Parameters!$B$2 ) = $A232 )),
0)</f>
        <v>4</v>
      </c>
      <c r="K232" s="15" cm="1">
        <f t="array" aca="1" ref="K232" ca="1">IFERROR(
  SUMPRODUCT(--(MID( INDEX(Sequences!$D:$D, MATCH(K$1,Sequences!$A:$A,0)),
                     ROW(INDIRECT("1:" &amp; LEN( INDEX(Sequences!$D:$D, MATCH(K$1,Sequences!$A:$A,0)) )-Parameters!$B$2+1)),
                     Parameters!$B$2 ) = $A232 )),
0)</f>
        <v>4</v>
      </c>
      <c r="L232" s="15" cm="1">
        <f t="array" aca="1" ref="L232" ca="1">IFERROR(
  SUMPRODUCT(--(MID( INDEX(Sequences!$D:$D, MATCH(L$1,Sequences!$A:$A,0)),
                     ROW(INDIRECT("1:" &amp; LEN( INDEX(Sequences!$D:$D, MATCH(L$1,Sequences!$A:$A,0)) )-Parameters!$B$2+1)),
                     Parameters!$B$2 ) = $A232 )),
0)</f>
        <v>2</v>
      </c>
      <c r="M232" s="15" cm="1">
        <f t="array" aca="1" ref="M232" ca="1">IFERROR(
  SUMPRODUCT(--(MID( INDEX(Sequences!$D:$D, MATCH(M$1,Sequences!$A:$A,0)),
                     ROW(INDIRECT("1:" &amp; LEN( INDEX(Sequences!$D:$D, MATCH(M$1,Sequences!$A:$A,0)) )-Parameters!$B$2+1)),
                     Parameters!$B$2 ) = $A232 )),
0)</f>
        <v>0</v>
      </c>
    </row>
    <row r="233" spans="1:13" x14ac:dyDescent="0.25">
      <c r="A233" s="15" t="str">
        <f>KMER_LIST!A233</f>
        <v>TGCT</v>
      </c>
      <c r="B233" s="15" cm="1">
        <f t="array" aca="1" ref="B233" ca="1">IFERROR(
  SUMPRODUCT(--(MID( INDEX(Sequences!$D:$D, MATCH(B$1,Sequences!$A:$A,0)),
                     ROW(INDIRECT("1:" &amp; LEN( INDEX(Sequences!$D:$D, MATCH(B$1,Sequences!$A:$A,0)) )-Parameters!$B$2+1)),
                     Parameters!$B$2 ) = $A233 )),
0)</f>
        <v>16</v>
      </c>
      <c r="C233" s="15" cm="1">
        <f t="array" aca="1" ref="C233" ca="1">IFERROR(
  SUMPRODUCT(--(MID( INDEX(Sequences!$D:$D, MATCH(C$1,Sequences!$A:$A,0)),
                     ROW(INDIRECT("1:" &amp; LEN( INDEX(Sequences!$D:$D, MATCH(C$1,Sequences!$A:$A,0)) )-Parameters!$B$2+1)),
                     Parameters!$B$2 ) = $A233 )),
0)</f>
        <v>20</v>
      </c>
      <c r="D233" s="15" cm="1">
        <f t="array" aca="1" ref="D233" ca="1">IFERROR(
  SUMPRODUCT(--(MID( INDEX(Sequences!$D:$D, MATCH(D$1,Sequences!$A:$A,0)),
                     ROW(INDIRECT("1:" &amp; LEN( INDEX(Sequences!$D:$D, MATCH(D$1,Sequences!$A:$A,0)) )-Parameters!$B$2+1)),
                     Parameters!$B$2 ) = $A233 )),
0)</f>
        <v>19</v>
      </c>
      <c r="E233" s="15" cm="1">
        <f t="array" aca="1" ref="E233" ca="1">IFERROR(
  SUMPRODUCT(--(MID( INDEX(Sequences!$D:$D, MATCH(E$1,Sequences!$A:$A,0)),
                     ROW(INDIRECT("1:" &amp; LEN( INDEX(Sequences!$D:$D, MATCH(E$1,Sequences!$A:$A,0)) )-Parameters!$B$2+1)),
                     Parameters!$B$2 ) = $A233 )),
0)</f>
        <v>20</v>
      </c>
      <c r="F233" s="15" cm="1">
        <f t="array" aca="1" ref="F233" ca="1">IFERROR(
  SUMPRODUCT(--(MID( INDEX(Sequences!$D:$D, MATCH(F$1,Sequences!$A:$A,0)),
                     ROW(INDIRECT("1:" &amp; LEN( INDEX(Sequences!$D:$D, MATCH(F$1,Sequences!$A:$A,0)) )-Parameters!$B$2+1)),
                     Parameters!$B$2 ) = $A233 )),
0)</f>
        <v>17</v>
      </c>
      <c r="G233" s="15" cm="1">
        <f t="array" aca="1" ref="G233" ca="1">IFERROR(
  SUMPRODUCT(--(MID( INDEX(Sequences!$D:$D, MATCH(G$1,Sequences!$A:$A,0)),
                     ROW(INDIRECT("1:" &amp; LEN( INDEX(Sequences!$D:$D, MATCH(G$1,Sequences!$A:$A,0)) )-Parameters!$B$2+1)),
                     Parameters!$B$2 ) = $A233 )),
0)</f>
        <v>21</v>
      </c>
      <c r="H233" s="15" cm="1">
        <f t="array" aca="1" ref="H233" ca="1">IFERROR(
  SUMPRODUCT(--(MID( INDEX(Sequences!$D:$D, MATCH(H$1,Sequences!$A:$A,0)),
                     ROW(INDIRECT("1:" &amp; LEN( INDEX(Sequences!$D:$D, MATCH(H$1,Sequences!$A:$A,0)) )-Parameters!$B$2+1)),
                     Parameters!$B$2 ) = $A233 )),
0)</f>
        <v>7</v>
      </c>
      <c r="I233" s="15" cm="1">
        <f t="array" aca="1" ref="I233" ca="1">IFERROR(
  SUMPRODUCT(--(MID( INDEX(Sequences!$D:$D, MATCH(I$1,Sequences!$A:$A,0)),
                     ROW(INDIRECT("1:" &amp; LEN( INDEX(Sequences!$D:$D, MATCH(I$1,Sequences!$A:$A,0)) )-Parameters!$B$2+1)),
                     Parameters!$B$2 ) = $A233 )),
0)</f>
        <v>9</v>
      </c>
      <c r="J233" s="15" cm="1">
        <f t="array" aca="1" ref="J233" ca="1">IFERROR(
  SUMPRODUCT(--(MID( INDEX(Sequences!$D:$D, MATCH(J$1,Sequences!$A:$A,0)),
                     ROW(INDIRECT("1:" &amp; LEN( INDEX(Sequences!$D:$D, MATCH(J$1,Sequences!$A:$A,0)) )-Parameters!$B$2+1)),
                     Parameters!$B$2 ) = $A233 )),
0)</f>
        <v>26</v>
      </c>
      <c r="K233" s="15" cm="1">
        <f t="array" aca="1" ref="K233" ca="1">IFERROR(
  SUMPRODUCT(--(MID( INDEX(Sequences!$D:$D, MATCH(K$1,Sequences!$A:$A,0)),
                     ROW(INDIRECT("1:" &amp; LEN( INDEX(Sequences!$D:$D, MATCH(K$1,Sequences!$A:$A,0)) )-Parameters!$B$2+1)),
                     Parameters!$B$2 ) = $A233 )),
0)</f>
        <v>9</v>
      </c>
      <c r="L233" s="15" cm="1">
        <f t="array" aca="1" ref="L233" ca="1">IFERROR(
  SUMPRODUCT(--(MID( INDEX(Sequences!$D:$D, MATCH(L$1,Sequences!$A:$A,0)),
                     ROW(INDIRECT("1:" &amp; LEN( INDEX(Sequences!$D:$D, MATCH(L$1,Sequences!$A:$A,0)) )-Parameters!$B$2+1)),
                     Parameters!$B$2 ) = $A233 )),
0)</f>
        <v>5</v>
      </c>
      <c r="M233" s="15" cm="1">
        <f t="array" aca="1" ref="M233" ca="1">IFERROR(
  SUMPRODUCT(--(MID( INDEX(Sequences!$D:$D, MATCH(M$1,Sequences!$A:$A,0)),
                     ROW(INDIRECT("1:" &amp; LEN( INDEX(Sequences!$D:$D, MATCH(M$1,Sequences!$A:$A,0)) )-Parameters!$B$2+1)),
                     Parameters!$B$2 ) = $A233 )),
0)</f>
        <v>8</v>
      </c>
    </row>
    <row r="234" spans="1:13" x14ac:dyDescent="0.25">
      <c r="A234" s="15" t="str">
        <f>KMER_LIST!A234</f>
        <v>TGGA</v>
      </c>
      <c r="B234" s="15" cm="1">
        <f t="array" aca="1" ref="B234" ca="1">IFERROR(
  SUMPRODUCT(--(MID( INDEX(Sequences!$D:$D, MATCH(B$1,Sequences!$A:$A,0)),
                     ROW(INDIRECT("1:" &amp; LEN( INDEX(Sequences!$D:$D, MATCH(B$1,Sequences!$A:$A,0)) )-Parameters!$B$2+1)),
                     Parameters!$B$2 ) = $A234 )),
0)</f>
        <v>15</v>
      </c>
      <c r="C234" s="15" cm="1">
        <f t="array" aca="1" ref="C234" ca="1">IFERROR(
  SUMPRODUCT(--(MID( INDEX(Sequences!$D:$D, MATCH(C$1,Sequences!$A:$A,0)),
                     ROW(INDIRECT("1:" &amp; LEN( INDEX(Sequences!$D:$D, MATCH(C$1,Sequences!$A:$A,0)) )-Parameters!$B$2+1)),
                     Parameters!$B$2 ) = $A234 )),
0)</f>
        <v>9</v>
      </c>
      <c r="D234" s="15" cm="1">
        <f t="array" aca="1" ref="D234" ca="1">IFERROR(
  SUMPRODUCT(--(MID( INDEX(Sequences!$D:$D, MATCH(D$1,Sequences!$A:$A,0)),
                     ROW(INDIRECT("1:" &amp; LEN( INDEX(Sequences!$D:$D, MATCH(D$1,Sequences!$A:$A,0)) )-Parameters!$B$2+1)),
                     Parameters!$B$2 ) = $A234 )),
0)</f>
        <v>13</v>
      </c>
      <c r="E234" s="15" cm="1">
        <f t="array" aca="1" ref="E234" ca="1">IFERROR(
  SUMPRODUCT(--(MID( INDEX(Sequences!$D:$D, MATCH(E$1,Sequences!$A:$A,0)),
                     ROW(INDIRECT("1:" &amp; LEN( INDEX(Sequences!$D:$D, MATCH(E$1,Sequences!$A:$A,0)) )-Parameters!$B$2+1)),
                     Parameters!$B$2 ) = $A234 )),
0)</f>
        <v>11</v>
      </c>
      <c r="F234" s="15" cm="1">
        <f t="array" aca="1" ref="F234" ca="1">IFERROR(
  SUMPRODUCT(--(MID( INDEX(Sequences!$D:$D, MATCH(F$1,Sequences!$A:$A,0)),
                     ROW(INDIRECT("1:" &amp; LEN( INDEX(Sequences!$D:$D, MATCH(F$1,Sequences!$A:$A,0)) )-Parameters!$B$2+1)),
                     Parameters!$B$2 ) = $A234 )),
0)</f>
        <v>19</v>
      </c>
      <c r="G234" s="15" cm="1">
        <f t="array" aca="1" ref="G234" ca="1">IFERROR(
  SUMPRODUCT(--(MID( INDEX(Sequences!$D:$D, MATCH(G$1,Sequences!$A:$A,0)),
                     ROW(INDIRECT("1:" &amp; LEN( INDEX(Sequences!$D:$D, MATCH(G$1,Sequences!$A:$A,0)) )-Parameters!$B$2+1)),
                     Parameters!$B$2 ) = $A234 )),
0)</f>
        <v>12</v>
      </c>
      <c r="H234" s="15" cm="1">
        <f t="array" aca="1" ref="H234" ca="1">IFERROR(
  SUMPRODUCT(--(MID( INDEX(Sequences!$D:$D, MATCH(H$1,Sequences!$A:$A,0)),
                     ROW(INDIRECT("1:" &amp; LEN( INDEX(Sequences!$D:$D, MATCH(H$1,Sequences!$A:$A,0)) )-Parameters!$B$2+1)),
                     Parameters!$B$2 ) = $A234 )),
0)</f>
        <v>10</v>
      </c>
      <c r="I234" s="15" cm="1">
        <f t="array" aca="1" ref="I234" ca="1">IFERROR(
  SUMPRODUCT(--(MID( INDEX(Sequences!$D:$D, MATCH(I$1,Sequences!$A:$A,0)),
                     ROW(INDIRECT("1:" &amp; LEN( INDEX(Sequences!$D:$D, MATCH(I$1,Sequences!$A:$A,0)) )-Parameters!$B$2+1)),
                     Parameters!$B$2 ) = $A234 )),
0)</f>
        <v>16</v>
      </c>
      <c r="J234" s="15" cm="1">
        <f t="array" aca="1" ref="J234" ca="1">IFERROR(
  SUMPRODUCT(--(MID( INDEX(Sequences!$D:$D, MATCH(J$1,Sequences!$A:$A,0)),
                     ROW(INDIRECT("1:" &amp; LEN( INDEX(Sequences!$D:$D, MATCH(J$1,Sequences!$A:$A,0)) )-Parameters!$B$2+1)),
                     Parameters!$B$2 ) = $A234 )),
0)</f>
        <v>11</v>
      </c>
      <c r="K234" s="15" cm="1">
        <f t="array" aca="1" ref="K234" ca="1">IFERROR(
  SUMPRODUCT(--(MID( INDEX(Sequences!$D:$D, MATCH(K$1,Sequences!$A:$A,0)),
                     ROW(INDIRECT("1:" &amp; LEN( INDEX(Sequences!$D:$D, MATCH(K$1,Sequences!$A:$A,0)) )-Parameters!$B$2+1)),
                     Parameters!$B$2 ) = $A234 )),
0)</f>
        <v>19</v>
      </c>
      <c r="L234" s="15" cm="1">
        <f t="array" aca="1" ref="L234" ca="1">IFERROR(
  SUMPRODUCT(--(MID( INDEX(Sequences!$D:$D, MATCH(L$1,Sequences!$A:$A,0)),
                     ROW(INDIRECT("1:" &amp; LEN( INDEX(Sequences!$D:$D, MATCH(L$1,Sequences!$A:$A,0)) )-Parameters!$B$2+1)),
                     Parameters!$B$2 ) = $A234 )),
0)</f>
        <v>18</v>
      </c>
      <c r="M234" s="15" cm="1">
        <f t="array" aca="1" ref="M234" ca="1">IFERROR(
  SUMPRODUCT(--(MID( INDEX(Sequences!$D:$D, MATCH(M$1,Sequences!$A:$A,0)),
                     ROW(INDIRECT("1:" &amp; LEN( INDEX(Sequences!$D:$D, MATCH(M$1,Sequences!$A:$A,0)) )-Parameters!$B$2+1)),
                     Parameters!$B$2 ) = $A234 )),
0)</f>
        <v>20</v>
      </c>
    </row>
    <row r="235" spans="1:13" x14ac:dyDescent="0.25">
      <c r="A235" s="15" t="str">
        <f>KMER_LIST!A235</f>
        <v>TGGC</v>
      </c>
      <c r="B235" s="15" cm="1">
        <f t="array" aca="1" ref="B235" ca="1">IFERROR(
  SUMPRODUCT(--(MID( INDEX(Sequences!$D:$D, MATCH(B$1,Sequences!$A:$A,0)),
                     ROW(INDIRECT("1:" &amp; LEN( INDEX(Sequences!$D:$D, MATCH(B$1,Sequences!$A:$A,0)) )-Parameters!$B$2+1)),
                     Parameters!$B$2 ) = $A235 )),
0)</f>
        <v>13</v>
      </c>
      <c r="C235" s="15" cm="1">
        <f t="array" aca="1" ref="C235" ca="1">IFERROR(
  SUMPRODUCT(--(MID( INDEX(Sequences!$D:$D, MATCH(C$1,Sequences!$A:$A,0)),
                     ROW(INDIRECT("1:" &amp; LEN( INDEX(Sequences!$D:$D, MATCH(C$1,Sequences!$A:$A,0)) )-Parameters!$B$2+1)),
                     Parameters!$B$2 ) = $A235 )),
0)</f>
        <v>10</v>
      </c>
      <c r="D235" s="15" cm="1">
        <f t="array" aca="1" ref="D235" ca="1">IFERROR(
  SUMPRODUCT(--(MID( INDEX(Sequences!$D:$D, MATCH(D$1,Sequences!$A:$A,0)),
                     ROW(INDIRECT("1:" &amp; LEN( INDEX(Sequences!$D:$D, MATCH(D$1,Sequences!$A:$A,0)) )-Parameters!$B$2+1)),
                     Parameters!$B$2 ) = $A235 )),
0)</f>
        <v>14</v>
      </c>
      <c r="E235" s="15" cm="1">
        <f t="array" aca="1" ref="E235" ca="1">IFERROR(
  SUMPRODUCT(--(MID( INDEX(Sequences!$D:$D, MATCH(E$1,Sequences!$A:$A,0)),
                     ROW(INDIRECT("1:" &amp; LEN( INDEX(Sequences!$D:$D, MATCH(E$1,Sequences!$A:$A,0)) )-Parameters!$B$2+1)),
                     Parameters!$B$2 ) = $A235 )),
0)</f>
        <v>17</v>
      </c>
      <c r="F235" s="15" cm="1">
        <f t="array" aca="1" ref="F235" ca="1">IFERROR(
  SUMPRODUCT(--(MID( INDEX(Sequences!$D:$D, MATCH(F$1,Sequences!$A:$A,0)),
                     ROW(INDIRECT("1:" &amp; LEN( INDEX(Sequences!$D:$D, MATCH(F$1,Sequences!$A:$A,0)) )-Parameters!$B$2+1)),
                     Parameters!$B$2 ) = $A235 )),
0)</f>
        <v>16</v>
      </c>
      <c r="G235" s="15" cm="1">
        <f t="array" aca="1" ref="G235" ca="1">IFERROR(
  SUMPRODUCT(--(MID( INDEX(Sequences!$D:$D, MATCH(G$1,Sequences!$A:$A,0)),
                     ROW(INDIRECT("1:" &amp; LEN( INDEX(Sequences!$D:$D, MATCH(G$1,Sequences!$A:$A,0)) )-Parameters!$B$2+1)),
                     Parameters!$B$2 ) = $A235 )),
0)</f>
        <v>11</v>
      </c>
      <c r="H235" s="15" cm="1">
        <f t="array" aca="1" ref="H235" ca="1">IFERROR(
  SUMPRODUCT(--(MID( INDEX(Sequences!$D:$D, MATCH(H$1,Sequences!$A:$A,0)),
                     ROW(INDIRECT("1:" &amp; LEN( INDEX(Sequences!$D:$D, MATCH(H$1,Sequences!$A:$A,0)) )-Parameters!$B$2+1)),
                     Parameters!$B$2 ) = $A235 )),
0)</f>
        <v>8</v>
      </c>
      <c r="I235" s="15" cm="1">
        <f t="array" aca="1" ref="I235" ca="1">IFERROR(
  SUMPRODUCT(--(MID( INDEX(Sequences!$D:$D, MATCH(I$1,Sequences!$A:$A,0)),
                     ROW(INDIRECT("1:" &amp; LEN( INDEX(Sequences!$D:$D, MATCH(I$1,Sequences!$A:$A,0)) )-Parameters!$B$2+1)),
                     Parameters!$B$2 ) = $A235 )),
0)</f>
        <v>9</v>
      </c>
      <c r="J235" s="15" cm="1">
        <f t="array" aca="1" ref="J235" ca="1">IFERROR(
  SUMPRODUCT(--(MID( INDEX(Sequences!$D:$D, MATCH(J$1,Sequences!$A:$A,0)),
                     ROW(INDIRECT("1:" &amp; LEN( INDEX(Sequences!$D:$D, MATCH(J$1,Sequences!$A:$A,0)) )-Parameters!$B$2+1)),
                     Parameters!$B$2 ) = $A235 )),
0)</f>
        <v>17</v>
      </c>
      <c r="K235" s="15" cm="1">
        <f t="array" aca="1" ref="K235" ca="1">IFERROR(
  SUMPRODUCT(--(MID( INDEX(Sequences!$D:$D, MATCH(K$1,Sequences!$A:$A,0)),
                     ROW(INDIRECT("1:" &amp; LEN( INDEX(Sequences!$D:$D, MATCH(K$1,Sequences!$A:$A,0)) )-Parameters!$B$2+1)),
                     Parameters!$B$2 ) = $A235 )),
0)</f>
        <v>9</v>
      </c>
      <c r="L235" s="15" cm="1">
        <f t="array" aca="1" ref="L235" ca="1">IFERROR(
  SUMPRODUCT(--(MID( INDEX(Sequences!$D:$D, MATCH(L$1,Sequences!$A:$A,0)),
                     ROW(INDIRECT("1:" &amp; LEN( INDEX(Sequences!$D:$D, MATCH(L$1,Sequences!$A:$A,0)) )-Parameters!$B$2+1)),
                     Parameters!$B$2 ) = $A235 )),
0)</f>
        <v>7</v>
      </c>
      <c r="M235" s="15" cm="1">
        <f t="array" aca="1" ref="M235" ca="1">IFERROR(
  SUMPRODUCT(--(MID( INDEX(Sequences!$D:$D, MATCH(M$1,Sequences!$A:$A,0)),
                     ROW(INDIRECT("1:" &amp; LEN( INDEX(Sequences!$D:$D, MATCH(M$1,Sequences!$A:$A,0)) )-Parameters!$B$2+1)),
                     Parameters!$B$2 ) = $A235 )),
0)</f>
        <v>9</v>
      </c>
    </row>
    <row r="236" spans="1:13" x14ac:dyDescent="0.25">
      <c r="A236" s="15" t="str">
        <f>KMER_LIST!A236</f>
        <v>TGGG</v>
      </c>
      <c r="B236" s="15" cm="1">
        <f t="array" aca="1" ref="B236" ca="1">IFERROR(
  SUMPRODUCT(--(MID( INDEX(Sequences!$D:$D, MATCH(B$1,Sequences!$A:$A,0)),
                     ROW(INDIRECT("1:" &amp; LEN( INDEX(Sequences!$D:$D, MATCH(B$1,Sequences!$A:$A,0)) )-Parameters!$B$2+1)),
                     Parameters!$B$2 ) = $A236 )),
0)</f>
        <v>5</v>
      </c>
      <c r="C236" s="15" cm="1">
        <f t="array" aca="1" ref="C236" ca="1">IFERROR(
  SUMPRODUCT(--(MID( INDEX(Sequences!$D:$D, MATCH(C$1,Sequences!$A:$A,0)),
                     ROW(INDIRECT("1:" &amp; LEN( INDEX(Sequences!$D:$D, MATCH(C$1,Sequences!$A:$A,0)) )-Parameters!$B$2+1)),
                     Parameters!$B$2 ) = $A236 )),
0)</f>
        <v>4</v>
      </c>
      <c r="D236" s="15" cm="1">
        <f t="array" aca="1" ref="D236" ca="1">IFERROR(
  SUMPRODUCT(--(MID( INDEX(Sequences!$D:$D, MATCH(D$1,Sequences!$A:$A,0)),
                     ROW(INDIRECT("1:" &amp; LEN( INDEX(Sequences!$D:$D, MATCH(D$1,Sequences!$A:$A,0)) )-Parameters!$B$2+1)),
                     Parameters!$B$2 ) = $A236 )),
0)</f>
        <v>3</v>
      </c>
      <c r="E236" s="15" cm="1">
        <f t="array" aca="1" ref="E236" ca="1">IFERROR(
  SUMPRODUCT(--(MID( INDEX(Sequences!$D:$D, MATCH(E$1,Sequences!$A:$A,0)),
                     ROW(INDIRECT("1:" &amp; LEN( INDEX(Sequences!$D:$D, MATCH(E$1,Sequences!$A:$A,0)) )-Parameters!$B$2+1)),
                     Parameters!$B$2 ) = $A236 )),
0)</f>
        <v>7</v>
      </c>
      <c r="F236" s="15" cm="1">
        <f t="array" aca="1" ref="F236" ca="1">IFERROR(
  SUMPRODUCT(--(MID( INDEX(Sequences!$D:$D, MATCH(F$1,Sequences!$A:$A,0)),
                     ROW(INDIRECT("1:" &amp; LEN( INDEX(Sequences!$D:$D, MATCH(F$1,Sequences!$A:$A,0)) )-Parameters!$B$2+1)),
                     Parameters!$B$2 ) = $A236 )),
0)</f>
        <v>6</v>
      </c>
      <c r="G236" s="15" cm="1">
        <f t="array" aca="1" ref="G236" ca="1">IFERROR(
  SUMPRODUCT(--(MID( INDEX(Sequences!$D:$D, MATCH(G$1,Sequences!$A:$A,0)),
                     ROW(INDIRECT("1:" &amp; LEN( INDEX(Sequences!$D:$D, MATCH(G$1,Sequences!$A:$A,0)) )-Parameters!$B$2+1)),
                     Parameters!$B$2 ) = $A236 )),
0)</f>
        <v>6</v>
      </c>
      <c r="H236" s="15" cm="1">
        <f t="array" aca="1" ref="H236" ca="1">IFERROR(
  SUMPRODUCT(--(MID( INDEX(Sequences!$D:$D, MATCH(H$1,Sequences!$A:$A,0)),
                     ROW(INDIRECT("1:" &amp; LEN( INDEX(Sequences!$D:$D, MATCH(H$1,Sequences!$A:$A,0)) )-Parameters!$B$2+1)),
                     Parameters!$B$2 ) = $A236 )),
0)</f>
        <v>5</v>
      </c>
      <c r="I236" s="15" cm="1">
        <f t="array" aca="1" ref="I236" ca="1">IFERROR(
  SUMPRODUCT(--(MID( INDEX(Sequences!$D:$D, MATCH(I$1,Sequences!$A:$A,0)),
                     ROW(INDIRECT("1:" &amp; LEN( INDEX(Sequences!$D:$D, MATCH(I$1,Sequences!$A:$A,0)) )-Parameters!$B$2+1)),
                     Parameters!$B$2 ) = $A236 )),
0)</f>
        <v>14</v>
      </c>
      <c r="J236" s="15" cm="1">
        <f t="array" aca="1" ref="J236" ca="1">IFERROR(
  SUMPRODUCT(--(MID( INDEX(Sequences!$D:$D, MATCH(J$1,Sequences!$A:$A,0)),
                     ROW(INDIRECT("1:" &amp; LEN( INDEX(Sequences!$D:$D, MATCH(J$1,Sequences!$A:$A,0)) )-Parameters!$B$2+1)),
                     Parameters!$B$2 ) = $A236 )),
0)</f>
        <v>10</v>
      </c>
      <c r="K236" s="15" cm="1">
        <f t="array" aca="1" ref="K236" ca="1">IFERROR(
  SUMPRODUCT(--(MID( INDEX(Sequences!$D:$D, MATCH(K$1,Sequences!$A:$A,0)),
                     ROW(INDIRECT("1:" &amp; LEN( INDEX(Sequences!$D:$D, MATCH(K$1,Sequences!$A:$A,0)) )-Parameters!$B$2+1)),
                     Parameters!$B$2 ) = $A236 )),
0)</f>
        <v>11</v>
      </c>
      <c r="L236" s="15" cm="1">
        <f t="array" aca="1" ref="L236" ca="1">IFERROR(
  SUMPRODUCT(--(MID( INDEX(Sequences!$D:$D, MATCH(L$1,Sequences!$A:$A,0)),
                     ROW(INDIRECT("1:" &amp; LEN( INDEX(Sequences!$D:$D, MATCH(L$1,Sequences!$A:$A,0)) )-Parameters!$B$2+1)),
                     Parameters!$B$2 ) = $A236 )),
0)</f>
        <v>11</v>
      </c>
      <c r="M236" s="15" cm="1">
        <f t="array" aca="1" ref="M236" ca="1">IFERROR(
  SUMPRODUCT(--(MID( INDEX(Sequences!$D:$D, MATCH(M$1,Sequences!$A:$A,0)),
                     ROW(INDIRECT("1:" &amp; LEN( INDEX(Sequences!$D:$D, MATCH(M$1,Sequences!$A:$A,0)) )-Parameters!$B$2+1)),
                     Parameters!$B$2 ) = $A236 )),
0)</f>
        <v>8</v>
      </c>
    </row>
    <row r="237" spans="1:13" x14ac:dyDescent="0.25">
      <c r="A237" s="15" t="str">
        <f>KMER_LIST!A237</f>
        <v>TGGT</v>
      </c>
      <c r="B237" s="15" cm="1">
        <f t="array" aca="1" ref="B237" ca="1">IFERROR(
  SUMPRODUCT(--(MID( INDEX(Sequences!$D:$D, MATCH(B$1,Sequences!$A:$A,0)),
                     ROW(INDIRECT("1:" &amp; LEN( INDEX(Sequences!$D:$D, MATCH(B$1,Sequences!$A:$A,0)) )-Parameters!$B$2+1)),
                     Parameters!$B$2 ) = $A237 )),
0)</f>
        <v>24</v>
      </c>
      <c r="C237" s="15" cm="1">
        <f t="array" aca="1" ref="C237" ca="1">IFERROR(
  SUMPRODUCT(--(MID( INDEX(Sequences!$D:$D, MATCH(C$1,Sequences!$A:$A,0)),
                     ROW(INDIRECT("1:" &amp; LEN( INDEX(Sequences!$D:$D, MATCH(C$1,Sequences!$A:$A,0)) )-Parameters!$B$2+1)),
                     Parameters!$B$2 ) = $A237 )),
0)</f>
        <v>35</v>
      </c>
      <c r="D237" s="15" cm="1">
        <f t="array" aca="1" ref="D237" ca="1">IFERROR(
  SUMPRODUCT(--(MID( INDEX(Sequences!$D:$D, MATCH(D$1,Sequences!$A:$A,0)),
                     ROW(INDIRECT("1:" &amp; LEN( INDEX(Sequences!$D:$D, MATCH(D$1,Sequences!$A:$A,0)) )-Parameters!$B$2+1)),
                     Parameters!$B$2 ) = $A237 )),
0)</f>
        <v>31</v>
      </c>
      <c r="E237" s="15" cm="1">
        <f t="array" aca="1" ref="E237" ca="1">IFERROR(
  SUMPRODUCT(--(MID( INDEX(Sequences!$D:$D, MATCH(E$1,Sequences!$A:$A,0)),
                     ROW(INDIRECT("1:" &amp; LEN( INDEX(Sequences!$D:$D, MATCH(E$1,Sequences!$A:$A,0)) )-Parameters!$B$2+1)),
                     Parameters!$B$2 ) = $A237 )),
0)</f>
        <v>20</v>
      </c>
      <c r="F237" s="15" cm="1">
        <f t="array" aca="1" ref="F237" ca="1">IFERROR(
  SUMPRODUCT(--(MID( INDEX(Sequences!$D:$D, MATCH(F$1,Sequences!$A:$A,0)),
                     ROW(INDIRECT("1:" &amp; LEN( INDEX(Sequences!$D:$D, MATCH(F$1,Sequences!$A:$A,0)) )-Parameters!$B$2+1)),
                     Parameters!$B$2 ) = $A237 )),
0)</f>
        <v>32</v>
      </c>
      <c r="G237" s="15" cm="1">
        <f t="array" aca="1" ref="G237" ca="1">IFERROR(
  SUMPRODUCT(--(MID( INDEX(Sequences!$D:$D, MATCH(G$1,Sequences!$A:$A,0)),
                     ROW(INDIRECT("1:" &amp; LEN( INDEX(Sequences!$D:$D, MATCH(G$1,Sequences!$A:$A,0)) )-Parameters!$B$2+1)),
                     Parameters!$B$2 ) = $A237 )),
0)</f>
        <v>25</v>
      </c>
      <c r="H237" s="15" cm="1">
        <f t="array" aca="1" ref="H237" ca="1">IFERROR(
  SUMPRODUCT(--(MID( INDEX(Sequences!$D:$D, MATCH(H$1,Sequences!$A:$A,0)),
                     ROW(INDIRECT("1:" &amp; LEN( INDEX(Sequences!$D:$D, MATCH(H$1,Sequences!$A:$A,0)) )-Parameters!$B$2+1)),
                     Parameters!$B$2 ) = $A237 )),
0)</f>
        <v>12</v>
      </c>
      <c r="I237" s="15" cm="1">
        <f t="array" aca="1" ref="I237" ca="1">IFERROR(
  SUMPRODUCT(--(MID( INDEX(Sequences!$D:$D, MATCH(I$1,Sequences!$A:$A,0)),
                     ROW(INDIRECT("1:" &amp; LEN( INDEX(Sequences!$D:$D, MATCH(I$1,Sequences!$A:$A,0)) )-Parameters!$B$2+1)),
                     Parameters!$B$2 ) = $A237 )),
0)</f>
        <v>5</v>
      </c>
      <c r="J237" s="15" cm="1">
        <f t="array" aca="1" ref="J237" ca="1">IFERROR(
  SUMPRODUCT(--(MID( INDEX(Sequences!$D:$D, MATCH(J$1,Sequences!$A:$A,0)),
                     ROW(INDIRECT("1:" &amp; LEN( INDEX(Sequences!$D:$D, MATCH(J$1,Sequences!$A:$A,0)) )-Parameters!$B$2+1)),
                     Parameters!$B$2 ) = $A237 )),
0)</f>
        <v>14</v>
      </c>
      <c r="K237" s="15" cm="1">
        <f t="array" aca="1" ref="K237" ca="1">IFERROR(
  SUMPRODUCT(--(MID( INDEX(Sequences!$D:$D, MATCH(K$1,Sequences!$A:$A,0)),
                     ROW(INDIRECT("1:" &amp; LEN( INDEX(Sequences!$D:$D, MATCH(K$1,Sequences!$A:$A,0)) )-Parameters!$B$2+1)),
                     Parameters!$B$2 ) = $A237 )),
0)</f>
        <v>11</v>
      </c>
      <c r="L237" s="15" cm="1">
        <f t="array" aca="1" ref="L237" ca="1">IFERROR(
  SUMPRODUCT(--(MID( INDEX(Sequences!$D:$D, MATCH(L$1,Sequences!$A:$A,0)),
                     ROW(INDIRECT("1:" &amp; LEN( INDEX(Sequences!$D:$D, MATCH(L$1,Sequences!$A:$A,0)) )-Parameters!$B$2+1)),
                     Parameters!$B$2 ) = $A237 )),
0)</f>
        <v>8</v>
      </c>
      <c r="M237" s="15" cm="1">
        <f t="array" aca="1" ref="M237" ca="1">IFERROR(
  SUMPRODUCT(--(MID( INDEX(Sequences!$D:$D, MATCH(M$1,Sequences!$A:$A,0)),
                     ROW(INDIRECT("1:" &amp; LEN( INDEX(Sequences!$D:$D, MATCH(M$1,Sequences!$A:$A,0)) )-Parameters!$B$2+1)),
                     Parameters!$B$2 ) = $A237 )),
0)</f>
        <v>6</v>
      </c>
    </row>
    <row r="238" spans="1:13" x14ac:dyDescent="0.25">
      <c r="A238" s="15" t="str">
        <f>KMER_LIST!A238</f>
        <v>TGTA</v>
      </c>
      <c r="B238" s="15" cm="1">
        <f t="array" aca="1" ref="B238" ca="1">IFERROR(
  SUMPRODUCT(--(MID( INDEX(Sequences!$D:$D, MATCH(B$1,Sequences!$A:$A,0)),
                     ROW(INDIRECT("1:" &amp; LEN( INDEX(Sequences!$D:$D, MATCH(B$1,Sequences!$A:$A,0)) )-Parameters!$B$2+1)),
                     Parameters!$B$2 ) = $A238 )),
0)</f>
        <v>7</v>
      </c>
      <c r="C238" s="15" cm="1">
        <f t="array" aca="1" ref="C238" ca="1">IFERROR(
  SUMPRODUCT(--(MID( INDEX(Sequences!$D:$D, MATCH(C$1,Sequences!$A:$A,0)),
                     ROW(INDIRECT("1:" &amp; LEN( INDEX(Sequences!$D:$D, MATCH(C$1,Sequences!$A:$A,0)) )-Parameters!$B$2+1)),
                     Parameters!$B$2 ) = $A238 )),
0)</f>
        <v>5</v>
      </c>
      <c r="D238" s="15" cm="1">
        <f t="array" aca="1" ref="D238" ca="1">IFERROR(
  SUMPRODUCT(--(MID( INDEX(Sequences!$D:$D, MATCH(D$1,Sequences!$A:$A,0)),
                     ROW(INDIRECT("1:" &amp; LEN( INDEX(Sequences!$D:$D, MATCH(D$1,Sequences!$A:$A,0)) )-Parameters!$B$2+1)),
                     Parameters!$B$2 ) = $A238 )),
0)</f>
        <v>8</v>
      </c>
      <c r="E238" s="15" cm="1">
        <f t="array" aca="1" ref="E238" ca="1">IFERROR(
  SUMPRODUCT(--(MID( INDEX(Sequences!$D:$D, MATCH(E$1,Sequences!$A:$A,0)),
                     ROW(INDIRECT("1:" &amp; LEN( INDEX(Sequences!$D:$D, MATCH(E$1,Sequences!$A:$A,0)) )-Parameters!$B$2+1)),
                     Parameters!$B$2 ) = $A238 )),
0)</f>
        <v>9</v>
      </c>
      <c r="F238" s="15" cm="1">
        <f t="array" aca="1" ref="F238" ca="1">IFERROR(
  SUMPRODUCT(--(MID( INDEX(Sequences!$D:$D, MATCH(F$1,Sequences!$A:$A,0)),
                     ROW(INDIRECT("1:" &amp; LEN( INDEX(Sequences!$D:$D, MATCH(F$1,Sequences!$A:$A,0)) )-Parameters!$B$2+1)),
                     Parameters!$B$2 ) = $A238 )),
0)</f>
        <v>6</v>
      </c>
      <c r="G238" s="15" cm="1">
        <f t="array" aca="1" ref="G238" ca="1">IFERROR(
  SUMPRODUCT(--(MID( INDEX(Sequences!$D:$D, MATCH(G$1,Sequences!$A:$A,0)),
                     ROW(INDIRECT("1:" &amp; LEN( INDEX(Sequences!$D:$D, MATCH(G$1,Sequences!$A:$A,0)) )-Parameters!$B$2+1)),
                     Parameters!$B$2 ) = $A238 )),
0)</f>
        <v>12</v>
      </c>
      <c r="H238" s="15" cm="1">
        <f t="array" aca="1" ref="H238" ca="1">IFERROR(
  SUMPRODUCT(--(MID( INDEX(Sequences!$D:$D, MATCH(H$1,Sequences!$A:$A,0)),
                     ROW(INDIRECT("1:" &amp; LEN( INDEX(Sequences!$D:$D, MATCH(H$1,Sequences!$A:$A,0)) )-Parameters!$B$2+1)),
                     Parameters!$B$2 ) = $A238 )),
0)</f>
        <v>1</v>
      </c>
      <c r="I238" s="15" cm="1">
        <f t="array" aca="1" ref="I238" ca="1">IFERROR(
  SUMPRODUCT(--(MID( INDEX(Sequences!$D:$D, MATCH(I$1,Sequences!$A:$A,0)),
                     ROW(INDIRECT("1:" &amp; LEN( INDEX(Sequences!$D:$D, MATCH(I$1,Sequences!$A:$A,0)) )-Parameters!$B$2+1)),
                     Parameters!$B$2 ) = $A238 )),
0)</f>
        <v>5</v>
      </c>
      <c r="J238" s="15" cm="1">
        <f t="array" aca="1" ref="J238" ca="1">IFERROR(
  SUMPRODUCT(--(MID( INDEX(Sequences!$D:$D, MATCH(J$1,Sequences!$A:$A,0)),
                     ROW(INDIRECT("1:" &amp; LEN( INDEX(Sequences!$D:$D, MATCH(J$1,Sequences!$A:$A,0)) )-Parameters!$B$2+1)),
                     Parameters!$B$2 ) = $A238 )),
0)</f>
        <v>9</v>
      </c>
      <c r="K238" s="15" cm="1">
        <f t="array" aca="1" ref="K238" ca="1">IFERROR(
  SUMPRODUCT(--(MID( INDEX(Sequences!$D:$D, MATCH(K$1,Sequences!$A:$A,0)),
                     ROW(INDIRECT("1:" &amp; LEN( INDEX(Sequences!$D:$D, MATCH(K$1,Sequences!$A:$A,0)) )-Parameters!$B$2+1)),
                     Parameters!$B$2 ) = $A238 )),
0)</f>
        <v>7</v>
      </c>
      <c r="L238" s="15" cm="1">
        <f t="array" aca="1" ref="L238" ca="1">IFERROR(
  SUMPRODUCT(--(MID( INDEX(Sequences!$D:$D, MATCH(L$1,Sequences!$A:$A,0)),
                     ROW(INDIRECT("1:" &amp; LEN( INDEX(Sequences!$D:$D, MATCH(L$1,Sequences!$A:$A,0)) )-Parameters!$B$2+1)),
                     Parameters!$B$2 ) = $A238 )),
0)</f>
        <v>14</v>
      </c>
      <c r="M238" s="15" cm="1">
        <f t="array" aca="1" ref="M238" ca="1">IFERROR(
  SUMPRODUCT(--(MID( INDEX(Sequences!$D:$D, MATCH(M$1,Sequences!$A:$A,0)),
                     ROW(INDIRECT("1:" &amp; LEN( INDEX(Sequences!$D:$D, MATCH(M$1,Sequences!$A:$A,0)) )-Parameters!$B$2+1)),
                     Parameters!$B$2 ) = $A238 )),
0)</f>
        <v>12</v>
      </c>
    </row>
    <row r="239" spans="1:13" x14ac:dyDescent="0.25">
      <c r="A239" s="15" t="str">
        <f>KMER_LIST!A239</f>
        <v>TGTC</v>
      </c>
      <c r="B239" s="15" cm="1">
        <f t="array" aca="1" ref="B239" ca="1">IFERROR(
  SUMPRODUCT(--(MID( INDEX(Sequences!$D:$D, MATCH(B$1,Sequences!$A:$A,0)),
                     ROW(INDIRECT("1:" &amp; LEN( INDEX(Sequences!$D:$D, MATCH(B$1,Sequences!$A:$A,0)) )-Parameters!$B$2+1)),
                     Parameters!$B$2 ) = $A239 )),
0)</f>
        <v>18</v>
      </c>
      <c r="C239" s="15" cm="1">
        <f t="array" aca="1" ref="C239" ca="1">IFERROR(
  SUMPRODUCT(--(MID( INDEX(Sequences!$D:$D, MATCH(C$1,Sequences!$A:$A,0)),
                     ROW(INDIRECT("1:" &amp; LEN( INDEX(Sequences!$D:$D, MATCH(C$1,Sequences!$A:$A,0)) )-Parameters!$B$2+1)),
                     Parameters!$B$2 ) = $A239 )),
0)</f>
        <v>22</v>
      </c>
      <c r="D239" s="15" cm="1">
        <f t="array" aca="1" ref="D239" ca="1">IFERROR(
  SUMPRODUCT(--(MID( INDEX(Sequences!$D:$D, MATCH(D$1,Sequences!$A:$A,0)),
                     ROW(INDIRECT("1:" &amp; LEN( INDEX(Sequences!$D:$D, MATCH(D$1,Sequences!$A:$A,0)) )-Parameters!$B$2+1)),
                     Parameters!$B$2 ) = $A239 )),
0)</f>
        <v>17</v>
      </c>
      <c r="E239" s="15" cm="1">
        <f t="array" aca="1" ref="E239" ca="1">IFERROR(
  SUMPRODUCT(--(MID( INDEX(Sequences!$D:$D, MATCH(E$1,Sequences!$A:$A,0)),
                     ROW(INDIRECT("1:" &amp; LEN( INDEX(Sequences!$D:$D, MATCH(E$1,Sequences!$A:$A,0)) )-Parameters!$B$2+1)),
                     Parameters!$B$2 ) = $A239 )),
0)</f>
        <v>20</v>
      </c>
      <c r="F239" s="15" cm="1">
        <f t="array" aca="1" ref="F239" ca="1">IFERROR(
  SUMPRODUCT(--(MID( INDEX(Sequences!$D:$D, MATCH(F$1,Sequences!$A:$A,0)),
                     ROW(INDIRECT("1:" &amp; LEN( INDEX(Sequences!$D:$D, MATCH(F$1,Sequences!$A:$A,0)) )-Parameters!$B$2+1)),
                     Parameters!$B$2 ) = $A239 )),
0)</f>
        <v>19</v>
      </c>
      <c r="G239" s="15" cm="1">
        <f t="array" aca="1" ref="G239" ca="1">IFERROR(
  SUMPRODUCT(--(MID( INDEX(Sequences!$D:$D, MATCH(G$1,Sequences!$A:$A,0)),
                     ROW(INDIRECT("1:" &amp; LEN( INDEX(Sequences!$D:$D, MATCH(G$1,Sequences!$A:$A,0)) )-Parameters!$B$2+1)),
                     Parameters!$B$2 ) = $A239 )),
0)</f>
        <v>13</v>
      </c>
      <c r="H239" s="15" cm="1">
        <f t="array" aca="1" ref="H239" ca="1">IFERROR(
  SUMPRODUCT(--(MID( INDEX(Sequences!$D:$D, MATCH(H$1,Sequences!$A:$A,0)),
                     ROW(INDIRECT("1:" &amp; LEN( INDEX(Sequences!$D:$D, MATCH(H$1,Sequences!$A:$A,0)) )-Parameters!$B$2+1)),
                     Parameters!$B$2 ) = $A239 )),
0)</f>
        <v>7</v>
      </c>
      <c r="I239" s="15" cm="1">
        <f t="array" aca="1" ref="I239" ca="1">IFERROR(
  SUMPRODUCT(--(MID( INDEX(Sequences!$D:$D, MATCH(I$1,Sequences!$A:$A,0)),
                     ROW(INDIRECT("1:" &amp; LEN( INDEX(Sequences!$D:$D, MATCH(I$1,Sequences!$A:$A,0)) )-Parameters!$B$2+1)),
                     Parameters!$B$2 ) = $A239 )),
0)</f>
        <v>11</v>
      </c>
      <c r="J239" s="15" cm="1">
        <f t="array" aca="1" ref="J239" ca="1">IFERROR(
  SUMPRODUCT(--(MID( INDEX(Sequences!$D:$D, MATCH(J$1,Sequences!$A:$A,0)),
                     ROW(INDIRECT("1:" &amp; LEN( INDEX(Sequences!$D:$D, MATCH(J$1,Sequences!$A:$A,0)) )-Parameters!$B$2+1)),
                     Parameters!$B$2 ) = $A239 )),
0)</f>
        <v>9</v>
      </c>
      <c r="K239" s="15" cm="1">
        <f t="array" aca="1" ref="K239" ca="1">IFERROR(
  SUMPRODUCT(--(MID( INDEX(Sequences!$D:$D, MATCH(K$1,Sequences!$A:$A,0)),
                     ROW(INDIRECT("1:" &amp; LEN( INDEX(Sequences!$D:$D, MATCH(K$1,Sequences!$A:$A,0)) )-Parameters!$B$2+1)),
                     Parameters!$B$2 ) = $A239 )),
0)</f>
        <v>1</v>
      </c>
      <c r="L239" s="15" cm="1">
        <f t="array" aca="1" ref="L239" ca="1">IFERROR(
  SUMPRODUCT(--(MID( INDEX(Sequences!$D:$D, MATCH(L$1,Sequences!$A:$A,0)),
                     ROW(INDIRECT("1:" &amp; LEN( INDEX(Sequences!$D:$D, MATCH(L$1,Sequences!$A:$A,0)) )-Parameters!$B$2+1)),
                     Parameters!$B$2 ) = $A239 )),
0)</f>
        <v>4</v>
      </c>
      <c r="M239" s="15" cm="1">
        <f t="array" aca="1" ref="M239" ca="1">IFERROR(
  SUMPRODUCT(--(MID( INDEX(Sequences!$D:$D, MATCH(M$1,Sequences!$A:$A,0)),
                     ROW(INDIRECT("1:" &amp; LEN( INDEX(Sequences!$D:$D, MATCH(M$1,Sequences!$A:$A,0)) )-Parameters!$B$2+1)),
                     Parameters!$B$2 ) = $A239 )),
0)</f>
        <v>3</v>
      </c>
    </row>
    <row r="240" spans="1:13" x14ac:dyDescent="0.25">
      <c r="A240" s="15" t="str">
        <f>KMER_LIST!A240</f>
        <v>TGTG</v>
      </c>
      <c r="B240" s="15" cm="1">
        <f t="array" aca="1" ref="B240" ca="1">IFERROR(
  SUMPRODUCT(--(MID( INDEX(Sequences!$D:$D, MATCH(B$1,Sequences!$A:$A,0)),
                     ROW(INDIRECT("1:" &amp; LEN( INDEX(Sequences!$D:$D, MATCH(B$1,Sequences!$A:$A,0)) )-Parameters!$B$2+1)),
                     Parameters!$B$2 ) = $A240 )),
0)</f>
        <v>16</v>
      </c>
      <c r="C240" s="15" cm="1">
        <f t="array" aca="1" ref="C240" ca="1">IFERROR(
  SUMPRODUCT(--(MID( INDEX(Sequences!$D:$D, MATCH(C$1,Sequences!$A:$A,0)),
                     ROW(INDIRECT("1:" &amp; LEN( INDEX(Sequences!$D:$D, MATCH(C$1,Sequences!$A:$A,0)) )-Parameters!$B$2+1)),
                     Parameters!$B$2 ) = $A240 )),
0)</f>
        <v>17</v>
      </c>
      <c r="D240" s="15" cm="1">
        <f t="array" aca="1" ref="D240" ca="1">IFERROR(
  SUMPRODUCT(--(MID( INDEX(Sequences!$D:$D, MATCH(D$1,Sequences!$A:$A,0)),
                     ROW(INDIRECT("1:" &amp; LEN( INDEX(Sequences!$D:$D, MATCH(D$1,Sequences!$A:$A,0)) )-Parameters!$B$2+1)),
                     Parameters!$B$2 ) = $A240 )),
0)</f>
        <v>19</v>
      </c>
      <c r="E240" s="15" cm="1">
        <f t="array" aca="1" ref="E240" ca="1">IFERROR(
  SUMPRODUCT(--(MID( INDEX(Sequences!$D:$D, MATCH(E$1,Sequences!$A:$A,0)),
                     ROW(INDIRECT("1:" &amp; LEN( INDEX(Sequences!$D:$D, MATCH(E$1,Sequences!$A:$A,0)) )-Parameters!$B$2+1)),
                     Parameters!$B$2 ) = $A240 )),
0)</f>
        <v>23</v>
      </c>
      <c r="F240" s="15" cm="1">
        <f t="array" aca="1" ref="F240" ca="1">IFERROR(
  SUMPRODUCT(--(MID( INDEX(Sequences!$D:$D, MATCH(F$1,Sequences!$A:$A,0)),
                     ROW(INDIRECT("1:" &amp; LEN( INDEX(Sequences!$D:$D, MATCH(F$1,Sequences!$A:$A,0)) )-Parameters!$B$2+1)),
                     Parameters!$B$2 ) = $A240 )),
0)</f>
        <v>26</v>
      </c>
      <c r="G240" s="15" cm="1">
        <f t="array" aca="1" ref="G240" ca="1">IFERROR(
  SUMPRODUCT(--(MID( INDEX(Sequences!$D:$D, MATCH(G$1,Sequences!$A:$A,0)),
                     ROW(INDIRECT("1:" &amp; LEN( INDEX(Sequences!$D:$D, MATCH(G$1,Sequences!$A:$A,0)) )-Parameters!$B$2+1)),
                     Parameters!$B$2 ) = $A240 )),
0)</f>
        <v>32</v>
      </c>
      <c r="H240" s="15" cm="1">
        <f t="array" aca="1" ref="H240" ca="1">IFERROR(
  SUMPRODUCT(--(MID( INDEX(Sequences!$D:$D, MATCH(H$1,Sequences!$A:$A,0)),
                     ROW(INDIRECT("1:" &amp; LEN( INDEX(Sequences!$D:$D, MATCH(H$1,Sequences!$A:$A,0)) )-Parameters!$B$2+1)),
                     Parameters!$B$2 ) = $A240 )),
0)</f>
        <v>8</v>
      </c>
      <c r="I240" s="15" cm="1">
        <f t="array" aca="1" ref="I240" ca="1">IFERROR(
  SUMPRODUCT(--(MID( INDEX(Sequences!$D:$D, MATCH(I$1,Sequences!$A:$A,0)),
                     ROW(INDIRECT("1:" &amp; LEN( INDEX(Sequences!$D:$D, MATCH(I$1,Sequences!$A:$A,0)) )-Parameters!$B$2+1)),
                     Parameters!$B$2 ) = $A240 )),
0)</f>
        <v>13</v>
      </c>
      <c r="J240" s="15" cm="1">
        <f t="array" aca="1" ref="J240" ca="1">IFERROR(
  SUMPRODUCT(--(MID( INDEX(Sequences!$D:$D, MATCH(J$1,Sequences!$A:$A,0)),
                     ROW(INDIRECT("1:" &amp; LEN( INDEX(Sequences!$D:$D, MATCH(J$1,Sequences!$A:$A,0)) )-Parameters!$B$2+1)),
                     Parameters!$B$2 ) = $A240 )),
0)</f>
        <v>17</v>
      </c>
      <c r="K240" s="15" cm="1">
        <f t="array" aca="1" ref="K240" ca="1">IFERROR(
  SUMPRODUCT(--(MID( INDEX(Sequences!$D:$D, MATCH(K$1,Sequences!$A:$A,0)),
                     ROW(INDIRECT("1:" &amp; LEN( INDEX(Sequences!$D:$D, MATCH(K$1,Sequences!$A:$A,0)) )-Parameters!$B$2+1)),
                     Parameters!$B$2 ) = $A240 )),
0)</f>
        <v>6</v>
      </c>
      <c r="L240" s="15" cm="1">
        <f t="array" aca="1" ref="L240" ca="1">IFERROR(
  SUMPRODUCT(--(MID( INDEX(Sequences!$D:$D, MATCH(L$1,Sequences!$A:$A,0)),
                     ROW(INDIRECT("1:" &amp; LEN( INDEX(Sequences!$D:$D, MATCH(L$1,Sequences!$A:$A,0)) )-Parameters!$B$2+1)),
                     Parameters!$B$2 ) = $A240 )),
0)</f>
        <v>2</v>
      </c>
      <c r="M240" s="15" cm="1">
        <f t="array" aca="1" ref="M240" ca="1">IFERROR(
  SUMPRODUCT(--(MID( INDEX(Sequences!$D:$D, MATCH(M$1,Sequences!$A:$A,0)),
                     ROW(INDIRECT("1:" &amp; LEN( INDEX(Sequences!$D:$D, MATCH(M$1,Sequences!$A:$A,0)) )-Parameters!$B$2+1)),
                     Parameters!$B$2 ) = $A240 )),
0)</f>
        <v>8</v>
      </c>
    </row>
    <row r="241" spans="1:13" x14ac:dyDescent="0.25">
      <c r="A241" s="15" t="str">
        <f>KMER_LIST!A241</f>
        <v>TGTT</v>
      </c>
      <c r="B241" s="15" cm="1">
        <f t="array" aca="1" ref="B241" ca="1">IFERROR(
  SUMPRODUCT(--(MID( INDEX(Sequences!$D:$D, MATCH(B$1,Sequences!$A:$A,0)),
                     ROW(INDIRECT("1:" &amp; LEN( INDEX(Sequences!$D:$D, MATCH(B$1,Sequences!$A:$A,0)) )-Parameters!$B$2+1)),
                     Parameters!$B$2 ) = $A241 )),
0)</f>
        <v>33</v>
      </c>
      <c r="C241" s="15" cm="1">
        <f t="array" aca="1" ref="C241" ca="1">IFERROR(
  SUMPRODUCT(--(MID( INDEX(Sequences!$D:$D, MATCH(C$1,Sequences!$A:$A,0)),
                     ROW(INDIRECT("1:" &amp; LEN( INDEX(Sequences!$D:$D, MATCH(C$1,Sequences!$A:$A,0)) )-Parameters!$B$2+1)),
                     Parameters!$B$2 ) = $A241 )),
0)</f>
        <v>30</v>
      </c>
      <c r="D241" s="15" cm="1">
        <f t="array" aca="1" ref="D241" ca="1">IFERROR(
  SUMPRODUCT(--(MID( INDEX(Sequences!$D:$D, MATCH(D$1,Sequences!$A:$A,0)),
                     ROW(INDIRECT("1:" &amp; LEN( INDEX(Sequences!$D:$D, MATCH(D$1,Sequences!$A:$A,0)) )-Parameters!$B$2+1)),
                     Parameters!$B$2 ) = $A241 )),
0)</f>
        <v>38</v>
      </c>
      <c r="E241" s="15" cm="1">
        <f t="array" aca="1" ref="E241" ca="1">IFERROR(
  SUMPRODUCT(--(MID( INDEX(Sequences!$D:$D, MATCH(E$1,Sequences!$A:$A,0)),
                     ROW(INDIRECT("1:" &amp; LEN( INDEX(Sequences!$D:$D, MATCH(E$1,Sequences!$A:$A,0)) )-Parameters!$B$2+1)),
                     Parameters!$B$2 ) = $A241 )),
0)</f>
        <v>36</v>
      </c>
      <c r="F241" s="15" cm="1">
        <f t="array" aca="1" ref="F241" ca="1">IFERROR(
  SUMPRODUCT(--(MID( INDEX(Sequences!$D:$D, MATCH(F$1,Sequences!$A:$A,0)),
                     ROW(INDIRECT("1:" &amp; LEN( INDEX(Sequences!$D:$D, MATCH(F$1,Sequences!$A:$A,0)) )-Parameters!$B$2+1)),
                     Parameters!$B$2 ) = $A241 )),
0)</f>
        <v>23</v>
      </c>
      <c r="G241" s="15" cm="1">
        <f t="array" aca="1" ref="G241" ca="1">IFERROR(
  SUMPRODUCT(--(MID( INDEX(Sequences!$D:$D, MATCH(G$1,Sequences!$A:$A,0)),
                     ROW(INDIRECT("1:" &amp; LEN( INDEX(Sequences!$D:$D, MATCH(G$1,Sequences!$A:$A,0)) )-Parameters!$B$2+1)),
                     Parameters!$B$2 ) = $A241 )),
0)</f>
        <v>42</v>
      </c>
      <c r="H241" s="15" cm="1">
        <f t="array" aca="1" ref="H241" ca="1">IFERROR(
  SUMPRODUCT(--(MID( INDEX(Sequences!$D:$D, MATCH(H$1,Sequences!$A:$A,0)),
                     ROW(INDIRECT("1:" &amp; LEN( INDEX(Sequences!$D:$D, MATCH(H$1,Sequences!$A:$A,0)) )-Parameters!$B$2+1)),
                     Parameters!$B$2 ) = $A241 )),
0)</f>
        <v>12</v>
      </c>
      <c r="I241" s="15" cm="1">
        <f t="array" aca="1" ref="I241" ca="1">IFERROR(
  SUMPRODUCT(--(MID( INDEX(Sequences!$D:$D, MATCH(I$1,Sequences!$A:$A,0)),
                     ROW(INDIRECT("1:" &amp; LEN( INDEX(Sequences!$D:$D, MATCH(I$1,Sequences!$A:$A,0)) )-Parameters!$B$2+1)),
                     Parameters!$B$2 ) = $A241 )),
0)</f>
        <v>12</v>
      </c>
      <c r="J241" s="15" cm="1">
        <f t="array" aca="1" ref="J241" ca="1">IFERROR(
  SUMPRODUCT(--(MID( INDEX(Sequences!$D:$D, MATCH(J$1,Sequences!$A:$A,0)),
                     ROW(INDIRECT("1:" &amp; LEN( INDEX(Sequences!$D:$D, MATCH(J$1,Sequences!$A:$A,0)) )-Parameters!$B$2+1)),
                     Parameters!$B$2 ) = $A241 )),
0)</f>
        <v>8</v>
      </c>
      <c r="K241" s="15" cm="1">
        <f t="array" aca="1" ref="K241" ca="1">IFERROR(
  SUMPRODUCT(--(MID( INDEX(Sequences!$D:$D, MATCH(K$1,Sequences!$A:$A,0)),
                     ROW(INDIRECT("1:" &amp; LEN( INDEX(Sequences!$D:$D, MATCH(K$1,Sequences!$A:$A,0)) )-Parameters!$B$2+1)),
                     Parameters!$B$2 ) = $A241 )),
0)</f>
        <v>9</v>
      </c>
      <c r="L241" s="15" cm="1">
        <f t="array" aca="1" ref="L241" ca="1">IFERROR(
  SUMPRODUCT(--(MID( INDEX(Sequences!$D:$D, MATCH(L$1,Sequences!$A:$A,0)),
                     ROW(INDIRECT("1:" &amp; LEN( INDEX(Sequences!$D:$D, MATCH(L$1,Sequences!$A:$A,0)) )-Parameters!$B$2+1)),
                     Parameters!$B$2 ) = $A241 )),
0)</f>
        <v>5</v>
      </c>
      <c r="M241" s="15" cm="1">
        <f t="array" aca="1" ref="M241" ca="1">IFERROR(
  SUMPRODUCT(--(MID( INDEX(Sequences!$D:$D, MATCH(M$1,Sequences!$A:$A,0)),
                     ROW(INDIRECT("1:" &amp; LEN( INDEX(Sequences!$D:$D, MATCH(M$1,Sequences!$A:$A,0)) )-Parameters!$B$2+1)),
                     Parameters!$B$2 ) = $A241 )),
0)</f>
        <v>3</v>
      </c>
    </row>
    <row r="242" spans="1:13" x14ac:dyDescent="0.25">
      <c r="A242" s="15" t="str">
        <f>KMER_LIST!A242</f>
        <v>TTAA</v>
      </c>
      <c r="B242" s="15" cm="1">
        <f t="array" aca="1" ref="B242" ca="1">IFERROR(
  SUMPRODUCT(--(MID( INDEX(Sequences!$D:$D, MATCH(B$1,Sequences!$A:$A,0)),
                     ROW(INDIRECT("1:" &amp; LEN( INDEX(Sequences!$D:$D, MATCH(B$1,Sequences!$A:$A,0)) )-Parameters!$B$2+1)),
                     Parameters!$B$2 ) = $A242 )),
0)</f>
        <v>15</v>
      </c>
      <c r="C242" s="15" cm="1">
        <f t="array" aca="1" ref="C242" ca="1">IFERROR(
  SUMPRODUCT(--(MID( INDEX(Sequences!$D:$D, MATCH(C$1,Sequences!$A:$A,0)),
                     ROW(INDIRECT("1:" &amp; LEN( INDEX(Sequences!$D:$D, MATCH(C$1,Sequences!$A:$A,0)) )-Parameters!$B$2+1)),
                     Parameters!$B$2 ) = $A242 )),
0)</f>
        <v>15</v>
      </c>
      <c r="D242" s="15" cm="1">
        <f t="array" aca="1" ref="D242" ca="1">IFERROR(
  SUMPRODUCT(--(MID( INDEX(Sequences!$D:$D, MATCH(D$1,Sequences!$A:$A,0)),
                     ROW(INDIRECT("1:" &amp; LEN( INDEX(Sequences!$D:$D, MATCH(D$1,Sequences!$A:$A,0)) )-Parameters!$B$2+1)),
                     Parameters!$B$2 ) = $A242 )),
0)</f>
        <v>19</v>
      </c>
      <c r="E242" s="15" cm="1">
        <f t="array" aca="1" ref="E242" ca="1">IFERROR(
  SUMPRODUCT(--(MID( INDEX(Sequences!$D:$D, MATCH(E$1,Sequences!$A:$A,0)),
                     ROW(INDIRECT("1:" &amp; LEN( INDEX(Sequences!$D:$D, MATCH(E$1,Sequences!$A:$A,0)) )-Parameters!$B$2+1)),
                     Parameters!$B$2 ) = $A242 )),
0)</f>
        <v>14</v>
      </c>
      <c r="F242" s="15" cm="1">
        <f t="array" aca="1" ref="F242" ca="1">IFERROR(
  SUMPRODUCT(--(MID( INDEX(Sequences!$D:$D, MATCH(F$1,Sequences!$A:$A,0)),
                     ROW(INDIRECT("1:" &amp; LEN( INDEX(Sequences!$D:$D, MATCH(F$1,Sequences!$A:$A,0)) )-Parameters!$B$2+1)),
                     Parameters!$B$2 ) = $A242 )),
0)</f>
        <v>5</v>
      </c>
      <c r="G242" s="15" cm="1">
        <f t="array" aca="1" ref="G242" ca="1">IFERROR(
  SUMPRODUCT(--(MID( INDEX(Sequences!$D:$D, MATCH(G$1,Sequences!$A:$A,0)),
                     ROW(INDIRECT("1:" &amp; LEN( INDEX(Sequences!$D:$D, MATCH(G$1,Sequences!$A:$A,0)) )-Parameters!$B$2+1)),
                     Parameters!$B$2 ) = $A242 )),
0)</f>
        <v>12</v>
      </c>
      <c r="H242" s="15" cm="1">
        <f t="array" aca="1" ref="H242" ca="1">IFERROR(
  SUMPRODUCT(--(MID( INDEX(Sequences!$D:$D, MATCH(H$1,Sequences!$A:$A,0)),
                     ROW(INDIRECT("1:" &amp; LEN( INDEX(Sequences!$D:$D, MATCH(H$1,Sequences!$A:$A,0)) )-Parameters!$B$2+1)),
                     Parameters!$B$2 ) = $A242 )),
0)</f>
        <v>5</v>
      </c>
      <c r="I242" s="15" cm="1">
        <f t="array" aca="1" ref="I242" ca="1">IFERROR(
  SUMPRODUCT(--(MID( INDEX(Sequences!$D:$D, MATCH(I$1,Sequences!$A:$A,0)),
                     ROW(INDIRECT("1:" &amp; LEN( INDEX(Sequences!$D:$D, MATCH(I$1,Sequences!$A:$A,0)) )-Parameters!$B$2+1)),
                     Parameters!$B$2 ) = $A242 )),
0)</f>
        <v>2</v>
      </c>
      <c r="J242" s="15" cm="1">
        <f t="array" aca="1" ref="J242" ca="1">IFERROR(
  SUMPRODUCT(--(MID( INDEX(Sequences!$D:$D, MATCH(J$1,Sequences!$A:$A,0)),
                     ROW(INDIRECT("1:" &amp; LEN( INDEX(Sequences!$D:$D, MATCH(J$1,Sequences!$A:$A,0)) )-Parameters!$B$2+1)),
                     Parameters!$B$2 ) = $A242 )),
0)</f>
        <v>3</v>
      </c>
      <c r="K242" s="15" cm="1">
        <f t="array" aca="1" ref="K242" ca="1">IFERROR(
  SUMPRODUCT(--(MID( INDEX(Sequences!$D:$D, MATCH(K$1,Sequences!$A:$A,0)),
                     ROW(INDIRECT("1:" &amp; LEN( INDEX(Sequences!$D:$D, MATCH(K$1,Sequences!$A:$A,0)) )-Parameters!$B$2+1)),
                     Parameters!$B$2 ) = $A242 )),
0)</f>
        <v>5</v>
      </c>
      <c r="L242" s="15" cm="1">
        <f t="array" aca="1" ref="L242" ca="1">IFERROR(
  SUMPRODUCT(--(MID( INDEX(Sequences!$D:$D, MATCH(L$1,Sequences!$A:$A,0)),
                     ROW(INDIRECT("1:" &amp; LEN( INDEX(Sequences!$D:$D, MATCH(L$1,Sequences!$A:$A,0)) )-Parameters!$B$2+1)),
                     Parameters!$B$2 ) = $A242 )),
0)</f>
        <v>8</v>
      </c>
      <c r="M242" s="15" cm="1">
        <f t="array" aca="1" ref="M242" ca="1">IFERROR(
  SUMPRODUCT(--(MID( INDEX(Sequences!$D:$D, MATCH(M$1,Sequences!$A:$A,0)),
                     ROW(INDIRECT("1:" &amp; LEN( INDEX(Sequences!$D:$D, MATCH(M$1,Sequences!$A:$A,0)) )-Parameters!$B$2+1)),
                     Parameters!$B$2 ) = $A242 )),
0)</f>
        <v>8</v>
      </c>
    </row>
    <row r="243" spans="1:13" x14ac:dyDescent="0.25">
      <c r="A243" s="15" t="str">
        <f>KMER_LIST!A243</f>
        <v>TTAC</v>
      </c>
      <c r="B243" s="15" cm="1">
        <f t="array" aca="1" ref="B243" ca="1">IFERROR(
  SUMPRODUCT(--(MID( INDEX(Sequences!$D:$D, MATCH(B$1,Sequences!$A:$A,0)),
                     ROW(INDIRECT("1:" &amp; LEN( INDEX(Sequences!$D:$D, MATCH(B$1,Sequences!$A:$A,0)) )-Parameters!$B$2+1)),
                     Parameters!$B$2 ) = $A243 )),
0)</f>
        <v>12</v>
      </c>
      <c r="C243" s="15" cm="1">
        <f t="array" aca="1" ref="C243" ca="1">IFERROR(
  SUMPRODUCT(--(MID( INDEX(Sequences!$D:$D, MATCH(C$1,Sequences!$A:$A,0)),
                     ROW(INDIRECT("1:" &amp; LEN( INDEX(Sequences!$D:$D, MATCH(C$1,Sequences!$A:$A,0)) )-Parameters!$B$2+1)),
                     Parameters!$B$2 ) = $A243 )),
0)</f>
        <v>11</v>
      </c>
      <c r="D243" s="15" cm="1">
        <f t="array" aca="1" ref="D243" ca="1">IFERROR(
  SUMPRODUCT(--(MID( INDEX(Sequences!$D:$D, MATCH(D$1,Sequences!$A:$A,0)),
                     ROW(INDIRECT("1:" &amp; LEN( INDEX(Sequences!$D:$D, MATCH(D$1,Sequences!$A:$A,0)) )-Parameters!$B$2+1)),
                     Parameters!$B$2 ) = $A243 )),
0)</f>
        <v>10</v>
      </c>
      <c r="E243" s="15" cm="1">
        <f t="array" aca="1" ref="E243" ca="1">IFERROR(
  SUMPRODUCT(--(MID( INDEX(Sequences!$D:$D, MATCH(E$1,Sequences!$A:$A,0)),
                     ROW(INDIRECT("1:" &amp; LEN( INDEX(Sequences!$D:$D, MATCH(E$1,Sequences!$A:$A,0)) )-Parameters!$B$2+1)),
                     Parameters!$B$2 ) = $A243 )),
0)</f>
        <v>12</v>
      </c>
      <c r="F243" s="15" cm="1">
        <f t="array" aca="1" ref="F243" ca="1">IFERROR(
  SUMPRODUCT(--(MID( INDEX(Sequences!$D:$D, MATCH(F$1,Sequences!$A:$A,0)),
                     ROW(INDIRECT("1:" &amp; LEN( INDEX(Sequences!$D:$D, MATCH(F$1,Sequences!$A:$A,0)) )-Parameters!$B$2+1)),
                     Parameters!$B$2 ) = $A243 )),
0)</f>
        <v>6</v>
      </c>
      <c r="G243" s="15" cm="1">
        <f t="array" aca="1" ref="G243" ca="1">IFERROR(
  SUMPRODUCT(--(MID( INDEX(Sequences!$D:$D, MATCH(G$1,Sequences!$A:$A,0)),
                     ROW(INDIRECT("1:" &amp; LEN( INDEX(Sequences!$D:$D, MATCH(G$1,Sequences!$A:$A,0)) )-Parameters!$B$2+1)),
                     Parameters!$B$2 ) = $A243 )),
0)</f>
        <v>8</v>
      </c>
      <c r="H243" s="15" cm="1">
        <f t="array" aca="1" ref="H243" ca="1">IFERROR(
  SUMPRODUCT(--(MID( INDEX(Sequences!$D:$D, MATCH(H$1,Sequences!$A:$A,0)),
                     ROW(INDIRECT("1:" &amp; LEN( INDEX(Sequences!$D:$D, MATCH(H$1,Sequences!$A:$A,0)) )-Parameters!$B$2+1)),
                     Parameters!$B$2 ) = $A243 )),
0)</f>
        <v>10</v>
      </c>
      <c r="I243" s="15" cm="1">
        <f t="array" aca="1" ref="I243" ca="1">IFERROR(
  SUMPRODUCT(--(MID( INDEX(Sequences!$D:$D, MATCH(I$1,Sequences!$A:$A,0)),
                     ROW(INDIRECT("1:" &amp; LEN( INDEX(Sequences!$D:$D, MATCH(I$1,Sequences!$A:$A,0)) )-Parameters!$B$2+1)),
                     Parameters!$B$2 ) = $A243 )),
0)</f>
        <v>5</v>
      </c>
      <c r="J243" s="15" cm="1">
        <f t="array" aca="1" ref="J243" ca="1">IFERROR(
  SUMPRODUCT(--(MID( INDEX(Sequences!$D:$D, MATCH(J$1,Sequences!$A:$A,0)),
                     ROW(INDIRECT("1:" &amp; LEN( INDEX(Sequences!$D:$D, MATCH(J$1,Sequences!$A:$A,0)) )-Parameters!$B$2+1)),
                     Parameters!$B$2 ) = $A243 )),
0)</f>
        <v>8</v>
      </c>
      <c r="K243" s="15" cm="1">
        <f t="array" aca="1" ref="K243" ca="1">IFERROR(
  SUMPRODUCT(--(MID( INDEX(Sequences!$D:$D, MATCH(K$1,Sequences!$A:$A,0)),
                     ROW(INDIRECT("1:" &amp; LEN( INDEX(Sequences!$D:$D, MATCH(K$1,Sequences!$A:$A,0)) )-Parameters!$B$2+1)),
                     Parameters!$B$2 ) = $A243 )),
0)</f>
        <v>3</v>
      </c>
      <c r="L243" s="15" cm="1">
        <f t="array" aca="1" ref="L243" ca="1">IFERROR(
  SUMPRODUCT(--(MID( INDEX(Sequences!$D:$D, MATCH(L$1,Sequences!$A:$A,0)),
                     ROW(INDIRECT("1:" &amp; LEN( INDEX(Sequences!$D:$D, MATCH(L$1,Sequences!$A:$A,0)) )-Parameters!$B$2+1)),
                     Parameters!$B$2 ) = $A243 )),
0)</f>
        <v>11</v>
      </c>
      <c r="M243" s="15" cm="1">
        <f t="array" aca="1" ref="M243" ca="1">IFERROR(
  SUMPRODUCT(--(MID( INDEX(Sequences!$D:$D, MATCH(M$1,Sequences!$A:$A,0)),
                     ROW(INDIRECT("1:" &amp; LEN( INDEX(Sequences!$D:$D, MATCH(M$1,Sequences!$A:$A,0)) )-Parameters!$B$2+1)),
                     Parameters!$B$2 ) = $A243 )),
0)</f>
        <v>6</v>
      </c>
    </row>
    <row r="244" spans="1:13" x14ac:dyDescent="0.25">
      <c r="A244" s="15" t="str">
        <f>KMER_LIST!A244</f>
        <v>TTAG</v>
      </c>
      <c r="B244" s="15" cm="1">
        <f t="array" aca="1" ref="B244" ca="1">IFERROR(
  SUMPRODUCT(--(MID( INDEX(Sequences!$D:$D, MATCH(B$1,Sequences!$A:$A,0)),
                     ROW(INDIRECT("1:" &amp; LEN( INDEX(Sequences!$D:$D, MATCH(B$1,Sequences!$A:$A,0)) )-Parameters!$B$2+1)),
                     Parameters!$B$2 ) = $A244 )),
0)</f>
        <v>7</v>
      </c>
      <c r="C244" s="15" cm="1">
        <f t="array" aca="1" ref="C244" ca="1">IFERROR(
  SUMPRODUCT(--(MID( INDEX(Sequences!$D:$D, MATCH(C$1,Sequences!$A:$A,0)),
                     ROW(INDIRECT("1:" &amp; LEN( INDEX(Sequences!$D:$D, MATCH(C$1,Sequences!$A:$A,0)) )-Parameters!$B$2+1)),
                     Parameters!$B$2 ) = $A244 )),
0)</f>
        <v>8</v>
      </c>
      <c r="D244" s="15" cm="1">
        <f t="array" aca="1" ref="D244" ca="1">IFERROR(
  SUMPRODUCT(--(MID( INDEX(Sequences!$D:$D, MATCH(D$1,Sequences!$A:$A,0)),
                     ROW(INDIRECT("1:" &amp; LEN( INDEX(Sequences!$D:$D, MATCH(D$1,Sequences!$A:$A,0)) )-Parameters!$B$2+1)),
                     Parameters!$B$2 ) = $A244 )),
0)</f>
        <v>7</v>
      </c>
      <c r="E244" s="15" cm="1">
        <f t="array" aca="1" ref="E244" ca="1">IFERROR(
  SUMPRODUCT(--(MID( INDEX(Sequences!$D:$D, MATCH(E$1,Sequences!$A:$A,0)),
                     ROW(INDIRECT("1:" &amp; LEN( INDEX(Sequences!$D:$D, MATCH(E$1,Sequences!$A:$A,0)) )-Parameters!$B$2+1)),
                     Parameters!$B$2 ) = $A244 )),
0)</f>
        <v>7</v>
      </c>
      <c r="F244" s="15" cm="1">
        <f t="array" aca="1" ref="F244" ca="1">IFERROR(
  SUMPRODUCT(--(MID( INDEX(Sequences!$D:$D, MATCH(F$1,Sequences!$A:$A,0)),
                     ROW(INDIRECT("1:" &amp; LEN( INDEX(Sequences!$D:$D, MATCH(F$1,Sequences!$A:$A,0)) )-Parameters!$B$2+1)),
                     Parameters!$B$2 ) = $A244 )),
0)</f>
        <v>9</v>
      </c>
      <c r="G244" s="15" cm="1">
        <f t="array" aca="1" ref="G244" ca="1">IFERROR(
  SUMPRODUCT(--(MID( INDEX(Sequences!$D:$D, MATCH(G$1,Sequences!$A:$A,0)),
                     ROW(INDIRECT("1:" &amp; LEN( INDEX(Sequences!$D:$D, MATCH(G$1,Sequences!$A:$A,0)) )-Parameters!$B$2+1)),
                     Parameters!$B$2 ) = $A244 )),
0)</f>
        <v>6</v>
      </c>
      <c r="H244" s="15" cm="1">
        <f t="array" aca="1" ref="H244" ca="1">IFERROR(
  SUMPRODUCT(--(MID( INDEX(Sequences!$D:$D, MATCH(H$1,Sequences!$A:$A,0)),
                     ROW(INDIRECT("1:" &amp; LEN( INDEX(Sequences!$D:$D, MATCH(H$1,Sequences!$A:$A,0)) )-Parameters!$B$2+1)),
                     Parameters!$B$2 ) = $A244 )),
0)</f>
        <v>5</v>
      </c>
      <c r="I244" s="15" cm="1">
        <f t="array" aca="1" ref="I244" ca="1">IFERROR(
  SUMPRODUCT(--(MID( INDEX(Sequences!$D:$D, MATCH(I$1,Sequences!$A:$A,0)),
                     ROW(INDIRECT("1:" &amp; LEN( INDEX(Sequences!$D:$D, MATCH(I$1,Sequences!$A:$A,0)) )-Parameters!$B$2+1)),
                     Parameters!$B$2 ) = $A244 )),
0)</f>
        <v>3</v>
      </c>
      <c r="J244" s="15" cm="1">
        <f t="array" aca="1" ref="J244" ca="1">IFERROR(
  SUMPRODUCT(--(MID( INDEX(Sequences!$D:$D, MATCH(J$1,Sequences!$A:$A,0)),
                     ROW(INDIRECT("1:" &amp; LEN( INDEX(Sequences!$D:$D, MATCH(J$1,Sequences!$A:$A,0)) )-Parameters!$B$2+1)),
                     Parameters!$B$2 ) = $A244 )),
0)</f>
        <v>1</v>
      </c>
      <c r="K244" s="15" cm="1">
        <f t="array" aca="1" ref="K244" ca="1">IFERROR(
  SUMPRODUCT(--(MID( INDEX(Sequences!$D:$D, MATCH(K$1,Sequences!$A:$A,0)),
                     ROW(INDIRECT("1:" &amp; LEN( INDEX(Sequences!$D:$D, MATCH(K$1,Sequences!$A:$A,0)) )-Parameters!$B$2+1)),
                     Parameters!$B$2 ) = $A244 )),
0)</f>
        <v>6</v>
      </c>
      <c r="L244" s="15" cm="1">
        <f t="array" aca="1" ref="L244" ca="1">IFERROR(
  SUMPRODUCT(--(MID( INDEX(Sequences!$D:$D, MATCH(L$1,Sequences!$A:$A,0)),
                     ROW(INDIRECT("1:" &amp; LEN( INDEX(Sequences!$D:$D, MATCH(L$1,Sequences!$A:$A,0)) )-Parameters!$B$2+1)),
                     Parameters!$B$2 ) = $A244 )),
0)</f>
        <v>8</v>
      </c>
      <c r="M244" s="15" cm="1">
        <f t="array" aca="1" ref="M244" ca="1">IFERROR(
  SUMPRODUCT(--(MID( INDEX(Sequences!$D:$D, MATCH(M$1,Sequences!$A:$A,0)),
                     ROW(INDIRECT("1:" &amp; LEN( INDEX(Sequences!$D:$D, MATCH(M$1,Sequences!$A:$A,0)) )-Parameters!$B$2+1)),
                     Parameters!$B$2 ) = $A244 )),
0)</f>
        <v>8</v>
      </c>
    </row>
    <row r="245" spans="1:13" x14ac:dyDescent="0.25">
      <c r="A245" s="15" t="str">
        <f>KMER_LIST!A245</f>
        <v>TTAT</v>
      </c>
      <c r="B245" s="15" cm="1">
        <f t="array" aca="1" ref="B245" ca="1">IFERROR(
  SUMPRODUCT(--(MID( INDEX(Sequences!$D:$D, MATCH(B$1,Sequences!$A:$A,0)),
                     ROW(INDIRECT("1:" &amp; LEN( INDEX(Sequences!$D:$D, MATCH(B$1,Sequences!$A:$A,0)) )-Parameters!$B$2+1)),
                     Parameters!$B$2 ) = $A245 )),
0)</f>
        <v>11</v>
      </c>
      <c r="C245" s="15" cm="1">
        <f t="array" aca="1" ref="C245" ca="1">IFERROR(
  SUMPRODUCT(--(MID( INDEX(Sequences!$D:$D, MATCH(C$1,Sequences!$A:$A,0)),
                     ROW(INDIRECT("1:" &amp; LEN( INDEX(Sequences!$D:$D, MATCH(C$1,Sequences!$A:$A,0)) )-Parameters!$B$2+1)),
                     Parameters!$B$2 ) = $A245 )),
0)</f>
        <v>6</v>
      </c>
      <c r="D245" s="15" cm="1">
        <f t="array" aca="1" ref="D245" ca="1">IFERROR(
  SUMPRODUCT(--(MID( INDEX(Sequences!$D:$D, MATCH(D$1,Sequences!$A:$A,0)),
                     ROW(INDIRECT("1:" &amp; LEN( INDEX(Sequences!$D:$D, MATCH(D$1,Sequences!$A:$A,0)) )-Parameters!$B$2+1)),
                     Parameters!$B$2 ) = $A245 )),
0)</f>
        <v>20</v>
      </c>
      <c r="E245" s="15" cm="1">
        <f t="array" aca="1" ref="E245" ca="1">IFERROR(
  SUMPRODUCT(--(MID( INDEX(Sequences!$D:$D, MATCH(E$1,Sequences!$A:$A,0)),
                     ROW(INDIRECT("1:" &amp; LEN( INDEX(Sequences!$D:$D, MATCH(E$1,Sequences!$A:$A,0)) )-Parameters!$B$2+1)),
                     Parameters!$B$2 ) = $A245 )),
0)</f>
        <v>14</v>
      </c>
      <c r="F245" s="15" cm="1">
        <f t="array" aca="1" ref="F245" ca="1">IFERROR(
  SUMPRODUCT(--(MID( INDEX(Sequences!$D:$D, MATCH(F$1,Sequences!$A:$A,0)),
                     ROW(INDIRECT("1:" &amp; LEN( INDEX(Sequences!$D:$D, MATCH(F$1,Sequences!$A:$A,0)) )-Parameters!$B$2+1)),
                     Parameters!$B$2 ) = $A245 )),
0)</f>
        <v>6</v>
      </c>
      <c r="G245" s="15" cm="1">
        <f t="array" aca="1" ref="G245" ca="1">IFERROR(
  SUMPRODUCT(--(MID( INDEX(Sequences!$D:$D, MATCH(G$1,Sequences!$A:$A,0)),
                     ROW(INDIRECT("1:" &amp; LEN( INDEX(Sequences!$D:$D, MATCH(G$1,Sequences!$A:$A,0)) )-Parameters!$B$2+1)),
                     Parameters!$B$2 ) = $A245 )),
0)</f>
        <v>12</v>
      </c>
      <c r="H245" s="15" cm="1">
        <f t="array" aca="1" ref="H245" ca="1">IFERROR(
  SUMPRODUCT(--(MID( INDEX(Sequences!$D:$D, MATCH(H$1,Sequences!$A:$A,0)),
                     ROW(INDIRECT("1:" &amp; LEN( INDEX(Sequences!$D:$D, MATCH(H$1,Sequences!$A:$A,0)) )-Parameters!$B$2+1)),
                     Parameters!$B$2 ) = $A245 )),
0)</f>
        <v>5</v>
      </c>
      <c r="I245" s="15" cm="1">
        <f t="array" aca="1" ref="I245" ca="1">IFERROR(
  SUMPRODUCT(--(MID( INDEX(Sequences!$D:$D, MATCH(I$1,Sequences!$A:$A,0)),
                     ROW(INDIRECT("1:" &amp; LEN( INDEX(Sequences!$D:$D, MATCH(I$1,Sequences!$A:$A,0)) )-Parameters!$B$2+1)),
                     Parameters!$B$2 ) = $A245 )),
0)</f>
        <v>6</v>
      </c>
      <c r="J245" s="15" cm="1">
        <f t="array" aca="1" ref="J245" ca="1">IFERROR(
  SUMPRODUCT(--(MID( INDEX(Sequences!$D:$D, MATCH(J$1,Sequences!$A:$A,0)),
                     ROW(INDIRECT("1:" &amp; LEN( INDEX(Sequences!$D:$D, MATCH(J$1,Sequences!$A:$A,0)) )-Parameters!$B$2+1)),
                     Parameters!$B$2 ) = $A245 )),
0)</f>
        <v>6</v>
      </c>
      <c r="K245" s="15" cm="1">
        <f t="array" aca="1" ref="K245" ca="1">IFERROR(
  SUMPRODUCT(--(MID( INDEX(Sequences!$D:$D, MATCH(K$1,Sequences!$A:$A,0)),
                     ROW(INDIRECT("1:" &amp; LEN( INDEX(Sequences!$D:$D, MATCH(K$1,Sequences!$A:$A,0)) )-Parameters!$B$2+1)),
                     Parameters!$B$2 ) = $A245 )),
0)</f>
        <v>6</v>
      </c>
      <c r="L245" s="15" cm="1">
        <f t="array" aca="1" ref="L245" ca="1">IFERROR(
  SUMPRODUCT(--(MID( INDEX(Sequences!$D:$D, MATCH(L$1,Sequences!$A:$A,0)),
                     ROW(INDIRECT("1:" &amp; LEN( INDEX(Sequences!$D:$D, MATCH(L$1,Sequences!$A:$A,0)) )-Parameters!$B$2+1)),
                     Parameters!$B$2 ) = $A245 )),
0)</f>
        <v>5</v>
      </c>
      <c r="M245" s="15" cm="1">
        <f t="array" aca="1" ref="M245" ca="1">IFERROR(
  SUMPRODUCT(--(MID( INDEX(Sequences!$D:$D, MATCH(M$1,Sequences!$A:$A,0)),
                     ROW(INDIRECT("1:" &amp; LEN( INDEX(Sequences!$D:$D, MATCH(M$1,Sequences!$A:$A,0)) )-Parameters!$B$2+1)),
                     Parameters!$B$2 ) = $A245 )),
0)</f>
        <v>10</v>
      </c>
    </row>
    <row r="246" spans="1:13" x14ac:dyDescent="0.25">
      <c r="A246" s="15" t="str">
        <f>KMER_LIST!A246</f>
        <v>TTCA</v>
      </c>
      <c r="B246" s="15" cm="1">
        <f t="array" aca="1" ref="B246" ca="1">IFERROR(
  SUMPRODUCT(--(MID( INDEX(Sequences!$D:$D, MATCH(B$1,Sequences!$A:$A,0)),
                     ROW(INDIRECT("1:" &amp; LEN( INDEX(Sequences!$D:$D, MATCH(B$1,Sequences!$A:$A,0)) )-Parameters!$B$2+1)),
                     Parameters!$B$2 ) = $A246 )),
0)</f>
        <v>9</v>
      </c>
      <c r="C246" s="15" cm="1">
        <f t="array" aca="1" ref="C246" ca="1">IFERROR(
  SUMPRODUCT(--(MID( INDEX(Sequences!$D:$D, MATCH(C$1,Sequences!$A:$A,0)),
                     ROW(INDIRECT("1:" &amp; LEN( INDEX(Sequences!$D:$D, MATCH(C$1,Sequences!$A:$A,0)) )-Parameters!$B$2+1)),
                     Parameters!$B$2 ) = $A246 )),
0)</f>
        <v>9</v>
      </c>
      <c r="D246" s="15" cm="1">
        <f t="array" aca="1" ref="D246" ca="1">IFERROR(
  SUMPRODUCT(--(MID( INDEX(Sequences!$D:$D, MATCH(D$1,Sequences!$A:$A,0)),
                     ROW(INDIRECT("1:" &amp; LEN( INDEX(Sequences!$D:$D, MATCH(D$1,Sequences!$A:$A,0)) )-Parameters!$B$2+1)),
                     Parameters!$B$2 ) = $A246 )),
0)</f>
        <v>11</v>
      </c>
      <c r="E246" s="15" cm="1">
        <f t="array" aca="1" ref="E246" ca="1">IFERROR(
  SUMPRODUCT(--(MID( INDEX(Sequences!$D:$D, MATCH(E$1,Sequences!$A:$A,0)),
                     ROW(INDIRECT("1:" &amp; LEN( INDEX(Sequences!$D:$D, MATCH(E$1,Sequences!$A:$A,0)) )-Parameters!$B$2+1)),
                     Parameters!$B$2 ) = $A246 )),
0)</f>
        <v>5</v>
      </c>
      <c r="F246" s="15" cm="1">
        <f t="array" aca="1" ref="F246" ca="1">IFERROR(
  SUMPRODUCT(--(MID( INDEX(Sequences!$D:$D, MATCH(F$1,Sequences!$A:$A,0)),
                     ROW(INDIRECT("1:" &amp; LEN( INDEX(Sequences!$D:$D, MATCH(F$1,Sequences!$A:$A,0)) )-Parameters!$B$2+1)),
                     Parameters!$B$2 ) = $A246 )),
0)</f>
        <v>12</v>
      </c>
      <c r="G246" s="15" cm="1">
        <f t="array" aca="1" ref="G246" ca="1">IFERROR(
  SUMPRODUCT(--(MID( INDEX(Sequences!$D:$D, MATCH(G$1,Sequences!$A:$A,0)),
                     ROW(INDIRECT("1:" &amp; LEN( INDEX(Sequences!$D:$D, MATCH(G$1,Sequences!$A:$A,0)) )-Parameters!$B$2+1)),
                     Parameters!$B$2 ) = $A246 )),
0)</f>
        <v>14</v>
      </c>
      <c r="H246" s="15" cm="1">
        <f t="array" aca="1" ref="H246" ca="1">IFERROR(
  SUMPRODUCT(--(MID( INDEX(Sequences!$D:$D, MATCH(H$1,Sequences!$A:$A,0)),
                     ROW(INDIRECT("1:" &amp; LEN( INDEX(Sequences!$D:$D, MATCH(H$1,Sequences!$A:$A,0)) )-Parameters!$B$2+1)),
                     Parameters!$B$2 ) = $A246 )),
0)</f>
        <v>13</v>
      </c>
      <c r="I246" s="15" cm="1">
        <f t="array" aca="1" ref="I246" ca="1">IFERROR(
  SUMPRODUCT(--(MID( INDEX(Sequences!$D:$D, MATCH(I$1,Sequences!$A:$A,0)),
                     ROW(INDIRECT("1:" &amp; LEN( INDEX(Sequences!$D:$D, MATCH(I$1,Sequences!$A:$A,0)) )-Parameters!$B$2+1)),
                     Parameters!$B$2 ) = $A246 )),
0)</f>
        <v>9</v>
      </c>
      <c r="J246" s="15" cm="1">
        <f t="array" aca="1" ref="J246" ca="1">IFERROR(
  SUMPRODUCT(--(MID( INDEX(Sequences!$D:$D, MATCH(J$1,Sequences!$A:$A,0)),
                     ROW(INDIRECT("1:" &amp; LEN( INDEX(Sequences!$D:$D, MATCH(J$1,Sequences!$A:$A,0)) )-Parameters!$B$2+1)),
                     Parameters!$B$2 ) = $A246 )),
0)</f>
        <v>4</v>
      </c>
      <c r="K246" s="15" cm="1">
        <f t="array" aca="1" ref="K246" ca="1">IFERROR(
  SUMPRODUCT(--(MID( INDEX(Sequences!$D:$D, MATCH(K$1,Sequences!$A:$A,0)),
                     ROW(INDIRECT("1:" &amp; LEN( INDEX(Sequences!$D:$D, MATCH(K$1,Sequences!$A:$A,0)) )-Parameters!$B$2+1)),
                     Parameters!$B$2 ) = $A246 )),
0)</f>
        <v>5</v>
      </c>
      <c r="L246" s="15" cm="1">
        <f t="array" aca="1" ref="L246" ca="1">IFERROR(
  SUMPRODUCT(--(MID( INDEX(Sequences!$D:$D, MATCH(L$1,Sequences!$A:$A,0)),
                     ROW(INDIRECT("1:" &amp; LEN( INDEX(Sequences!$D:$D, MATCH(L$1,Sequences!$A:$A,0)) )-Parameters!$B$2+1)),
                     Parameters!$B$2 ) = $A246 )),
0)</f>
        <v>6</v>
      </c>
      <c r="M246" s="15" cm="1">
        <f t="array" aca="1" ref="M246" ca="1">IFERROR(
  SUMPRODUCT(--(MID( INDEX(Sequences!$D:$D, MATCH(M$1,Sequences!$A:$A,0)),
                     ROW(INDIRECT("1:" &amp; LEN( INDEX(Sequences!$D:$D, MATCH(M$1,Sequences!$A:$A,0)) )-Parameters!$B$2+1)),
                     Parameters!$B$2 ) = $A246 )),
0)</f>
        <v>14</v>
      </c>
    </row>
    <row r="247" spans="1:13" x14ac:dyDescent="0.25">
      <c r="A247" s="15" t="str">
        <f>KMER_LIST!A247</f>
        <v>TTCC</v>
      </c>
      <c r="B247" s="15" cm="1">
        <f t="array" aca="1" ref="B247" ca="1">IFERROR(
  SUMPRODUCT(--(MID( INDEX(Sequences!$D:$D, MATCH(B$1,Sequences!$A:$A,0)),
                     ROW(INDIRECT("1:" &amp; LEN( INDEX(Sequences!$D:$D, MATCH(B$1,Sequences!$A:$A,0)) )-Parameters!$B$2+1)),
                     Parameters!$B$2 ) = $A247 )),
0)</f>
        <v>6</v>
      </c>
      <c r="C247" s="15" cm="1">
        <f t="array" aca="1" ref="C247" ca="1">IFERROR(
  SUMPRODUCT(--(MID( INDEX(Sequences!$D:$D, MATCH(C$1,Sequences!$A:$A,0)),
                     ROW(INDIRECT("1:" &amp; LEN( INDEX(Sequences!$D:$D, MATCH(C$1,Sequences!$A:$A,0)) )-Parameters!$B$2+1)),
                     Parameters!$B$2 ) = $A247 )),
0)</f>
        <v>2</v>
      </c>
      <c r="D247" s="15" cm="1">
        <f t="array" aca="1" ref="D247" ca="1">IFERROR(
  SUMPRODUCT(--(MID( INDEX(Sequences!$D:$D, MATCH(D$1,Sequences!$A:$A,0)),
                     ROW(INDIRECT("1:" &amp; LEN( INDEX(Sequences!$D:$D, MATCH(D$1,Sequences!$A:$A,0)) )-Parameters!$B$2+1)),
                     Parameters!$B$2 ) = $A247 )),
0)</f>
        <v>10</v>
      </c>
      <c r="E247" s="15" cm="1">
        <f t="array" aca="1" ref="E247" ca="1">IFERROR(
  SUMPRODUCT(--(MID( INDEX(Sequences!$D:$D, MATCH(E$1,Sequences!$A:$A,0)),
                     ROW(INDIRECT("1:" &amp; LEN( INDEX(Sequences!$D:$D, MATCH(E$1,Sequences!$A:$A,0)) )-Parameters!$B$2+1)),
                     Parameters!$B$2 ) = $A247 )),
0)</f>
        <v>6</v>
      </c>
      <c r="F247" s="15" cm="1">
        <f t="array" aca="1" ref="F247" ca="1">IFERROR(
  SUMPRODUCT(--(MID( INDEX(Sequences!$D:$D, MATCH(F$1,Sequences!$A:$A,0)),
                     ROW(INDIRECT("1:" &amp; LEN( INDEX(Sequences!$D:$D, MATCH(F$1,Sequences!$A:$A,0)) )-Parameters!$B$2+1)),
                     Parameters!$B$2 ) = $A247 )),
0)</f>
        <v>11</v>
      </c>
      <c r="G247" s="15" cm="1">
        <f t="array" aca="1" ref="G247" ca="1">IFERROR(
  SUMPRODUCT(--(MID( INDEX(Sequences!$D:$D, MATCH(G$1,Sequences!$A:$A,0)),
                     ROW(INDIRECT("1:" &amp; LEN( INDEX(Sequences!$D:$D, MATCH(G$1,Sequences!$A:$A,0)) )-Parameters!$B$2+1)),
                     Parameters!$B$2 ) = $A247 )),
0)</f>
        <v>5</v>
      </c>
      <c r="H247" s="15" cm="1">
        <f t="array" aca="1" ref="H247" ca="1">IFERROR(
  SUMPRODUCT(--(MID( INDEX(Sequences!$D:$D, MATCH(H$1,Sequences!$A:$A,0)),
                     ROW(INDIRECT("1:" &amp; LEN( INDEX(Sequences!$D:$D, MATCH(H$1,Sequences!$A:$A,0)) )-Parameters!$B$2+1)),
                     Parameters!$B$2 ) = $A247 )),
0)</f>
        <v>7</v>
      </c>
      <c r="I247" s="15" cm="1">
        <f t="array" aca="1" ref="I247" ca="1">IFERROR(
  SUMPRODUCT(--(MID( INDEX(Sequences!$D:$D, MATCH(I$1,Sequences!$A:$A,0)),
                     ROW(INDIRECT("1:" &amp; LEN( INDEX(Sequences!$D:$D, MATCH(I$1,Sequences!$A:$A,0)) )-Parameters!$B$2+1)),
                     Parameters!$B$2 ) = $A247 )),
0)</f>
        <v>6</v>
      </c>
      <c r="J247" s="15" cm="1">
        <f t="array" aca="1" ref="J247" ca="1">IFERROR(
  SUMPRODUCT(--(MID( INDEX(Sequences!$D:$D, MATCH(J$1,Sequences!$A:$A,0)),
                     ROW(INDIRECT("1:" &amp; LEN( INDEX(Sequences!$D:$D, MATCH(J$1,Sequences!$A:$A,0)) )-Parameters!$B$2+1)),
                     Parameters!$B$2 ) = $A247 )),
0)</f>
        <v>13</v>
      </c>
      <c r="K247" s="15" cm="1">
        <f t="array" aca="1" ref="K247" ca="1">IFERROR(
  SUMPRODUCT(--(MID( INDEX(Sequences!$D:$D, MATCH(K$1,Sequences!$A:$A,0)),
                     ROW(INDIRECT("1:" &amp; LEN( INDEX(Sequences!$D:$D, MATCH(K$1,Sequences!$A:$A,0)) )-Parameters!$B$2+1)),
                     Parameters!$B$2 ) = $A247 )),
0)</f>
        <v>4</v>
      </c>
      <c r="L247" s="15" cm="1">
        <f t="array" aca="1" ref="L247" ca="1">IFERROR(
  SUMPRODUCT(--(MID( INDEX(Sequences!$D:$D, MATCH(L$1,Sequences!$A:$A,0)),
                     ROW(INDIRECT("1:" &amp; LEN( INDEX(Sequences!$D:$D, MATCH(L$1,Sequences!$A:$A,0)) )-Parameters!$B$2+1)),
                     Parameters!$B$2 ) = $A247 )),
0)</f>
        <v>1</v>
      </c>
      <c r="M247" s="15" cm="1">
        <f t="array" aca="1" ref="M247" ca="1">IFERROR(
  SUMPRODUCT(--(MID( INDEX(Sequences!$D:$D, MATCH(M$1,Sequences!$A:$A,0)),
                     ROW(INDIRECT("1:" &amp; LEN( INDEX(Sequences!$D:$D, MATCH(M$1,Sequences!$A:$A,0)) )-Parameters!$B$2+1)),
                     Parameters!$B$2 ) = $A247 )),
0)</f>
        <v>1</v>
      </c>
    </row>
    <row r="248" spans="1:13" x14ac:dyDescent="0.25">
      <c r="A248" s="15" t="str">
        <f>KMER_LIST!A248</f>
        <v>TTCG</v>
      </c>
      <c r="B248" s="15" cm="1">
        <f t="array" aca="1" ref="B248" ca="1">IFERROR(
  SUMPRODUCT(--(MID( INDEX(Sequences!$D:$D, MATCH(B$1,Sequences!$A:$A,0)),
                     ROW(INDIRECT("1:" &amp; LEN( INDEX(Sequences!$D:$D, MATCH(B$1,Sequences!$A:$A,0)) )-Parameters!$B$2+1)),
                     Parameters!$B$2 ) = $A248 )),
0)</f>
        <v>2</v>
      </c>
      <c r="C248" s="15" cm="1">
        <f t="array" aca="1" ref="C248" ca="1">IFERROR(
  SUMPRODUCT(--(MID( INDEX(Sequences!$D:$D, MATCH(C$1,Sequences!$A:$A,0)),
                     ROW(INDIRECT("1:" &amp; LEN( INDEX(Sequences!$D:$D, MATCH(C$1,Sequences!$A:$A,0)) )-Parameters!$B$2+1)),
                     Parameters!$B$2 ) = $A248 )),
0)</f>
        <v>4</v>
      </c>
      <c r="D248" s="15" cm="1">
        <f t="array" aca="1" ref="D248" ca="1">IFERROR(
  SUMPRODUCT(--(MID( INDEX(Sequences!$D:$D, MATCH(D$1,Sequences!$A:$A,0)),
                     ROW(INDIRECT("1:" &amp; LEN( INDEX(Sequences!$D:$D, MATCH(D$1,Sequences!$A:$A,0)) )-Parameters!$B$2+1)),
                     Parameters!$B$2 ) = $A248 )),
0)</f>
        <v>1</v>
      </c>
      <c r="E248" s="15" cm="1">
        <f t="array" aca="1" ref="E248" ca="1">IFERROR(
  SUMPRODUCT(--(MID( INDEX(Sequences!$D:$D, MATCH(E$1,Sequences!$A:$A,0)),
                     ROW(INDIRECT("1:" &amp; LEN( INDEX(Sequences!$D:$D, MATCH(E$1,Sequences!$A:$A,0)) )-Parameters!$B$2+1)),
                     Parameters!$B$2 ) = $A248 )),
0)</f>
        <v>4</v>
      </c>
      <c r="F248" s="15" cm="1">
        <f t="array" aca="1" ref="F248" ca="1">IFERROR(
  SUMPRODUCT(--(MID( INDEX(Sequences!$D:$D, MATCH(F$1,Sequences!$A:$A,0)),
                     ROW(INDIRECT("1:" &amp; LEN( INDEX(Sequences!$D:$D, MATCH(F$1,Sequences!$A:$A,0)) )-Parameters!$B$2+1)),
                     Parameters!$B$2 ) = $A248 )),
0)</f>
        <v>7</v>
      </c>
      <c r="G248" s="15" cm="1">
        <f t="array" aca="1" ref="G248" ca="1">IFERROR(
  SUMPRODUCT(--(MID( INDEX(Sequences!$D:$D, MATCH(G$1,Sequences!$A:$A,0)),
                     ROW(INDIRECT("1:" &amp; LEN( INDEX(Sequences!$D:$D, MATCH(G$1,Sequences!$A:$A,0)) )-Parameters!$B$2+1)),
                     Parameters!$B$2 ) = $A248 )),
0)</f>
        <v>5</v>
      </c>
      <c r="H248" s="15" cm="1">
        <f t="array" aca="1" ref="H248" ca="1">IFERROR(
  SUMPRODUCT(--(MID( INDEX(Sequences!$D:$D, MATCH(H$1,Sequences!$A:$A,0)),
                     ROW(INDIRECT("1:" &amp; LEN( INDEX(Sequences!$D:$D, MATCH(H$1,Sequences!$A:$A,0)) )-Parameters!$B$2+1)),
                     Parameters!$B$2 ) = $A248 )),
0)</f>
        <v>10</v>
      </c>
      <c r="I248" s="15" cm="1">
        <f t="array" aca="1" ref="I248" ca="1">IFERROR(
  SUMPRODUCT(--(MID( INDEX(Sequences!$D:$D, MATCH(I$1,Sequences!$A:$A,0)),
                     ROW(INDIRECT("1:" &amp; LEN( INDEX(Sequences!$D:$D, MATCH(I$1,Sequences!$A:$A,0)) )-Parameters!$B$2+1)),
                     Parameters!$B$2 ) = $A248 )),
0)</f>
        <v>11</v>
      </c>
      <c r="J248" s="15" cm="1">
        <f t="array" aca="1" ref="J248" ca="1">IFERROR(
  SUMPRODUCT(--(MID( INDEX(Sequences!$D:$D, MATCH(J$1,Sequences!$A:$A,0)),
                     ROW(INDIRECT("1:" &amp; LEN( INDEX(Sequences!$D:$D, MATCH(J$1,Sequences!$A:$A,0)) )-Parameters!$B$2+1)),
                     Parameters!$B$2 ) = $A248 )),
0)</f>
        <v>1</v>
      </c>
      <c r="K248" s="15" cm="1">
        <f t="array" aca="1" ref="K248" ca="1">IFERROR(
  SUMPRODUCT(--(MID( INDEX(Sequences!$D:$D, MATCH(K$1,Sequences!$A:$A,0)),
                     ROW(INDIRECT("1:" &amp; LEN( INDEX(Sequences!$D:$D, MATCH(K$1,Sequences!$A:$A,0)) )-Parameters!$B$2+1)),
                     Parameters!$B$2 ) = $A248 )),
0)</f>
        <v>4</v>
      </c>
      <c r="L248" s="15" cm="1">
        <f t="array" aca="1" ref="L248" ca="1">IFERROR(
  SUMPRODUCT(--(MID( INDEX(Sequences!$D:$D, MATCH(L$1,Sequences!$A:$A,0)),
                     ROW(INDIRECT("1:" &amp; LEN( INDEX(Sequences!$D:$D, MATCH(L$1,Sequences!$A:$A,0)) )-Parameters!$B$2+1)),
                     Parameters!$B$2 ) = $A248 )),
0)</f>
        <v>1</v>
      </c>
      <c r="M248" s="15" cm="1">
        <f t="array" aca="1" ref="M248" ca="1">IFERROR(
  SUMPRODUCT(--(MID( INDEX(Sequences!$D:$D, MATCH(M$1,Sequences!$A:$A,0)),
                     ROW(INDIRECT("1:" &amp; LEN( INDEX(Sequences!$D:$D, MATCH(M$1,Sequences!$A:$A,0)) )-Parameters!$B$2+1)),
                     Parameters!$B$2 ) = $A248 )),
0)</f>
        <v>1</v>
      </c>
    </row>
    <row r="249" spans="1:13" x14ac:dyDescent="0.25">
      <c r="A249" s="15" t="str">
        <f>KMER_LIST!A249</f>
        <v>TTCT</v>
      </c>
      <c r="B249" s="15" cm="1">
        <f t="array" aca="1" ref="B249" ca="1">IFERROR(
  SUMPRODUCT(--(MID( INDEX(Sequences!$D:$D, MATCH(B$1,Sequences!$A:$A,0)),
                     ROW(INDIRECT("1:" &amp; LEN( INDEX(Sequences!$D:$D, MATCH(B$1,Sequences!$A:$A,0)) )-Parameters!$B$2+1)),
                     Parameters!$B$2 ) = $A249 )),
0)</f>
        <v>12</v>
      </c>
      <c r="C249" s="15" cm="1">
        <f t="array" aca="1" ref="C249" ca="1">IFERROR(
  SUMPRODUCT(--(MID( INDEX(Sequences!$D:$D, MATCH(C$1,Sequences!$A:$A,0)),
                     ROW(INDIRECT("1:" &amp; LEN( INDEX(Sequences!$D:$D, MATCH(C$1,Sequences!$A:$A,0)) )-Parameters!$B$2+1)),
                     Parameters!$B$2 ) = $A249 )),
0)</f>
        <v>10</v>
      </c>
      <c r="D249" s="15" cm="1">
        <f t="array" aca="1" ref="D249" ca="1">IFERROR(
  SUMPRODUCT(--(MID( INDEX(Sequences!$D:$D, MATCH(D$1,Sequences!$A:$A,0)),
                     ROW(INDIRECT("1:" &amp; LEN( INDEX(Sequences!$D:$D, MATCH(D$1,Sequences!$A:$A,0)) )-Parameters!$B$2+1)),
                     Parameters!$B$2 ) = $A249 )),
0)</f>
        <v>22</v>
      </c>
      <c r="E249" s="15" cm="1">
        <f t="array" aca="1" ref="E249" ca="1">IFERROR(
  SUMPRODUCT(--(MID( INDEX(Sequences!$D:$D, MATCH(E$1,Sequences!$A:$A,0)),
                     ROW(INDIRECT("1:" &amp; LEN( INDEX(Sequences!$D:$D, MATCH(E$1,Sequences!$A:$A,0)) )-Parameters!$B$2+1)),
                     Parameters!$B$2 ) = $A249 )),
0)</f>
        <v>14</v>
      </c>
      <c r="F249" s="15" cm="1">
        <f t="array" aca="1" ref="F249" ca="1">IFERROR(
  SUMPRODUCT(--(MID( INDEX(Sequences!$D:$D, MATCH(F$1,Sequences!$A:$A,0)),
                     ROW(INDIRECT("1:" &amp; LEN( INDEX(Sequences!$D:$D, MATCH(F$1,Sequences!$A:$A,0)) )-Parameters!$B$2+1)),
                     Parameters!$B$2 ) = $A249 )),
0)</f>
        <v>15</v>
      </c>
      <c r="G249" s="15" cm="1">
        <f t="array" aca="1" ref="G249" ca="1">IFERROR(
  SUMPRODUCT(--(MID( INDEX(Sequences!$D:$D, MATCH(G$1,Sequences!$A:$A,0)),
                     ROW(INDIRECT("1:" &amp; LEN( INDEX(Sequences!$D:$D, MATCH(G$1,Sequences!$A:$A,0)) )-Parameters!$B$2+1)),
                     Parameters!$B$2 ) = $A249 )),
0)</f>
        <v>13</v>
      </c>
      <c r="H249" s="15" cm="1">
        <f t="array" aca="1" ref="H249" ca="1">IFERROR(
  SUMPRODUCT(--(MID( INDEX(Sequences!$D:$D, MATCH(H$1,Sequences!$A:$A,0)),
                     ROW(INDIRECT("1:" &amp; LEN( INDEX(Sequences!$D:$D, MATCH(H$1,Sequences!$A:$A,0)) )-Parameters!$B$2+1)),
                     Parameters!$B$2 ) = $A249 )),
0)</f>
        <v>11</v>
      </c>
      <c r="I249" s="15" cm="1">
        <f t="array" aca="1" ref="I249" ca="1">IFERROR(
  SUMPRODUCT(--(MID( INDEX(Sequences!$D:$D, MATCH(I$1,Sequences!$A:$A,0)),
                     ROW(INDIRECT("1:" &amp; LEN( INDEX(Sequences!$D:$D, MATCH(I$1,Sequences!$A:$A,0)) )-Parameters!$B$2+1)),
                     Parameters!$B$2 ) = $A249 )),
0)</f>
        <v>6</v>
      </c>
      <c r="J249" s="15" cm="1">
        <f t="array" aca="1" ref="J249" ca="1">IFERROR(
  SUMPRODUCT(--(MID( INDEX(Sequences!$D:$D, MATCH(J$1,Sequences!$A:$A,0)),
                     ROW(INDIRECT("1:" &amp; LEN( INDEX(Sequences!$D:$D, MATCH(J$1,Sequences!$A:$A,0)) )-Parameters!$B$2+1)),
                     Parameters!$B$2 ) = $A249 )),
0)</f>
        <v>8</v>
      </c>
      <c r="K249" s="15" cm="1">
        <f t="array" aca="1" ref="K249" ca="1">IFERROR(
  SUMPRODUCT(--(MID( INDEX(Sequences!$D:$D, MATCH(K$1,Sequences!$A:$A,0)),
                     ROW(INDIRECT("1:" &amp; LEN( INDEX(Sequences!$D:$D, MATCH(K$1,Sequences!$A:$A,0)) )-Parameters!$B$2+1)),
                     Parameters!$B$2 ) = $A249 )),
0)</f>
        <v>1</v>
      </c>
      <c r="L249" s="15" cm="1">
        <f t="array" aca="1" ref="L249" ca="1">IFERROR(
  SUMPRODUCT(--(MID( INDEX(Sequences!$D:$D, MATCH(L$1,Sequences!$A:$A,0)),
                     ROW(INDIRECT("1:" &amp; LEN( INDEX(Sequences!$D:$D, MATCH(L$1,Sequences!$A:$A,0)) )-Parameters!$B$2+1)),
                     Parameters!$B$2 ) = $A249 )),
0)</f>
        <v>3</v>
      </c>
      <c r="M249" s="15" cm="1">
        <f t="array" aca="1" ref="M249" ca="1">IFERROR(
  SUMPRODUCT(--(MID( INDEX(Sequences!$D:$D, MATCH(M$1,Sequences!$A:$A,0)),
                     ROW(INDIRECT("1:" &amp; LEN( INDEX(Sequences!$D:$D, MATCH(M$1,Sequences!$A:$A,0)) )-Parameters!$B$2+1)),
                     Parameters!$B$2 ) = $A249 )),
0)</f>
        <v>5</v>
      </c>
    </row>
    <row r="250" spans="1:13" x14ac:dyDescent="0.25">
      <c r="A250" s="15" t="str">
        <f>KMER_LIST!A250</f>
        <v>TTGA</v>
      </c>
      <c r="B250" s="15" cm="1">
        <f t="array" aca="1" ref="B250" ca="1">IFERROR(
  SUMPRODUCT(--(MID( INDEX(Sequences!$D:$D, MATCH(B$1,Sequences!$A:$A,0)),
                     ROW(INDIRECT("1:" &amp; LEN( INDEX(Sequences!$D:$D, MATCH(B$1,Sequences!$A:$A,0)) )-Parameters!$B$2+1)),
                     Parameters!$B$2 ) = $A250 )),
0)</f>
        <v>23</v>
      </c>
      <c r="C250" s="15" cm="1">
        <f t="array" aca="1" ref="C250" ca="1">IFERROR(
  SUMPRODUCT(--(MID( INDEX(Sequences!$D:$D, MATCH(C$1,Sequences!$A:$A,0)),
                     ROW(INDIRECT("1:" &amp; LEN( INDEX(Sequences!$D:$D, MATCH(C$1,Sequences!$A:$A,0)) )-Parameters!$B$2+1)),
                     Parameters!$B$2 ) = $A250 )),
0)</f>
        <v>19</v>
      </c>
      <c r="D250" s="15" cm="1">
        <f t="array" aca="1" ref="D250" ca="1">IFERROR(
  SUMPRODUCT(--(MID( INDEX(Sequences!$D:$D, MATCH(D$1,Sequences!$A:$A,0)),
                     ROW(INDIRECT("1:" &amp; LEN( INDEX(Sequences!$D:$D, MATCH(D$1,Sequences!$A:$A,0)) )-Parameters!$B$2+1)),
                     Parameters!$B$2 ) = $A250 )),
0)</f>
        <v>20</v>
      </c>
      <c r="E250" s="15" cm="1">
        <f t="array" aca="1" ref="E250" ca="1">IFERROR(
  SUMPRODUCT(--(MID( INDEX(Sequences!$D:$D, MATCH(E$1,Sequences!$A:$A,0)),
                     ROW(INDIRECT("1:" &amp; LEN( INDEX(Sequences!$D:$D, MATCH(E$1,Sequences!$A:$A,0)) )-Parameters!$B$2+1)),
                     Parameters!$B$2 ) = $A250 )),
0)</f>
        <v>9</v>
      </c>
      <c r="F250" s="15" cm="1">
        <f t="array" aca="1" ref="F250" ca="1">IFERROR(
  SUMPRODUCT(--(MID( INDEX(Sequences!$D:$D, MATCH(F$1,Sequences!$A:$A,0)),
                     ROW(INDIRECT("1:" &amp; LEN( INDEX(Sequences!$D:$D, MATCH(F$1,Sequences!$A:$A,0)) )-Parameters!$B$2+1)),
                     Parameters!$B$2 ) = $A250 )),
0)</f>
        <v>14</v>
      </c>
      <c r="G250" s="15" cm="1">
        <f t="array" aca="1" ref="G250" ca="1">IFERROR(
  SUMPRODUCT(--(MID( INDEX(Sequences!$D:$D, MATCH(G$1,Sequences!$A:$A,0)),
                     ROW(INDIRECT("1:" &amp; LEN( INDEX(Sequences!$D:$D, MATCH(G$1,Sequences!$A:$A,0)) )-Parameters!$B$2+1)),
                     Parameters!$B$2 ) = $A250 )),
0)</f>
        <v>21</v>
      </c>
      <c r="H250" s="15" cm="1">
        <f t="array" aca="1" ref="H250" ca="1">IFERROR(
  SUMPRODUCT(--(MID( INDEX(Sequences!$D:$D, MATCH(H$1,Sequences!$A:$A,0)),
                     ROW(INDIRECT("1:" &amp; LEN( INDEX(Sequences!$D:$D, MATCH(H$1,Sequences!$A:$A,0)) )-Parameters!$B$2+1)),
                     Parameters!$B$2 ) = $A250 )),
0)</f>
        <v>12</v>
      </c>
      <c r="I250" s="15" cm="1">
        <f t="array" aca="1" ref="I250" ca="1">IFERROR(
  SUMPRODUCT(--(MID( INDEX(Sequences!$D:$D, MATCH(I$1,Sequences!$A:$A,0)),
                     ROW(INDIRECT("1:" &amp; LEN( INDEX(Sequences!$D:$D, MATCH(I$1,Sequences!$A:$A,0)) )-Parameters!$B$2+1)),
                     Parameters!$B$2 ) = $A250 )),
0)</f>
        <v>11</v>
      </c>
      <c r="J250" s="15" cm="1">
        <f t="array" aca="1" ref="J250" ca="1">IFERROR(
  SUMPRODUCT(--(MID( INDEX(Sequences!$D:$D, MATCH(J$1,Sequences!$A:$A,0)),
                     ROW(INDIRECT("1:" &amp; LEN( INDEX(Sequences!$D:$D, MATCH(J$1,Sequences!$A:$A,0)) )-Parameters!$B$2+1)),
                     Parameters!$B$2 ) = $A250 )),
0)</f>
        <v>5</v>
      </c>
      <c r="K250" s="15" cm="1">
        <f t="array" aca="1" ref="K250" ca="1">IFERROR(
  SUMPRODUCT(--(MID( INDEX(Sequences!$D:$D, MATCH(K$1,Sequences!$A:$A,0)),
                     ROW(INDIRECT("1:" &amp; LEN( INDEX(Sequences!$D:$D, MATCH(K$1,Sequences!$A:$A,0)) )-Parameters!$B$2+1)),
                     Parameters!$B$2 ) = $A250 )),
0)</f>
        <v>8</v>
      </c>
      <c r="L250" s="15" cm="1">
        <f t="array" aca="1" ref="L250" ca="1">IFERROR(
  SUMPRODUCT(--(MID( INDEX(Sequences!$D:$D, MATCH(L$1,Sequences!$A:$A,0)),
                     ROW(INDIRECT("1:" &amp; LEN( INDEX(Sequences!$D:$D, MATCH(L$1,Sequences!$A:$A,0)) )-Parameters!$B$2+1)),
                     Parameters!$B$2 ) = $A250 )),
0)</f>
        <v>9</v>
      </c>
      <c r="M250" s="15" cm="1">
        <f t="array" aca="1" ref="M250" ca="1">IFERROR(
  SUMPRODUCT(--(MID( INDEX(Sequences!$D:$D, MATCH(M$1,Sequences!$A:$A,0)),
                     ROW(INDIRECT("1:" &amp; LEN( INDEX(Sequences!$D:$D, MATCH(M$1,Sequences!$A:$A,0)) )-Parameters!$B$2+1)),
                     Parameters!$B$2 ) = $A250 )),
0)</f>
        <v>10</v>
      </c>
    </row>
    <row r="251" spans="1:13" x14ac:dyDescent="0.25">
      <c r="A251" s="15" t="str">
        <f>KMER_LIST!A251</f>
        <v>TTGC</v>
      </c>
      <c r="B251" s="15" cm="1">
        <f t="array" aca="1" ref="B251" ca="1">IFERROR(
  SUMPRODUCT(--(MID( INDEX(Sequences!$D:$D, MATCH(B$1,Sequences!$A:$A,0)),
                     ROW(INDIRECT("1:" &amp; LEN( INDEX(Sequences!$D:$D, MATCH(B$1,Sequences!$A:$A,0)) )-Parameters!$B$2+1)),
                     Parameters!$B$2 ) = $A251 )),
0)</f>
        <v>15</v>
      </c>
      <c r="C251" s="15" cm="1">
        <f t="array" aca="1" ref="C251" ca="1">IFERROR(
  SUMPRODUCT(--(MID( INDEX(Sequences!$D:$D, MATCH(C$1,Sequences!$A:$A,0)),
                     ROW(INDIRECT("1:" &amp; LEN( INDEX(Sequences!$D:$D, MATCH(C$1,Sequences!$A:$A,0)) )-Parameters!$B$2+1)),
                     Parameters!$B$2 ) = $A251 )),
0)</f>
        <v>19</v>
      </c>
      <c r="D251" s="15" cm="1">
        <f t="array" aca="1" ref="D251" ca="1">IFERROR(
  SUMPRODUCT(--(MID( INDEX(Sequences!$D:$D, MATCH(D$1,Sequences!$A:$A,0)),
                     ROW(INDIRECT("1:" &amp; LEN( INDEX(Sequences!$D:$D, MATCH(D$1,Sequences!$A:$A,0)) )-Parameters!$B$2+1)),
                     Parameters!$B$2 ) = $A251 )),
0)</f>
        <v>10</v>
      </c>
      <c r="E251" s="15" cm="1">
        <f t="array" aca="1" ref="E251" ca="1">IFERROR(
  SUMPRODUCT(--(MID( INDEX(Sequences!$D:$D, MATCH(E$1,Sequences!$A:$A,0)),
                     ROW(INDIRECT("1:" &amp; LEN( INDEX(Sequences!$D:$D, MATCH(E$1,Sequences!$A:$A,0)) )-Parameters!$B$2+1)),
                     Parameters!$B$2 ) = $A251 )),
0)</f>
        <v>14</v>
      </c>
      <c r="F251" s="15" cm="1">
        <f t="array" aca="1" ref="F251" ca="1">IFERROR(
  SUMPRODUCT(--(MID( INDEX(Sequences!$D:$D, MATCH(F$1,Sequences!$A:$A,0)),
                     ROW(INDIRECT("1:" &amp; LEN( INDEX(Sequences!$D:$D, MATCH(F$1,Sequences!$A:$A,0)) )-Parameters!$B$2+1)),
                     Parameters!$B$2 ) = $A251 )),
0)</f>
        <v>20</v>
      </c>
      <c r="G251" s="15" cm="1">
        <f t="array" aca="1" ref="G251" ca="1">IFERROR(
  SUMPRODUCT(--(MID( INDEX(Sequences!$D:$D, MATCH(G$1,Sequences!$A:$A,0)),
                     ROW(INDIRECT("1:" &amp; LEN( INDEX(Sequences!$D:$D, MATCH(G$1,Sequences!$A:$A,0)) )-Parameters!$B$2+1)),
                     Parameters!$B$2 ) = $A251 )),
0)</f>
        <v>9</v>
      </c>
      <c r="H251" s="15" cm="1">
        <f t="array" aca="1" ref="H251" ca="1">IFERROR(
  SUMPRODUCT(--(MID( INDEX(Sequences!$D:$D, MATCH(H$1,Sequences!$A:$A,0)),
                     ROW(INDIRECT("1:" &amp; LEN( INDEX(Sequences!$D:$D, MATCH(H$1,Sequences!$A:$A,0)) )-Parameters!$B$2+1)),
                     Parameters!$B$2 ) = $A251 )),
0)</f>
        <v>13</v>
      </c>
      <c r="I251" s="15" cm="1">
        <f t="array" aca="1" ref="I251" ca="1">IFERROR(
  SUMPRODUCT(--(MID( INDEX(Sequences!$D:$D, MATCH(I$1,Sequences!$A:$A,0)),
                     ROW(INDIRECT("1:" &amp; LEN( INDEX(Sequences!$D:$D, MATCH(I$1,Sequences!$A:$A,0)) )-Parameters!$B$2+1)),
                     Parameters!$B$2 ) = $A251 )),
0)</f>
        <v>4</v>
      </c>
      <c r="J251" s="15" cm="1">
        <f t="array" aca="1" ref="J251" ca="1">IFERROR(
  SUMPRODUCT(--(MID( INDEX(Sequences!$D:$D, MATCH(J$1,Sequences!$A:$A,0)),
                     ROW(INDIRECT("1:" &amp; LEN( INDEX(Sequences!$D:$D, MATCH(J$1,Sequences!$A:$A,0)) )-Parameters!$B$2+1)),
                     Parameters!$B$2 ) = $A251 )),
0)</f>
        <v>11</v>
      </c>
      <c r="K251" s="15" cm="1">
        <f t="array" aca="1" ref="K251" ca="1">IFERROR(
  SUMPRODUCT(--(MID( INDEX(Sequences!$D:$D, MATCH(K$1,Sequences!$A:$A,0)),
                     ROW(INDIRECT("1:" &amp; LEN( INDEX(Sequences!$D:$D, MATCH(K$1,Sequences!$A:$A,0)) )-Parameters!$B$2+1)),
                     Parameters!$B$2 ) = $A251 )),
0)</f>
        <v>8</v>
      </c>
      <c r="L251" s="15" cm="1">
        <f t="array" aca="1" ref="L251" ca="1">IFERROR(
  SUMPRODUCT(--(MID( INDEX(Sequences!$D:$D, MATCH(L$1,Sequences!$A:$A,0)),
                     ROW(INDIRECT("1:" &amp; LEN( INDEX(Sequences!$D:$D, MATCH(L$1,Sequences!$A:$A,0)) )-Parameters!$B$2+1)),
                     Parameters!$B$2 ) = $A251 )),
0)</f>
        <v>3</v>
      </c>
      <c r="M251" s="15" cm="1">
        <f t="array" aca="1" ref="M251" ca="1">IFERROR(
  SUMPRODUCT(--(MID( INDEX(Sequences!$D:$D, MATCH(M$1,Sequences!$A:$A,0)),
                     ROW(INDIRECT("1:" &amp; LEN( INDEX(Sequences!$D:$D, MATCH(M$1,Sequences!$A:$A,0)) )-Parameters!$B$2+1)),
                     Parameters!$B$2 ) = $A251 )),
0)</f>
        <v>8</v>
      </c>
    </row>
    <row r="252" spans="1:13" x14ac:dyDescent="0.25">
      <c r="A252" s="15" t="str">
        <f>KMER_LIST!A252</f>
        <v>TTGG</v>
      </c>
      <c r="B252" s="15" cm="1">
        <f t="array" aca="1" ref="B252" ca="1">IFERROR(
  SUMPRODUCT(--(MID( INDEX(Sequences!$D:$D, MATCH(B$1,Sequences!$A:$A,0)),
                     ROW(INDIRECT("1:" &amp; LEN( INDEX(Sequences!$D:$D, MATCH(B$1,Sequences!$A:$A,0)) )-Parameters!$B$2+1)),
                     Parameters!$B$2 ) = $A252 )),
0)</f>
        <v>27</v>
      </c>
      <c r="C252" s="15" cm="1">
        <f t="array" aca="1" ref="C252" ca="1">IFERROR(
  SUMPRODUCT(--(MID( INDEX(Sequences!$D:$D, MATCH(C$1,Sequences!$A:$A,0)),
                     ROW(INDIRECT("1:" &amp; LEN( INDEX(Sequences!$D:$D, MATCH(C$1,Sequences!$A:$A,0)) )-Parameters!$B$2+1)),
                     Parameters!$B$2 ) = $A252 )),
0)</f>
        <v>20</v>
      </c>
      <c r="D252" s="15" cm="1">
        <f t="array" aca="1" ref="D252" ca="1">IFERROR(
  SUMPRODUCT(--(MID( INDEX(Sequences!$D:$D, MATCH(D$1,Sequences!$A:$A,0)),
                     ROW(INDIRECT("1:" &amp; LEN( INDEX(Sequences!$D:$D, MATCH(D$1,Sequences!$A:$A,0)) )-Parameters!$B$2+1)),
                     Parameters!$B$2 ) = $A252 )),
0)</f>
        <v>29</v>
      </c>
      <c r="E252" s="15" cm="1">
        <f t="array" aca="1" ref="E252" ca="1">IFERROR(
  SUMPRODUCT(--(MID( INDEX(Sequences!$D:$D, MATCH(E$1,Sequences!$A:$A,0)),
                     ROW(INDIRECT("1:" &amp; LEN( INDEX(Sequences!$D:$D, MATCH(E$1,Sequences!$A:$A,0)) )-Parameters!$B$2+1)),
                     Parameters!$B$2 ) = $A252 )),
0)</f>
        <v>19</v>
      </c>
      <c r="F252" s="15" cm="1">
        <f t="array" aca="1" ref="F252" ca="1">IFERROR(
  SUMPRODUCT(--(MID( INDEX(Sequences!$D:$D, MATCH(F$1,Sequences!$A:$A,0)),
                     ROW(INDIRECT("1:" &amp; LEN( INDEX(Sequences!$D:$D, MATCH(F$1,Sequences!$A:$A,0)) )-Parameters!$B$2+1)),
                     Parameters!$B$2 ) = $A252 )),
0)</f>
        <v>23</v>
      </c>
      <c r="G252" s="15" cm="1">
        <f t="array" aca="1" ref="G252" ca="1">IFERROR(
  SUMPRODUCT(--(MID( INDEX(Sequences!$D:$D, MATCH(G$1,Sequences!$A:$A,0)),
                     ROW(INDIRECT("1:" &amp; LEN( INDEX(Sequences!$D:$D, MATCH(G$1,Sequences!$A:$A,0)) )-Parameters!$B$2+1)),
                     Parameters!$B$2 ) = $A252 )),
0)</f>
        <v>18</v>
      </c>
      <c r="H252" s="15" cm="1">
        <f t="array" aca="1" ref="H252" ca="1">IFERROR(
  SUMPRODUCT(--(MID( INDEX(Sequences!$D:$D, MATCH(H$1,Sequences!$A:$A,0)),
                     ROW(INDIRECT("1:" &amp; LEN( INDEX(Sequences!$D:$D, MATCH(H$1,Sequences!$A:$A,0)) )-Parameters!$B$2+1)),
                     Parameters!$B$2 ) = $A252 )),
0)</f>
        <v>6</v>
      </c>
      <c r="I252" s="15" cm="1">
        <f t="array" aca="1" ref="I252" ca="1">IFERROR(
  SUMPRODUCT(--(MID( INDEX(Sequences!$D:$D, MATCH(I$1,Sequences!$A:$A,0)),
                     ROW(INDIRECT("1:" &amp; LEN( INDEX(Sequences!$D:$D, MATCH(I$1,Sequences!$A:$A,0)) )-Parameters!$B$2+1)),
                     Parameters!$B$2 ) = $A252 )),
0)</f>
        <v>11</v>
      </c>
      <c r="J252" s="15" cm="1">
        <f t="array" aca="1" ref="J252" ca="1">IFERROR(
  SUMPRODUCT(--(MID( INDEX(Sequences!$D:$D, MATCH(J$1,Sequences!$A:$A,0)),
                     ROW(INDIRECT("1:" &amp; LEN( INDEX(Sequences!$D:$D, MATCH(J$1,Sequences!$A:$A,0)) )-Parameters!$B$2+1)),
                     Parameters!$B$2 ) = $A252 )),
0)</f>
        <v>11</v>
      </c>
      <c r="K252" s="15" cm="1">
        <f t="array" aca="1" ref="K252" ca="1">IFERROR(
  SUMPRODUCT(--(MID( INDEX(Sequences!$D:$D, MATCH(K$1,Sequences!$A:$A,0)),
                     ROW(INDIRECT("1:" &amp; LEN( INDEX(Sequences!$D:$D, MATCH(K$1,Sequences!$A:$A,0)) )-Parameters!$B$2+1)),
                     Parameters!$B$2 ) = $A252 )),
0)</f>
        <v>12</v>
      </c>
      <c r="L252" s="15" cm="1">
        <f t="array" aca="1" ref="L252" ca="1">IFERROR(
  SUMPRODUCT(--(MID( INDEX(Sequences!$D:$D, MATCH(L$1,Sequences!$A:$A,0)),
                     ROW(INDIRECT("1:" &amp; LEN( INDEX(Sequences!$D:$D, MATCH(L$1,Sequences!$A:$A,0)) )-Parameters!$B$2+1)),
                     Parameters!$B$2 ) = $A252 )),
0)</f>
        <v>14</v>
      </c>
      <c r="M252" s="15" cm="1">
        <f t="array" aca="1" ref="M252" ca="1">IFERROR(
  SUMPRODUCT(--(MID( INDEX(Sequences!$D:$D, MATCH(M$1,Sequences!$A:$A,0)),
                     ROW(INDIRECT("1:" &amp; LEN( INDEX(Sequences!$D:$D, MATCH(M$1,Sequences!$A:$A,0)) )-Parameters!$B$2+1)),
                     Parameters!$B$2 ) = $A252 )),
0)</f>
        <v>14</v>
      </c>
    </row>
    <row r="253" spans="1:13" x14ac:dyDescent="0.25">
      <c r="A253" s="15" t="str">
        <f>KMER_LIST!A253</f>
        <v>TTGT</v>
      </c>
      <c r="B253" s="15" cm="1">
        <f t="array" aca="1" ref="B253" ca="1">IFERROR(
  SUMPRODUCT(--(MID( INDEX(Sequences!$D:$D, MATCH(B$1,Sequences!$A:$A,0)),
                     ROW(INDIRECT("1:" &amp; LEN( INDEX(Sequences!$D:$D, MATCH(B$1,Sequences!$A:$A,0)) )-Parameters!$B$2+1)),
                     Parameters!$B$2 ) = $A253 )),
0)</f>
        <v>28</v>
      </c>
      <c r="C253" s="15" cm="1">
        <f t="array" aca="1" ref="C253" ca="1">IFERROR(
  SUMPRODUCT(--(MID( INDEX(Sequences!$D:$D, MATCH(C$1,Sequences!$A:$A,0)),
                     ROW(INDIRECT("1:" &amp; LEN( INDEX(Sequences!$D:$D, MATCH(C$1,Sequences!$A:$A,0)) )-Parameters!$B$2+1)),
                     Parameters!$B$2 ) = $A253 )),
0)</f>
        <v>32</v>
      </c>
      <c r="D253" s="15" cm="1">
        <f t="array" aca="1" ref="D253" ca="1">IFERROR(
  SUMPRODUCT(--(MID( INDEX(Sequences!$D:$D, MATCH(D$1,Sequences!$A:$A,0)),
                     ROW(INDIRECT("1:" &amp; LEN( INDEX(Sequences!$D:$D, MATCH(D$1,Sequences!$A:$A,0)) )-Parameters!$B$2+1)),
                     Parameters!$B$2 ) = $A253 )),
0)</f>
        <v>32</v>
      </c>
      <c r="E253" s="15" cm="1">
        <f t="array" aca="1" ref="E253" ca="1">IFERROR(
  SUMPRODUCT(--(MID( INDEX(Sequences!$D:$D, MATCH(E$1,Sequences!$A:$A,0)),
                     ROW(INDIRECT("1:" &amp; LEN( INDEX(Sequences!$D:$D, MATCH(E$1,Sequences!$A:$A,0)) )-Parameters!$B$2+1)),
                     Parameters!$B$2 ) = $A253 )),
0)</f>
        <v>36</v>
      </c>
      <c r="F253" s="15" cm="1">
        <f t="array" aca="1" ref="F253" ca="1">IFERROR(
  SUMPRODUCT(--(MID( INDEX(Sequences!$D:$D, MATCH(F$1,Sequences!$A:$A,0)),
                     ROW(INDIRECT("1:" &amp; LEN( INDEX(Sequences!$D:$D, MATCH(F$1,Sequences!$A:$A,0)) )-Parameters!$B$2+1)),
                     Parameters!$B$2 ) = $A253 )),
0)</f>
        <v>17</v>
      </c>
      <c r="G253" s="15" cm="1">
        <f t="array" aca="1" ref="G253" ca="1">IFERROR(
  SUMPRODUCT(--(MID( INDEX(Sequences!$D:$D, MATCH(G$1,Sequences!$A:$A,0)),
                     ROW(INDIRECT("1:" &amp; LEN( INDEX(Sequences!$D:$D, MATCH(G$1,Sequences!$A:$A,0)) )-Parameters!$B$2+1)),
                     Parameters!$B$2 ) = $A253 )),
0)</f>
        <v>34</v>
      </c>
      <c r="H253" s="15" cm="1">
        <f t="array" aca="1" ref="H253" ca="1">IFERROR(
  SUMPRODUCT(--(MID( INDEX(Sequences!$D:$D, MATCH(H$1,Sequences!$A:$A,0)),
                     ROW(INDIRECT("1:" &amp; LEN( INDEX(Sequences!$D:$D, MATCH(H$1,Sequences!$A:$A,0)) )-Parameters!$B$2+1)),
                     Parameters!$B$2 ) = $A253 )),
0)</f>
        <v>6</v>
      </c>
      <c r="I253" s="15" cm="1">
        <f t="array" aca="1" ref="I253" ca="1">IFERROR(
  SUMPRODUCT(--(MID( INDEX(Sequences!$D:$D, MATCH(I$1,Sequences!$A:$A,0)),
                     ROW(INDIRECT("1:" &amp; LEN( INDEX(Sequences!$D:$D, MATCH(I$1,Sequences!$A:$A,0)) )-Parameters!$B$2+1)),
                     Parameters!$B$2 ) = $A253 )),
0)</f>
        <v>11</v>
      </c>
      <c r="J253" s="15" cm="1">
        <f t="array" aca="1" ref="J253" ca="1">IFERROR(
  SUMPRODUCT(--(MID( INDEX(Sequences!$D:$D, MATCH(J$1,Sequences!$A:$A,0)),
                     ROW(INDIRECT("1:" &amp; LEN( INDEX(Sequences!$D:$D, MATCH(J$1,Sequences!$A:$A,0)) )-Parameters!$B$2+1)),
                     Parameters!$B$2 ) = $A253 )),
0)</f>
        <v>9</v>
      </c>
      <c r="K253" s="15" cm="1">
        <f t="array" aca="1" ref="K253" ca="1">IFERROR(
  SUMPRODUCT(--(MID( INDEX(Sequences!$D:$D, MATCH(K$1,Sequences!$A:$A,0)),
                     ROW(INDIRECT("1:" &amp; LEN( INDEX(Sequences!$D:$D, MATCH(K$1,Sequences!$A:$A,0)) )-Parameters!$B$2+1)),
                     Parameters!$B$2 ) = $A253 )),
0)</f>
        <v>7</v>
      </c>
      <c r="L253" s="15" cm="1">
        <f t="array" aca="1" ref="L253" ca="1">IFERROR(
  SUMPRODUCT(--(MID( INDEX(Sequences!$D:$D, MATCH(L$1,Sequences!$A:$A,0)),
                     ROW(INDIRECT("1:" &amp; LEN( INDEX(Sequences!$D:$D, MATCH(L$1,Sequences!$A:$A,0)) )-Parameters!$B$2+1)),
                     Parameters!$B$2 ) = $A253 )),
0)</f>
        <v>4</v>
      </c>
      <c r="M253" s="15" cm="1">
        <f t="array" aca="1" ref="M253" ca="1">IFERROR(
  SUMPRODUCT(--(MID( INDEX(Sequences!$D:$D, MATCH(M$1,Sequences!$A:$A,0)),
                     ROW(INDIRECT("1:" &amp; LEN( INDEX(Sequences!$D:$D, MATCH(M$1,Sequences!$A:$A,0)) )-Parameters!$B$2+1)),
                     Parameters!$B$2 ) = $A253 )),
0)</f>
        <v>9</v>
      </c>
    </row>
    <row r="254" spans="1:13" x14ac:dyDescent="0.25">
      <c r="A254" s="15" t="str">
        <f>KMER_LIST!A254</f>
        <v>TTTA</v>
      </c>
      <c r="B254" s="15" cm="1">
        <f t="array" aca="1" ref="B254" ca="1">IFERROR(
  SUMPRODUCT(--(MID( INDEX(Sequences!$D:$D, MATCH(B$1,Sequences!$A:$A,0)),
                     ROW(INDIRECT("1:" &amp; LEN( INDEX(Sequences!$D:$D, MATCH(B$1,Sequences!$A:$A,0)) )-Parameters!$B$2+1)),
                     Parameters!$B$2 ) = $A254 )),
0)</f>
        <v>12</v>
      </c>
      <c r="C254" s="15" cm="1">
        <f t="array" aca="1" ref="C254" ca="1">IFERROR(
  SUMPRODUCT(--(MID( INDEX(Sequences!$D:$D, MATCH(C$1,Sequences!$A:$A,0)),
                     ROW(INDIRECT("1:" &amp; LEN( INDEX(Sequences!$D:$D, MATCH(C$1,Sequences!$A:$A,0)) )-Parameters!$B$2+1)),
                     Parameters!$B$2 ) = $A254 )),
0)</f>
        <v>9</v>
      </c>
      <c r="D254" s="15" cm="1">
        <f t="array" aca="1" ref="D254" ca="1">IFERROR(
  SUMPRODUCT(--(MID( INDEX(Sequences!$D:$D, MATCH(D$1,Sequences!$A:$A,0)),
                     ROW(INDIRECT("1:" &amp; LEN( INDEX(Sequences!$D:$D, MATCH(D$1,Sequences!$A:$A,0)) )-Parameters!$B$2+1)),
                     Parameters!$B$2 ) = $A254 )),
0)</f>
        <v>20</v>
      </c>
      <c r="E254" s="15" cm="1">
        <f t="array" aca="1" ref="E254" ca="1">IFERROR(
  SUMPRODUCT(--(MID( INDEX(Sequences!$D:$D, MATCH(E$1,Sequences!$A:$A,0)),
                     ROW(INDIRECT("1:" &amp; LEN( INDEX(Sequences!$D:$D, MATCH(E$1,Sequences!$A:$A,0)) )-Parameters!$B$2+1)),
                     Parameters!$B$2 ) = $A254 )),
0)</f>
        <v>11</v>
      </c>
      <c r="F254" s="15" cm="1">
        <f t="array" aca="1" ref="F254" ca="1">IFERROR(
  SUMPRODUCT(--(MID( INDEX(Sequences!$D:$D, MATCH(F$1,Sequences!$A:$A,0)),
                     ROW(INDIRECT("1:" &amp; LEN( INDEX(Sequences!$D:$D, MATCH(F$1,Sequences!$A:$A,0)) )-Parameters!$B$2+1)),
                     Parameters!$B$2 ) = $A254 )),
0)</f>
        <v>4</v>
      </c>
      <c r="G254" s="15" cm="1">
        <f t="array" aca="1" ref="G254" ca="1">IFERROR(
  SUMPRODUCT(--(MID( INDEX(Sequences!$D:$D, MATCH(G$1,Sequences!$A:$A,0)),
                     ROW(INDIRECT("1:" &amp; LEN( INDEX(Sequences!$D:$D, MATCH(G$1,Sequences!$A:$A,0)) )-Parameters!$B$2+1)),
                     Parameters!$B$2 ) = $A254 )),
0)</f>
        <v>9</v>
      </c>
      <c r="H254" s="15" cm="1">
        <f t="array" aca="1" ref="H254" ca="1">IFERROR(
  SUMPRODUCT(--(MID( INDEX(Sequences!$D:$D, MATCH(H$1,Sequences!$A:$A,0)),
                     ROW(INDIRECT("1:" &amp; LEN( INDEX(Sequences!$D:$D, MATCH(H$1,Sequences!$A:$A,0)) )-Parameters!$B$2+1)),
                     Parameters!$B$2 ) = $A254 )),
0)</f>
        <v>5</v>
      </c>
      <c r="I254" s="15" cm="1">
        <f t="array" aca="1" ref="I254" ca="1">IFERROR(
  SUMPRODUCT(--(MID( INDEX(Sequences!$D:$D, MATCH(I$1,Sequences!$A:$A,0)),
                     ROW(INDIRECT("1:" &amp; LEN( INDEX(Sequences!$D:$D, MATCH(I$1,Sequences!$A:$A,0)) )-Parameters!$B$2+1)),
                     Parameters!$B$2 ) = $A254 )),
0)</f>
        <v>5</v>
      </c>
      <c r="J254" s="15" cm="1">
        <f t="array" aca="1" ref="J254" ca="1">IFERROR(
  SUMPRODUCT(--(MID( INDEX(Sequences!$D:$D, MATCH(J$1,Sequences!$A:$A,0)),
                     ROW(INDIRECT("1:" &amp; LEN( INDEX(Sequences!$D:$D, MATCH(J$1,Sequences!$A:$A,0)) )-Parameters!$B$2+1)),
                     Parameters!$B$2 ) = $A254 )),
0)</f>
        <v>8</v>
      </c>
      <c r="K254" s="15" cm="1">
        <f t="array" aca="1" ref="K254" ca="1">IFERROR(
  SUMPRODUCT(--(MID( INDEX(Sequences!$D:$D, MATCH(K$1,Sequences!$A:$A,0)),
                     ROW(INDIRECT("1:" &amp; LEN( INDEX(Sequences!$D:$D, MATCH(K$1,Sequences!$A:$A,0)) )-Parameters!$B$2+1)),
                     Parameters!$B$2 ) = $A254 )),
0)</f>
        <v>6</v>
      </c>
      <c r="L254" s="15" cm="1">
        <f t="array" aca="1" ref="L254" ca="1">IFERROR(
  SUMPRODUCT(--(MID( INDEX(Sequences!$D:$D, MATCH(L$1,Sequences!$A:$A,0)),
                     ROW(INDIRECT("1:" &amp; LEN( INDEX(Sequences!$D:$D, MATCH(L$1,Sequences!$A:$A,0)) )-Parameters!$B$2+1)),
                     Parameters!$B$2 ) = $A254 )),
0)</f>
        <v>9</v>
      </c>
      <c r="M254" s="15" cm="1">
        <f t="array" aca="1" ref="M254" ca="1">IFERROR(
  SUMPRODUCT(--(MID( INDEX(Sequences!$D:$D, MATCH(M$1,Sequences!$A:$A,0)),
                     ROW(INDIRECT("1:" &amp; LEN( INDEX(Sequences!$D:$D, MATCH(M$1,Sequences!$A:$A,0)) )-Parameters!$B$2+1)),
                     Parameters!$B$2 ) = $A254 )),
0)</f>
        <v>7</v>
      </c>
    </row>
    <row r="255" spans="1:13" x14ac:dyDescent="0.25">
      <c r="A255" s="15" t="str">
        <f>KMER_LIST!A255</f>
        <v>TTTC</v>
      </c>
      <c r="B255" s="15" cm="1">
        <f t="array" aca="1" ref="B255" ca="1">IFERROR(
  SUMPRODUCT(--(MID( INDEX(Sequences!$D:$D, MATCH(B$1,Sequences!$A:$A,0)),
                     ROW(INDIRECT("1:" &amp; LEN( INDEX(Sequences!$D:$D, MATCH(B$1,Sequences!$A:$A,0)) )-Parameters!$B$2+1)),
                     Parameters!$B$2 ) = $A255 )),
0)</f>
        <v>11</v>
      </c>
      <c r="C255" s="15" cm="1">
        <f t="array" aca="1" ref="C255" ca="1">IFERROR(
  SUMPRODUCT(--(MID( INDEX(Sequences!$D:$D, MATCH(C$1,Sequences!$A:$A,0)),
                     ROW(INDIRECT("1:" &amp; LEN( INDEX(Sequences!$D:$D, MATCH(C$1,Sequences!$A:$A,0)) )-Parameters!$B$2+1)),
                     Parameters!$B$2 ) = $A255 )),
0)</f>
        <v>9</v>
      </c>
      <c r="D255" s="15" cm="1">
        <f t="array" aca="1" ref="D255" ca="1">IFERROR(
  SUMPRODUCT(--(MID( INDEX(Sequences!$D:$D, MATCH(D$1,Sequences!$A:$A,0)),
                     ROW(INDIRECT("1:" &amp; LEN( INDEX(Sequences!$D:$D, MATCH(D$1,Sequences!$A:$A,0)) )-Parameters!$B$2+1)),
                     Parameters!$B$2 ) = $A255 )),
0)</f>
        <v>12</v>
      </c>
      <c r="E255" s="15" cm="1">
        <f t="array" aca="1" ref="E255" ca="1">IFERROR(
  SUMPRODUCT(--(MID( INDEX(Sequences!$D:$D, MATCH(E$1,Sequences!$A:$A,0)),
                     ROW(INDIRECT("1:" &amp; LEN( INDEX(Sequences!$D:$D, MATCH(E$1,Sequences!$A:$A,0)) )-Parameters!$B$2+1)),
                     Parameters!$B$2 ) = $A255 )),
0)</f>
        <v>6</v>
      </c>
      <c r="F255" s="15" cm="1">
        <f t="array" aca="1" ref="F255" ca="1">IFERROR(
  SUMPRODUCT(--(MID( INDEX(Sequences!$D:$D, MATCH(F$1,Sequences!$A:$A,0)),
                     ROW(INDIRECT("1:" &amp; LEN( INDEX(Sequences!$D:$D, MATCH(F$1,Sequences!$A:$A,0)) )-Parameters!$B$2+1)),
                     Parameters!$B$2 ) = $A255 )),
0)</f>
        <v>17</v>
      </c>
      <c r="G255" s="15" cm="1">
        <f t="array" aca="1" ref="G255" ca="1">IFERROR(
  SUMPRODUCT(--(MID( INDEX(Sequences!$D:$D, MATCH(G$1,Sequences!$A:$A,0)),
                     ROW(INDIRECT("1:" &amp; LEN( INDEX(Sequences!$D:$D, MATCH(G$1,Sequences!$A:$A,0)) )-Parameters!$B$2+1)),
                     Parameters!$B$2 ) = $A255 )),
0)</f>
        <v>11</v>
      </c>
      <c r="H255" s="15" cm="1">
        <f t="array" aca="1" ref="H255" ca="1">IFERROR(
  SUMPRODUCT(--(MID( INDEX(Sequences!$D:$D, MATCH(H$1,Sequences!$A:$A,0)),
                     ROW(INDIRECT("1:" &amp; LEN( INDEX(Sequences!$D:$D, MATCH(H$1,Sequences!$A:$A,0)) )-Parameters!$B$2+1)),
                     Parameters!$B$2 ) = $A255 )),
0)</f>
        <v>10</v>
      </c>
      <c r="I255" s="15" cm="1">
        <f t="array" aca="1" ref="I255" ca="1">IFERROR(
  SUMPRODUCT(--(MID( INDEX(Sequences!$D:$D, MATCH(I$1,Sequences!$A:$A,0)),
                     ROW(INDIRECT("1:" &amp; LEN( INDEX(Sequences!$D:$D, MATCH(I$1,Sequences!$A:$A,0)) )-Parameters!$B$2+1)),
                     Parameters!$B$2 ) = $A255 )),
0)</f>
        <v>9</v>
      </c>
      <c r="J255" s="15" cm="1">
        <f t="array" aca="1" ref="J255" ca="1">IFERROR(
  SUMPRODUCT(--(MID( INDEX(Sequences!$D:$D, MATCH(J$1,Sequences!$A:$A,0)),
                     ROW(INDIRECT("1:" &amp; LEN( INDEX(Sequences!$D:$D, MATCH(J$1,Sequences!$A:$A,0)) )-Parameters!$B$2+1)),
                     Parameters!$B$2 ) = $A255 )),
0)</f>
        <v>7</v>
      </c>
      <c r="K255" s="15" cm="1">
        <f t="array" aca="1" ref="K255" ca="1">IFERROR(
  SUMPRODUCT(--(MID( INDEX(Sequences!$D:$D, MATCH(K$1,Sequences!$A:$A,0)),
                     ROW(INDIRECT("1:" &amp; LEN( INDEX(Sequences!$D:$D, MATCH(K$1,Sequences!$A:$A,0)) )-Parameters!$B$2+1)),
                     Parameters!$B$2 ) = $A255 )),
0)</f>
        <v>3</v>
      </c>
      <c r="L255" s="15" cm="1">
        <f t="array" aca="1" ref="L255" ca="1">IFERROR(
  SUMPRODUCT(--(MID( INDEX(Sequences!$D:$D, MATCH(L$1,Sequences!$A:$A,0)),
                     ROW(INDIRECT("1:" &amp; LEN( INDEX(Sequences!$D:$D, MATCH(L$1,Sequences!$A:$A,0)) )-Parameters!$B$2+1)),
                     Parameters!$B$2 ) = $A255 )),
0)</f>
        <v>3</v>
      </c>
      <c r="M255" s="15" cm="1">
        <f t="array" aca="1" ref="M255" ca="1">IFERROR(
  SUMPRODUCT(--(MID( INDEX(Sequences!$D:$D, MATCH(M$1,Sequences!$A:$A,0)),
                     ROW(INDIRECT("1:" &amp; LEN( INDEX(Sequences!$D:$D, MATCH(M$1,Sequences!$A:$A,0)) )-Parameters!$B$2+1)),
                     Parameters!$B$2 ) = $A255 )),
0)</f>
        <v>8</v>
      </c>
    </row>
    <row r="256" spans="1:13" x14ac:dyDescent="0.25">
      <c r="A256" s="15" t="str">
        <f>KMER_LIST!A256</f>
        <v>TTTG</v>
      </c>
      <c r="B256" s="15" cm="1">
        <f t="array" aca="1" ref="B256" ca="1">IFERROR(
  SUMPRODUCT(--(MID( INDEX(Sequences!$D:$D, MATCH(B$1,Sequences!$A:$A,0)),
                     ROW(INDIRECT("1:" &amp; LEN( INDEX(Sequences!$D:$D, MATCH(B$1,Sequences!$A:$A,0)) )-Parameters!$B$2+1)),
                     Parameters!$B$2 ) = $A256 )),
0)</f>
        <v>30</v>
      </c>
      <c r="C256" s="15" cm="1">
        <f t="array" aca="1" ref="C256" ca="1">IFERROR(
  SUMPRODUCT(--(MID( INDEX(Sequences!$D:$D, MATCH(C$1,Sequences!$A:$A,0)),
                     ROW(INDIRECT("1:" &amp; LEN( INDEX(Sequences!$D:$D, MATCH(C$1,Sequences!$A:$A,0)) )-Parameters!$B$2+1)),
                     Parameters!$B$2 ) = $A256 )),
0)</f>
        <v>36</v>
      </c>
      <c r="D256" s="15" cm="1">
        <f t="array" aca="1" ref="D256" ca="1">IFERROR(
  SUMPRODUCT(--(MID( INDEX(Sequences!$D:$D, MATCH(D$1,Sequences!$A:$A,0)),
                     ROW(INDIRECT("1:" &amp; LEN( INDEX(Sequences!$D:$D, MATCH(D$1,Sequences!$A:$A,0)) )-Parameters!$B$2+1)),
                     Parameters!$B$2 ) = $A256 )),
0)</f>
        <v>37</v>
      </c>
      <c r="E256" s="15" cm="1">
        <f t="array" aca="1" ref="E256" ca="1">IFERROR(
  SUMPRODUCT(--(MID( INDEX(Sequences!$D:$D, MATCH(E$1,Sequences!$A:$A,0)),
                     ROW(INDIRECT("1:" &amp; LEN( INDEX(Sequences!$D:$D, MATCH(E$1,Sequences!$A:$A,0)) )-Parameters!$B$2+1)),
                     Parameters!$B$2 ) = $A256 )),
0)</f>
        <v>26</v>
      </c>
      <c r="F256" s="15" cm="1">
        <f t="array" aca="1" ref="F256" ca="1">IFERROR(
  SUMPRODUCT(--(MID( INDEX(Sequences!$D:$D, MATCH(F$1,Sequences!$A:$A,0)),
                     ROW(INDIRECT("1:" &amp; LEN( INDEX(Sequences!$D:$D, MATCH(F$1,Sequences!$A:$A,0)) )-Parameters!$B$2+1)),
                     Parameters!$B$2 ) = $A256 )),
0)</f>
        <v>19</v>
      </c>
      <c r="G256" s="15" cm="1">
        <f t="array" aca="1" ref="G256" ca="1">IFERROR(
  SUMPRODUCT(--(MID( INDEX(Sequences!$D:$D, MATCH(G$1,Sequences!$A:$A,0)),
                     ROW(INDIRECT("1:" &amp; LEN( INDEX(Sequences!$D:$D, MATCH(G$1,Sequences!$A:$A,0)) )-Parameters!$B$2+1)),
                     Parameters!$B$2 ) = $A256 )),
0)</f>
        <v>26</v>
      </c>
      <c r="H256" s="15" cm="1">
        <f t="array" aca="1" ref="H256" ca="1">IFERROR(
  SUMPRODUCT(--(MID( INDEX(Sequences!$D:$D, MATCH(H$1,Sequences!$A:$A,0)),
                     ROW(INDIRECT("1:" &amp; LEN( INDEX(Sequences!$D:$D, MATCH(H$1,Sequences!$A:$A,0)) )-Parameters!$B$2+1)),
                     Parameters!$B$2 ) = $A256 )),
0)</f>
        <v>7</v>
      </c>
      <c r="I256" s="15" cm="1">
        <f t="array" aca="1" ref="I256" ca="1">IFERROR(
  SUMPRODUCT(--(MID( INDEX(Sequences!$D:$D, MATCH(I$1,Sequences!$A:$A,0)),
                     ROW(INDIRECT("1:" &amp; LEN( INDEX(Sequences!$D:$D, MATCH(I$1,Sequences!$A:$A,0)) )-Parameters!$B$2+1)),
                     Parameters!$B$2 ) = $A256 )),
0)</f>
        <v>5</v>
      </c>
      <c r="J256" s="15" cm="1">
        <f t="array" aca="1" ref="J256" ca="1">IFERROR(
  SUMPRODUCT(--(MID( INDEX(Sequences!$D:$D, MATCH(J$1,Sequences!$A:$A,0)),
                     ROW(INDIRECT("1:" &amp; LEN( INDEX(Sequences!$D:$D, MATCH(J$1,Sequences!$A:$A,0)) )-Parameters!$B$2+1)),
                     Parameters!$B$2 ) = $A256 )),
0)</f>
        <v>10</v>
      </c>
      <c r="K256" s="15" cm="1">
        <f t="array" aca="1" ref="K256" ca="1">IFERROR(
  SUMPRODUCT(--(MID( INDEX(Sequences!$D:$D, MATCH(K$1,Sequences!$A:$A,0)),
                     ROW(INDIRECT("1:" &amp; LEN( INDEX(Sequences!$D:$D, MATCH(K$1,Sequences!$A:$A,0)) )-Parameters!$B$2+1)),
                     Parameters!$B$2 ) = $A256 )),
0)</f>
        <v>5</v>
      </c>
      <c r="L256" s="15" cm="1">
        <f t="array" aca="1" ref="L256" ca="1">IFERROR(
  SUMPRODUCT(--(MID( INDEX(Sequences!$D:$D, MATCH(L$1,Sequences!$A:$A,0)),
                     ROW(INDIRECT("1:" &amp; LEN( INDEX(Sequences!$D:$D, MATCH(L$1,Sequences!$A:$A,0)) )-Parameters!$B$2+1)),
                     Parameters!$B$2 ) = $A256 )),
0)</f>
        <v>8</v>
      </c>
      <c r="M256" s="15" cm="1">
        <f t="array" aca="1" ref="M256" ca="1">IFERROR(
  SUMPRODUCT(--(MID( INDEX(Sequences!$D:$D, MATCH(M$1,Sequences!$A:$A,0)),
                     ROW(INDIRECT("1:" &amp; LEN( INDEX(Sequences!$D:$D, MATCH(M$1,Sequences!$A:$A,0)) )-Parameters!$B$2+1)),
                     Parameters!$B$2 ) = $A256 )),
0)</f>
        <v>11</v>
      </c>
    </row>
    <row r="257" spans="1:13" x14ac:dyDescent="0.25">
      <c r="A257" s="15" t="str">
        <f>KMER_LIST!A257</f>
        <v>TTTT</v>
      </c>
      <c r="B257" s="15" cm="1">
        <f t="array" aca="1" ref="B257" ca="1">IFERROR(
  SUMPRODUCT(--(MID( INDEX(Sequences!$D:$D, MATCH(B$1,Sequences!$A:$A,0)),
                     ROW(INDIRECT("1:" &amp; LEN( INDEX(Sequences!$D:$D, MATCH(B$1,Sequences!$A:$A,0)) )-Parameters!$B$2+1)),
                     Parameters!$B$2 ) = $A257 )),
0)</f>
        <v>20</v>
      </c>
      <c r="C257" s="15" cm="1">
        <f t="array" aca="1" ref="C257" ca="1">IFERROR(
  SUMPRODUCT(--(MID( INDEX(Sequences!$D:$D, MATCH(C$1,Sequences!$A:$A,0)),
                     ROW(INDIRECT("1:" &amp; LEN( INDEX(Sequences!$D:$D, MATCH(C$1,Sequences!$A:$A,0)) )-Parameters!$B$2+1)),
                     Parameters!$B$2 ) = $A257 )),
0)</f>
        <v>25</v>
      </c>
      <c r="D257" s="15" cm="1">
        <f t="array" aca="1" ref="D257" ca="1">IFERROR(
  SUMPRODUCT(--(MID( INDEX(Sequences!$D:$D, MATCH(D$1,Sequences!$A:$A,0)),
                     ROW(INDIRECT("1:" &amp; LEN( INDEX(Sequences!$D:$D, MATCH(D$1,Sequences!$A:$A,0)) )-Parameters!$B$2+1)),
                     Parameters!$B$2 ) = $A257 )),
0)</f>
        <v>28</v>
      </c>
      <c r="E257" s="15" cm="1">
        <f t="array" aca="1" ref="E257" ca="1">IFERROR(
  SUMPRODUCT(--(MID( INDEX(Sequences!$D:$D, MATCH(E$1,Sequences!$A:$A,0)),
                     ROW(INDIRECT("1:" &amp; LEN( INDEX(Sequences!$D:$D, MATCH(E$1,Sequences!$A:$A,0)) )-Parameters!$B$2+1)),
                     Parameters!$B$2 ) = $A257 )),
0)</f>
        <v>19</v>
      </c>
      <c r="F257" s="15" cm="1">
        <f t="array" aca="1" ref="F257" ca="1">IFERROR(
  SUMPRODUCT(--(MID( INDEX(Sequences!$D:$D, MATCH(F$1,Sequences!$A:$A,0)),
                     ROW(INDIRECT("1:" &amp; LEN( INDEX(Sequences!$D:$D, MATCH(F$1,Sequences!$A:$A,0)) )-Parameters!$B$2+1)),
                     Parameters!$B$2 ) = $A257 )),
0)</f>
        <v>7</v>
      </c>
      <c r="G257" s="15" cm="1">
        <f t="array" aca="1" ref="G257" ca="1">IFERROR(
  SUMPRODUCT(--(MID( INDEX(Sequences!$D:$D, MATCH(G$1,Sequences!$A:$A,0)),
                     ROW(INDIRECT("1:" &amp; LEN( INDEX(Sequences!$D:$D, MATCH(G$1,Sequences!$A:$A,0)) )-Parameters!$B$2+1)),
                     Parameters!$B$2 ) = $A257 )),
0)</f>
        <v>14</v>
      </c>
      <c r="H257" s="15" cm="1">
        <f t="array" aca="1" ref="H257" ca="1">IFERROR(
  SUMPRODUCT(--(MID( INDEX(Sequences!$D:$D, MATCH(H$1,Sequences!$A:$A,0)),
                     ROW(INDIRECT("1:" &amp; LEN( INDEX(Sequences!$D:$D, MATCH(H$1,Sequences!$A:$A,0)) )-Parameters!$B$2+1)),
                     Parameters!$B$2 ) = $A257 )),
0)</f>
        <v>5</v>
      </c>
      <c r="I257" s="15" cm="1">
        <f t="array" aca="1" ref="I257" ca="1">IFERROR(
  SUMPRODUCT(--(MID( INDEX(Sequences!$D:$D, MATCH(I$1,Sequences!$A:$A,0)),
                     ROW(INDIRECT("1:" &amp; LEN( INDEX(Sequences!$D:$D, MATCH(I$1,Sequences!$A:$A,0)) )-Parameters!$B$2+1)),
                     Parameters!$B$2 ) = $A257 )),
0)</f>
        <v>7</v>
      </c>
      <c r="J257" s="15" cm="1">
        <f t="array" aca="1" ref="J257" ca="1">IFERROR(
  SUMPRODUCT(--(MID( INDEX(Sequences!$D:$D, MATCH(J$1,Sequences!$A:$A,0)),
                     ROW(INDIRECT("1:" &amp; LEN( INDEX(Sequences!$D:$D, MATCH(J$1,Sequences!$A:$A,0)) )-Parameters!$B$2+1)),
                     Parameters!$B$2 ) = $A257 )),
0)</f>
        <v>6</v>
      </c>
      <c r="K257" s="15" cm="1">
        <f t="array" aca="1" ref="K257" ca="1">IFERROR(
  SUMPRODUCT(--(MID( INDEX(Sequences!$D:$D, MATCH(K$1,Sequences!$A:$A,0)),
                     ROW(INDIRECT("1:" &amp; LEN( INDEX(Sequences!$D:$D, MATCH(K$1,Sequences!$A:$A,0)) )-Parameters!$B$2+1)),
                     Parameters!$B$2 ) = $A257 )),
0)</f>
        <v>6</v>
      </c>
      <c r="L257" s="15" cm="1">
        <f t="array" aca="1" ref="L257" ca="1">IFERROR(
  SUMPRODUCT(--(MID( INDEX(Sequences!$D:$D, MATCH(L$1,Sequences!$A:$A,0)),
                     ROW(INDIRECT("1:" &amp; LEN( INDEX(Sequences!$D:$D, MATCH(L$1,Sequences!$A:$A,0)) )-Parameters!$B$2+1)),
                     Parameters!$B$2 ) = $A257 )),
0)</f>
        <v>10</v>
      </c>
      <c r="M257" s="15" cm="1">
        <f t="array" aca="1" ref="M257" ca="1">IFERROR(
  SUMPRODUCT(--(MID( INDEX(Sequences!$D:$D, MATCH(M$1,Sequences!$A:$A,0)),
                     ROW(INDIRECT("1:" &amp; LEN( INDEX(Sequences!$D:$D, MATCH(M$1,Sequences!$A:$A,0)) )-Parameters!$B$2+1)),
                     Parameters!$B$2 ) = $A257 )),
0)</f>
        <v>15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7E463-68EE-4C3D-A525-7F6C97A24621}">
  <sheetPr codeName="Sheet10"/>
  <dimension ref="A1:M13"/>
  <sheetViews>
    <sheetView workbookViewId="0"/>
  </sheetViews>
  <sheetFormatPr defaultRowHeight="15" x14ac:dyDescent="0.25"/>
  <cols>
    <col min="1" max="1" width="54.140625" bestFit="1" customWidth="1"/>
    <col min="2" max="13" width="15.5703125" bestFit="1" customWidth="1"/>
  </cols>
  <sheetData>
    <row r="1" spans="1:13" ht="16.5" x14ac:dyDescent="0.3">
      <c r="A1" s="8" t="s">
        <v>199</v>
      </c>
      <c r="B1" s="3" t="s">
        <v>60</v>
      </c>
      <c r="C1" s="3" t="s">
        <v>61</v>
      </c>
      <c r="D1" s="3" t="s">
        <v>62</v>
      </c>
      <c r="E1" s="3" t="s">
        <v>63</v>
      </c>
      <c r="F1" s="3" t="s">
        <v>64</v>
      </c>
      <c r="G1" s="3" t="s">
        <v>65</v>
      </c>
      <c r="H1" s="3" t="s">
        <v>66</v>
      </c>
      <c r="I1" s="3" t="s">
        <v>67</v>
      </c>
      <c r="J1" s="3" t="s">
        <v>68</v>
      </c>
      <c r="K1" s="3" t="s">
        <v>69</v>
      </c>
      <c r="L1" s="3" t="s">
        <v>70</v>
      </c>
      <c r="M1" s="3" t="s">
        <v>71</v>
      </c>
    </row>
    <row r="2" spans="1:13" ht="15.75" x14ac:dyDescent="0.3">
      <c r="A2" s="7" t="s">
        <v>60</v>
      </c>
      <c r="B2" s="16">
        <f>IF($A2=B$1, 1,
  SUMPRODUCT(
    INDEX(KMER_COUNTS!$B$2:$M$257, 0, MATCH($A2, KMER_COUNTS!$B$1:$M$1, 0)),
    INDEX(KMER_COUNTS!$B$2:$M$257, 0, MATCH(B$1,  KMER_COUNTS!$B$1:$M$1, 0))
  )
  /
  ( SQRT(SUMSQ( INDEX(KMER_COUNTS!$B$2:$M$257, 0, MATCH($A2, KMER_COUNTS!$B$1:$M$1, 0)) ))
    * SQRT(SUMSQ( INDEX(KMER_COUNTS!$B$2:$M$257, 0, MATCH(B$1,  KMER_COUNTS!$B$1:$M$1, 0)) )) )
)</f>
        <v>1</v>
      </c>
      <c r="C2" s="16">
        <f ca="1">IF($A2=C$1, 1,
  SUMPRODUCT(
    INDEX(KMER_COUNTS!$B$2:$M$257, 0, MATCH($A2, KMER_COUNTS!$B$1:$M$1, 0)),
    INDEX(KMER_COUNTS!$B$2:$M$257, 0, MATCH(C$1,  KMER_COUNTS!$B$1:$M$1, 0))
  )
  /
  ( SQRT(SUMSQ( INDEX(KMER_COUNTS!$B$2:$M$257, 0, MATCH($A2, KMER_COUNTS!$B$1:$M$1, 0)) ))
    * SQRT(SUMSQ( INDEX(KMER_COUNTS!$B$2:$M$257, 0, MATCH(C$1,  KMER_COUNTS!$B$1:$M$1, 0)) )) )
)</f>
        <v>0.93616362256531449</v>
      </c>
      <c r="D2" s="16">
        <f ca="1">IF($A2=D$1, 1,
  SUMPRODUCT(
    INDEX(KMER_COUNTS!$B$2:$M$257, 0, MATCH($A2, KMER_COUNTS!$B$1:$M$1, 0)),
    INDEX(KMER_COUNTS!$B$2:$M$257, 0, MATCH(D$1,  KMER_COUNTS!$B$1:$M$1, 0))
  )
  /
  ( SQRT(SUMSQ( INDEX(KMER_COUNTS!$B$2:$M$257, 0, MATCH($A2, KMER_COUNTS!$B$1:$M$1, 0)) ))
    * SQRT(SUMSQ( INDEX(KMER_COUNTS!$B$2:$M$257, 0, MATCH(D$1,  KMER_COUNTS!$B$1:$M$1, 0)) )) )
)</f>
        <v>0.93821433695688683</v>
      </c>
      <c r="E2" s="16">
        <f ca="1">IF($A2=E$1, 1,
  SUMPRODUCT(
    INDEX(KMER_COUNTS!$B$2:$M$257, 0, MATCH($A2, KMER_COUNTS!$B$1:$M$1, 0)),
    INDEX(KMER_COUNTS!$B$2:$M$257, 0, MATCH(E$1,  KMER_COUNTS!$B$1:$M$1, 0))
  )
  /
  ( SQRT(SUMSQ( INDEX(KMER_COUNTS!$B$2:$M$257, 0, MATCH($A2, KMER_COUNTS!$B$1:$M$1, 0)) ))
    * SQRT(SUMSQ( INDEX(KMER_COUNTS!$B$2:$M$257, 0, MATCH(E$1,  KMER_COUNTS!$B$1:$M$1, 0)) )) )
)</f>
        <v>0.9242370721365134</v>
      </c>
      <c r="F2" s="16">
        <f ca="1">IF($A2=F$1, 1,
  SUMPRODUCT(
    INDEX(KMER_COUNTS!$B$2:$M$257, 0, MATCH($A2, KMER_COUNTS!$B$1:$M$1, 0)),
    INDEX(KMER_COUNTS!$B$2:$M$257, 0, MATCH(F$1,  KMER_COUNTS!$B$1:$M$1, 0))
  )
  /
  ( SQRT(SUMSQ( INDEX(KMER_COUNTS!$B$2:$M$257, 0, MATCH($A2, KMER_COUNTS!$B$1:$M$1, 0)) ))
    * SQRT(SUMSQ( INDEX(KMER_COUNTS!$B$2:$M$257, 0, MATCH(F$1,  KMER_COUNTS!$B$1:$M$1, 0)) )) )
)</f>
        <v>0.92165654237024763</v>
      </c>
      <c r="G2" s="16">
        <f ca="1">IF($A2=G$1, 1,
  SUMPRODUCT(
    INDEX(KMER_COUNTS!$B$2:$M$257, 0, MATCH($A2, KMER_COUNTS!$B$1:$M$1, 0)),
    INDEX(KMER_COUNTS!$B$2:$M$257, 0, MATCH(G$1,  KMER_COUNTS!$B$1:$M$1, 0))
  )
  /
  ( SQRT(SUMSQ( INDEX(KMER_COUNTS!$B$2:$M$257, 0, MATCH($A2, KMER_COUNTS!$B$1:$M$1, 0)) ))
    * SQRT(SUMSQ( INDEX(KMER_COUNTS!$B$2:$M$257, 0, MATCH(G$1,  KMER_COUNTS!$B$1:$M$1, 0)) )) )
)</f>
        <v>0.92726107885671971</v>
      </c>
      <c r="H2" s="16">
        <f ca="1">IF($A2=H$1, 1,
  SUMPRODUCT(
    INDEX(KMER_COUNTS!$B$2:$M$257, 0, MATCH($A2, KMER_COUNTS!$B$1:$M$1, 0)),
    INDEX(KMER_COUNTS!$B$2:$M$257, 0, MATCH(H$1,  KMER_COUNTS!$B$1:$M$1, 0))
  )
  /
  ( SQRT(SUMSQ( INDEX(KMER_COUNTS!$B$2:$M$257, 0, MATCH($A2, KMER_COUNTS!$B$1:$M$1, 0)) ))
    * SQRT(SUMSQ( INDEX(KMER_COUNTS!$B$2:$M$257, 0, MATCH(H$1,  KMER_COUNTS!$B$1:$M$1, 0)) )) )
)</f>
        <v>0.79016662369494017</v>
      </c>
      <c r="I2" s="16">
        <f ca="1">IF($A2=I$1, 1,
  SUMPRODUCT(
    INDEX(KMER_COUNTS!$B$2:$M$257, 0, MATCH($A2, KMER_COUNTS!$B$1:$M$1, 0)),
    INDEX(KMER_COUNTS!$B$2:$M$257, 0, MATCH(I$1,  KMER_COUNTS!$B$1:$M$1, 0))
  )
  /
  ( SQRT(SUMSQ( INDEX(KMER_COUNTS!$B$2:$M$257, 0, MATCH($A2, KMER_COUNTS!$B$1:$M$1, 0)) ))
    * SQRT(SUMSQ( INDEX(KMER_COUNTS!$B$2:$M$257, 0, MATCH(I$1,  KMER_COUNTS!$B$1:$M$1, 0)) )) )
)</f>
        <v>0.72385104126600031</v>
      </c>
      <c r="J2" s="16">
        <f ca="1">IF($A2=J$1, 1,
  SUMPRODUCT(
    INDEX(KMER_COUNTS!$B$2:$M$257, 0, MATCH($A2, KMER_COUNTS!$B$1:$M$1, 0)),
    INDEX(KMER_COUNTS!$B$2:$M$257, 0, MATCH(J$1,  KMER_COUNTS!$B$1:$M$1, 0))
  )
  /
  ( SQRT(SUMSQ( INDEX(KMER_COUNTS!$B$2:$M$257, 0, MATCH($A2, KMER_COUNTS!$B$1:$M$1, 0)) ))
    * SQRT(SUMSQ( INDEX(KMER_COUNTS!$B$2:$M$257, 0, MATCH(J$1,  KMER_COUNTS!$B$1:$M$1, 0)) )) )
)</f>
        <v>0.76486099030651022</v>
      </c>
      <c r="K2" s="16">
        <f ca="1">IF($A2=K$1, 1,
  SUMPRODUCT(
    INDEX(KMER_COUNTS!$B$2:$M$257, 0, MATCH($A2, KMER_COUNTS!$B$1:$M$1, 0)),
    INDEX(KMER_COUNTS!$B$2:$M$257, 0, MATCH(K$1,  KMER_COUNTS!$B$1:$M$1, 0))
  )
  /
  ( SQRT(SUMSQ( INDEX(KMER_COUNTS!$B$2:$M$257, 0, MATCH($A2, KMER_COUNTS!$B$1:$M$1, 0)) ))
    * SQRT(SUMSQ( INDEX(KMER_COUNTS!$B$2:$M$257, 0, MATCH(K$1,  KMER_COUNTS!$B$1:$M$1, 0)) )) )
)</f>
        <v>0.74126556814615241</v>
      </c>
      <c r="L2" s="16">
        <f ca="1">IF($A2=L$1, 1,
  SUMPRODUCT(
    INDEX(KMER_COUNTS!$B$2:$M$257, 0, MATCH($A2, KMER_COUNTS!$B$1:$M$1, 0)),
    INDEX(KMER_COUNTS!$B$2:$M$257, 0, MATCH(L$1,  KMER_COUNTS!$B$1:$M$1, 0))
  )
  /
  ( SQRT(SUMSQ( INDEX(KMER_COUNTS!$B$2:$M$257, 0, MATCH($A2, KMER_COUNTS!$B$1:$M$1, 0)) ))
    * SQRT(SUMSQ( INDEX(KMER_COUNTS!$B$2:$M$257, 0, MATCH(L$1,  KMER_COUNTS!$B$1:$M$1, 0)) )) )
)</f>
        <v>0.71540786672517587</v>
      </c>
      <c r="M2" s="16">
        <f ca="1">IF($A2=M$1, 1,
  SUMPRODUCT(
    INDEX(KMER_COUNTS!$B$2:$M$257, 0, MATCH($A2, KMER_COUNTS!$B$1:$M$1, 0)),
    INDEX(KMER_COUNTS!$B$2:$M$257, 0, MATCH(M$1,  KMER_COUNTS!$B$1:$M$1, 0))
  )
  /
  ( SQRT(SUMSQ( INDEX(KMER_COUNTS!$B$2:$M$257, 0, MATCH($A2, KMER_COUNTS!$B$1:$M$1, 0)) ))
    * SQRT(SUMSQ( INDEX(KMER_COUNTS!$B$2:$M$257, 0, MATCH(M$1,  KMER_COUNTS!$B$1:$M$1, 0)) )) )
)</f>
        <v>0.76679935542088706</v>
      </c>
    </row>
    <row r="3" spans="1:13" ht="15.75" x14ac:dyDescent="0.3">
      <c r="A3" s="7" t="s">
        <v>61</v>
      </c>
      <c r="B3" s="16">
        <f ca="1">IF($A3=B$1, 1,
  SUMPRODUCT(
    INDEX(KMER_COUNTS!$B$2:$M$257, 0, MATCH($A3, KMER_COUNTS!$B$1:$M$1, 0)),
    INDEX(KMER_COUNTS!$B$2:$M$257, 0, MATCH(B$1,  KMER_COUNTS!$B$1:$M$1, 0))
  )
  /
  ( SQRT(SUMSQ( INDEX(KMER_COUNTS!$B$2:$M$257, 0, MATCH($A3, KMER_COUNTS!$B$1:$M$1, 0)) ))
    * SQRT(SUMSQ( INDEX(KMER_COUNTS!$B$2:$M$257, 0, MATCH(B$1,  KMER_COUNTS!$B$1:$M$1, 0)) )) )
)</f>
        <v>0.93616362256531449</v>
      </c>
      <c r="C3" s="16">
        <f>IF($A3=C$1, 1,
  SUMPRODUCT(
    INDEX(KMER_COUNTS!$B$2:$M$257, 0, MATCH($A3, KMER_COUNTS!$B$1:$M$1, 0)),
    INDEX(KMER_COUNTS!$B$2:$M$257, 0, MATCH(C$1,  KMER_COUNTS!$B$1:$M$1, 0))
  )
  /
  ( SQRT(SUMSQ( INDEX(KMER_COUNTS!$B$2:$M$257, 0, MATCH($A3, KMER_COUNTS!$B$1:$M$1, 0)) ))
    * SQRT(SUMSQ( INDEX(KMER_COUNTS!$B$2:$M$257, 0, MATCH(C$1,  KMER_COUNTS!$B$1:$M$1, 0)) )) )
)</f>
        <v>1</v>
      </c>
      <c r="D3" s="16">
        <f ca="1">IF($A3=D$1, 1,
  SUMPRODUCT(
    INDEX(KMER_COUNTS!$B$2:$M$257, 0, MATCH($A3, KMER_COUNTS!$B$1:$M$1, 0)),
    INDEX(KMER_COUNTS!$B$2:$M$257, 0, MATCH(D$1,  KMER_COUNTS!$B$1:$M$1, 0))
  )
  /
  ( SQRT(SUMSQ( INDEX(KMER_COUNTS!$B$2:$M$257, 0, MATCH($A3, KMER_COUNTS!$B$1:$M$1, 0)) ))
    * SQRT(SUMSQ( INDEX(KMER_COUNTS!$B$2:$M$257, 0, MATCH(D$1,  KMER_COUNTS!$B$1:$M$1, 0)) )) )
)</f>
        <v>0.91887525359326516</v>
      </c>
      <c r="E3" s="16">
        <f ca="1">IF($A3=E$1, 1,
  SUMPRODUCT(
    INDEX(KMER_COUNTS!$B$2:$M$257, 0, MATCH($A3, KMER_COUNTS!$B$1:$M$1, 0)),
    INDEX(KMER_COUNTS!$B$2:$M$257, 0, MATCH(E$1,  KMER_COUNTS!$B$1:$M$1, 0))
  )
  /
  ( SQRT(SUMSQ( INDEX(KMER_COUNTS!$B$2:$M$257, 0, MATCH($A3, KMER_COUNTS!$B$1:$M$1, 0)) ))
    * SQRT(SUMSQ( INDEX(KMER_COUNTS!$B$2:$M$257, 0, MATCH(E$1,  KMER_COUNTS!$B$1:$M$1, 0)) )) )
)</f>
        <v>0.91609336115307116</v>
      </c>
      <c r="F3" s="16">
        <f ca="1">IF($A3=F$1, 1,
  SUMPRODUCT(
    INDEX(KMER_COUNTS!$B$2:$M$257, 0, MATCH($A3, KMER_COUNTS!$B$1:$M$1, 0)),
    INDEX(KMER_COUNTS!$B$2:$M$257, 0, MATCH(F$1,  KMER_COUNTS!$B$1:$M$1, 0))
  )
  /
  ( SQRT(SUMSQ( INDEX(KMER_COUNTS!$B$2:$M$257, 0, MATCH($A3, KMER_COUNTS!$B$1:$M$1, 0)) ))
    * SQRT(SUMSQ( INDEX(KMER_COUNTS!$B$2:$M$257, 0, MATCH(F$1,  KMER_COUNTS!$B$1:$M$1, 0)) )) )
)</f>
        <v>0.90582237579490188</v>
      </c>
      <c r="G3" s="16">
        <f ca="1">IF($A3=G$1, 1,
  SUMPRODUCT(
    INDEX(KMER_COUNTS!$B$2:$M$257, 0, MATCH($A3, KMER_COUNTS!$B$1:$M$1, 0)),
    INDEX(KMER_COUNTS!$B$2:$M$257, 0, MATCH(G$1,  KMER_COUNTS!$B$1:$M$1, 0))
  )
  /
  ( SQRT(SUMSQ( INDEX(KMER_COUNTS!$B$2:$M$257, 0, MATCH($A3, KMER_COUNTS!$B$1:$M$1, 0)) ))
    * SQRT(SUMSQ( INDEX(KMER_COUNTS!$B$2:$M$257, 0, MATCH(G$1,  KMER_COUNTS!$B$1:$M$1, 0)) )) )
)</f>
        <v>0.92626378148203026</v>
      </c>
      <c r="H3" s="16">
        <f ca="1">IF($A3=H$1, 1,
  SUMPRODUCT(
    INDEX(KMER_COUNTS!$B$2:$M$257, 0, MATCH($A3, KMER_COUNTS!$B$1:$M$1, 0)),
    INDEX(KMER_COUNTS!$B$2:$M$257, 0, MATCH(H$1,  KMER_COUNTS!$B$1:$M$1, 0))
  )
  /
  ( SQRT(SUMSQ( INDEX(KMER_COUNTS!$B$2:$M$257, 0, MATCH($A3, KMER_COUNTS!$B$1:$M$1, 0)) ))
    * SQRT(SUMSQ( INDEX(KMER_COUNTS!$B$2:$M$257, 0, MATCH(H$1,  KMER_COUNTS!$B$1:$M$1, 0)) )) )
)</f>
        <v>0.78242693159384702</v>
      </c>
      <c r="I3" s="16">
        <f ca="1">IF($A3=I$1, 1,
  SUMPRODUCT(
    INDEX(KMER_COUNTS!$B$2:$M$257, 0, MATCH($A3, KMER_COUNTS!$B$1:$M$1, 0)),
    INDEX(KMER_COUNTS!$B$2:$M$257, 0, MATCH(I$1,  KMER_COUNTS!$B$1:$M$1, 0))
  )
  /
  ( SQRT(SUMSQ( INDEX(KMER_COUNTS!$B$2:$M$257, 0, MATCH($A3, KMER_COUNTS!$B$1:$M$1, 0)) ))
    * SQRT(SUMSQ( INDEX(KMER_COUNTS!$B$2:$M$257, 0, MATCH(I$1,  KMER_COUNTS!$B$1:$M$1, 0)) )) )
)</f>
        <v>0.71082502650836776</v>
      </c>
      <c r="J3" s="16">
        <f ca="1">IF($A3=J$1, 1,
  SUMPRODUCT(
    INDEX(KMER_COUNTS!$B$2:$M$257, 0, MATCH($A3, KMER_COUNTS!$B$1:$M$1, 0)),
    INDEX(KMER_COUNTS!$B$2:$M$257, 0, MATCH(J$1,  KMER_COUNTS!$B$1:$M$1, 0))
  )
  /
  ( SQRT(SUMSQ( INDEX(KMER_COUNTS!$B$2:$M$257, 0, MATCH($A3, KMER_COUNTS!$B$1:$M$1, 0)) ))
    * SQRT(SUMSQ( INDEX(KMER_COUNTS!$B$2:$M$257, 0, MATCH(J$1,  KMER_COUNTS!$B$1:$M$1, 0)) )) )
)</f>
        <v>0.73116532484376484</v>
      </c>
      <c r="K3" s="16">
        <f ca="1">IF($A3=K$1, 1,
  SUMPRODUCT(
    INDEX(KMER_COUNTS!$B$2:$M$257, 0, MATCH($A3, KMER_COUNTS!$B$1:$M$1, 0)),
    INDEX(KMER_COUNTS!$B$2:$M$257, 0, MATCH(K$1,  KMER_COUNTS!$B$1:$M$1, 0))
  )
  /
  ( SQRT(SUMSQ( INDEX(KMER_COUNTS!$B$2:$M$257, 0, MATCH($A3, KMER_COUNTS!$B$1:$M$1, 0)) ))
    * SQRT(SUMSQ( INDEX(KMER_COUNTS!$B$2:$M$257, 0, MATCH(K$1,  KMER_COUNTS!$B$1:$M$1, 0)) )) )
)</f>
        <v>0.73302414770429758</v>
      </c>
      <c r="L3" s="16">
        <f ca="1">IF($A3=L$1, 1,
  SUMPRODUCT(
    INDEX(KMER_COUNTS!$B$2:$M$257, 0, MATCH($A3, KMER_COUNTS!$B$1:$M$1, 0)),
    INDEX(KMER_COUNTS!$B$2:$M$257, 0, MATCH(L$1,  KMER_COUNTS!$B$1:$M$1, 0))
  )
  /
  ( SQRT(SUMSQ( INDEX(KMER_COUNTS!$B$2:$M$257, 0, MATCH($A3, KMER_COUNTS!$B$1:$M$1, 0)) ))
    * SQRT(SUMSQ( INDEX(KMER_COUNTS!$B$2:$M$257, 0, MATCH(L$1,  KMER_COUNTS!$B$1:$M$1, 0)) )) )
)</f>
        <v>0.71012471236298125</v>
      </c>
      <c r="M3" s="16">
        <f ca="1">IF($A3=M$1, 1,
  SUMPRODUCT(
    INDEX(KMER_COUNTS!$B$2:$M$257, 0, MATCH($A3, KMER_COUNTS!$B$1:$M$1, 0)),
    INDEX(KMER_COUNTS!$B$2:$M$257, 0, MATCH(M$1,  KMER_COUNTS!$B$1:$M$1, 0))
  )
  /
  ( SQRT(SUMSQ( INDEX(KMER_COUNTS!$B$2:$M$257, 0, MATCH($A3, KMER_COUNTS!$B$1:$M$1, 0)) ))
    * SQRT(SUMSQ( INDEX(KMER_COUNTS!$B$2:$M$257, 0, MATCH(M$1,  KMER_COUNTS!$B$1:$M$1, 0)) )) )
)</f>
        <v>0.75495007831396854</v>
      </c>
    </row>
    <row r="4" spans="1:13" ht="15.75" x14ac:dyDescent="0.3">
      <c r="A4" s="7" t="s">
        <v>62</v>
      </c>
      <c r="B4" s="16">
        <f ca="1">IF($A4=B$1, 1,
  SUMPRODUCT(
    INDEX(KMER_COUNTS!$B$2:$M$257, 0, MATCH($A4, KMER_COUNTS!$B$1:$M$1, 0)),
    INDEX(KMER_COUNTS!$B$2:$M$257, 0, MATCH(B$1,  KMER_COUNTS!$B$1:$M$1, 0))
  )
  /
  ( SQRT(SUMSQ( INDEX(KMER_COUNTS!$B$2:$M$257, 0, MATCH($A4, KMER_COUNTS!$B$1:$M$1, 0)) ))
    * SQRT(SUMSQ( INDEX(KMER_COUNTS!$B$2:$M$257, 0, MATCH(B$1,  KMER_COUNTS!$B$1:$M$1, 0)) )) )
)</f>
        <v>0.93821433695688683</v>
      </c>
      <c r="C4" s="16">
        <f ca="1">IF($A4=C$1, 1,
  SUMPRODUCT(
    INDEX(KMER_COUNTS!$B$2:$M$257, 0, MATCH($A4, KMER_COUNTS!$B$1:$M$1, 0)),
    INDEX(KMER_COUNTS!$B$2:$M$257, 0, MATCH(C$1,  KMER_COUNTS!$B$1:$M$1, 0))
  )
  /
  ( SQRT(SUMSQ( INDEX(KMER_COUNTS!$B$2:$M$257, 0, MATCH($A4, KMER_COUNTS!$B$1:$M$1, 0)) ))
    * SQRT(SUMSQ( INDEX(KMER_COUNTS!$B$2:$M$257, 0, MATCH(C$1,  KMER_COUNTS!$B$1:$M$1, 0)) )) )
)</f>
        <v>0.91887525359326516</v>
      </c>
      <c r="D4" s="16">
        <f>IF($A4=D$1, 1,
  SUMPRODUCT(
    INDEX(KMER_COUNTS!$B$2:$M$257, 0, MATCH($A4, KMER_COUNTS!$B$1:$M$1, 0)),
    INDEX(KMER_COUNTS!$B$2:$M$257, 0, MATCH(D$1,  KMER_COUNTS!$B$1:$M$1, 0))
  )
  /
  ( SQRT(SUMSQ( INDEX(KMER_COUNTS!$B$2:$M$257, 0, MATCH($A4, KMER_COUNTS!$B$1:$M$1, 0)) ))
    * SQRT(SUMSQ( INDEX(KMER_COUNTS!$B$2:$M$257, 0, MATCH(D$1,  KMER_COUNTS!$B$1:$M$1, 0)) )) )
)</f>
        <v>1</v>
      </c>
      <c r="E4" s="16">
        <f ca="1">IF($A4=E$1, 1,
  SUMPRODUCT(
    INDEX(KMER_COUNTS!$B$2:$M$257, 0, MATCH($A4, KMER_COUNTS!$B$1:$M$1, 0)),
    INDEX(KMER_COUNTS!$B$2:$M$257, 0, MATCH(E$1,  KMER_COUNTS!$B$1:$M$1, 0))
  )
  /
  ( SQRT(SUMSQ( INDEX(KMER_COUNTS!$B$2:$M$257, 0, MATCH($A4, KMER_COUNTS!$B$1:$M$1, 0)) ))
    * SQRT(SUMSQ( INDEX(KMER_COUNTS!$B$2:$M$257, 0, MATCH(E$1,  KMER_COUNTS!$B$1:$M$1, 0)) )) )
)</f>
        <v>0.90978741081279257</v>
      </c>
      <c r="F4" s="16">
        <f ca="1">IF($A4=F$1, 1,
  SUMPRODUCT(
    INDEX(KMER_COUNTS!$B$2:$M$257, 0, MATCH($A4, KMER_COUNTS!$B$1:$M$1, 0)),
    INDEX(KMER_COUNTS!$B$2:$M$257, 0, MATCH(F$1,  KMER_COUNTS!$B$1:$M$1, 0))
  )
  /
  ( SQRT(SUMSQ( INDEX(KMER_COUNTS!$B$2:$M$257, 0, MATCH($A4, KMER_COUNTS!$B$1:$M$1, 0)) ))
    * SQRT(SUMSQ( INDEX(KMER_COUNTS!$B$2:$M$257, 0, MATCH(F$1,  KMER_COUNTS!$B$1:$M$1, 0)) )) )
)</f>
        <v>0.87053816316979049</v>
      </c>
      <c r="G4" s="16">
        <f ca="1">IF($A4=G$1, 1,
  SUMPRODUCT(
    INDEX(KMER_COUNTS!$B$2:$M$257, 0, MATCH($A4, KMER_COUNTS!$B$1:$M$1, 0)),
    INDEX(KMER_COUNTS!$B$2:$M$257, 0, MATCH(G$1,  KMER_COUNTS!$B$1:$M$1, 0))
  )
  /
  ( SQRT(SUMSQ( INDEX(KMER_COUNTS!$B$2:$M$257, 0, MATCH($A4, KMER_COUNTS!$B$1:$M$1, 0)) ))
    * SQRT(SUMSQ( INDEX(KMER_COUNTS!$B$2:$M$257, 0, MATCH(G$1,  KMER_COUNTS!$B$1:$M$1, 0)) )) )
)</f>
        <v>0.90640714226951247</v>
      </c>
      <c r="H4" s="16">
        <f ca="1">IF($A4=H$1, 1,
  SUMPRODUCT(
    INDEX(KMER_COUNTS!$B$2:$M$257, 0, MATCH($A4, KMER_COUNTS!$B$1:$M$1, 0)),
    INDEX(KMER_COUNTS!$B$2:$M$257, 0, MATCH(H$1,  KMER_COUNTS!$B$1:$M$1, 0))
  )
  /
  ( SQRT(SUMSQ( INDEX(KMER_COUNTS!$B$2:$M$257, 0, MATCH($A4, KMER_COUNTS!$B$1:$M$1, 0)) ))
    * SQRT(SUMSQ( INDEX(KMER_COUNTS!$B$2:$M$257, 0, MATCH(H$1,  KMER_COUNTS!$B$1:$M$1, 0)) )) )
)</f>
        <v>0.72918307789382475</v>
      </c>
      <c r="I4" s="16">
        <f ca="1">IF($A4=I$1, 1,
  SUMPRODUCT(
    INDEX(KMER_COUNTS!$B$2:$M$257, 0, MATCH($A4, KMER_COUNTS!$B$1:$M$1, 0)),
    INDEX(KMER_COUNTS!$B$2:$M$257, 0, MATCH(I$1,  KMER_COUNTS!$B$1:$M$1, 0))
  )
  /
  ( SQRT(SUMSQ( INDEX(KMER_COUNTS!$B$2:$M$257, 0, MATCH($A4, KMER_COUNTS!$B$1:$M$1, 0)) ))
    * SQRT(SUMSQ( INDEX(KMER_COUNTS!$B$2:$M$257, 0, MATCH(I$1,  KMER_COUNTS!$B$1:$M$1, 0)) )) )
)</f>
        <v>0.65436041583846349</v>
      </c>
      <c r="J4" s="16">
        <f ca="1">IF($A4=J$1, 1,
  SUMPRODUCT(
    INDEX(KMER_COUNTS!$B$2:$M$257, 0, MATCH($A4, KMER_COUNTS!$B$1:$M$1, 0)),
    INDEX(KMER_COUNTS!$B$2:$M$257, 0, MATCH(J$1,  KMER_COUNTS!$B$1:$M$1, 0))
  )
  /
  ( SQRT(SUMSQ( INDEX(KMER_COUNTS!$B$2:$M$257, 0, MATCH($A4, KMER_COUNTS!$B$1:$M$1, 0)) ))
    * SQRT(SUMSQ( INDEX(KMER_COUNTS!$B$2:$M$257, 0, MATCH(J$1,  KMER_COUNTS!$B$1:$M$1, 0)) )) )
)</f>
        <v>0.69095267968051377</v>
      </c>
      <c r="K4" s="16">
        <f ca="1">IF($A4=K$1, 1,
  SUMPRODUCT(
    INDEX(KMER_COUNTS!$B$2:$M$257, 0, MATCH($A4, KMER_COUNTS!$B$1:$M$1, 0)),
    INDEX(KMER_COUNTS!$B$2:$M$257, 0, MATCH(K$1,  KMER_COUNTS!$B$1:$M$1, 0))
  )
  /
  ( SQRT(SUMSQ( INDEX(KMER_COUNTS!$B$2:$M$257, 0, MATCH($A4, KMER_COUNTS!$B$1:$M$1, 0)) ))
    * SQRT(SUMSQ( INDEX(KMER_COUNTS!$B$2:$M$257, 0, MATCH(K$1,  KMER_COUNTS!$B$1:$M$1, 0)) )) )
)</f>
        <v>0.66239777752524365</v>
      </c>
      <c r="L4" s="16">
        <f ca="1">IF($A4=L$1, 1,
  SUMPRODUCT(
    INDEX(KMER_COUNTS!$B$2:$M$257, 0, MATCH($A4, KMER_COUNTS!$B$1:$M$1, 0)),
    INDEX(KMER_COUNTS!$B$2:$M$257, 0, MATCH(L$1,  KMER_COUNTS!$B$1:$M$1, 0))
  )
  /
  ( SQRT(SUMSQ( INDEX(KMER_COUNTS!$B$2:$M$257, 0, MATCH($A4, KMER_COUNTS!$B$1:$M$1, 0)) ))
    * SQRT(SUMSQ( INDEX(KMER_COUNTS!$B$2:$M$257, 0, MATCH(L$1,  KMER_COUNTS!$B$1:$M$1, 0)) )) )
)</f>
        <v>0.66233682272969296</v>
      </c>
      <c r="M4" s="16">
        <f ca="1">IF($A4=M$1, 1,
  SUMPRODUCT(
    INDEX(KMER_COUNTS!$B$2:$M$257, 0, MATCH($A4, KMER_COUNTS!$B$1:$M$1, 0)),
    INDEX(KMER_COUNTS!$B$2:$M$257, 0, MATCH(M$1,  KMER_COUNTS!$B$1:$M$1, 0))
  )
  /
  ( SQRT(SUMSQ( INDEX(KMER_COUNTS!$B$2:$M$257, 0, MATCH($A4, KMER_COUNTS!$B$1:$M$1, 0)) ))
    * SQRT(SUMSQ( INDEX(KMER_COUNTS!$B$2:$M$257, 0, MATCH(M$1,  KMER_COUNTS!$B$1:$M$1, 0)) )) )
)</f>
        <v>0.7042875999307906</v>
      </c>
    </row>
    <row r="5" spans="1:13" ht="15.75" x14ac:dyDescent="0.3">
      <c r="A5" s="7" t="s">
        <v>63</v>
      </c>
      <c r="B5" s="16">
        <f ca="1">IF($A5=B$1, 1,
  SUMPRODUCT(
    INDEX(KMER_COUNTS!$B$2:$M$257, 0, MATCH($A5, KMER_COUNTS!$B$1:$M$1, 0)),
    INDEX(KMER_COUNTS!$B$2:$M$257, 0, MATCH(B$1,  KMER_COUNTS!$B$1:$M$1, 0))
  )
  /
  ( SQRT(SUMSQ( INDEX(KMER_COUNTS!$B$2:$M$257, 0, MATCH($A5, KMER_COUNTS!$B$1:$M$1, 0)) ))
    * SQRT(SUMSQ( INDEX(KMER_COUNTS!$B$2:$M$257, 0, MATCH(B$1,  KMER_COUNTS!$B$1:$M$1, 0)) )) )
)</f>
        <v>0.9242370721365134</v>
      </c>
      <c r="C5" s="16">
        <f ca="1">IF($A5=C$1, 1,
  SUMPRODUCT(
    INDEX(KMER_COUNTS!$B$2:$M$257, 0, MATCH($A5, KMER_COUNTS!$B$1:$M$1, 0)),
    INDEX(KMER_COUNTS!$B$2:$M$257, 0, MATCH(C$1,  KMER_COUNTS!$B$1:$M$1, 0))
  )
  /
  ( SQRT(SUMSQ( INDEX(KMER_COUNTS!$B$2:$M$257, 0, MATCH($A5, KMER_COUNTS!$B$1:$M$1, 0)) ))
    * SQRT(SUMSQ( INDEX(KMER_COUNTS!$B$2:$M$257, 0, MATCH(C$1,  KMER_COUNTS!$B$1:$M$1, 0)) )) )
)</f>
        <v>0.91609336115307116</v>
      </c>
      <c r="D5" s="16">
        <f ca="1">IF($A5=D$1, 1,
  SUMPRODUCT(
    INDEX(KMER_COUNTS!$B$2:$M$257, 0, MATCH($A5, KMER_COUNTS!$B$1:$M$1, 0)),
    INDEX(KMER_COUNTS!$B$2:$M$257, 0, MATCH(D$1,  KMER_COUNTS!$B$1:$M$1, 0))
  )
  /
  ( SQRT(SUMSQ( INDEX(KMER_COUNTS!$B$2:$M$257, 0, MATCH($A5, KMER_COUNTS!$B$1:$M$1, 0)) ))
    * SQRT(SUMSQ( INDEX(KMER_COUNTS!$B$2:$M$257, 0, MATCH(D$1,  KMER_COUNTS!$B$1:$M$1, 0)) )) )
)</f>
        <v>0.90978741081279257</v>
      </c>
      <c r="E5" s="16">
        <f>IF($A5=E$1, 1,
  SUMPRODUCT(
    INDEX(KMER_COUNTS!$B$2:$M$257, 0, MATCH($A5, KMER_COUNTS!$B$1:$M$1, 0)),
    INDEX(KMER_COUNTS!$B$2:$M$257, 0, MATCH(E$1,  KMER_COUNTS!$B$1:$M$1, 0))
  )
  /
  ( SQRT(SUMSQ( INDEX(KMER_COUNTS!$B$2:$M$257, 0, MATCH($A5, KMER_COUNTS!$B$1:$M$1, 0)) ))
    * SQRT(SUMSQ( INDEX(KMER_COUNTS!$B$2:$M$257, 0, MATCH(E$1,  KMER_COUNTS!$B$1:$M$1, 0)) )) )
)</f>
        <v>1</v>
      </c>
      <c r="F5" s="16">
        <f ca="1">IF($A5=F$1, 1,
  SUMPRODUCT(
    INDEX(KMER_COUNTS!$B$2:$M$257, 0, MATCH($A5, KMER_COUNTS!$B$1:$M$1, 0)),
    INDEX(KMER_COUNTS!$B$2:$M$257, 0, MATCH(F$1,  KMER_COUNTS!$B$1:$M$1, 0))
  )
  /
  ( SQRT(SUMSQ( INDEX(KMER_COUNTS!$B$2:$M$257, 0, MATCH($A5, KMER_COUNTS!$B$1:$M$1, 0)) ))
    * SQRT(SUMSQ( INDEX(KMER_COUNTS!$B$2:$M$257, 0, MATCH(F$1,  KMER_COUNTS!$B$1:$M$1, 0)) )) )
)</f>
        <v>0.9097967870609559</v>
      </c>
      <c r="G5" s="16">
        <f ca="1">IF($A5=G$1, 1,
  SUMPRODUCT(
    INDEX(KMER_COUNTS!$B$2:$M$257, 0, MATCH($A5, KMER_COUNTS!$B$1:$M$1, 0)),
    INDEX(KMER_COUNTS!$B$2:$M$257, 0, MATCH(G$1,  KMER_COUNTS!$B$1:$M$1, 0))
  )
  /
  ( SQRT(SUMSQ( INDEX(KMER_COUNTS!$B$2:$M$257, 0, MATCH($A5, KMER_COUNTS!$B$1:$M$1, 0)) ))
    * SQRT(SUMSQ( INDEX(KMER_COUNTS!$B$2:$M$257, 0, MATCH(G$1,  KMER_COUNTS!$B$1:$M$1, 0)) )) )
)</f>
        <v>0.92397467796550903</v>
      </c>
      <c r="H5" s="16">
        <f ca="1">IF($A5=H$1, 1,
  SUMPRODUCT(
    INDEX(KMER_COUNTS!$B$2:$M$257, 0, MATCH($A5, KMER_COUNTS!$B$1:$M$1, 0)),
    INDEX(KMER_COUNTS!$B$2:$M$257, 0, MATCH(H$1,  KMER_COUNTS!$B$1:$M$1, 0))
  )
  /
  ( SQRT(SUMSQ( INDEX(KMER_COUNTS!$B$2:$M$257, 0, MATCH($A5, KMER_COUNTS!$B$1:$M$1, 0)) ))
    * SQRT(SUMSQ( INDEX(KMER_COUNTS!$B$2:$M$257, 0, MATCH(H$1,  KMER_COUNTS!$B$1:$M$1, 0)) )) )
)</f>
        <v>0.77840117757776095</v>
      </c>
      <c r="I5" s="16">
        <f ca="1">IF($A5=I$1, 1,
  SUMPRODUCT(
    INDEX(KMER_COUNTS!$B$2:$M$257, 0, MATCH($A5, KMER_COUNTS!$B$1:$M$1, 0)),
    INDEX(KMER_COUNTS!$B$2:$M$257, 0, MATCH(I$1,  KMER_COUNTS!$B$1:$M$1, 0))
  )
  /
  ( SQRT(SUMSQ( INDEX(KMER_COUNTS!$B$2:$M$257, 0, MATCH($A5, KMER_COUNTS!$B$1:$M$1, 0)) ))
    * SQRT(SUMSQ( INDEX(KMER_COUNTS!$B$2:$M$257, 0, MATCH(I$1,  KMER_COUNTS!$B$1:$M$1, 0)) )) )
)</f>
        <v>0.73832243185873048</v>
      </c>
      <c r="J5" s="16">
        <f ca="1">IF($A5=J$1, 1,
  SUMPRODUCT(
    INDEX(KMER_COUNTS!$B$2:$M$257, 0, MATCH($A5, KMER_COUNTS!$B$1:$M$1, 0)),
    INDEX(KMER_COUNTS!$B$2:$M$257, 0, MATCH(J$1,  KMER_COUNTS!$B$1:$M$1, 0))
  )
  /
  ( SQRT(SUMSQ( INDEX(KMER_COUNTS!$B$2:$M$257, 0, MATCH($A5, KMER_COUNTS!$B$1:$M$1, 0)) ))
    * SQRT(SUMSQ( INDEX(KMER_COUNTS!$B$2:$M$257, 0, MATCH(J$1,  KMER_COUNTS!$B$1:$M$1, 0)) )) )
)</f>
        <v>0.79335865925210169</v>
      </c>
      <c r="K5" s="16">
        <f ca="1">IF($A5=K$1, 1,
  SUMPRODUCT(
    INDEX(KMER_COUNTS!$B$2:$M$257, 0, MATCH($A5, KMER_COUNTS!$B$1:$M$1, 0)),
    INDEX(KMER_COUNTS!$B$2:$M$257, 0, MATCH(K$1,  KMER_COUNTS!$B$1:$M$1, 0))
  )
  /
  ( SQRT(SUMSQ( INDEX(KMER_COUNTS!$B$2:$M$257, 0, MATCH($A5, KMER_COUNTS!$B$1:$M$1, 0)) ))
    * SQRT(SUMSQ( INDEX(KMER_COUNTS!$B$2:$M$257, 0, MATCH(K$1,  KMER_COUNTS!$B$1:$M$1, 0)) )) )
)</f>
        <v>0.71000265137518626</v>
      </c>
      <c r="L5" s="16">
        <f ca="1">IF($A5=L$1, 1,
  SUMPRODUCT(
    INDEX(KMER_COUNTS!$B$2:$M$257, 0, MATCH($A5, KMER_COUNTS!$B$1:$M$1, 0)),
    INDEX(KMER_COUNTS!$B$2:$M$257, 0, MATCH(L$1,  KMER_COUNTS!$B$1:$M$1, 0))
  )
  /
  ( SQRT(SUMSQ( INDEX(KMER_COUNTS!$B$2:$M$257, 0, MATCH($A5, KMER_COUNTS!$B$1:$M$1, 0)) ))
    * SQRT(SUMSQ( INDEX(KMER_COUNTS!$B$2:$M$257, 0, MATCH(L$1,  KMER_COUNTS!$B$1:$M$1, 0)) )) )
)</f>
        <v>0.67305005302675225</v>
      </c>
      <c r="M5" s="16">
        <f ca="1">IF($A5=M$1, 1,
  SUMPRODUCT(
    INDEX(KMER_COUNTS!$B$2:$M$257, 0, MATCH($A5, KMER_COUNTS!$B$1:$M$1, 0)),
    INDEX(KMER_COUNTS!$B$2:$M$257, 0, MATCH(M$1,  KMER_COUNTS!$B$1:$M$1, 0))
  )
  /
  ( SQRT(SUMSQ( INDEX(KMER_COUNTS!$B$2:$M$257, 0, MATCH($A5, KMER_COUNTS!$B$1:$M$1, 0)) ))
    * SQRT(SUMSQ( INDEX(KMER_COUNTS!$B$2:$M$257, 0, MATCH(M$1,  KMER_COUNTS!$B$1:$M$1, 0)) )) )
)</f>
        <v>0.71495153085041419</v>
      </c>
    </row>
    <row r="6" spans="1:13" ht="15.75" x14ac:dyDescent="0.3">
      <c r="A6" s="7" t="s">
        <v>64</v>
      </c>
      <c r="B6" s="16">
        <f ca="1">IF($A6=B$1, 1,
  SUMPRODUCT(
    INDEX(KMER_COUNTS!$B$2:$M$257, 0, MATCH($A6, KMER_COUNTS!$B$1:$M$1, 0)),
    INDEX(KMER_COUNTS!$B$2:$M$257, 0, MATCH(B$1,  KMER_COUNTS!$B$1:$M$1, 0))
  )
  /
  ( SQRT(SUMSQ( INDEX(KMER_COUNTS!$B$2:$M$257, 0, MATCH($A6, KMER_COUNTS!$B$1:$M$1, 0)) ))
    * SQRT(SUMSQ( INDEX(KMER_COUNTS!$B$2:$M$257, 0, MATCH(B$1,  KMER_COUNTS!$B$1:$M$1, 0)) )) )
)</f>
        <v>0.92165654237024763</v>
      </c>
      <c r="C6" s="16">
        <f ca="1">IF($A6=C$1, 1,
  SUMPRODUCT(
    INDEX(KMER_COUNTS!$B$2:$M$257, 0, MATCH($A6, KMER_COUNTS!$B$1:$M$1, 0)),
    INDEX(KMER_COUNTS!$B$2:$M$257, 0, MATCH(C$1,  KMER_COUNTS!$B$1:$M$1, 0))
  )
  /
  ( SQRT(SUMSQ( INDEX(KMER_COUNTS!$B$2:$M$257, 0, MATCH($A6, KMER_COUNTS!$B$1:$M$1, 0)) ))
    * SQRT(SUMSQ( INDEX(KMER_COUNTS!$B$2:$M$257, 0, MATCH(C$1,  KMER_COUNTS!$B$1:$M$1, 0)) )) )
)</f>
        <v>0.90582237579490188</v>
      </c>
      <c r="D6" s="16">
        <f ca="1">IF($A6=D$1, 1,
  SUMPRODUCT(
    INDEX(KMER_COUNTS!$B$2:$M$257, 0, MATCH($A6, KMER_COUNTS!$B$1:$M$1, 0)),
    INDEX(KMER_COUNTS!$B$2:$M$257, 0, MATCH(D$1,  KMER_COUNTS!$B$1:$M$1, 0))
  )
  /
  ( SQRT(SUMSQ( INDEX(KMER_COUNTS!$B$2:$M$257, 0, MATCH($A6, KMER_COUNTS!$B$1:$M$1, 0)) ))
    * SQRT(SUMSQ( INDEX(KMER_COUNTS!$B$2:$M$257, 0, MATCH(D$1,  KMER_COUNTS!$B$1:$M$1, 0)) )) )
)</f>
        <v>0.87053816316979049</v>
      </c>
      <c r="E6" s="16">
        <f ca="1">IF($A6=E$1, 1,
  SUMPRODUCT(
    INDEX(KMER_COUNTS!$B$2:$M$257, 0, MATCH($A6, KMER_COUNTS!$B$1:$M$1, 0)),
    INDEX(KMER_COUNTS!$B$2:$M$257, 0, MATCH(E$1,  KMER_COUNTS!$B$1:$M$1, 0))
  )
  /
  ( SQRT(SUMSQ( INDEX(KMER_COUNTS!$B$2:$M$257, 0, MATCH($A6, KMER_COUNTS!$B$1:$M$1, 0)) ))
    * SQRT(SUMSQ( INDEX(KMER_COUNTS!$B$2:$M$257, 0, MATCH(E$1,  KMER_COUNTS!$B$1:$M$1, 0)) )) )
)</f>
        <v>0.9097967870609559</v>
      </c>
      <c r="F6" s="16">
        <f>IF($A6=F$1, 1,
  SUMPRODUCT(
    INDEX(KMER_COUNTS!$B$2:$M$257, 0, MATCH($A6, KMER_COUNTS!$B$1:$M$1, 0)),
    INDEX(KMER_COUNTS!$B$2:$M$257, 0, MATCH(F$1,  KMER_COUNTS!$B$1:$M$1, 0))
  )
  /
  ( SQRT(SUMSQ( INDEX(KMER_COUNTS!$B$2:$M$257, 0, MATCH($A6, KMER_COUNTS!$B$1:$M$1, 0)) ))
    * SQRT(SUMSQ( INDEX(KMER_COUNTS!$B$2:$M$257, 0, MATCH(F$1,  KMER_COUNTS!$B$1:$M$1, 0)) )) )
)</f>
        <v>1</v>
      </c>
      <c r="G6" s="16">
        <f ca="1">IF($A6=G$1, 1,
  SUMPRODUCT(
    INDEX(KMER_COUNTS!$B$2:$M$257, 0, MATCH($A6, KMER_COUNTS!$B$1:$M$1, 0)),
    INDEX(KMER_COUNTS!$B$2:$M$257, 0, MATCH(G$1,  KMER_COUNTS!$B$1:$M$1, 0))
  )
  /
  ( SQRT(SUMSQ( INDEX(KMER_COUNTS!$B$2:$M$257, 0, MATCH($A6, KMER_COUNTS!$B$1:$M$1, 0)) ))
    * SQRT(SUMSQ( INDEX(KMER_COUNTS!$B$2:$M$257, 0, MATCH(G$1,  KMER_COUNTS!$B$1:$M$1, 0)) )) )
)</f>
        <v>0.91492037532122539</v>
      </c>
      <c r="H6" s="16">
        <f ca="1">IF($A6=H$1, 1,
  SUMPRODUCT(
    INDEX(KMER_COUNTS!$B$2:$M$257, 0, MATCH($A6, KMER_COUNTS!$B$1:$M$1, 0)),
    INDEX(KMER_COUNTS!$B$2:$M$257, 0, MATCH(H$1,  KMER_COUNTS!$B$1:$M$1, 0))
  )
  /
  ( SQRT(SUMSQ( INDEX(KMER_COUNTS!$B$2:$M$257, 0, MATCH($A6, KMER_COUNTS!$B$1:$M$1, 0)) ))
    * SQRT(SUMSQ( INDEX(KMER_COUNTS!$B$2:$M$257, 0, MATCH(H$1,  KMER_COUNTS!$B$1:$M$1, 0)) )) )
)</f>
        <v>0.80744481326382977</v>
      </c>
      <c r="I6" s="16">
        <f ca="1">IF($A6=I$1, 1,
  SUMPRODUCT(
    INDEX(KMER_COUNTS!$B$2:$M$257, 0, MATCH($A6, KMER_COUNTS!$B$1:$M$1, 0)),
    INDEX(KMER_COUNTS!$B$2:$M$257, 0, MATCH(I$1,  KMER_COUNTS!$B$1:$M$1, 0))
  )
  /
  ( SQRT(SUMSQ( INDEX(KMER_COUNTS!$B$2:$M$257, 0, MATCH($A6, KMER_COUNTS!$B$1:$M$1, 0)) ))
    * SQRT(SUMSQ( INDEX(KMER_COUNTS!$B$2:$M$257, 0, MATCH(I$1,  KMER_COUNTS!$B$1:$M$1, 0)) )) )
)</f>
        <v>0.77054819215387038</v>
      </c>
      <c r="J6" s="16">
        <f ca="1">IF($A6=J$1, 1,
  SUMPRODUCT(
    INDEX(KMER_COUNTS!$B$2:$M$257, 0, MATCH($A6, KMER_COUNTS!$B$1:$M$1, 0)),
    INDEX(KMER_COUNTS!$B$2:$M$257, 0, MATCH(J$1,  KMER_COUNTS!$B$1:$M$1, 0))
  )
  /
  ( SQRT(SUMSQ( INDEX(KMER_COUNTS!$B$2:$M$257, 0, MATCH($A6, KMER_COUNTS!$B$1:$M$1, 0)) ))
    * SQRT(SUMSQ( INDEX(KMER_COUNTS!$B$2:$M$257, 0, MATCH(J$1,  KMER_COUNTS!$B$1:$M$1, 0)) )) )
)</f>
        <v>0.78731371654204618</v>
      </c>
      <c r="K6" s="16">
        <f ca="1">IF($A6=K$1, 1,
  SUMPRODUCT(
    INDEX(KMER_COUNTS!$B$2:$M$257, 0, MATCH($A6, KMER_COUNTS!$B$1:$M$1, 0)),
    INDEX(KMER_COUNTS!$B$2:$M$257, 0, MATCH(K$1,  KMER_COUNTS!$B$1:$M$1, 0))
  )
  /
  ( SQRT(SUMSQ( INDEX(KMER_COUNTS!$B$2:$M$257, 0, MATCH($A6, KMER_COUNTS!$B$1:$M$1, 0)) ))
    * SQRT(SUMSQ( INDEX(KMER_COUNTS!$B$2:$M$257, 0, MATCH(K$1,  KMER_COUNTS!$B$1:$M$1, 0)) )) )
)</f>
        <v>0.74531583799495271</v>
      </c>
      <c r="L6" s="16">
        <f ca="1">IF($A6=L$1, 1,
  SUMPRODUCT(
    INDEX(KMER_COUNTS!$B$2:$M$257, 0, MATCH($A6, KMER_COUNTS!$B$1:$M$1, 0)),
    INDEX(KMER_COUNTS!$B$2:$M$257, 0, MATCH(L$1,  KMER_COUNTS!$B$1:$M$1, 0))
  )
  /
  ( SQRT(SUMSQ( INDEX(KMER_COUNTS!$B$2:$M$257, 0, MATCH($A6, KMER_COUNTS!$B$1:$M$1, 0)) ))
    * SQRT(SUMSQ( INDEX(KMER_COUNTS!$B$2:$M$257, 0, MATCH(L$1,  KMER_COUNTS!$B$1:$M$1, 0)) )) )
)</f>
        <v>0.69992385983655303</v>
      </c>
      <c r="M6" s="16">
        <f ca="1">IF($A6=M$1, 1,
  SUMPRODUCT(
    INDEX(KMER_COUNTS!$B$2:$M$257, 0, MATCH($A6, KMER_COUNTS!$B$1:$M$1, 0)),
    INDEX(KMER_COUNTS!$B$2:$M$257, 0, MATCH(M$1,  KMER_COUNTS!$B$1:$M$1, 0))
  )
  /
  ( SQRT(SUMSQ( INDEX(KMER_COUNTS!$B$2:$M$257, 0, MATCH($A6, KMER_COUNTS!$B$1:$M$1, 0)) ))
    * SQRT(SUMSQ( INDEX(KMER_COUNTS!$B$2:$M$257, 0, MATCH(M$1,  KMER_COUNTS!$B$1:$M$1, 0)) )) )
)</f>
        <v>0.74218299454361725</v>
      </c>
    </row>
    <row r="7" spans="1:13" ht="15.75" x14ac:dyDescent="0.3">
      <c r="A7" s="7" t="s">
        <v>65</v>
      </c>
      <c r="B7" s="16">
        <f ca="1">IF($A7=B$1, 1,
  SUMPRODUCT(
    INDEX(KMER_COUNTS!$B$2:$M$257, 0, MATCH($A7, KMER_COUNTS!$B$1:$M$1, 0)),
    INDEX(KMER_COUNTS!$B$2:$M$257, 0, MATCH(B$1,  KMER_COUNTS!$B$1:$M$1, 0))
  )
  /
  ( SQRT(SUMSQ( INDEX(KMER_COUNTS!$B$2:$M$257, 0, MATCH($A7, KMER_COUNTS!$B$1:$M$1, 0)) ))
    * SQRT(SUMSQ( INDEX(KMER_COUNTS!$B$2:$M$257, 0, MATCH(B$1,  KMER_COUNTS!$B$1:$M$1, 0)) )) )
)</f>
        <v>0.92726107885671971</v>
      </c>
      <c r="C7" s="16">
        <f ca="1">IF($A7=C$1, 1,
  SUMPRODUCT(
    INDEX(KMER_COUNTS!$B$2:$M$257, 0, MATCH($A7, KMER_COUNTS!$B$1:$M$1, 0)),
    INDEX(KMER_COUNTS!$B$2:$M$257, 0, MATCH(C$1,  KMER_COUNTS!$B$1:$M$1, 0))
  )
  /
  ( SQRT(SUMSQ( INDEX(KMER_COUNTS!$B$2:$M$257, 0, MATCH($A7, KMER_COUNTS!$B$1:$M$1, 0)) ))
    * SQRT(SUMSQ( INDEX(KMER_COUNTS!$B$2:$M$257, 0, MATCH(C$1,  KMER_COUNTS!$B$1:$M$1, 0)) )) )
)</f>
        <v>0.92626378148203026</v>
      </c>
      <c r="D7" s="16">
        <f ca="1">IF($A7=D$1, 1,
  SUMPRODUCT(
    INDEX(KMER_COUNTS!$B$2:$M$257, 0, MATCH($A7, KMER_COUNTS!$B$1:$M$1, 0)),
    INDEX(KMER_COUNTS!$B$2:$M$257, 0, MATCH(D$1,  KMER_COUNTS!$B$1:$M$1, 0))
  )
  /
  ( SQRT(SUMSQ( INDEX(KMER_COUNTS!$B$2:$M$257, 0, MATCH($A7, KMER_COUNTS!$B$1:$M$1, 0)) ))
    * SQRT(SUMSQ( INDEX(KMER_COUNTS!$B$2:$M$257, 0, MATCH(D$1,  KMER_COUNTS!$B$1:$M$1, 0)) )) )
)</f>
        <v>0.90640714226951247</v>
      </c>
      <c r="E7" s="16">
        <f ca="1">IF($A7=E$1, 1,
  SUMPRODUCT(
    INDEX(KMER_COUNTS!$B$2:$M$257, 0, MATCH($A7, KMER_COUNTS!$B$1:$M$1, 0)),
    INDEX(KMER_COUNTS!$B$2:$M$257, 0, MATCH(E$1,  KMER_COUNTS!$B$1:$M$1, 0))
  )
  /
  ( SQRT(SUMSQ( INDEX(KMER_COUNTS!$B$2:$M$257, 0, MATCH($A7, KMER_COUNTS!$B$1:$M$1, 0)) ))
    * SQRT(SUMSQ( INDEX(KMER_COUNTS!$B$2:$M$257, 0, MATCH(E$1,  KMER_COUNTS!$B$1:$M$1, 0)) )) )
)</f>
        <v>0.92397467796550903</v>
      </c>
      <c r="F7" s="16">
        <f ca="1">IF($A7=F$1, 1,
  SUMPRODUCT(
    INDEX(KMER_COUNTS!$B$2:$M$257, 0, MATCH($A7, KMER_COUNTS!$B$1:$M$1, 0)),
    INDEX(KMER_COUNTS!$B$2:$M$257, 0, MATCH(F$1,  KMER_COUNTS!$B$1:$M$1, 0))
  )
  /
  ( SQRT(SUMSQ( INDEX(KMER_COUNTS!$B$2:$M$257, 0, MATCH($A7, KMER_COUNTS!$B$1:$M$1, 0)) ))
    * SQRT(SUMSQ( INDEX(KMER_COUNTS!$B$2:$M$257, 0, MATCH(F$1,  KMER_COUNTS!$B$1:$M$1, 0)) )) )
)</f>
        <v>0.91492037532122539</v>
      </c>
      <c r="G7" s="16">
        <f>IF($A7=G$1, 1,
  SUMPRODUCT(
    INDEX(KMER_COUNTS!$B$2:$M$257, 0, MATCH($A7, KMER_COUNTS!$B$1:$M$1, 0)),
    INDEX(KMER_COUNTS!$B$2:$M$257, 0, MATCH(G$1,  KMER_COUNTS!$B$1:$M$1, 0))
  )
  /
  ( SQRT(SUMSQ( INDEX(KMER_COUNTS!$B$2:$M$257, 0, MATCH($A7, KMER_COUNTS!$B$1:$M$1, 0)) ))
    * SQRT(SUMSQ( INDEX(KMER_COUNTS!$B$2:$M$257, 0, MATCH(G$1,  KMER_COUNTS!$B$1:$M$1, 0)) )) )
)</f>
        <v>1</v>
      </c>
      <c r="H7" s="16">
        <f ca="1">IF($A7=H$1, 1,
  SUMPRODUCT(
    INDEX(KMER_COUNTS!$B$2:$M$257, 0, MATCH($A7, KMER_COUNTS!$B$1:$M$1, 0)),
    INDEX(KMER_COUNTS!$B$2:$M$257, 0, MATCH(H$1,  KMER_COUNTS!$B$1:$M$1, 0))
  )
  /
  ( SQRT(SUMSQ( INDEX(KMER_COUNTS!$B$2:$M$257, 0, MATCH($A7, KMER_COUNTS!$B$1:$M$1, 0)) ))
    * SQRT(SUMSQ( INDEX(KMER_COUNTS!$B$2:$M$257, 0, MATCH(H$1,  KMER_COUNTS!$B$1:$M$1, 0)) )) )
)</f>
        <v>0.75781390698903206</v>
      </c>
      <c r="I7" s="16">
        <f ca="1">IF($A7=I$1, 1,
  SUMPRODUCT(
    INDEX(KMER_COUNTS!$B$2:$M$257, 0, MATCH($A7, KMER_COUNTS!$B$1:$M$1, 0)),
    INDEX(KMER_COUNTS!$B$2:$M$257, 0, MATCH(I$1,  KMER_COUNTS!$B$1:$M$1, 0))
  )
  /
  ( SQRT(SUMSQ( INDEX(KMER_COUNTS!$B$2:$M$257, 0, MATCH($A7, KMER_COUNTS!$B$1:$M$1, 0)) ))
    * SQRT(SUMSQ( INDEX(KMER_COUNTS!$B$2:$M$257, 0, MATCH(I$1,  KMER_COUNTS!$B$1:$M$1, 0)) )) )
)</f>
        <v>0.71982225111583242</v>
      </c>
      <c r="J7" s="16">
        <f ca="1">IF($A7=J$1, 1,
  SUMPRODUCT(
    INDEX(KMER_COUNTS!$B$2:$M$257, 0, MATCH($A7, KMER_COUNTS!$B$1:$M$1, 0)),
    INDEX(KMER_COUNTS!$B$2:$M$257, 0, MATCH(J$1,  KMER_COUNTS!$B$1:$M$1, 0))
  )
  /
  ( SQRT(SUMSQ( INDEX(KMER_COUNTS!$B$2:$M$257, 0, MATCH($A7, KMER_COUNTS!$B$1:$M$1, 0)) ))
    * SQRT(SUMSQ( INDEX(KMER_COUNTS!$B$2:$M$257, 0, MATCH(J$1,  KMER_COUNTS!$B$1:$M$1, 0)) )) )
)</f>
        <v>0.75456476857399768</v>
      </c>
      <c r="K7" s="16">
        <f ca="1">IF($A7=K$1, 1,
  SUMPRODUCT(
    INDEX(KMER_COUNTS!$B$2:$M$257, 0, MATCH($A7, KMER_COUNTS!$B$1:$M$1, 0)),
    INDEX(KMER_COUNTS!$B$2:$M$257, 0, MATCH(K$1,  KMER_COUNTS!$B$1:$M$1, 0))
  )
  /
  ( SQRT(SUMSQ( INDEX(KMER_COUNTS!$B$2:$M$257, 0, MATCH($A7, KMER_COUNTS!$B$1:$M$1, 0)) ))
    * SQRT(SUMSQ( INDEX(KMER_COUNTS!$B$2:$M$257, 0, MATCH(K$1,  KMER_COUNTS!$B$1:$M$1, 0)) )) )
)</f>
        <v>0.7039701001230646</v>
      </c>
      <c r="L7" s="16">
        <f ca="1">IF($A7=L$1, 1,
  SUMPRODUCT(
    INDEX(KMER_COUNTS!$B$2:$M$257, 0, MATCH($A7, KMER_COUNTS!$B$1:$M$1, 0)),
    INDEX(KMER_COUNTS!$B$2:$M$257, 0, MATCH(L$1,  KMER_COUNTS!$B$1:$M$1, 0))
  )
  /
  ( SQRT(SUMSQ( INDEX(KMER_COUNTS!$B$2:$M$257, 0, MATCH($A7, KMER_COUNTS!$B$1:$M$1, 0)) ))
    * SQRT(SUMSQ( INDEX(KMER_COUNTS!$B$2:$M$257, 0, MATCH(L$1,  KMER_COUNTS!$B$1:$M$1, 0)) )) )
)</f>
        <v>0.66954772255471451</v>
      </c>
      <c r="M7" s="16">
        <f ca="1">IF($A7=M$1, 1,
  SUMPRODUCT(
    INDEX(KMER_COUNTS!$B$2:$M$257, 0, MATCH($A7, KMER_COUNTS!$B$1:$M$1, 0)),
    INDEX(KMER_COUNTS!$B$2:$M$257, 0, MATCH(M$1,  KMER_COUNTS!$B$1:$M$1, 0))
  )
  /
  ( SQRT(SUMSQ( INDEX(KMER_COUNTS!$B$2:$M$257, 0, MATCH($A7, KMER_COUNTS!$B$1:$M$1, 0)) ))
    * SQRT(SUMSQ( INDEX(KMER_COUNTS!$B$2:$M$257, 0, MATCH(M$1,  KMER_COUNTS!$B$1:$M$1, 0)) )) )
)</f>
        <v>0.72376925235527134</v>
      </c>
    </row>
    <row r="8" spans="1:13" ht="15.75" x14ac:dyDescent="0.3">
      <c r="A8" s="7" t="s">
        <v>66</v>
      </c>
      <c r="B8" s="16">
        <f ca="1">IF($A8=B$1, 1,
  SUMPRODUCT(
    INDEX(KMER_COUNTS!$B$2:$M$257, 0, MATCH($A8, KMER_COUNTS!$B$1:$M$1, 0)),
    INDEX(KMER_COUNTS!$B$2:$M$257, 0, MATCH(B$1,  KMER_COUNTS!$B$1:$M$1, 0))
  )
  /
  ( SQRT(SUMSQ( INDEX(KMER_COUNTS!$B$2:$M$257, 0, MATCH($A8, KMER_COUNTS!$B$1:$M$1, 0)) ))
    * SQRT(SUMSQ( INDEX(KMER_COUNTS!$B$2:$M$257, 0, MATCH(B$1,  KMER_COUNTS!$B$1:$M$1, 0)) )) )
)</f>
        <v>0.79016662369494017</v>
      </c>
      <c r="C8" s="16">
        <f ca="1">IF($A8=C$1, 1,
  SUMPRODUCT(
    INDEX(KMER_COUNTS!$B$2:$M$257, 0, MATCH($A8, KMER_COUNTS!$B$1:$M$1, 0)),
    INDEX(KMER_COUNTS!$B$2:$M$257, 0, MATCH(C$1,  KMER_COUNTS!$B$1:$M$1, 0))
  )
  /
  ( SQRT(SUMSQ( INDEX(KMER_COUNTS!$B$2:$M$257, 0, MATCH($A8, KMER_COUNTS!$B$1:$M$1, 0)) ))
    * SQRT(SUMSQ( INDEX(KMER_COUNTS!$B$2:$M$257, 0, MATCH(C$1,  KMER_COUNTS!$B$1:$M$1, 0)) )) )
)</f>
        <v>0.78242693159384702</v>
      </c>
      <c r="D8" s="16">
        <f ca="1">IF($A8=D$1, 1,
  SUMPRODUCT(
    INDEX(KMER_COUNTS!$B$2:$M$257, 0, MATCH($A8, KMER_COUNTS!$B$1:$M$1, 0)),
    INDEX(KMER_COUNTS!$B$2:$M$257, 0, MATCH(D$1,  KMER_COUNTS!$B$1:$M$1, 0))
  )
  /
  ( SQRT(SUMSQ( INDEX(KMER_COUNTS!$B$2:$M$257, 0, MATCH($A8, KMER_COUNTS!$B$1:$M$1, 0)) ))
    * SQRT(SUMSQ( INDEX(KMER_COUNTS!$B$2:$M$257, 0, MATCH(D$1,  KMER_COUNTS!$B$1:$M$1, 0)) )) )
)</f>
        <v>0.72918307789382475</v>
      </c>
      <c r="E8" s="16">
        <f ca="1">IF($A8=E$1, 1,
  SUMPRODUCT(
    INDEX(KMER_COUNTS!$B$2:$M$257, 0, MATCH($A8, KMER_COUNTS!$B$1:$M$1, 0)),
    INDEX(KMER_COUNTS!$B$2:$M$257, 0, MATCH(E$1,  KMER_COUNTS!$B$1:$M$1, 0))
  )
  /
  ( SQRT(SUMSQ( INDEX(KMER_COUNTS!$B$2:$M$257, 0, MATCH($A8, KMER_COUNTS!$B$1:$M$1, 0)) ))
    * SQRT(SUMSQ( INDEX(KMER_COUNTS!$B$2:$M$257, 0, MATCH(E$1,  KMER_COUNTS!$B$1:$M$1, 0)) )) )
)</f>
        <v>0.77840117757776095</v>
      </c>
      <c r="F8" s="16">
        <f ca="1">IF($A8=F$1, 1,
  SUMPRODUCT(
    INDEX(KMER_COUNTS!$B$2:$M$257, 0, MATCH($A8, KMER_COUNTS!$B$1:$M$1, 0)),
    INDEX(KMER_COUNTS!$B$2:$M$257, 0, MATCH(F$1,  KMER_COUNTS!$B$1:$M$1, 0))
  )
  /
  ( SQRT(SUMSQ( INDEX(KMER_COUNTS!$B$2:$M$257, 0, MATCH($A8, KMER_COUNTS!$B$1:$M$1, 0)) ))
    * SQRT(SUMSQ( INDEX(KMER_COUNTS!$B$2:$M$257, 0, MATCH(F$1,  KMER_COUNTS!$B$1:$M$1, 0)) )) )
)</f>
        <v>0.80744481326382977</v>
      </c>
      <c r="G8" s="16">
        <f ca="1">IF($A8=G$1, 1,
  SUMPRODUCT(
    INDEX(KMER_COUNTS!$B$2:$M$257, 0, MATCH($A8, KMER_COUNTS!$B$1:$M$1, 0)),
    INDEX(KMER_COUNTS!$B$2:$M$257, 0, MATCH(G$1,  KMER_COUNTS!$B$1:$M$1, 0))
  )
  /
  ( SQRT(SUMSQ( INDEX(KMER_COUNTS!$B$2:$M$257, 0, MATCH($A8, KMER_COUNTS!$B$1:$M$1, 0)) ))
    * SQRT(SUMSQ( INDEX(KMER_COUNTS!$B$2:$M$257, 0, MATCH(G$1,  KMER_COUNTS!$B$1:$M$1, 0)) )) )
)</f>
        <v>0.75781390698903206</v>
      </c>
      <c r="H8" s="16">
        <f>IF($A8=H$1, 1,
  SUMPRODUCT(
    INDEX(KMER_COUNTS!$B$2:$M$257, 0, MATCH($A8, KMER_COUNTS!$B$1:$M$1, 0)),
    INDEX(KMER_COUNTS!$B$2:$M$257, 0, MATCH(H$1,  KMER_COUNTS!$B$1:$M$1, 0))
  )
  /
  ( SQRT(SUMSQ( INDEX(KMER_COUNTS!$B$2:$M$257, 0, MATCH($A8, KMER_COUNTS!$B$1:$M$1, 0)) ))
    * SQRT(SUMSQ( INDEX(KMER_COUNTS!$B$2:$M$257, 0, MATCH(H$1,  KMER_COUNTS!$B$1:$M$1, 0)) )) )
)</f>
        <v>1</v>
      </c>
      <c r="I8" s="16">
        <f ca="1">IF($A8=I$1, 1,
  SUMPRODUCT(
    INDEX(KMER_COUNTS!$B$2:$M$257, 0, MATCH($A8, KMER_COUNTS!$B$1:$M$1, 0)),
    INDEX(KMER_COUNTS!$B$2:$M$257, 0, MATCH(I$1,  KMER_COUNTS!$B$1:$M$1, 0))
  )
  /
  ( SQRT(SUMSQ( INDEX(KMER_COUNTS!$B$2:$M$257, 0, MATCH($A8, KMER_COUNTS!$B$1:$M$1, 0)) ))
    * SQRT(SUMSQ( INDEX(KMER_COUNTS!$B$2:$M$257, 0, MATCH(I$1,  KMER_COUNTS!$B$1:$M$1, 0)) )) )
)</f>
        <v>0.85983377034505071</v>
      </c>
      <c r="J8" s="16">
        <f ca="1">IF($A8=J$1, 1,
  SUMPRODUCT(
    INDEX(KMER_COUNTS!$B$2:$M$257, 0, MATCH($A8, KMER_COUNTS!$B$1:$M$1, 0)),
    INDEX(KMER_COUNTS!$B$2:$M$257, 0, MATCH(J$1,  KMER_COUNTS!$B$1:$M$1, 0))
  )
  /
  ( SQRT(SUMSQ( INDEX(KMER_COUNTS!$B$2:$M$257, 0, MATCH($A8, KMER_COUNTS!$B$1:$M$1, 0)) ))
    * SQRT(SUMSQ( INDEX(KMER_COUNTS!$B$2:$M$257, 0, MATCH(J$1,  KMER_COUNTS!$B$1:$M$1, 0)) )) )
)</f>
        <v>0.78029565011396562</v>
      </c>
      <c r="K8" s="16">
        <f ca="1">IF($A8=K$1, 1,
  SUMPRODUCT(
    INDEX(KMER_COUNTS!$B$2:$M$257, 0, MATCH($A8, KMER_COUNTS!$B$1:$M$1, 0)),
    INDEX(KMER_COUNTS!$B$2:$M$257, 0, MATCH(K$1,  KMER_COUNTS!$B$1:$M$1, 0))
  )
  /
  ( SQRT(SUMSQ( INDEX(KMER_COUNTS!$B$2:$M$257, 0, MATCH($A8, KMER_COUNTS!$B$1:$M$1, 0)) ))
    * SQRT(SUMSQ( INDEX(KMER_COUNTS!$B$2:$M$257, 0, MATCH(K$1,  KMER_COUNTS!$B$1:$M$1, 0)) )) )
)</f>
        <v>0.822273528515027</v>
      </c>
      <c r="L8" s="16">
        <f ca="1">IF($A8=L$1, 1,
  SUMPRODUCT(
    INDEX(KMER_COUNTS!$B$2:$M$257, 0, MATCH($A8, KMER_COUNTS!$B$1:$M$1, 0)),
    INDEX(KMER_COUNTS!$B$2:$M$257, 0, MATCH(L$1,  KMER_COUNTS!$B$1:$M$1, 0))
  )
  /
  ( SQRT(SUMSQ( INDEX(KMER_COUNTS!$B$2:$M$257, 0, MATCH($A8, KMER_COUNTS!$B$1:$M$1, 0)) ))
    * SQRT(SUMSQ( INDEX(KMER_COUNTS!$B$2:$M$257, 0, MATCH(L$1,  KMER_COUNTS!$B$1:$M$1, 0)) )) )
)</f>
        <v>0.79205066001349733</v>
      </c>
      <c r="M8" s="16">
        <f ca="1">IF($A8=M$1, 1,
  SUMPRODUCT(
    INDEX(KMER_COUNTS!$B$2:$M$257, 0, MATCH($A8, KMER_COUNTS!$B$1:$M$1, 0)),
    INDEX(KMER_COUNTS!$B$2:$M$257, 0, MATCH(M$1,  KMER_COUNTS!$B$1:$M$1, 0))
  )
  /
  ( SQRT(SUMSQ( INDEX(KMER_COUNTS!$B$2:$M$257, 0, MATCH($A8, KMER_COUNTS!$B$1:$M$1, 0)) ))
    * SQRT(SUMSQ( INDEX(KMER_COUNTS!$B$2:$M$257, 0, MATCH(M$1,  KMER_COUNTS!$B$1:$M$1, 0)) )) )
)</f>
        <v>0.81345948339127017</v>
      </c>
    </row>
    <row r="9" spans="1:13" ht="15.75" x14ac:dyDescent="0.3">
      <c r="A9" s="7" t="s">
        <v>67</v>
      </c>
      <c r="B9" s="16">
        <f ca="1">IF($A9=B$1, 1,
  SUMPRODUCT(
    INDEX(KMER_COUNTS!$B$2:$M$257, 0, MATCH($A9, KMER_COUNTS!$B$1:$M$1, 0)),
    INDEX(KMER_COUNTS!$B$2:$M$257, 0, MATCH(B$1,  KMER_COUNTS!$B$1:$M$1, 0))
  )
  /
  ( SQRT(SUMSQ( INDEX(KMER_COUNTS!$B$2:$M$257, 0, MATCH($A9, KMER_COUNTS!$B$1:$M$1, 0)) ))
    * SQRT(SUMSQ( INDEX(KMER_COUNTS!$B$2:$M$257, 0, MATCH(B$1,  KMER_COUNTS!$B$1:$M$1, 0)) )) )
)</f>
        <v>0.72385104126600031</v>
      </c>
      <c r="C9" s="16">
        <f ca="1">IF($A9=C$1, 1,
  SUMPRODUCT(
    INDEX(KMER_COUNTS!$B$2:$M$257, 0, MATCH($A9, KMER_COUNTS!$B$1:$M$1, 0)),
    INDEX(KMER_COUNTS!$B$2:$M$257, 0, MATCH(C$1,  KMER_COUNTS!$B$1:$M$1, 0))
  )
  /
  ( SQRT(SUMSQ( INDEX(KMER_COUNTS!$B$2:$M$257, 0, MATCH($A9, KMER_COUNTS!$B$1:$M$1, 0)) ))
    * SQRT(SUMSQ( INDEX(KMER_COUNTS!$B$2:$M$257, 0, MATCH(C$1,  KMER_COUNTS!$B$1:$M$1, 0)) )) )
)</f>
        <v>0.71082502650836776</v>
      </c>
      <c r="D9" s="16">
        <f ca="1">IF($A9=D$1, 1,
  SUMPRODUCT(
    INDEX(KMER_COUNTS!$B$2:$M$257, 0, MATCH($A9, KMER_COUNTS!$B$1:$M$1, 0)),
    INDEX(KMER_COUNTS!$B$2:$M$257, 0, MATCH(D$1,  KMER_COUNTS!$B$1:$M$1, 0))
  )
  /
  ( SQRT(SUMSQ( INDEX(KMER_COUNTS!$B$2:$M$257, 0, MATCH($A9, KMER_COUNTS!$B$1:$M$1, 0)) ))
    * SQRT(SUMSQ( INDEX(KMER_COUNTS!$B$2:$M$257, 0, MATCH(D$1,  KMER_COUNTS!$B$1:$M$1, 0)) )) )
)</f>
        <v>0.65436041583846349</v>
      </c>
      <c r="E9" s="16">
        <f ca="1">IF($A9=E$1, 1,
  SUMPRODUCT(
    INDEX(KMER_COUNTS!$B$2:$M$257, 0, MATCH($A9, KMER_COUNTS!$B$1:$M$1, 0)),
    INDEX(KMER_COUNTS!$B$2:$M$257, 0, MATCH(E$1,  KMER_COUNTS!$B$1:$M$1, 0))
  )
  /
  ( SQRT(SUMSQ( INDEX(KMER_COUNTS!$B$2:$M$257, 0, MATCH($A9, KMER_COUNTS!$B$1:$M$1, 0)) ))
    * SQRT(SUMSQ( INDEX(KMER_COUNTS!$B$2:$M$257, 0, MATCH(E$1,  KMER_COUNTS!$B$1:$M$1, 0)) )) )
)</f>
        <v>0.73832243185873048</v>
      </c>
      <c r="F9" s="16">
        <f ca="1">IF($A9=F$1, 1,
  SUMPRODUCT(
    INDEX(KMER_COUNTS!$B$2:$M$257, 0, MATCH($A9, KMER_COUNTS!$B$1:$M$1, 0)),
    INDEX(KMER_COUNTS!$B$2:$M$257, 0, MATCH(F$1,  KMER_COUNTS!$B$1:$M$1, 0))
  )
  /
  ( SQRT(SUMSQ( INDEX(KMER_COUNTS!$B$2:$M$257, 0, MATCH($A9, KMER_COUNTS!$B$1:$M$1, 0)) ))
    * SQRT(SUMSQ( INDEX(KMER_COUNTS!$B$2:$M$257, 0, MATCH(F$1,  KMER_COUNTS!$B$1:$M$1, 0)) )) )
)</f>
        <v>0.77054819215387038</v>
      </c>
      <c r="G9" s="16">
        <f ca="1">IF($A9=G$1, 1,
  SUMPRODUCT(
    INDEX(KMER_COUNTS!$B$2:$M$257, 0, MATCH($A9, KMER_COUNTS!$B$1:$M$1, 0)),
    INDEX(KMER_COUNTS!$B$2:$M$257, 0, MATCH(G$1,  KMER_COUNTS!$B$1:$M$1, 0))
  )
  /
  ( SQRT(SUMSQ( INDEX(KMER_COUNTS!$B$2:$M$257, 0, MATCH($A9, KMER_COUNTS!$B$1:$M$1, 0)) ))
    * SQRT(SUMSQ( INDEX(KMER_COUNTS!$B$2:$M$257, 0, MATCH(G$1,  KMER_COUNTS!$B$1:$M$1, 0)) )) )
)</f>
        <v>0.71982225111583242</v>
      </c>
      <c r="H9" s="16">
        <f ca="1">IF($A9=H$1, 1,
  SUMPRODUCT(
    INDEX(KMER_COUNTS!$B$2:$M$257, 0, MATCH($A9, KMER_COUNTS!$B$1:$M$1, 0)),
    INDEX(KMER_COUNTS!$B$2:$M$257, 0, MATCH(H$1,  KMER_COUNTS!$B$1:$M$1, 0))
  )
  /
  ( SQRT(SUMSQ( INDEX(KMER_COUNTS!$B$2:$M$257, 0, MATCH($A9, KMER_COUNTS!$B$1:$M$1, 0)) ))
    * SQRT(SUMSQ( INDEX(KMER_COUNTS!$B$2:$M$257, 0, MATCH(H$1,  KMER_COUNTS!$B$1:$M$1, 0)) )) )
)</f>
        <v>0.85983377034505071</v>
      </c>
      <c r="I9" s="16">
        <f>IF($A9=I$1, 1,
  SUMPRODUCT(
    INDEX(KMER_COUNTS!$B$2:$M$257, 0, MATCH($A9, KMER_COUNTS!$B$1:$M$1, 0)),
    INDEX(KMER_COUNTS!$B$2:$M$257, 0, MATCH(I$1,  KMER_COUNTS!$B$1:$M$1, 0))
  )
  /
  ( SQRT(SUMSQ( INDEX(KMER_COUNTS!$B$2:$M$257, 0, MATCH($A9, KMER_COUNTS!$B$1:$M$1, 0)) ))
    * SQRT(SUMSQ( INDEX(KMER_COUNTS!$B$2:$M$257, 0, MATCH(I$1,  KMER_COUNTS!$B$1:$M$1, 0)) )) )
)</f>
        <v>1</v>
      </c>
      <c r="J9" s="16">
        <f ca="1">IF($A9=J$1, 1,
  SUMPRODUCT(
    INDEX(KMER_COUNTS!$B$2:$M$257, 0, MATCH($A9, KMER_COUNTS!$B$1:$M$1, 0)),
    INDEX(KMER_COUNTS!$B$2:$M$257, 0, MATCH(J$1,  KMER_COUNTS!$B$1:$M$1, 0))
  )
  /
  ( SQRT(SUMSQ( INDEX(KMER_COUNTS!$B$2:$M$257, 0, MATCH($A9, KMER_COUNTS!$B$1:$M$1, 0)) ))
    * SQRT(SUMSQ( INDEX(KMER_COUNTS!$B$2:$M$257, 0, MATCH(J$1,  KMER_COUNTS!$B$1:$M$1, 0)) )) )
)</f>
        <v>0.73633867414670828</v>
      </c>
      <c r="K9" s="16">
        <f ca="1">IF($A9=K$1, 1,
  SUMPRODUCT(
    INDEX(KMER_COUNTS!$B$2:$M$257, 0, MATCH($A9, KMER_COUNTS!$B$1:$M$1, 0)),
    INDEX(KMER_COUNTS!$B$2:$M$257, 0, MATCH(K$1,  KMER_COUNTS!$B$1:$M$1, 0))
  )
  /
  ( SQRT(SUMSQ( INDEX(KMER_COUNTS!$B$2:$M$257, 0, MATCH($A9, KMER_COUNTS!$B$1:$M$1, 0)) ))
    * SQRT(SUMSQ( INDEX(KMER_COUNTS!$B$2:$M$257, 0, MATCH(K$1,  KMER_COUNTS!$B$1:$M$1, 0)) )) )
)</f>
        <v>0.804996279015186</v>
      </c>
      <c r="L9" s="16">
        <f ca="1">IF($A9=L$1, 1,
  SUMPRODUCT(
    INDEX(KMER_COUNTS!$B$2:$M$257, 0, MATCH($A9, KMER_COUNTS!$B$1:$M$1, 0)),
    INDEX(KMER_COUNTS!$B$2:$M$257, 0, MATCH(L$1,  KMER_COUNTS!$B$1:$M$1, 0))
  )
  /
  ( SQRT(SUMSQ( INDEX(KMER_COUNTS!$B$2:$M$257, 0, MATCH($A9, KMER_COUNTS!$B$1:$M$1, 0)) ))
    * SQRT(SUMSQ( INDEX(KMER_COUNTS!$B$2:$M$257, 0, MATCH(L$1,  KMER_COUNTS!$B$1:$M$1, 0)) )) )
)</f>
        <v>0.77133632159710497</v>
      </c>
      <c r="M9" s="16">
        <f ca="1">IF($A9=M$1, 1,
  SUMPRODUCT(
    INDEX(KMER_COUNTS!$B$2:$M$257, 0, MATCH($A9, KMER_COUNTS!$B$1:$M$1, 0)),
    INDEX(KMER_COUNTS!$B$2:$M$257, 0, MATCH(M$1,  KMER_COUNTS!$B$1:$M$1, 0))
  )
  /
  ( SQRT(SUMSQ( INDEX(KMER_COUNTS!$B$2:$M$257, 0, MATCH($A9, KMER_COUNTS!$B$1:$M$1, 0)) ))
    * SQRT(SUMSQ( INDEX(KMER_COUNTS!$B$2:$M$257, 0, MATCH(M$1,  KMER_COUNTS!$B$1:$M$1, 0)) )) )
)</f>
        <v>0.77289110446971176</v>
      </c>
    </row>
    <row r="10" spans="1:13" ht="15.75" x14ac:dyDescent="0.3">
      <c r="A10" s="7" t="s">
        <v>68</v>
      </c>
      <c r="B10" s="16">
        <f ca="1">IF($A10=B$1, 1,
  SUMPRODUCT(
    INDEX(KMER_COUNTS!$B$2:$M$257, 0, MATCH($A10, KMER_COUNTS!$B$1:$M$1, 0)),
    INDEX(KMER_COUNTS!$B$2:$M$257, 0, MATCH(B$1,  KMER_COUNTS!$B$1:$M$1, 0))
  )
  /
  ( SQRT(SUMSQ( INDEX(KMER_COUNTS!$B$2:$M$257, 0, MATCH($A10, KMER_COUNTS!$B$1:$M$1, 0)) ))
    * SQRT(SUMSQ( INDEX(KMER_COUNTS!$B$2:$M$257, 0, MATCH(B$1,  KMER_COUNTS!$B$1:$M$1, 0)) )) )
)</f>
        <v>0.76486099030651022</v>
      </c>
      <c r="C10" s="16">
        <f ca="1">IF($A10=C$1, 1,
  SUMPRODUCT(
    INDEX(KMER_COUNTS!$B$2:$M$257, 0, MATCH($A10, KMER_COUNTS!$B$1:$M$1, 0)),
    INDEX(KMER_COUNTS!$B$2:$M$257, 0, MATCH(C$1,  KMER_COUNTS!$B$1:$M$1, 0))
  )
  /
  ( SQRT(SUMSQ( INDEX(KMER_COUNTS!$B$2:$M$257, 0, MATCH($A10, KMER_COUNTS!$B$1:$M$1, 0)) ))
    * SQRT(SUMSQ( INDEX(KMER_COUNTS!$B$2:$M$257, 0, MATCH(C$1,  KMER_COUNTS!$B$1:$M$1, 0)) )) )
)</f>
        <v>0.73116532484376484</v>
      </c>
      <c r="D10" s="16">
        <f ca="1">IF($A10=D$1, 1,
  SUMPRODUCT(
    INDEX(KMER_COUNTS!$B$2:$M$257, 0, MATCH($A10, KMER_COUNTS!$B$1:$M$1, 0)),
    INDEX(KMER_COUNTS!$B$2:$M$257, 0, MATCH(D$1,  KMER_COUNTS!$B$1:$M$1, 0))
  )
  /
  ( SQRT(SUMSQ( INDEX(KMER_COUNTS!$B$2:$M$257, 0, MATCH($A10, KMER_COUNTS!$B$1:$M$1, 0)) ))
    * SQRT(SUMSQ( INDEX(KMER_COUNTS!$B$2:$M$257, 0, MATCH(D$1,  KMER_COUNTS!$B$1:$M$1, 0)) )) )
)</f>
        <v>0.69095267968051377</v>
      </c>
      <c r="E10" s="16">
        <f ca="1">IF($A10=E$1, 1,
  SUMPRODUCT(
    INDEX(KMER_COUNTS!$B$2:$M$257, 0, MATCH($A10, KMER_COUNTS!$B$1:$M$1, 0)),
    INDEX(KMER_COUNTS!$B$2:$M$257, 0, MATCH(E$1,  KMER_COUNTS!$B$1:$M$1, 0))
  )
  /
  ( SQRT(SUMSQ( INDEX(KMER_COUNTS!$B$2:$M$257, 0, MATCH($A10, KMER_COUNTS!$B$1:$M$1, 0)) ))
    * SQRT(SUMSQ( INDEX(KMER_COUNTS!$B$2:$M$257, 0, MATCH(E$1,  KMER_COUNTS!$B$1:$M$1, 0)) )) )
)</f>
        <v>0.79335865925210169</v>
      </c>
      <c r="F10" s="16">
        <f ca="1">IF($A10=F$1, 1,
  SUMPRODUCT(
    INDEX(KMER_COUNTS!$B$2:$M$257, 0, MATCH($A10, KMER_COUNTS!$B$1:$M$1, 0)),
    INDEX(KMER_COUNTS!$B$2:$M$257, 0, MATCH(F$1,  KMER_COUNTS!$B$1:$M$1, 0))
  )
  /
  ( SQRT(SUMSQ( INDEX(KMER_COUNTS!$B$2:$M$257, 0, MATCH($A10, KMER_COUNTS!$B$1:$M$1, 0)) ))
    * SQRT(SUMSQ( INDEX(KMER_COUNTS!$B$2:$M$257, 0, MATCH(F$1,  KMER_COUNTS!$B$1:$M$1, 0)) )) )
)</f>
        <v>0.78731371654204618</v>
      </c>
      <c r="G10" s="16">
        <f ca="1">IF($A10=G$1, 1,
  SUMPRODUCT(
    INDEX(KMER_COUNTS!$B$2:$M$257, 0, MATCH($A10, KMER_COUNTS!$B$1:$M$1, 0)),
    INDEX(KMER_COUNTS!$B$2:$M$257, 0, MATCH(G$1,  KMER_COUNTS!$B$1:$M$1, 0))
  )
  /
  ( SQRT(SUMSQ( INDEX(KMER_COUNTS!$B$2:$M$257, 0, MATCH($A10, KMER_COUNTS!$B$1:$M$1, 0)) ))
    * SQRT(SUMSQ( INDEX(KMER_COUNTS!$B$2:$M$257, 0, MATCH(G$1,  KMER_COUNTS!$B$1:$M$1, 0)) )) )
)</f>
        <v>0.75456476857399768</v>
      </c>
      <c r="H10" s="16">
        <f ca="1">IF($A10=H$1, 1,
  SUMPRODUCT(
    INDEX(KMER_COUNTS!$B$2:$M$257, 0, MATCH($A10, KMER_COUNTS!$B$1:$M$1, 0)),
    INDEX(KMER_COUNTS!$B$2:$M$257, 0, MATCH(H$1,  KMER_COUNTS!$B$1:$M$1, 0))
  )
  /
  ( SQRT(SUMSQ( INDEX(KMER_COUNTS!$B$2:$M$257, 0, MATCH($A10, KMER_COUNTS!$B$1:$M$1, 0)) ))
    * SQRT(SUMSQ( INDEX(KMER_COUNTS!$B$2:$M$257, 0, MATCH(H$1,  KMER_COUNTS!$B$1:$M$1, 0)) )) )
)</f>
        <v>0.78029565011396562</v>
      </c>
      <c r="I10" s="16">
        <f ca="1">IF($A10=I$1, 1,
  SUMPRODUCT(
    INDEX(KMER_COUNTS!$B$2:$M$257, 0, MATCH($A10, KMER_COUNTS!$B$1:$M$1, 0)),
    INDEX(KMER_COUNTS!$B$2:$M$257, 0, MATCH(I$1,  KMER_COUNTS!$B$1:$M$1, 0))
  )
  /
  ( SQRT(SUMSQ( INDEX(KMER_COUNTS!$B$2:$M$257, 0, MATCH($A10, KMER_COUNTS!$B$1:$M$1, 0)) ))
    * SQRT(SUMSQ( INDEX(KMER_COUNTS!$B$2:$M$257, 0, MATCH(I$1,  KMER_COUNTS!$B$1:$M$1, 0)) )) )
)</f>
        <v>0.73633867414670828</v>
      </c>
      <c r="J10" s="16">
        <f>IF($A10=J$1, 1,
  SUMPRODUCT(
    INDEX(KMER_COUNTS!$B$2:$M$257, 0, MATCH($A10, KMER_COUNTS!$B$1:$M$1, 0)),
    INDEX(KMER_COUNTS!$B$2:$M$257, 0, MATCH(J$1,  KMER_COUNTS!$B$1:$M$1, 0))
  )
  /
  ( SQRT(SUMSQ( INDEX(KMER_COUNTS!$B$2:$M$257, 0, MATCH($A10, KMER_COUNTS!$B$1:$M$1, 0)) ))
    * SQRT(SUMSQ( INDEX(KMER_COUNTS!$B$2:$M$257, 0, MATCH(J$1,  KMER_COUNTS!$B$1:$M$1, 0)) )) )
)</f>
        <v>1</v>
      </c>
      <c r="K10" s="16">
        <f ca="1">IF($A10=K$1, 1,
  SUMPRODUCT(
    INDEX(KMER_COUNTS!$B$2:$M$257, 0, MATCH($A10, KMER_COUNTS!$B$1:$M$1, 0)),
    INDEX(KMER_COUNTS!$B$2:$M$257, 0, MATCH(K$1,  KMER_COUNTS!$B$1:$M$1, 0))
  )
  /
  ( SQRT(SUMSQ( INDEX(KMER_COUNTS!$B$2:$M$257, 0, MATCH($A10, KMER_COUNTS!$B$1:$M$1, 0)) ))
    * SQRT(SUMSQ( INDEX(KMER_COUNTS!$B$2:$M$257, 0, MATCH(K$1,  KMER_COUNTS!$B$1:$M$1, 0)) )) )
)</f>
        <v>0.78467247840396093</v>
      </c>
      <c r="L10" s="16">
        <f ca="1">IF($A10=L$1, 1,
  SUMPRODUCT(
    INDEX(KMER_COUNTS!$B$2:$M$257, 0, MATCH($A10, KMER_COUNTS!$B$1:$M$1, 0)),
    INDEX(KMER_COUNTS!$B$2:$M$257, 0, MATCH(L$1,  KMER_COUNTS!$B$1:$M$1, 0))
  )
  /
  ( SQRT(SUMSQ( INDEX(KMER_COUNTS!$B$2:$M$257, 0, MATCH($A10, KMER_COUNTS!$B$1:$M$1, 0)) ))
    * SQRT(SUMSQ( INDEX(KMER_COUNTS!$B$2:$M$257, 0, MATCH(L$1,  KMER_COUNTS!$B$1:$M$1, 0)) )) )
)</f>
        <v>0.70574957950845008</v>
      </c>
      <c r="M10" s="16">
        <f ca="1">IF($A10=M$1, 1,
  SUMPRODUCT(
    INDEX(KMER_COUNTS!$B$2:$M$257, 0, MATCH($A10, KMER_COUNTS!$B$1:$M$1, 0)),
    INDEX(KMER_COUNTS!$B$2:$M$257, 0, MATCH(M$1,  KMER_COUNTS!$B$1:$M$1, 0))
  )
  /
  ( SQRT(SUMSQ( INDEX(KMER_COUNTS!$B$2:$M$257, 0, MATCH($A10, KMER_COUNTS!$B$1:$M$1, 0)) ))
    * SQRT(SUMSQ( INDEX(KMER_COUNTS!$B$2:$M$257, 0, MATCH(M$1,  KMER_COUNTS!$B$1:$M$1, 0)) )) )
)</f>
        <v>0.71430518097009021</v>
      </c>
    </row>
    <row r="11" spans="1:13" ht="15.75" x14ac:dyDescent="0.3">
      <c r="A11" s="7" t="s">
        <v>69</v>
      </c>
      <c r="B11" s="16">
        <f ca="1">IF($A11=B$1, 1,
  SUMPRODUCT(
    INDEX(KMER_COUNTS!$B$2:$M$257, 0, MATCH($A11, KMER_COUNTS!$B$1:$M$1, 0)),
    INDEX(KMER_COUNTS!$B$2:$M$257, 0, MATCH(B$1,  KMER_COUNTS!$B$1:$M$1, 0))
  )
  /
  ( SQRT(SUMSQ( INDEX(KMER_COUNTS!$B$2:$M$257, 0, MATCH($A11, KMER_COUNTS!$B$1:$M$1, 0)) ))
    * SQRT(SUMSQ( INDEX(KMER_COUNTS!$B$2:$M$257, 0, MATCH(B$1,  KMER_COUNTS!$B$1:$M$1, 0)) )) )
)</f>
        <v>0.74126556814615241</v>
      </c>
      <c r="C11" s="16">
        <f ca="1">IF($A11=C$1, 1,
  SUMPRODUCT(
    INDEX(KMER_COUNTS!$B$2:$M$257, 0, MATCH($A11, KMER_COUNTS!$B$1:$M$1, 0)),
    INDEX(KMER_COUNTS!$B$2:$M$257, 0, MATCH(C$1,  KMER_COUNTS!$B$1:$M$1, 0))
  )
  /
  ( SQRT(SUMSQ( INDEX(KMER_COUNTS!$B$2:$M$257, 0, MATCH($A11, KMER_COUNTS!$B$1:$M$1, 0)) ))
    * SQRT(SUMSQ( INDEX(KMER_COUNTS!$B$2:$M$257, 0, MATCH(C$1,  KMER_COUNTS!$B$1:$M$1, 0)) )) )
)</f>
        <v>0.73302414770429758</v>
      </c>
      <c r="D11" s="16">
        <f ca="1">IF($A11=D$1, 1,
  SUMPRODUCT(
    INDEX(KMER_COUNTS!$B$2:$M$257, 0, MATCH($A11, KMER_COUNTS!$B$1:$M$1, 0)),
    INDEX(KMER_COUNTS!$B$2:$M$257, 0, MATCH(D$1,  KMER_COUNTS!$B$1:$M$1, 0))
  )
  /
  ( SQRT(SUMSQ( INDEX(KMER_COUNTS!$B$2:$M$257, 0, MATCH($A11, KMER_COUNTS!$B$1:$M$1, 0)) ))
    * SQRT(SUMSQ( INDEX(KMER_COUNTS!$B$2:$M$257, 0, MATCH(D$1,  KMER_COUNTS!$B$1:$M$1, 0)) )) )
)</f>
        <v>0.66239777752524365</v>
      </c>
      <c r="E11" s="16">
        <f ca="1">IF($A11=E$1, 1,
  SUMPRODUCT(
    INDEX(KMER_COUNTS!$B$2:$M$257, 0, MATCH($A11, KMER_COUNTS!$B$1:$M$1, 0)),
    INDEX(KMER_COUNTS!$B$2:$M$257, 0, MATCH(E$1,  KMER_COUNTS!$B$1:$M$1, 0))
  )
  /
  ( SQRT(SUMSQ( INDEX(KMER_COUNTS!$B$2:$M$257, 0, MATCH($A11, KMER_COUNTS!$B$1:$M$1, 0)) ))
    * SQRT(SUMSQ( INDEX(KMER_COUNTS!$B$2:$M$257, 0, MATCH(E$1,  KMER_COUNTS!$B$1:$M$1, 0)) )) )
)</f>
        <v>0.71000265137518626</v>
      </c>
      <c r="F11" s="16">
        <f ca="1">IF($A11=F$1, 1,
  SUMPRODUCT(
    INDEX(KMER_COUNTS!$B$2:$M$257, 0, MATCH($A11, KMER_COUNTS!$B$1:$M$1, 0)),
    INDEX(KMER_COUNTS!$B$2:$M$257, 0, MATCH(F$1,  KMER_COUNTS!$B$1:$M$1, 0))
  )
  /
  ( SQRT(SUMSQ( INDEX(KMER_COUNTS!$B$2:$M$257, 0, MATCH($A11, KMER_COUNTS!$B$1:$M$1, 0)) ))
    * SQRT(SUMSQ( INDEX(KMER_COUNTS!$B$2:$M$257, 0, MATCH(F$1,  KMER_COUNTS!$B$1:$M$1, 0)) )) )
)</f>
        <v>0.74531583799495271</v>
      </c>
      <c r="G11" s="16">
        <f ca="1">IF($A11=G$1, 1,
  SUMPRODUCT(
    INDEX(KMER_COUNTS!$B$2:$M$257, 0, MATCH($A11, KMER_COUNTS!$B$1:$M$1, 0)),
    INDEX(KMER_COUNTS!$B$2:$M$257, 0, MATCH(G$1,  KMER_COUNTS!$B$1:$M$1, 0))
  )
  /
  ( SQRT(SUMSQ( INDEX(KMER_COUNTS!$B$2:$M$257, 0, MATCH($A11, KMER_COUNTS!$B$1:$M$1, 0)) ))
    * SQRT(SUMSQ( INDEX(KMER_COUNTS!$B$2:$M$257, 0, MATCH(G$1,  KMER_COUNTS!$B$1:$M$1, 0)) )) )
)</f>
        <v>0.7039701001230646</v>
      </c>
      <c r="H11" s="16">
        <f ca="1">IF($A11=H$1, 1,
  SUMPRODUCT(
    INDEX(KMER_COUNTS!$B$2:$M$257, 0, MATCH($A11, KMER_COUNTS!$B$1:$M$1, 0)),
    INDEX(KMER_COUNTS!$B$2:$M$257, 0, MATCH(H$1,  KMER_COUNTS!$B$1:$M$1, 0))
  )
  /
  ( SQRT(SUMSQ( INDEX(KMER_COUNTS!$B$2:$M$257, 0, MATCH($A11, KMER_COUNTS!$B$1:$M$1, 0)) ))
    * SQRT(SUMSQ( INDEX(KMER_COUNTS!$B$2:$M$257, 0, MATCH(H$1,  KMER_COUNTS!$B$1:$M$1, 0)) )) )
)</f>
        <v>0.822273528515027</v>
      </c>
      <c r="I11" s="16">
        <f ca="1">IF($A11=I$1, 1,
  SUMPRODUCT(
    INDEX(KMER_COUNTS!$B$2:$M$257, 0, MATCH($A11, KMER_COUNTS!$B$1:$M$1, 0)),
    INDEX(KMER_COUNTS!$B$2:$M$257, 0, MATCH(I$1,  KMER_COUNTS!$B$1:$M$1, 0))
  )
  /
  ( SQRT(SUMSQ( INDEX(KMER_COUNTS!$B$2:$M$257, 0, MATCH($A11, KMER_COUNTS!$B$1:$M$1, 0)) ))
    * SQRT(SUMSQ( INDEX(KMER_COUNTS!$B$2:$M$257, 0, MATCH(I$1,  KMER_COUNTS!$B$1:$M$1, 0)) )) )
)</f>
        <v>0.804996279015186</v>
      </c>
      <c r="J11" s="16">
        <f ca="1">IF($A11=J$1, 1,
  SUMPRODUCT(
    INDEX(KMER_COUNTS!$B$2:$M$257, 0, MATCH($A11, KMER_COUNTS!$B$1:$M$1, 0)),
    INDEX(KMER_COUNTS!$B$2:$M$257, 0, MATCH(J$1,  KMER_COUNTS!$B$1:$M$1, 0))
  )
  /
  ( SQRT(SUMSQ( INDEX(KMER_COUNTS!$B$2:$M$257, 0, MATCH($A11, KMER_COUNTS!$B$1:$M$1, 0)) ))
    * SQRT(SUMSQ( INDEX(KMER_COUNTS!$B$2:$M$257, 0, MATCH(J$1,  KMER_COUNTS!$B$1:$M$1, 0)) )) )
)</f>
        <v>0.78467247840396093</v>
      </c>
      <c r="K11" s="16">
        <f>IF($A11=K$1, 1,
  SUMPRODUCT(
    INDEX(KMER_COUNTS!$B$2:$M$257, 0, MATCH($A11, KMER_COUNTS!$B$1:$M$1, 0)),
    INDEX(KMER_COUNTS!$B$2:$M$257, 0, MATCH(K$1,  KMER_COUNTS!$B$1:$M$1, 0))
  )
  /
  ( SQRT(SUMSQ( INDEX(KMER_COUNTS!$B$2:$M$257, 0, MATCH($A11, KMER_COUNTS!$B$1:$M$1, 0)) ))
    * SQRT(SUMSQ( INDEX(KMER_COUNTS!$B$2:$M$257, 0, MATCH(K$1,  KMER_COUNTS!$B$1:$M$1, 0)) )) )
)</f>
        <v>1</v>
      </c>
      <c r="L11" s="16">
        <f ca="1">IF($A11=L$1, 1,
  SUMPRODUCT(
    INDEX(KMER_COUNTS!$B$2:$M$257, 0, MATCH($A11, KMER_COUNTS!$B$1:$M$1, 0)),
    INDEX(KMER_COUNTS!$B$2:$M$257, 0, MATCH(L$1,  KMER_COUNTS!$B$1:$M$1, 0))
  )
  /
  ( SQRT(SUMSQ( INDEX(KMER_COUNTS!$B$2:$M$257, 0, MATCH($A11, KMER_COUNTS!$B$1:$M$1, 0)) ))
    * SQRT(SUMSQ( INDEX(KMER_COUNTS!$B$2:$M$257, 0, MATCH(L$1,  KMER_COUNTS!$B$1:$M$1, 0)) )) )
)</f>
        <v>0.91689132176149724</v>
      </c>
      <c r="M11" s="16">
        <f ca="1">IF($A11=M$1, 1,
  SUMPRODUCT(
    INDEX(KMER_COUNTS!$B$2:$M$257, 0, MATCH($A11, KMER_COUNTS!$B$1:$M$1, 0)),
    INDEX(KMER_COUNTS!$B$2:$M$257, 0, MATCH(M$1,  KMER_COUNTS!$B$1:$M$1, 0))
  )
  /
  ( SQRT(SUMSQ( INDEX(KMER_COUNTS!$B$2:$M$257, 0, MATCH($A11, KMER_COUNTS!$B$1:$M$1, 0)) ))
    * SQRT(SUMSQ( INDEX(KMER_COUNTS!$B$2:$M$257, 0, MATCH(M$1,  KMER_COUNTS!$B$1:$M$1, 0)) )) )
)</f>
        <v>0.89182966829206267</v>
      </c>
    </row>
    <row r="12" spans="1:13" ht="15.75" x14ac:dyDescent="0.3">
      <c r="A12" s="7" t="s">
        <v>70</v>
      </c>
      <c r="B12" s="16">
        <f ca="1">IF($A12=B$1, 1,
  SUMPRODUCT(
    INDEX(KMER_COUNTS!$B$2:$M$257, 0, MATCH($A12, KMER_COUNTS!$B$1:$M$1, 0)),
    INDEX(KMER_COUNTS!$B$2:$M$257, 0, MATCH(B$1,  KMER_COUNTS!$B$1:$M$1, 0))
  )
  /
  ( SQRT(SUMSQ( INDEX(KMER_COUNTS!$B$2:$M$257, 0, MATCH($A12, KMER_COUNTS!$B$1:$M$1, 0)) ))
    * SQRT(SUMSQ( INDEX(KMER_COUNTS!$B$2:$M$257, 0, MATCH(B$1,  KMER_COUNTS!$B$1:$M$1, 0)) )) )
)</f>
        <v>0.71540786672517587</v>
      </c>
      <c r="C12" s="16">
        <f ca="1">IF($A12=C$1, 1,
  SUMPRODUCT(
    INDEX(KMER_COUNTS!$B$2:$M$257, 0, MATCH($A12, KMER_COUNTS!$B$1:$M$1, 0)),
    INDEX(KMER_COUNTS!$B$2:$M$257, 0, MATCH(C$1,  KMER_COUNTS!$B$1:$M$1, 0))
  )
  /
  ( SQRT(SUMSQ( INDEX(KMER_COUNTS!$B$2:$M$257, 0, MATCH($A12, KMER_COUNTS!$B$1:$M$1, 0)) ))
    * SQRT(SUMSQ( INDEX(KMER_COUNTS!$B$2:$M$257, 0, MATCH(C$1,  KMER_COUNTS!$B$1:$M$1, 0)) )) )
)</f>
        <v>0.71012471236298125</v>
      </c>
      <c r="D12" s="16">
        <f ca="1">IF($A12=D$1, 1,
  SUMPRODUCT(
    INDEX(KMER_COUNTS!$B$2:$M$257, 0, MATCH($A12, KMER_COUNTS!$B$1:$M$1, 0)),
    INDEX(KMER_COUNTS!$B$2:$M$257, 0, MATCH(D$1,  KMER_COUNTS!$B$1:$M$1, 0))
  )
  /
  ( SQRT(SUMSQ( INDEX(KMER_COUNTS!$B$2:$M$257, 0, MATCH($A12, KMER_COUNTS!$B$1:$M$1, 0)) ))
    * SQRT(SUMSQ( INDEX(KMER_COUNTS!$B$2:$M$257, 0, MATCH(D$1,  KMER_COUNTS!$B$1:$M$1, 0)) )) )
)</f>
        <v>0.66233682272969296</v>
      </c>
      <c r="E12" s="16">
        <f ca="1">IF($A12=E$1, 1,
  SUMPRODUCT(
    INDEX(KMER_COUNTS!$B$2:$M$257, 0, MATCH($A12, KMER_COUNTS!$B$1:$M$1, 0)),
    INDEX(KMER_COUNTS!$B$2:$M$257, 0, MATCH(E$1,  KMER_COUNTS!$B$1:$M$1, 0))
  )
  /
  ( SQRT(SUMSQ( INDEX(KMER_COUNTS!$B$2:$M$257, 0, MATCH($A12, KMER_COUNTS!$B$1:$M$1, 0)) ))
    * SQRT(SUMSQ( INDEX(KMER_COUNTS!$B$2:$M$257, 0, MATCH(E$1,  KMER_COUNTS!$B$1:$M$1, 0)) )) )
)</f>
        <v>0.67305005302675225</v>
      </c>
      <c r="F12" s="16">
        <f ca="1">IF($A12=F$1, 1,
  SUMPRODUCT(
    INDEX(KMER_COUNTS!$B$2:$M$257, 0, MATCH($A12, KMER_COUNTS!$B$1:$M$1, 0)),
    INDEX(KMER_COUNTS!$B$2:$M$257, 0, MATCH(F$1,  KMER_COUNTS!$B$1:$M$1, 0))
  )
  /
  ( SQRT(SUMSQ( INDEX(KMER_COUNTS!$B$2:$M$257, 0, MATCH($A12, KMER_COUNTS!$B$1:$M$1, 0)) ))
    * SQRT(SUMSQ( INDEX(KMER_COUNTS!$B$2:$M$257, 0, MATCH(F$1,  KMER_COUNTS!$B$1:$M$1, 0)) )) )
)</f>
        <v>0.69992385983655303</v>
      </c>
      <c r="G12" s="16">
        <f ca="1">IF($A12=G$1, 1,
  SUMPRODUCT(
    INDEX(KMER_COUNTS!$B$2:$M$257, 0, MATCH($A12, KMER_COUNTS!$B$1:$M$1, 0)),
    INDEX(KMER_COUNTS!$B$2:$M$257, 0, MATCH(G$1,  KMER_COUNTS!$B$1:$M$1, 0))
  )
  /
  ( SQRT(SUMSQ( INDEX(KMER_COUNTS!$B$2:$M$257, 0, MATCH($A12, KMER_COUNTS!$B$1:$M$1, 0)) ))
    * SQRT(SUMSQ( INDEX(KMER_COUNTS!$B$2:$M$257, 0, MATCH(G$1,  KMER_COUNTS!$B$1:$M$1, 0)) )) )
)</f>
        <v>0.66954772255471451</v>
      </c>
      <c r="H12" s="16">
        <f ca="1">IF($A12=H$1, 1,
  SUMPRODUCT(
    INDEX(KMER_COUNTS!$B$2:$M$257, 0, MATCH($A12, KMER_COUNTS!$B$1:$M$1, 0)),
    INDEX(KMER_COUNTS!$B$2:$M$257, 0, MATCH(H$1,  KMER_COUNTS!$B$1:$M$1, 0))
  )
  /
  ( SQRT(SUMSQ( INDEX(KMER_COUNTS!$B$2:$M$257, 0, MATCH($A12, KMER_COUNTS!$B$1:$M$1, 0)) ))
    * SQRT(SUMSQ( INDEX(KMER_COUNTS!$B$2:$M$257, 0, MATCH(H$1,  KMER_COUNTS!$B$1:$M$1, 0)) )) )
)</f>
        <v>0.79205066001349733</v>
      </c>
      <c r="I12" s="16">
        <f ca="1">IF($A12=I$1, 1,
  SUMPRODUCT(
    INDEX(KMER_COUNTS!$B$2:$M$257, 0, MATCH($A12, KMER_COUNTS!$B$1:$M$1, 0)),
    INDEX(KMER_COUNTS!$B$2:$M$257, 0, MATCH(I$1,  KMER_COUNTS!$B$1:$M$1, 0))
  )
  /
  ( SQRT(SUMSQ( INDEX(KMER_COUNTS!$B$2:$M$257, 0, MATCH($A12, KMER_COUNTS!$B$1:$M$1, 0)) ))
    * SQRT(SUMSQ( INDEX(KMER_COUNTS!$B$2:$M$257, 0, MATCH(I$1,  KMER_COUNTS!$B$1:$M$1, 0)) )) )
)</f>
        <v>0.77133632159710497</v>
      </c>
      <c r="J12" s="16">
        <f ca="1">IF($A12=J$1, 1,
  SUMPRODUCT(
    INDEX(KMER_COUNTS!$B$2:$M$257, 0, MATCH($A12, KMER_COUNTS!$B$1:$M$1, 0)),
    INDEX(KMER_COUNTS!$B$2:$M$257, 0, MATCH(J$1,  KMER_COUNTS!$B$1:$M$1, 0))
  )
  /
  ( SQRT(SUMSQ( INDEX(KMER_COUNTS!$B$2:$M$257, 0, MATCH($A12, KMER_COUNTS!$B$1:$M$1, 0)) ))
    * SQRT(SUMSQ( INDEX(KMER_COUNTS!$B$2:$M$257, 0, MATCH(J$1,  KMER_COUNTS!$B$1:$M$1, 0)) )) )
)</f>
        <v>0.70574957950845008</v>
      </c>
      <c r="K12" s="16">
        <f ca="1">IF($A12=K$1, 1,
  SUMPRODUCT(
    INDEX(KMER_COUNTS!$B$2:$M$257, 0, MATCH($A12, KMER_COUNTS!$B$1:$M$1, 0)),
    INDEX(KMER_COUNTS!$B$2:$M$257, 0, MATCH(K$1,  KMER_COUNTS!$B$1:$M$1, 0))
  )
  /
  ( SQRT(SUMSQ( INDEX(KMER_COUNTS!$B$2:$M$257, 0, MATCH($A12, KMER_COUNTS!$B$1:$M$1, 0)) ))
    * SQRT(SUMSQ( INDEX(KMER_COUNTS!$B$2:$M$257, 0, MATCH(K$1,  KMER_COUNTS!$B$1:$M$1, 0)) )) )
)</f>
        <v>0.91689132176149724</v>
      </c>
      <c r="L12" s="16">
        <f>IF($A12=L$1, 1,
  SUMPRODUCT(
    INDEX(KMER_COUNTS!$B$2:$M$257, 0, MATCH($A12, KMER_COUNTS!$B$1:$M$1, 0)),
    INDEX(KMER_COUNTS!$B$2:$M$257, 0, MATCH(L$1,  KMER_COUNTS!$B$1:$M$1, 0))
  )
  /
  ( SQRT(SUMSQ( INDEX(KMER_COUNTS!$B$2:$M$257, 0, MATCH($A12, KMER_COUNTS!$B$1:$M$1, 0)) ))
    * SQRT(SUMSQ( INDEX(KMER_COUNTS!$B$2:$M$257, 0, MATCH(L$1,  KMER_COUNTS!$B$1:$M$1, 0)) )) )
)</f>
        <v>1</v>
      </c>
      <c r="M12" s="16">
        <f ca="1">IF($A12=M$1, 1,
  SUMPRODUCT(
    INDEX(KMER_COUNTS!$B$2:$M$257, 0, MATCH($A12, KMER_COUNTS!$B$1:$M$1, 0)),
    INDEX(KMER_COUNTS!$B$2:$M$257, 0, MATCH(M$1,  KMER_COUNTS!$B$1:$M$1, 0))
  )
  /
  ( SQRT(SUMSQ( INDEX(KMER_COUNTS!$B$2:$M$257, 0, MATCH($A12, KMER_COUNTS!$B$1:$M$1, 0)) ))
    * SQRT(SUMSQ( INDEX(KMER_COUNTS!$B$2:$M$257, 0, MATCH(M$1,  KMER_COUNTS!$B$1:$M$1, 0)) )) )
)</f>
        <v>0.9266405634809467</v>
      </c>
    </row>
    <row r="13" spans="1:13" ht="15.75" x14ac:dyDescent="0.3">
      <c r="A13" s="9" t="s">
        <v>71</v>
      </c>
      <c r="B13" s="16">
        <f ca="1">IF($A13=B$1, 1,
  SUMPRODUCT(
    INDEX(KMER_COUNTS!$B$2:$M$257, 0, MATCH($A13, KMER_COUNTS!$B$1:$M$1, 0)),
    INDEX(KMER_COUNTS!$B$2:$M$257, 0, MATCH(B$1,  KMER_COUNTS!$B$1:$M$1, 0))
  )
  /
  ( SQRT(SUMSQ( INDEX(KMER_COUNTS!$B$2:$M$257, 0, MATCH($A13, KMER_COUNTS!$B$1:$M$1, 0)) ))
    * SQRT(SUMSQ( INDEX(KMER_COUNTS!$B$2:$M$257, 0, MATCH(B$1,  KMER_COUNTS!$B$1:$M$1, 0)) )) )
)</f>
        <v>0.76679935542088706</v>
      </c>
      <c r="C13" s="16">
        <f ca="1">IF($A13=C$1, 1,
  SUMPRODUCT(
    INDEX(KMER_COUNTS!$B$2:$M$257, 0, MATCH($A13, KMER_COUNTS!$B$1:$M$1, 0)),
    INDEX(KMER_COUNTS!$B$2:$M$257, 0, MATCH(C$1,  KMER_COUNTS!$B$1:$M$1, 0))
  )
  /
  ( SQRT(SUMSQ( INDEX(KMER_COUNTS!$B$2:$M$257, 0, MATCH($A13, KMER_COUNTS!$B$1:$M$1, 0)) ))
    * SQRT(SUMSQ( INDEX(KMER_COUNTS!$B$2:$M$257, 0, MATCH(C$1,  KMER_COUNTS!$B$1:$M$1, 0)) )) )
)</f>
        <v>0.75495007831396854</v>
      </c>
      <c r="D13" s="16">
        <f ca="1">IF($A13=D$1, 1,
  SUMPRODUCT(
    INDEX(KMER_COUNTS!$B$2:$M$257, 0, MATCH($A13, KMER_COUNTS!$B$1:$M$1, 0)),
    INDEX(KMER_COUNTS!$B$2:$M$257, 0, MATCH(D$1,  KMER_COUNTS!$B$1:$M$1, 0))
  )
  /
  ( SQRT(SUMSQ( INDEX(KMER_COUNTS!$B$2:$M$257, 0, MATCH($A13, KMER_COUNTS!$B$1:$M$1, 0)) ))
    * SQRT(SUMSQ( INDEX(KMER_COUNTS!$B$2:$M$257, 0, MATCH(D$1,  KMER_COUNTS!$B$1:$M$1, 0)) )) )
)</f>
        <v>0.7042875999307906</v>
      </c>
      <c r="E13" s="16">
        <f ca="1">IF($A13=E$1, 1,
  SUMPRODUCT(
    INDEX(KMER_COUNTS!$B$2:$M$257, 0, MATCH($A13, KMER_COUNTS!$B$1:$M$1, 0)),
    INDEX(KMER_COUNTS!$B$2:$M$257, 0, MATCH(E$1,  KMER_COUNTS!$B$1:$M$1, 0))
  )
  /
  ( SQRT(SUMSQ( INDEX(KMER_COUNTS!$B$2:$M$257, 0, MATCH($A13, KMER_COUNTS!$B$1:$M$1, 0)) ))
    * SQRT(SUMSQ( INDEX(KMER_COUNTS!$B$2:$M$257, 0, MATCH(E$1,  KMER_COUNTS!$B$1:$M$1, 0)) )) )
)</f>
        <v>0.71495153085041419</v>
      </c>
      <c r="F13" s="16">
        <f ca="1">IF($A13=F$1, 1,
  SUMPRODUCT(
    INDEX(KMER_COUNTS!$B$2:$M$257, 0, MATCH($A13, KMER_COUNTS!$B$1:$M$1, 0)),
    INDEX(KMER_COUNTS!$B$2:$M$257, 0, MATCH(F$1,  KMER_COUNTS!$B$1:$M$1, 0))
  )
  /
  ( SQRT(SUMSQ( INDEX(KMER_COUNTS!$B$2:$M$257, 0, MATCH($A13, KMER_COUNTS!$B$1:$M$1, 0)) ))
    * SQRT(SUMSQ( INDEX(KMER_COUNTS!$B$2:$M$257, 0, MATCH(F$1,  KMER_COUNTS!$B$1:$M$1, 0)) )) )
)</f>
        <v>0.74218299454361725</v>
      </c>
      <c r="G13" s="16">
        <f ca="1">IF($A13=G$1, 1,
  SUMPRODUCT(
    INDEX(KMER_COUNTS!$B$2:$M$257, 0, MATCH($A13, KMER_COUNTS!$B$1:$M$1, 0)),
    INDEX(KMER_COUNTS!$B$2:$M$257, 0, MATCH(G$1,  KMER_COUNTS!$B$1:$M$1, 0))
  )
  /
  ( SQRT(SUMSQ( INDEX(KMER_COUNTS!$B$2:$M$257, 0, MATCH($A13, KMER_COUNTS!$B$1:$M$1, 0)) ))
    * SQRT(SUMSQ( INDEX(KMER_COUNTS!$B$2:$M$257, 0, MATCH(G$1,  KMER_COUNTS!$B$1:$M$1, 0)) )) )
)</f>
        <v>0.72376925235527134</v>
      </c>
      <c r="H13" s="16">
        <f ca="1">IF($A13=H$1, 1,
  SUMPRODUCT(
    INDEX(KMER_COUNTS!$B$2:$M$257, 0, MATCH($A13, KMER_COUNTS!$B$1:$M$1, 0)),
    INDEX(KMER_COUNTS!$B$2:$M$257, 0, MATCH(H$1,  KMER_COUNTS!$B$1:$M$1, 0))
  )
  /
  ( SQRT(SUMSQ( INDEX(KMER_COUNTS!$B$2:$M$257, 0, MATCH($A13, KMER_COUNTS!$B$1:$M$1, 0)) ))
    * SQRT(SUMSQ( INDEX(KMER_COUNTS!$B$2:$M$257, 0, MATCH(H$1,  KMER_COUNTS!$B$1:$M$1, 0)) )) )
)</f>
        <v>0.81345948339127017</v>
      </c>
      <c r="I13" s="16">
        <f ca="1">IF($A13=I$1, 1,
  SUMPRODUCT(
    INDEX(KMER_COUNTS!$B$2:$M$257, 0, MATCH($A13, KMER_COUNTS!$B$1:$M$1, 0)),
    INDEX(KMER_COUNTS!$B$2:$M$257, 0, MATCH(I$1,  KMER_COUNTS!$B$1:$M$1, 0))
  )
  /
  ( SQRT(SUMSQ( INDEX(KMER_COUNTS!$B$2:$M$257, 0, MATCH($A13, KMER_COUNTS!$B$1:$M$1, 0)) ))
    * SQRT(SUMSQ( INDEX(KMER_COUNTS!$B$2:$M$257, 0, MATCH(I$1,  KMER_COUNTS!$B$1:$M$1, 0)) )) )
)</f>
        <v>0.77289110446971176</v>
      </c>
      <c r="J13" s="16">
        <f ca="1">IF($A13=J$1, 1,
  SUMPRODUCT(
    INDEX(KMER_COUNTS!$B$2:$M$257, 0, MATCH($A13, KMER_COUNTS!$B$1:$M$1, 0)),
    INDEX(KMER_COUNTS!$B$2:$M$257, 0, MATCH(J$1,  KMER_COUNTS!$B$1:$M$1, 0))
  )
  /
  ( SQRT(SUMSQ( INDEX(KMER_COUNTS!$B$2:$M$257, 0, MATCH($A13, KMER_COUNTS!$B$1:$M$1, 0)) ))
    * SQRT(SUMSQ( INDEX(KMER_COUNTS!$B$2:$M$257, 0, MATCH(J$1,  KMER_COUNTS!$B$1:$M$1, 0)) )) )
)</f>
        <v>0.71430518097009021</v>
      </c>
      <c r="K13" s="16">
        <f ca="1">IF($A13=K$1, 1,
  SUMPRODUCT(
    INDEX(KMER_COUNTS!$B$2:$M$257, 0, MATCH($A13, KMER_COUNTS!$B$1:$M$1, 0)),
    INDEX(KMER_COUNTS!$B$2:$M$257, 0, MATCH(K$1,  KMER_COUNTS!$B$1:$M$1, 0))
  )
  /
  ( SQRT(SUMSQ( INDEX(KMER_COUNTS!$B$2:$M$257, 0, MATCH($A13, KMER_COUNTS!$B$1:$M$1, 0)) ))
    * SQRT(SUMSQ( INDEX(KMER_COUNTS!$B$2:$M$257, 0, MATCH(K$1,  KMER_COUNTS!$B$1:$M$1, 0)) )) )
)</f>
        <v>0.89182966829206267</v>
      </c>
      <c r="L13" s="16">
        <f ca="1">IF($A13=L$1, 1,
  SUMPRODUCT(
    INDEX(KMER_COUNTS!$B$2:$M$257, 0, MATCH($A13, KMER_COUNTS!$B$1:$M$1, 0)),
    INDEX(KMER_COUNTS!$B$2:$M$257, 0, MATCH(L$1,  KMER_COUNTS!$B$1:$M$1, 0))
  )
  /
  ( SQRT(SUMSQ( INDEX(KMER_COUNTS!$B$2:$M$257, 0, MATCH($A13, KMER_COUNTS!$B$1:$M$1, 0)) ))
    * SQRT(SUMSQ( INDEX(KMER_COUNTS!$B$2:$M$257, 0, MATCH(L$1,  KMER_COUNTS!$B$1:$M$1, 0)) )) )
)</f>
        <v>0.9266405634809467</v>
      </c>
      <c r="M13" s="16">
        <f>IF($A13=M$1, 1,
  SUMPRODUCT(
    INDEX(KMER_COUNTS!$B$2:$M$257, 0, MATCH($A13, KMER_COUNTS!$B$1:$M$1, 0)),
    INDEX(KMER_COUNTS!$B$2:$M$257, 0, MATCH(M$1,  KMER_COUNTS!$B$1:$M$1, 0))
  )
  /
  ( SQRT(SUMSQ( INDEX(KMER_COUNTS!$B$2:$M$257, 0, MATCH($A13, KMER_COUNTS!$B$1:$M$1, 0)) ))
    * SQRT(SUMSQ( INDEX(KMER_COUNTS!$B$2:$M$257, 0, MATCH(M$1,  KMER_COUNTS!$B$1:$M$1, 0)) )) )
)</f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C3388-9CFA-4F04-B5CF-74CA9308898A}">
  <sheetPr codeName="Sheet11"/>
  <dimension ref="A1:M13"/>
  <sheetViews>
    <sheetView workbookViewId="0"/>
  </sheetViews>
  <sheetFormatPr defaultRowHeight="15" x14ac:dyDescent="0.25"/>
  <cols>
    <col min="1" max="1" width="46.85546875" bestFit="1" customWidth="1"/>
    <col min="2" max="13" width="15.5703125" bestFit="1" customWidth="1"/>
  </cols>
  <sheetData>
    <row r="1" spans="1:13" ht="16.5" x14ac:dyDescent="0.3">
      <c r="A1" s="8" t="s">
        <v>195</v>
      </c>
      <c r="B1" s="3" t="s">
        <v>60</v>
      </c>
      <c r="C1" s="3" t="s">
        <v>61</v>
      </c>
      <c r="D1" s="3" t="s">
        <v>62</v>
      </c>
      <c r="E1" s="3" t="s">
        <v>63</v>
      </c>
      <c r="F1" s="3" t="s">
        <v>64</v>
      </c>
      <c r="G1" s="3" t="s">
        <v>65</v>
      </c>
      <c r="H1" s="3" t="s">
        <v>66</v>
      </c>
      <c r="I1" s="3" t="s">
        <v>67</v>
      </c>
      <c r="J1" s="3" t="s">
        <v>68</v>
      </c>
      <c r="K1" s="3" t="s">
        <v>69</v>
      </c>
      <c r="L1" s="3" t="s">
        <v>70</v>
      </c>
      <c r="M1" s="3" t="s">
        <v>71</v>
      </c>
    </row>
    <row r="2" spans="1:13" ht="15.75" x14ac:dyDescent="0.3">
      <c r="A2" s="7" t="s">
        <v>60</v>
      </c>
      <c r="B2" s="16">
        <f>IF($A2=B$1, 0, 1 - COSINE_MATRIX!B2)</f>
        <v>0</v>
      </c>
      <c r="C2" s="16">
        <f ca="1">IF($A2=C$1, 0, 1 - COSINE_MATRIX!C2)</f>
        <v>6.383637743468551E-2</v>
      </c>
      <c r="D2" s="16">
        <f ca="1">IF($A2=D$1, 0, 1 - COSINE_MATRIX!D2)</f>
        <v>6.178566304311317E-2</v>
      </c>
      <c r="E2" s="16">
        <f ca="1">IF($A2=E$1, 0, 1 - COSINE_MATRIX!E2)</f>
        <v>7.5762927863486595E-2</v>
      </c>
      <c r="F2" s="16">
        <f ca="1">IF($A2=F$1, 0, 1 - COSINE_MATRIX!F2)</f>
        <v>7.8343457629752367E-2</v>
      </c>
      <c r="G2" s="16">
        <f ca="1">IF($A2=G$1, 0, 1 - COSINE_MATRIX!G2)</f>
        <v>7.2738921143280288E-2</v>
      </c>
      <c r="H2" s="16">
        <f ca="1">IF($A2=H$1, 0, 1 - COSINE_MATRIX!H2)</f>
        <v>0.20983337630505983</v>
      </c>
      <c r="I2" s="16">
        <f ca="1">IF($A2=I$1, 0, 1 - COSINE_MATRIX!I2)</f>
        <v>0.27614895873399969</v>
      </c>
      <c r="J2" s="16">
        <f ca="1">IF($A2=J$1, 0, 1 - COSINE_MATRIX!J2)</f>
        <v>0.23513900969348978</v>
      </c>
      <c r="K2" s="16">
        <f ca="1">IF($A2=K$1, 0, 1 - COSINE_MATRIX!K2)</f>
        <v>0.25873443185384759</v>
      </c>
      <c r="L2" s="16">
        <f ca="1">IF($A2=L$1, 0, 1 - COSINE_MATRIX!L2)</f>
        <v>0.28459213327482413</v>
      </c>
      <c r="M2" s="16">
        <f ca="1">IF($A2=M$1, 0, 1 - COSINE_MATRIX!M2)</f>
        <v>0.23320064457911294</v>
      </c>
    </row>
    <row r="3" spans="1:13" ht="15.75" x14ac:dyDescent="0.3">
      <c r="A3" s="7" t="s">
        <v>61</v>
      </c>
      <c r="B3" s="16">
        <f ca="1">IF($A3=B$1, 0, 1 - COSINE_MATRIX!B3)</f>
        <v>6.383637743468551E-2</v>
      </c>
      <c r="C3" s="16">
        <f>IF($A3=C$1, 0, 1 - COSINE_MATRIX!C3)</f>
        <v>0</v>
      </c>
      <c r="D3" s="16">
        <f ca="1">IF($A3=D$1, 0, 1 - COSINE_MATRIX!D3)</f>
        <v>8.1124746406734838E-2</v>
      </c>
      <c r="E3" s="16">
        <f ca="1">IF($A3=E$1, 0, 1 - COSINE_MATRIX!E3)</f>
        <v>8.3906638846928838E-2</v>
      </c>
      <c r="F3" s="16">
        <f ca="1">IF($A3=F$1, 0, 1 - COSINE_MATRIX!F3)</f>
        <v>9.417762420509812E-2</v>
      </c>
      <c r="G3" s="16">
        <f ca="1">IF($A3=G$1, 0, 1 - COSINE_MATRIX!G3)</f>
        <v>7.3736218517969743E-2</v>
      </c>
      <c r="H3" s="16">
        <f ca="1">IF($A3=H$1, 0, 1 - COSINE_MATRIX!H3)</f>
        <v>0.21757306840615298</v>
      </c>
      <c r="I3" s="16">
        <f ca="1">IF($A3=I$1, 0, 1 - COSINE_MATRIX!I3)</f>
        <v>0.28917497349163224</v>
      </c>
      <c r="J3" s="16">
        <f ca="1">IF($A3=J$1, 0, 1 - COSINE_MATRIX!J3)</f>
        <v>0.26883467515623516</v>
      </c>
      <c r="K3" s="16">
        <f ca="1">IF($A3=K$1, 0, 1 - COSINE_MATRIX!K3)</f>
        <v>0.26697585229570242</v>
      </c>
      <c r="L3" s="16">
        <f ca="1">IF($A3=L$1, 0, 1 - COSINE_MATRIX!L3)</f>
        <v>0.28987528763701875</v>
      </c>
      <c r="M3" s="16">
        <f ca="1">IF($A3=M$1, 0, 1 - COSINE_MATRIX!M3)</f>
        <v>0.24504992168603146</v>
      </c>
    </row>
    <row r="4" spans="1:13" ht="15.75" x14ac:dyDescent="0.3">
      <c r="A4" s="7" t="s">
        <v>62</v>
      </c>
      <c r="B4" s="16">
        <f ca="1">IF($A4=B$1, 0, 1 - COSINE_MATRIX!B4)</f>
        <v>6.178566304311317E-2</v>
      </c>
      <c r="C4" s="16">
        <f ca="1">IF($A4=C$1, 0, 1 - COSINE_MATRIX!C4)</f>
        <v>8.1124746406734838E-2</v>
      </c>
      <c r="D4" s="16">
        <f>IF($A4=D$1, 0, 1 - COSINE_MATRIX!D4)</f>
        <v>0</v>
      </c>
      <c r="E4" s="16">
        <f ca="1">IF($A4=E$1, 0, 1 - COSINE_MATRIX!E4)</f>
        <v>9.0212589187207426E-2</v>
      </c>
      <c r="F4" s="16">
        <f ca="1">IF($A4=F$1, 0, 1 - COSINE_MATRIX!F4)</f>
        <v>0.12946183683020951</v>
      </c>
      <c r="G4" s="16">
        <f ca="1">IF($A4=G$1, 0, 1 - COSINE_MATRIX!G4)</f>
        <v>9.3592857730487533E-2</v>
      </c>
      <c r="H4" s="16">
        <f ca="1">IF($A4=H$1, 0, 1 - COSINE_MATRIX!H4)</f>
        <v>0.27081692210617525</v>
      </c>
      <c r="I4" s="16">
        <f ca="1">IF($A4=I$1, 0, 1 - COSINE_MATRIX!I4)</f>
        <v>0.34563958416153651</v>
      </c>
      <c r="J4" s="16">
        <f ca="1">IF($A4=J$1, 0, 1 - COSINE_MATRIX!J4)</f>
        <v>0.30904732031948623</v>
      </c>
      <c r="K4" s="16">
        <f ca="1">IF($A4=K$1, 0, 1 - COSINE_MATRIX!K4)</f>
        <v>0.33760222247475635</v>
      </c>
      <c r="L4" s="16">
        <f ca="1">IF($A4=L$1, 0, 1 - COSINE_MATRIX!L4)</f>
        <v>0.33766317727030704</v>
      </c>
      <c r="M4" s="16">
        <f ca="1">IF($A4=M$1, 0, 1 - COSINE_MATRIX!M4)</f>
        <v>0.2957124000692094</v>
      </c>
    </row>
    <row r="5" spans="1:13" ht="15.75" x14ac:dyDescent="0.3">
      <c r="A5" s="7" t="s">
        <v>63</v>
      </c>
      <c r="B5" s="16">
        <f ca="1">IF($A5=B$1, 0, 1 - COSINE_MATRIX!B5)</f>
        <v>7.5762927863486595E-2</v>
      </c>
      <c r="C5" s="16">
        <f ca="1">IF($A5=C$1, 0, 1 - COSINE_MATRIX!C5)</f>
        <v>8.3906638846928838E-2</v>
      </c>
      <c r="D5" s="16">
        <f ca="1">IF($A5=D$1, 0, 1 - COSINE_MATRIX!D5)</f>
        <v>9.0212589187207426E-2</v>
      </c>
      <c r="E5" s="16">
        <f>IF($A5=E$1, 0, 1 - COSINE_MATRIX!E5)</f>
        <v>0</v>
      </c>
      <c r="F5" s="16">
        <f ca="1">IF($A5=F$1, 0, 1 - COSINE_MATRIX!F5)</f>
        <v>9.0203212939044097E-2</v>
      </c>
      <c r="G5" s="16">
        <f ca="1">IF($A5=G$1, 0, 1 - COSINE_MATRIX!G5)</f>
        <v>7.6025322034490972E-2</v>
      </c>
      <c r="H5" s="16">
        <f ca="1">IF($A5=H$1, 0, 1 - COSINE_MATRIX!H5)</f>
        <v>0.22159882242223905</v>
      </c>
      <c r="I5" s="16">
        <f ca="1">IF($A5=I$1, 0, 1 - COSINE_MATRIX!I5)</f>
        <v>0.26167756814126952</v>
      </c>
      <c r="J5" s="16">
        <f ca="1">IF($A5=J$1, 0, 1 - COSINE_MATRIX!J5)</f>
        <v>0.20664134074789831</v>
      </c>
      <c r="K5" s="16">
        <f ca="1">IF($A5=K$1, 0, 1 - COSINE_MATRIX!K5)</f>
        <v>0.28999734862481374</v>
      </c>
      <c r="L5" s="16">
        <f ca="1">IF($A5=L$1, 0, 1 - COSINE_MATRIX!L5)</f>
        <v>0.32694994697324775</v>
      </c>
      <c r="M5" s="16">
        <f ca="1">IF($A5=M$1, 0, 1 - COSINE_MATRIX!M5)</f>
        <v>0.28504846914958581</v>
      </c>
    </row>
    <row r="6" spans="1:13" ht="15.75" x14ac:dyDescent="0.3">
      <c r="A6" s="7" t="s">
        <v>64</v>
      </c>
      <c r="B6" s="16">
        <f ca="1">IF($A6=B$1, 0, 1 - COSINE_MATRIX!B6)</f>
        <v>7.8343457629752367E-2</v>
      </c>
      <c r="C6" s="16">
        <f ca="1">IF($A6=C$1, 0, 1 - COSINE_MATRIX!C6)</f>
        <v>9.417762420509812E-2</v>
      </c>
      <c r="D6" s="16">
        <f ca="1">IF($A6=D$1, 0, 1 - COSINE_MATRIX!D6)</f>
        <v>0.12946183683020951</v>
      </c>
      <c r="E6" s="16">
        <f ca="1">IF($A6=E$1, 0, 1 - COSINE_MATRIX!E6)</f>
        <v>9.0203212939044097E-2</v>
      </c>
      <c r="F6" s="16">
        <f>IF($A6=F$1, 0, 1 - COSINE_MATRIX!F6)</f>
        <v>0</v>
      </c>
      <c r="G6" s="16">
        <f ca="1">IF($A6=G$1, 0, 1 - COSINE_MATRIX!G6)</f>
        <v>8.5079624678774612E-2</v>
      </c>
      <c r="H6" s="16">
        <f ca="1">IF($A6=H$1, 0, 1 - COSINE_MATRIX!H6)</f>
        <v>0.19255518673617023</v>
      </c>
      <c r="I6" s="16">
        <f ca="1">IF($A6=I$1, 0, 1 - COSINE_MATRIX!I6)</f>
        <v>0.22945180784612962</v>
      </c>
      <c r="J6" s="16">
        <f ca="1">IF($A6=J$1, 0, 1 - COSINE_MATRIX!J6)</f>
        <v>0.21268628345795382</v>
      </c>
      <c r="K6" s="16">
        <f ca="1">IF($A6=K$1, 0, 1 - COSINE_MATRIX!K6)</f>
        <v>0.25468416200504729</v>
      </c>
      <c r="L6" s="16">
        <f ca="1">IF($A6=L$1, 0, 1 - COSINE_MATRIX!L6)</f>
        <v>0.30007614016344697</v>
      </c>
      <c r="M6" s="16">
        <f ca="1">IF($A6=M$1, 0, 1 - COSINE_MATRIX!M6)</f>
        <v>0.25781700545638275</v>
      </c>
    </row>
    <row r="7" spans="1:13" ht="15.75" x14ac:dyDescent="0.3">
      <c r="A7" s="7" t="s">
        <v>65</v>
      </c>
      <c r="B7" s="16">
        <f ca="1">IF($A7=B$1, 0, 1 - COSINE_MATRIX!B7)</f>
        <v>7.2738921143280288E-2</v>
      </c>
      <c r="C7" s="16">
        <f ca="1">IF($A7=C$1, 0, 1 - COSINE_MATRIX!C7)</f>
        <v>7.3736218517969743E-2</v>
      </c>
      <c r="D7" s="16">
        <f ca="1">IF($A7=D$1, 0, 1 - COSINE_MATRIX!D7)</f>
        <v>9.3592857730487533E-2</v>
      </c>
      <c r="E7" s="16">
        <f ca="1">IF($A7=E$1, 0, 1 - COSINE_MATRIX!E7)</f>
        <v>7.6025322034490972E-2</v>
      </c>
      <c r="F7" s="16">
        <f ca="1">IF($A7=F$1, 0, 1 - COSINE_MATRIX!F7)</f>
        <v>8.5079624678774612E-2</v>
      </c>
      <c r="G7" s="16">
        <f>IF($A7=G$1, 0, 1 - COSINE_MATRIX!G7)</f>
        <v>0</v>
      </c>
      <c r="H7" s="16">
        <f ca="1">IF($A7=H$1, 0, 1 - COSINE_MATRIX!H7)</f>
        <v>0.24218609301096794</v>
      </c>
      <c r="I7" s="16">
        <f ca="1">IF($A7=I$1, 0, 1 - COSINE_MATRIX!I7)</f>
        <v>0.28017774888416758</v>
      </c>
      <c r="J7" s="16">
        <f ca="1">IF($A7=J$1, 0, 1 - COSINE_MATRIX!J7)</f>
        <v>0.24543523142600232</v>
      </c>
      <c r="K7" s="16">
        <f ca="1">IF($A7=K$1, 0, 1 - COSINE_MATRIX!K7)</f>
        <v>0.2960298998769354</v>
      </c>
      <c r="L7" s="16">
        <f ca="1">IF($A7=L$1, 0, 1 - COSINE_MATRIX!L7)</f>
        <v>0.33045227744528549</v>
      </c>
      <c r="M7" s="16">
        <f ca="1">IF($A7=M$1, 0, 1 - COSINE_MATRIX!M7)</f>
        <v>0.27623074764472866</v>
      </c>
    </row>
    <row r="8" spans="1:13" ht="15.75" x14ac:dyDescent="0.3">
      <c r="A8" s="7" t="s">
        <v>66</v>
      </c>
      <c r="B8" s="16">
        <f ca="1">IF($A8=B$1, 0, 1 - COSINE_MATRIX!B8)</f>
        <v>0.20983337630505983</v>
      </c>
      <c r="C8" s="16">
        <f ca="1">IF($A8=C$1, 0, 1 - COSINE_MATRIX!C8)</f>
        <v>0.21757306840615298</v>
      </c>
      <c r="D8" s="16">
        <f ca="1">IF($A8=D$1, 0, 1 - COSINE_MATRIX!D8)</f>
        <v>0.27081692210617525</v>
      </c>
      <c r="E8" s="16">
        <f ca="1">IF($A8=E$1, 0, 1 - COSINE_MATRIX!E8)</f>
        <v>0.22159882242223905</v>
      </c>
      <c r="F8" s="16">
        <f ca="1">IF($A8=F$1, 0, 1 - COSINE_MATRIX!F8)</f>
        <v>0.19255518673617023</v>
      </c>
      <c r="G8" s="16">
        <f ca="1">IF($A8=G$1, 0, 1 - COSINE_MATRIX!G8)</f>
        <v>0.24218609301096794</v>
      </c>
      <c r="H8" s="16">
        <f>IF($A8=H$1, 0, 1 - COSINE_MATRIX!H8)</f>
        <v>0</v>
      </c>
      <c r="I8" s="16">
        <f ca="1">IF($A8=I$1, 0, 1 - COSINE_MATRIX!I8)</f>
        <v>0.14016622965494929</v>
      </c>
      <c r="J8" s="16">
        <f ca="1">IF($A8=J$1, 0, 1 - COSINE_MATRIX!J8)</f>
        <v>0.21970434988603438</v>
      </c>
      <c r="K8" s="16">
        <f ca="1">IF($A8=K$1, 0, 1 - COSINE_MATRIX!K8)</f>
        <v>0.177726471484973</v>
      </c>
      <c r="L8" s="16">
        <f ca="1">IF($A8=L$1, 0, 1 - COSINE_MATRIX!L8)</f>
        <v>0.20794933998650267</v>
      </c>
      <c r="M8" s="16">
        <f ca="1">IF($A8=M$1, 0, 1 - COSINE_MATRIX!M8)</f>
        <v>0.18654051660872983</v>
      </c>
    </row>
    <row r="9" spans="1:13" ht="15.75" x14ac:dyDescent="0.3">
      <c r="A9" s="7" t="s">
        <v>67</v>
      </c>
      <c r="B9" s="16">
        <f ca="1">IF($A9=B$1, 0, 1 - COSINE_MATRIX!B9)</f>
        <v>0.27614895873399969</v>
      </c>
      <c r="C9" s="16">
        <f ca="1">IF($A9=C$1, 0, 1 - COSINE_MATRIX!C9)</f>
        <v>0.28917497349163224</v>
      </c>
      <c r="D9" s="16">
        <f ca="1">IF($A9=D$1, 0, 1 - COSINE_MATRIX!D9)</f>
        <v>0.34563958416153651</v>
      </c>
      <c r="E9" s="16">
        <f ca="1">IF($A9=E$1, 0, 1 - COSINE_MATRIX!E9)</f>
        <v>0.26167756814126952</v>
      </c>
      <c r="F9" s="16">
        <f ca="1">IF($A9=F$1, 0, 1 - COSINE_MATRIX!F9)</f>
        <v>0.22945180784612962</v>
      </c>
      <c r="G9" s="16">
        <f ca="1">IF($A9=G$1, 0, 1 - COSINE_MATRIX!G9)</f>
        <v>0.28017774888416758</v>
      </c>
      <c r="H9" s="16">
        <f ca="1">IF($A9=H$1, 0, 1 - COSINE_MATRIX!H9)</f>
        <v>0.14016622965494929</v>
      </c>
      <c r="I9" s="16">
        <f>IF($A9=I$1, 0, 1 - COSINE_MATRIX!I9)</f>
        <v>0</v>
      </c>
      <c r="J9" s="16">
        <f ca="1">IF($A9=J$1, 0, 1 - COSINE_MATRIX!J9)</f>
        <v>0.26366132585329172</v>
      </c>
      <c r="K9" s="16">
        <f ca="1">IF($A9=K$1, 0, 1 - COSINE_MATRIX!K9)</f>
        <v>0.195003720984814</v>
      </c>
      <c r="L9" s="16">
        <f ca="1">IF($A9=L$1, 0, 1 - COSINE_MATRIX!L9)</f>
        <v>0.22866367840289503</v>
      </c>
      <c r="M9" s="16">
        <f ca="1">IF($A9=M$1, 0, 1 - COSINE_MATRIX!M9)</f>
        <v>0.22710889553028824</v>
      </c>
    </row>
    <row r="10" spans="1:13" ht="15.75" x14ac:dyDescent="0.3">
      <c r="A10" s="7" t="s">
        <v>68</v>
      </c>
      <c r="B10" s="16">
        <f ca="1">IF($A10=B$1, 0, 1 - COSINE_MATRIX!B10)</f>
        <v>0.23513900969348978</v>
      </c>
      <c r="C10" s="16">
        <f ca="1">IF($A10=C$1, 0, 1 - COSINE_MATRIX!C10)</f>
        <v>0.26883467515623516</v>
      </c>
      <c r="D10" s="16">
        <f ca="1">IF($A10=D$1, 0, 1 - COSINE_MATRIX!D10)</f>
        <v>0.30904732031948623</v>
      </c>
      <c r="E10" s="16">
        <f ca="1">IF($A10=E$1, 0, 1 - COSINE_MATRIX!E10)</f>
        <v>0.20664134074789831</v>
      </c>
      <c r="F10" s="16">
        <f ca="1">IF($A10=F$1, 0, 1 - COSINE_MATRIX!F10)</f>
        <v>0.21268628345795382</v>
      </c>
      <c r="G10" s="16">
        <f ca="1">IF($A10=G$1, 0, 1 - COSINE_MATRIX!G10)</f>
        <v>0.24543523142600232</v>
      </c>
      <c r="H10" s="16">
        <f ca="1">IF($A10=H$1, 0, 1 - COSINE_MATRIX!H10)</f>
        <v>0.21970434988603438</v>
      </c>
      <c r="I10" s="16">
        <f ca="1">IF($A10=I$1, 0, 1 - COSINE_MATRIX!I10)</f>
        <v>0.26366132585329172</v>
      </c>
      <c r="J10" s="16">
        <f>IF($A10=J$1, 0, 1 - COSINE_MATRIX!J10)</f>
        <v>0</v>
      </c>
      <c r="K10" s="16">
        <f ca="1">IF($A10=K$1, 0, 1 - COSINE_MATRIX!K10)</f>
        <v>0.21532752159603907</v>
      </c>
      <c r="L10" s="16">
        <f ca="1">IF($A10=L$1, 0, 1 - COSINE_MATRIX!L10)</f>
        <v>0.29425042049154992</v>
      </c>
      <c r="M10" s="16">
        <f ca="1">IF($A10=M$1, 0, 1 - COSINE_MATRIX!M10)</f>
        <v>0.28569481902990979</v>
      </c>
    </row>
    <row r="11" spans="1:13" ht="15.75" x14ac:dyDescent="0.3">
      <c r="A11" s="7" t="s">
        <v>69</v>
      </c>
      <c r="B11" s="16">
        <f ca="1">IF($A11=B$1, 0, 1 - COSINE_MATRIX!B11)</f>
        <v>0.25873443185384759</v>
      </c>
      <c r="C11" s="16">
        <f ca="1">IF($A11=C$1, 0, 1 - COSINE_MATRIX!C11)</f>
        <v>0.26697585229570242</v>
      </c>
      <c r="D11" s="16">
        <f ca="1">IF($A11=D$1, 0, 1 - COSINE_MATRIX!D11)</f>
        <v>0.33760222247475635</v>
      </c>
      <c r="E11" s="16">
        <f ca="1">IF($A11=E$1, 0, 1 - COSINE_MATRIX!E11)</f>
        <v>0.28999734862481374</v>
      </c>
      <c r="F11" s="16">
        <f ca="1">IF($A11=F$1, 0, 1 - COSINE_MATRIX!F11)</f>
        <v>0.25468416200504729</v>
      </c>
      <c r="G11" s="16">
        <f ca="1">IF($A11=G$1, 0, 1 - COSINE_MATRIX!G11)</f>
        <v>0.2960298998769354</v>
      </c>
      <c r="H11" s="16">
        <f ca="1">IF($A11=H$1, 0, 1 - COSINE_MATRIX!H11)</f>
        <v>0.177726471484973</v>
      </c>
      <c r="I11" s="16">
        <f ca="1">IF($A11=I$1, 0, 1 - COSINE_MATRIX!I11)</f>
        <v>0.195003720984814</v>
      </c>
      <c r="J11" s="16">
        <f ca="1">IF($A11=J$1, 0, 1 - COSINE_MATRIX!J11)</f>
        <v>0.21532752159603907</v>
      </c>
      <c r="K11" s="16">
        <f>IF($A11=K$1, 0, 1 - COSINE_MATRIX!K11)</f>
        <v>0</v>
      </c>
      <c r="L11" s="16">
        <f ca="1">IF($A11=L$1, 0, 1 - COSINE_MATRIX!L11)</f>
        <v>8.3108678238502764E-2</v>
      </c>
      <c r="M11" s="16">
        <f ca="1">IF($A11=M$1, 0, 1 - COSINE_MATRIX!M11)</f>
        <v>0.10817033170793733</v>
      </c>
    </row>
    <row r="12" spans="1:13" ht="15.75" x14ac:dyDescent="0.3">
      <c r="A12" s="7" t="s">
        <v>70</v>
      </c>
      <c r="B12" s="16">
        <f ca="1">IF($A12=B$1, 0, 1 - COSINE_MATRIX!B12)</f>
        <v>0.28459213327482413</v>
      </c>
      <c r="C12" s="16">
        <f ca="1">IF($A12=C$1, 0, 1 - COSINE_MATRIX!C12)</f>
        <v>0.28987528763701875</v>
      </c>
      <c r="D12" s="16">
        <f ca="1">IF($A12=D$1, 0, 1 - COSINE_MATRIX!D12)</f>
        <v>0.33766317727030704</v>
      </c>
      <c r="E12" s="16">
        <f ca="1">IF($A12=E$1, 0, 1 - COSINE_MATRIX!E12)</f>
        <v>0.32694994697324775</v>
      </c>
      <c r="F12" s="16">
        <f ca="1">IF($A12=F$1, 0, 1 - COSINE_MATRIX!F12)</f>
        <v>0.30007614016344697</v>
      </c>
      <c r="G12" s="16">
        <f ca="1">IF($A12=G$1, 0, 1 - COSINE_MATRIX!G12)</f>
        <v>0.33045227744528549</v>
      </c>
      <c r="H12" s="16">
        <f ca="1">IF($A12=H$1, 0, 1 - COSINE_MATRIX!H12)</f>
        <v>0.20794933998650267</v>
      </c>
      <c r="I12" s="16">
        <f ca="1">IF($A12=I$1, 0, 1 - COSINE_MATRIX!I12)</f>
        <v>0.22866367840289503</v>
      </c>
      <c r="J12" s="16">
        <f ca="1">IF($A12=J$1, 0, 1 - COSINE_MATRIX!J12)</f>
        <v>0.29425042049154992</v>
      </c>
      <c r="K12" s="16">
        <f ca="1">IF($A12=K$1, 0, 1 - COSINE_MATRIX!K12)</f>
        <v>8.3108678238502764E-2</v>
      </c>
      <c r="L12" s="16">
        <f>IF($A12=L$1, 0, 1 - COSINE_MATRIX!L12)</f>
        <v>0</v>
      </c>
      <c r="M12" s="16">
        <f ca="1">IF($A12=M$1, 0, 1 - COSINE_MATRIX!M12)</f>
        <v>7.33594365190533E-2</v>
      </c>
    </row>
    <row r="13" spans="1:13" ht="15.75" x14ac:dyDescent="0.3">
      <c r="A13" s="9" t="s">
        <v>71</v>
      </c>
      <c r="B13" s="16">
        <f ca="1">IF($A13=B$1, 0, 1 - COSINE_MATRIX!B13)</f>
        <v>0.23320064457911294</v>
      </c>
      <c r="C13" s="16">
        <f ca="1">IF($A13=C$1, 0, 1 - COSINE_MATRIX!C13)</f>
        <v>0.24504992168603146</v>
      </c>
      <c r="D13" s="16">
        <f ca="1">IF($A13=D$1, 0, 1 - COSINE_MATRIX!D13)</f>
        <v>0.2957124000692094</v>
      </c>
      <c r="E13" s="16">
        <f ca="1">IF($A13=E$1, 0, 1 - COSINE_MATRIX!E13)</f>
        <v>0.28504846914958581</v>
      </c>
      <c r="F13" s="16">
        <f ca="1">IF($A13=F$1, 0, 1 - COSINE_MATRIX!F13)</f>
        <v>0.25781700545638275</v>
      </c>
      <c r="G13" s="16">
        <f ca="1">IF($A13=G$1, 0, 1 - COSINE_MATRIX!G13)</f>
        <v>0.27623074764472866</v>
      </c>
      <c r="H13" s="16">
        <f ca="1">IF($A13=H$1, 0, 1 - COSINE_MATRIX!H13)</f>
        <v>0.18654051660872983</v>
      </c>
      <c r="I13" s="16">
        <f ca="1">IF($A13=I$1, 0, 1 - COSINE_MATRIX!I13)</f>
        <v>0.22710889553028824</v>
      </c>
      <c r="J13" s="16">
        <f ca="1">IF($A13=J$1, 0, 1 - COSINE_MATRIX!J13)</f>
        <v>0.28569481902990979</v>
      </c>
      <c r="K13" s="16">
        <f ca="1">IF($A13=K$1, 0, 1 - COSINE_MATRIX!K13)</f>
        <v>0.10817033170793733</v>
      </c>
      <c r="L13" s="16">
        <f ca="1">IF($A13=L$1, 0, 1 - COSINE_MATRIX!L13)</f>
        <v>7.33594365190533E-2</v>
      </c>
      <c r="M13" s="16">
        <f>IF($A13=M$1, 0, 1 - COSINE_MATRIX!M13)</f>
        <v>0</v>
      </c>
    </row>
  </sheetData>
  <conditionalFormatting sqref="B2:M1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937ED-4769-4457-A56D-1FDCD1EA477C}">
  <sheetPr codeName="Sheet12"/>
  <dimension ref="A1:M13"/>
  <sheetViews>
    <sheetView workbookViewId="0"/>
  </sheetViews>
  <sheetFormatPr defaultRowHeight="15" x14ac:dyDescent="0.25"/>
  <cols>
    <col min="1" max="1" width="48.28515625" bestFit="1" customWidth="1"/>
    <col min="2" max="13" width="15.5703125" bestFit="1" customWidth="1"/>
  </cols>
  <sheetData>
    <row r="1" spans="1:13" ht="16.5" x14ac:dyDescent="0.3">
      <c r="A1" s="8" t="s">
        <v>194</v>
      </c>
      <c r="B1" s="3" t="s">
        <v>60</v>
      </c>
      <c r="C1" s="3" t="s">
        <v>61</v>
      </c>
      <c r="D1" s="3" t="s">
        <v>62</v>
      </c>
      <c r="E1" s="3" t="s">
        <v>63</v>
      </c>
      <c r="F1" s="3" t="s">
        <v>64</v>
      </c>
      <c r="G1" s="3" t="s">
        <v>65</v>
      </c>
      <c r="H1" s="3" t="s">
        <v>66</v>
      </c>
      <c r="I1" s="3" t="s">
        <v>67</v>
      </c>
      <c r="J1" s="3" t="s">
        <v>68</v>
      </c>
      <c r="K1" s="3" t="s">
        <v>69</v>
      </c>
      <c r="L1" s="3" t="s">
        <v>70</v>
      </c>
      <c r="M1" s="3" t="s">
        <v>71</v>
      </c>
    </row>
    <row r="2" spans="1:13" ht="15.75" x14ac:dyDescent="0.3">
      <c r="A2" s="7" t="s">
        <v>60</v>
      </c>
      <c r="B2" s="15" cm="1">
        <f t="array" aca="1" ref="B2" ca="1">_xlfn.LET(
  _xlpm.si, INDEX(Sequences!$D:$D, MATCH($A2,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0</v>
      </c>
      <c r="C2" s="15" cm="1">
        <f t="array" aca="1" ref="C2" ca="1">_xlfn.LET(
  _xlpm.si, INDEX(Sequences!$D:$D, MATCH($A2,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1504</v>
      </c>
      <c r="D2" s="15" cm="1">
        <f t="array" aca="1" ref="D2" ca="1">_xlfn.LET(
  _xlpm.si, INDEX(Sequences!$D:$D, MATCH($A2,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1491</v>
      </c>
      <c r="E2" s="15" cm="1">
        <f t="array" aca="1" ref="E2" ca="1">_xlfn.LET(
  _xlpm.si, INDEX(Sequences!$D:$D, MATCH($A2,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1484</v>
      </c>
      <c r="F2" s="15" cm="1">
        <f t="array" aca="1" ref="F2" ca="1">_xlfn.LET(
  _xlpm.si, INDEX(Sequences!$D:$D, MATCH($A2,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1441</v>
      </c>
      <c r="G2" s="15" cm="1">
        <f t="array" aca="1" ref="G2" ca="1">_xlfn.LET(
  _xlpm.si, INDEX(Sequences!$D:$D, MATCH($A2,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1445</v>
      </c>
      <c r="H2" s="15" cm="1">
        <f t="array" aca="1" ref="H2" ca="1">_xlfn.LET(
  _xlpm.si, INDEX(Sequences!$D:$D, MATCH($A2,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1464</v>
      </c>
      <c r="I2" s="15" cm="1">
        <f t="array" aca="1" ref="I2" ca="1">_xlfn.LET(
  _xlpm.si, INDEX(Sequences!$D:$D, MATCH($A2,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1528</v>
      </c>
      <c r="J2" s="15" cm="1">
        <f t="array" aca="1" ref="J2" ca="1">_xlfn.LET(
  _xlpm.si, INDEX(Sequences!$D:$D, MATCH($A2,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1488</v>
      </c>
      <c r="K2" s="15" cm="1">
        <f t="array" aca="1" ref="K2" ca="1">_xlfn.LET(
  _xlpm.si, INDEX(Sequences!$D:$D, MATCH($A2,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1525</v>
      </c>
      <c r="L2" s="15" cm="1">
        <f t="array" aca="1" ref="L2" ca="1">_xlfn.LET(
  _xlpm.si, INDEX(Sequences!$D:$D, MATCH($A2,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1508</v>
      </c>
      <c r="M2" s="15" cm="1">
        <f t="array" aca="1" ref="M2" ca="1">_xlfn.LET(
  _xlpm.si, INDEX(Sequences!$D:$D, MATCH($A2,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1505</v>
      </c>
    </row>
    <row r="3" spans="1:13" ht="15.75" x14ac:dyDescent="0.3">
      <c r="A3" s="7" t="s">
        <v>61</v>
      </c>
      <c r="B3" s="15" cm="1">
        <f t="array" aca="1" ref="B3" ca="1">_xlfn.LET(
  _xlpm.si, INDEX(Sequences!$D:$D, MATCH($A3,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1504</v>
      </c>
      <c r="C3" s="15" cm="1">
        <f t="array" aca="1" ref="C3" ca="1">_xlfn.LET(
  _xlpm.si, INDEX(Sequences!$D:$D, MATCH($A3,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0</v>
      </c>
      <c r="D3" s="15" cm="1">
        <f t="array" aca="1" ref="D3" ca="1">_xlfn.LET(
  _xlpm.si, INDEX(Sequences!$D:$D, MATCH($A3,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1418</v>
      </c>
      <c r="E3" s="15" cm="1">
        <f t="array" aca="1" ref="E3" ca="1">_xlfn.LET(
  _xlpm.si, INDEX(Sequences!$D:$D, MATCH($A3,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1444</v>
      </c>
      <c r="F3" s="15" cm="1">
        <f t="array" aca="1" ref="F3" ca="1">_xlfn.LET(
  _xlpm.si, INDEX(Sequences!$D:$D, MATCH($A3,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1489</v>
      </c>
      <c r="G3" s="15" cm="1">
        <f t="array" aca="1" ref="G3" ca="1">_xlfn.LET(
  _xlpm.si, INDEX(Sequences!$D:$D, MATCH($A3,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1515</v>
      </c>
      <c r="H3" s="15" cm="1">
        <f t="array" aca="1" ref="H3" ca="1">_xlfn.LET(
  _xlpm.si, INDEX(Sequences!$D:$D, MATCH($A3,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1532</v>
      </c>
      <c r="I3" s="15" cm="1">
        <f t="array" aca="1" ref="I3" ca="1">_xlfn.LET(
  _xlpm.si, INDEX(Sequences!$D:$D, MATCH($A3,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3" s="15" cm="1">
        <f t="array" aca="1" ref="J3" ca="1">_xlfn.LET(
  _xlpm.si, INDEX(Sequences!$D:$D, MATCH($A3,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1502</v>
      </c>
      <c r="K3" s="15" cm="1">
        <f t="array" aca="1" ref="K3" ca="1">_xlfn.LET(
  _xlpm.si, INDEX(Sequences!$D:$D, MATCH($A3,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1497</v>
      </c>
      <c r="L3" s="15" cm="1">
        <f t="array" aca="1" ref="L3" ca="1">_xlfn.LET(
  _xlpm.si, INDEX(Sequences!$D:$D, MATCH($A3,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3" s="15" cm="1">
        <f t="array" aca="1" ref="M3" ca="1">_xlfn.LET(
  _xlpm.si, INDEX(Sequences!$D:$D, MATCH($A3,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1481</v>
      </c>
    </row>
    <row r="4" spans="1:13" ht="15.75" x14ac:dyDescent="0.3">
      <c r="A4" s="7" t="s">
        <v>62</v>
      </c>
      <c r="B4" s="15" cm="1">
        <f t="array" aca="1" ref="B4" ca="1">_xlfn.LET(
  _xlpm.si, INDEX(Sequences!$D:$D, MATCH($A4,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1491</v>
      </c>
      <c r="C4" s="15" cm="1">
        <f t="array" aca="1" ref="C4" ca="1">_xlfn.LET(
  _xlpm.si, INDEX(Sequences!$D:$D, MATCH($A4,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1418</v>
      </c>
      <c r="D4" s="15" cm="1">
        <f t="array" aca="1" ref="D4" ca="1">_xlfn.LET(
  _xlpm.si, INDEX(Sequences!$D:$D, MATCH($A4,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0</v>
      </c>
      <c r="E4" s="15" cm="1">
        <f t="array" aca="1" ref="E4" ca="1">_xlfn.LET(
  _xlpm.si, INDEX(Sequences!$D:$D, MATCH($A4,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1440</v>
      </c>
      <c r="F4" s="15" cm="1">
        <f t="array" aca="1" ref="F4" ca="1">_xlfn.LET(
  _xlpm.si, INDEX(Sequences!$D:$D, MATCH($A4,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1471</v>
      </c>
      <c r="G4" s="15" cm="1">
        <f t="array" aca="1" ref="G4" ca="1">_xlfn.LET(
  _xlpm.si, INDEX(Sequences!$D:$D, MATCH($A4,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1481</v>
      </c>
      <c r="H4" s="15" cm="1">
        <f t="array" aca="1" ref="H4" ca="1">_xlfn.LET(
  _xlpm.si, INDEX(Sequences!$D:$D, MATCH($A4,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1498</v>
      </c>
      <c r="I4" s="15" cm="1">
        <f t="array" aca="1" ref="I4" ca="1">_xlfn.LET(
  _xlpm.si, INDEX(Sequences!$D:$D, MATCH($A4,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1493</v>
      </c>
      <c r="J4" s="15" cm="1">
        <f t="array" aca="1" ref="J4" ca="1">_xlfn.LET(
  _xlpm.si, INDEX(Sequences!$D:$D, MATCH($A4,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1496</v>
      </c>
      <c r="K4" s="15" cm="1">
        <f t="array" aca="1" ref="K4" ca="1">_xlfn.LET(
  _xlpm.si, INDEX(Sequences!$D:$D, MATCH($A4,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1503</v>
      </c>
      <c r="L4" s="15" cm="1">
        <f t="array" aca="1" ref="L4" ca="1">_xlfn.LET(
  _xlpm.si, INDEX(Sequences!$D:$D, MATCH($A4,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1526</v>
      </c>
      <c r="M4" s="15" cm="1">
        <f t="array" aca="1" ref="M4" ca="1">_xlfn.LET(
  _xlpm.si, INDEX(Sequences!$D:$D, MATCH($A4,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1509</v>
      </c>
    </row>
    <row r="5" spans="1:13" ht="15.75" x14ac:dyDescent="0.3">
      <c r="A5" s="7" t="s">
        <v>63</v>
      </c>
      <c r="B5" s="15" cm="1">
        <f t="array" aca="1" ref="B5" ca="1">_xlfn.LET(
  _xlpm.si, INDEX(Sequences!$D:$D, MATCH($A5,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1484</v>
      </c>
      <c r="C5" s="15" cm="1">
        <f t="array" aca="1" ref="C5" ca="1">_xlfn.LET(
  _xlpm.si, INDEX(Sequences!$D:$D, MATCH($A5,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1444</v>
      </c>
      <c r="D5" s="15" cm="1">
        <f t="array" aca="1" ref="D5" ca="1">_xlfn.LET(
  _xlpm.si, INDEX(Sequences!$D:$D, MATCH($A5,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1440</v>
      </c>
      <c r="E5" s="15" cm="1">
        <f t="array" aca="1" ref="E5" ca="1">_xlfn.LET(
  _xlpm.si, INDEX(Sequences!$D:$D, MATCH($A5,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0</v>
      </c>
      <c r="F5" s="15" cm="1">
        <f t="array" aca="1" ref="F5" ca="1">_xlfn.LET(
  _xlpm.si, INDEX(Sequences!$D:$D, MATCH($A5,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1511</v>
      </c>
      <c r="G5" s="15" cm="1">
        <f t="array" aca="1" ref="G5" ca="1">_xlfn.LET(
  _xlpm.si, INDEX(Sequences!$D:$D, MATCH($A5,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1472</v>
      </c>
      <c r="H5" s="15" cm="1">
        <f t="array" aca="1" ref="H5" ca="1">_xlfn.LET(
  _xlpm.si, INDEX(Sequences!$D:$D, MATCH($A5,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1478</v>
      </c>
      <c r="I5" s="15" cm="1">
        <f t="array" aca="1" ref="I5" ca="1">_xlfn.LET(
  _xlpm.si, INDEX(Sequences!$D:$D, MATCH($A5,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1513</v>
      </c>
      <c r="J5" s="15" cm="1">
        <f t="array" aca="1" ref="J5" ca="1">_xlfn.LET(
  _xlpm.si, INDEX(Sequences!$D:$D, MATCH($A5,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1553</v>
      </c>
      <c r="K5" s="15" cm="1">
        <f t="array" aca="1" ref="K5" ca="1">_xlfn.LET(
  _xlpm.si, INDEX(Sequences!$D:$D, MATCH($A5,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1496</v>
      </c>
      <c r="L5" s="15" cm="1">
        <f t="array" aca="1" ref="L5" ca="1">_xlfn.LET(
  _xlpm.si, INDEX(Sequences!$D:$D, MATCH($A5,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1495</v>
      </c>
      <c r="M5" s="15" cm="1">
        <f t="array" aca="1" ref="M5" ca="1">_xlfn.LET(
  _xlpm.si, INDEX(Sequences!$D:$D, MATCH($A5,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1494</v>
      </c>
    </row>
    <row r="6" spans="1:13" ht="15.75" x14ac:dyDescent="0.3">
      <c r="A6" s="7" t="s">
        <v>64</v>
      </c>
      <c r="B6" s="15" cm="1">
        <f t="array" aca="1" ref="B6" ca="1">_xlfn.LET(
  _xlpm.si, INDEX(Sequences!$D:$D, MATCH($A6,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1441</v>
      </c>
      <c r="C6" s="15" cm="1">
        <f t="array" aca="1" ref="C6" ca="1">_xlfn.LET(
  _xlpm.si, INDEX(Sequences!$D:$D, MATCH($A6,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1489</v>
      </c>
      <c r="D6" s="15" cm="1">
        <f t="array" aca="1" ref="D6" ca="1">_xlfn.LET(
  _xlpm.si, INDEX(Sequences!$D:$D, MATCH($A6,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1471</v>
      </c>
      <c r="E6" s="15" cm="1">
        <f t="array" aca="1" ref="E6" ca="1">_xlfn.LET(
  _xlpm.si, INDEX(Sequences!$D:$D, MATCH($A6,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1511</v>
      </c>
      <c r="F6" s="15" cm="1">
        <f t="array" aca="1" ref="F6" ca="1">_xlfn.LET(
  _xlpm.si, INDEX(Sequences!$D:$D, MATCH($A6,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0</v>
      </c>
      <c r="G6" s="15" cm="1">
        <f t="array" aca="1" ref="G6" ca="1">_xlfn.LET(
  _xlpm.si, INDEX(Sequences!$D:$D, MATCH($A6,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1491</v>
      </c>
      <c r="H6" s="15" cm="1">
        <f t="array" aca="1" ref="H6" ca="1">_xlfn.LET(
  _xlpm.si, INDEX(Sequences!$D:$D, MATCH($A6,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1509</v>
      </c>
      <c r="I6" s="15" cm="1">
        <f t="array" aca="1" ref="I6" ca="1">_xlfn.LET(
  _xlpm.si, INDEX(Sequences!$D:$D, MATCH($A6,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1456</v>
      </c>
      <c r="J6" s="15" cm="1">
        <f t="array" aca="1" ref="J6" ca="1">_xlfn.LET(
  _xlpm.si, INDEX(Sequences!$D:$D, MATCH($A6,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1494</v>
      </c>
      <c r="K6" s="15" cm="1">
        <f t="array" aca="1" ref="K6" ca="1">_xlfn.LET(
  _xlpm.si, INDEX(Sequences!$D:$D, MATCH($A6,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1521</v>
      </c>
      <c r="L6" s="15" cm="1">
        <f t="array" aca="1" ref="L6" ca="1">_xlfn.LET(
  _xlpm.si, INDEX(Sequences!$D:$D, MATCH($A6,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1512</v>
      </c>
      <c r="M6" s="15" cm="1">
        <f t="array" aca="1" ref="M6" ca="1">_xlfn.LET(
  _xlpm.si, INDEX(Sequences!$D:$D, MATCH($A6,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1512</v>
      </c>
    </row>
    <row r="7" spans="1:13" ht="15.75" x14ac:dyDescent="0.3">
      <c r="A7" s="7" t="s">
        <v>65</v>
      </c>
      <c r="B7" s="15" cm="1">
        <f t="array" aca="1" ref="B7" ca="1">_xlfn.LET(
  _xlpm.si, INDEX(Sequences!$D:$D, MATCH($A7,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1445</v>
      </c>
      <c r="C7" s="15" cm="1">
        <f t="array" aca="1" ref="C7" ca="1">_xlfn.LET(
  _xlpm.si, INDEX(Sequences!$D:$D, MATCH($A7,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1515</v>
      </c>
      <c r="D7" s="15" cm="1">
        <f t="array" aca="1" ref="D7" ca="1">_xlfn.LET(
  _xlpm.si, INDEX(Sequences!$D:$D, MATCH($A7,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1481</v>
      </c>
      <c r="E7" s="15" cm="1">
        <f t="array" aca="1" ref="E7" ca="1">_xlfn.LET(
  _xlpm.si, INDEX(Sequences!$D:$D, MATCH($A7,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1472</v>
      </c>
      <c r="F7" s="15" cm="1">
        <f t="array" aca="1" ref="F7" ca="1">_xlfn.LET(
  _xlpm.si, INDEX(Sequences!$D:$D, MATCH($A7,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1491</v>
      </c>
      <c r="G7" s="15" cm="1">
        <f t="array" aca="1" ref="G7" ca="1">_xlfn.LET(
  _xlpm.si, INDEX(Sequences!$D:$D, MATCH($A7,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0</v>
      </c>
      <c r="H7" s="15" cm="1">
        <f t="array" aca="1" ref="H7" ca="1">_xlfn.LET(
  _xlpm.si, INDEX(Sequences!$D:$D, MATCH($A7,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1468</v>
      </c>
      <c r="I7" s="15" cm="1">
        <f t="array" aca="1" ref="I7" ca="1">_xlfn.LET(
  _xlpm.si, INDEX(Sequences!$D:$D, MATCH($A7,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1542</v>
      </c>
      <c r="J7" s="15" cm="1">
        <f t="array" aca="1" ref="J7" ca="1">_xlfn.LET(
  _xlpm.si, INDEX(Sequences!$D:$D, MATCH($A7,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1462</v>
      </c>
      <c r="K7" s="15" cm="1">
        <f t="array" aca="1" ref="K7" ca="1">_xlfn.LET(
  _xlpm.si, INDEX(Sequences!$D:$D, MATCH($A7,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1493</v>
      </c>
      <c r="L7" s="15" cm="1">
        <f t="array" aca="1" ref="L7" ca="1">_xlfn.LET(
  _xlpm.si, INDEX(Sequences!$D:$D, MATCH($A7,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1521</v>
      </c>
      <c r="M7" s="15" cm="1">
        <f t="array" aca="1" ref="M7" ca="1">_xlfn.LET(
  _xlpm.si, INDEX(Sequences!$D:$D, MATCH($A7,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1490</v>
      </c>
    </row>
    <row r="8" spans="1:13" ht="15.75" x14ac:dyDescent="0.3">
      <c r="A8" s="7" t="s">
        <v>66</v>
      </c>
      <c r="B8" s="15" cm="1">
        <f t="array" aca="1" ref="B8" ca="1">_xlfn.LET(
  _xlpm.si, INDEX(Sequences!$D:$D, MATCH($A8,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1464</v>
      </c>
      <c r="C8" s="15" cm="1">
        <f t="array" aca="1" ref="C8" ca="1">_xlfn.LET(
  _xlpm.si, INDEX(Sequences!$D:$D, MATCH($A8,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1532</v>
      </c>
      <c r="D8" s="15" cm="1">
        <f t="array" aca="1" ref="D8" ca="1">_xlfn.LET(
  _xlpm.si, INDEX(Sequences!$D:$D, MATCH($A8,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1498</v>
      </c>
      <c r="E8" s="15" cm="1">
        <f t="array" aca="1" ref="E8" ca="1">_xlfn.LET(
  _xlpm.si, INDEX(Sequences!$D:$D, MATCH($A8,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1478</v>
      </c>
      <c r="F8" s="15" cm="1">
        <f t="array" aca="1" ref="F8" ca="1">_xlfn.LET(
  _xlpm.si, INDEX(Sequences!$D:$D, MATCH($A8,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1509</v>
      </c>
      <c r="G8" s="15" cm="1">
        <f t="array" aca="1" ref="G8" ca="1">_xlfn.LET(
  _xlpm.si, INDEX(Sequences!$D:$D, MATCH($A8,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1468</v>
      </c>
      <c r="H8" s="15" cm="1">
        <f t="array" aca="1" ref="H8" ca="1">_xlfn.LET(
  _xlpm.si, INDEX(Sequences!$D:$D, MATCH($A8,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0</v>
      </c>
      <c r="I8" s="15" cm="1">
        <f t="array" aca="1" ref="I8" ca="1">_xlfn.LET(
  _xlpm.si, INDEX(Sequences!$D:$D, MATCH($A8,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1502</v>
      </c>
      <c r="J8" s="15" cm="1">
        <f t="array" aca="1" ref="J8" ca="1">_xlfn.LET(
  _xlpm.si, INDEX(Sequences!$D:$D, MATCH($A8,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1469</v>
      </c>
      <c r="K8" s="15" cm="1">
        <f t="array" aca="1" ref="K8" ca="1">_xlfn.LET(
  _xlpm.si, INDEX(Sequences!$D:$D, MATCH($A8,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1490</v>
      </c>
      <c r="L8" s="15" cm="1">
        <f t="array" aca="1" ref="L8" ca="1">_xlfn.LET(
  _xlpm.si, INDEX(Sequences!$D:$D, MATCH($A8,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1479</v>
      </c>
      <c r="M8" s="15" cm="1">
        <f t="array" aca="1" ref="M8" ca="1">_xlfn.LET(
  _xlpm.si, INDEX(Sequences!$D:$D, MATCH($A8,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1511</v>
      </c>
    </row>
    <row r="9" spans="1:13" ht="15.75" x14ac:dyDescent="0.3">
      <c r="A9" s="7" t="s">
        <v>67</v>
      </c>
      <c r="B9" s="15" cm="1">
        <f t="array" aca="1" ref="B9" ca="1">_xlfn.LET(
  _xlpm.si, INDEX(Sequences!$D:$D, MATCH($A9,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1528</v>
      </c>
      <c r="C9" s="15" cm="1">
        <f t="array" aca="1" ref="C9" ca="1">_xlfn.LET(
  _xlpm.si, INDEX(Sequences!$D:$D, MATCH($A9,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1507</v>
      </c>
      <c r="D9" s="15" cm="1">
        <f t="array" aca="1" ref="D9" ca="1">_xlfn.LET(
  _xlpm.si, INDEX(Sequences!$D:$D, MATCH($A9,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1493</v>
      </c>
      <c r="E9" s="15" cm="1">
        <f t="array" aca="1" ref="E9" ca="1">_xlfn.LET(
  _xlpm.si, INDEX(Sequences!$D:$D, MATCH($A9,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1513</v>
      </c>
      <c r="F9" s="15" cm="1">
        <f t="array" aca="1" ref="F9" ca="1">_xlfn.LET(
  _xlpm.si, INDEX(Sequences!$D:$D, MATCH($A9,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1456</v>
      </c>
      <c r="G9" s="15" cm="1">
        <f t="array" aca="1" ref="G9" ca="1">_xlfn.LET(
  _xlpm.si, INDEX(Sequences!$D:$D, MATCH($A9,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1542</v>
      </c>
      <c r="H9" s="15" cm="1">
        <f t="array" aca="1" ref="H9" ca="1">_xlfn.LET(
  _xlpm.si, INDEX(Sequences!$D:$D, MATCH($A9,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1502</v>
      </c>
      <c r="I9" s="15" cm="1">
        <f t="array" aca="1" ref="I9" ca="1">_xlfn.LET(
  _xlpm.si, INDEX(Sequences!$D:$D, MATCH($A9,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0</v>
      </c>
      <c r="J9" s="15" cm="1">
        <f t="array" aca="1" ref="J9" ca="1">_xlfn.LET(
  _xlpm.si, INDEX(Sequences!$D:$D, MATCH($A9,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1507</v>
      </c>
      <c r="K9" s="15" cm="1">
        <f t="array" aca="1" ref="K9" ca="1">_xlfn.LET(
  _xlpm.si, INDEX(Sequences!$D:$D, MATCH($A9,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1529</v>
      </c>
      <c r="L9" s="15" cm="1">
        <f t="array" aca="1" ref="L9" ca="1">_xlfn.LET(
  _xlpm.si, INDEX(Sequences!$D:$D, MATCH($A9,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1531</v>
      </c>
      <c r="M9" s="15" cm="1">
        <f t="array" aca="1" ref="M9" ca="1">_xlfn.LET(
  _xlpm.si, INDEX(Sequences!$D:$D, MATCH($A9,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1522</v>
      </c>
    </row>
    <row r="10" spans="1:13" ht="15.75" x14ac:dyDescent="0.3">
      <c r="A10" s="7" t="s">
        <v>68</v>
      </c>
      <c r="B10" s="15" cm="1">
        <f t="array" aca="1" ref="B10" ca="1">_xlfn.LET(
  _xlpm.si, INDEX(Sequences!$D:$D, MATCH($A10,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1488</v>
      </c>
      <c r="C10" s="15" cm="1">
        <f t="array" aca="1" ref="C10" ca="1">_xlfn.LET(
  _xlpm.si, INDEX(Sequences!$D:$D, MATCH($A10,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1502</v>
      </c>
      <c r="D10" s="15" cm="1">
        <f t="array" aca="1" ref="D10" ca="1">_xlfn.LET(
  _xlpm.si, INDEX(Sequences!$D:$D, MATCH($A10,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1496</v>
      </c>
      <c r="E10" s="15" cm="1">
        <f t="array" aca="1" ref="E10" ca="1">_xlfn.LET(
  _xlpm.si, INDEX(Sequences!$D:$D, MATCH($A10,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1553</v>
      </c>
      <c r="F10" s="15" cm="1">
        <f t="array" aca="1" ref="F10" ca="1">_xlfn.LET(
  _xlpm.si, INDEX(Sequences!$D:$D, MATCH($A10,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1494</v>
      </c>
      <c r="G10" s="15" cm="1">
        <f t="array" aca="1" ref="G10" ca="1">_xlfn.LET(
  _xlpm.si, INDEX(Sequences!$D:$D, MATCH($A10,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1462</v>
      </c>
      <c r="H10" s="15" cm="1">
        <f t="array" aca="1" ref="H10" ca="1">_xlfn.LET(
  _xlpm.si, INDEX(Sequences!$D:$D, MATCH($A10,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1469</v>
      </c>
      <c r="I10" s="15" cm="1">
        <f t="array" aca="1" ref="I10" ca="1">_xlfn.LET(
  _xlpm.si, INDEX(Sequences!$D:$D, MATCH($A10,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10" s="15" cm="1">
        <f t="array" aca="1" ref="J10" ca="1">_xlfn.LET(
  _xlpm.si, INDEX(Sequences!$D:$D, MATCH($A10,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0</v>
      </c>
      <c r="K10" s="15" cm="1">
        <f t="array" aca="1" ref="K10" ca="1">_xlfn.LET(
  _xlpm.si, INDEX(Sequences!$D:$D, MATCH($A10,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1485</v>
      </c>
      <c r="L10" s="15" cm="1">
        <f t="array" aca="1" ref="L10" ca="1">_xlfn.LET(
  _xlpm.si, INDEX(Sequences!$D:$D, MATCH($A10,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1482</v>
      </c>
      <c r="M10" s="15" cm="1">
        <f t="array" aca="1" ref="M10" ca="1">_xlfn.LET(
  _xlpm.si, INDEX(Sequences!$D:$D, MATCH($A10,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1531</v>
      </c>
    </row>
    <row r="11" spans="1:13" ht="15.75" x14ac:dyDescent="0.3">
      <c r="A11" s="7" t="s">
        <v>69</v>
      </c>
      <c r="B11" s="15" cm="1">
        <f t="array" aca="1" ref="B11" ca="1">_xlfn.LET(
  _xlpm.si, INDEX(Sequences!$D:$D, MATCH($A11,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1525</v>
      </c>
      <c r="C11" s="15" cm="1">
        <f t="array" aca="1" ref="C11" ca="1">_xlfn.LET(
  _xlpm.si, INDEX(Sequences!$D:$D, MATCH($A11,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1497</v>
      </c>
      <c r="D11" s="15" cm="1">
        <f t="array" aca="1" ref="D11" ca="1">_xlfn.LET(
  _xlpm.si, INDEX(Sequences!$D:$D, MATCH($A11,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1503</v>
      </c>
      <c r="E11" s="15" cm="1">
        <f t="array" aca="1" ref="E11" ca="1">_xlfn.LET(
  _xlpm.si, INDEX(Sequences!$D:$D, MATCH($A11,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1496</v>
      </c>
      <c r="F11" s="15" cm="1">
        <f t="array" aca="1" ref="F11" ca="1">_xlfn.LET(
  _xlpm.si, INDEX(Sequences!$D:$D, MATCH($A11,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1521</v>
      </c>
      <c r="G11" s="15" cm="1">
        <f t="array" aca="1" ref="G11" ca="1">_xlfn.LET(
  _xlpm.si, INDEX(Sequences!$D:$D, MATCH($A11,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1493</v>
      </c>
      <c r="H11" s="15" cm="1">
        <f t="array" aca="1" ref="H11" ca="1">_xlfn.LET(
  _xlpm.si, INDEX(Sequences!$D:$D, MATCH($A11,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1490</v>
      </c>
      <c r="I11" s="15" cm="1">
        <f t="array" aca="1" ref="I11" ca="1">_xlfn.LET(
  _xlpm.si, INDEX(Sequences!$D:$D, MATCH($A11,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1529</v>
      </c>
      <c r="J11" s="15" cm="1">
        <f t="array" aca="1" ref="J11" ca="1">_xlfn.LET(
  _xlpm.si, INDEX(Sequences!$D:$D, MATCH($A11,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1485</v>
      </c>
      <c r="K11" s="15" cm="1">
        <f t="array" aca="1" ref="K11" ca="1">_xlfn.LET(
  _xlpm.si, INDEX(Sequences!$D:$D, MATCH($A11,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0</v>
      </c>
      <c r="L11" s="15" cm="1">
        <f t="array" aca="1" ref="L11" ca="1">_xlfn.LET(
  _xlpm.si, INDEX(Sequences!$D:$D, MATCH($A11,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1481</v>
      </c>
      <c r="M11" s="15" cm="1">
        <f t="array" aca="1" ref="M11" ca="1">_xlfn.LET(
  _xlpm.si, INDEX(Sequences!$D:$D, MATCH($A11,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1471</v>
      </c>
    </row>
    <row r="12" spans="1:13" ht="15.75" x14ac:dyDescent="0.3">
      <c r="A12" s="7" t="s">
        <v>70</v>
      </c>
      <c r="B12" s="15" cm="1">
        <f t="array" aca="1" ref="B12" ca="1">_xlfn.LET(
  _xlpm.si, INDEX(Sequences!$D:$D, MATCH($A12,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1508</v>
      </c>
      <c r="C12" s="15" cm="1">
        <f t="array" aca="1" ref="C12" ca="1">_xlfn.LET(
  _xlpm.si, INDEX(Sequences!$D:$D, MATCH($A12,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1464</v>
      </c>
      <c r="D12" s="15" cm="1">
        <f t="array" aca="1" ref="D12" ca="1">_xlfn.LET(
  _xlpm.si, INDEX(Sequences!$D:$D, MATCH($A12,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1526</v>
      </c>
      <c r="E12" s="15" cm="1">
        <f t="array" aca="1" ref="E12" ca="1">_xlfn.LET(
  _xlpm.si, INDEX(Sequences!$D:$D, MATCH($A12,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1495</v>
      </c>
      <c r="F12" s="15" cm="1">
        <f t="array" aca="1" ref="F12" ca="1">_xlfn.LET(
  _xlpm.si, INDEX(Sequences!$D:$D, MATCH($A12,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2" s="15" cm="1">
        <f t="array" aca="1" ref="G12" ca="1">_xlfn.LET(
  _xlpm.si, INDEX(Sequences!$D:$D, MATCH($A12,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1521</v>
      </c>
      <c r="H12" s="15" cm="1">
        <f t="array" aca="1" ref="H12" ca="1">_xlfn.LET(
  _xlpm.si, INDEX(Sequences!$D:$D, MATCH($A12,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1479</v>
      </c>
      <c r="I12" s="15" cm="1">
        <f t="array" aca="1" ref="I12" ca="1">_xlfn.LET(
  _xlpm.si, INDEX(Sequences!$D:$D, MATCH($A12,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1531</v>
      </c>
      <c r="J12" s="15" cm="1">
        <f t="array" aca="1" ref="J12" ca="1">_xlfn.LET(
  _xlpm.si, INDEX(Sequences!$D:$D, MATCH($A12,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1482</v>
      </c>
      <c r="K12" s="15" cm="1">
        <f t="array" aca="1" ref="K12" ca="1">_xlfn.LET(
  _xlpm.si, INDEX(Sequences!$D:$D, MATCH($A12,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1481</v>
      </c>
      <c r="L12" s="15" cm="1">
        <f t="array" aca="1" ref="L12" ca="1">_xlfn.LET(
  _xlpm.si, INDEX(Sequences!$D:$D, MATCH($A12,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0</v>
      </c>
      <c r="M12" s="15" cm="1">
        <f t="array" aca="1" ref="M12" ca="1">_xlfn.LET(
  _xlpm.si, INDEX(Sequences!$D:$D, MATCH($A12,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1464</v>
      </c>
    </row>
    <row r="13" spans="1:13" ht="15.75" x14ac:dyDescent="0.3">
      <c r="A13" s="9" t="s">
        <v>71</v>
      </c>
      <c r="B13" s="15" cm="1">
        <f t="array" aca="1" ref="B13" ca="1">_xlfn.LET(
  _xlpm.si, INDEX(Sequences!$D:$D, MATCH($A13,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1505</v>
      </c>
      <c r="C13" s="15" cm="1">
        <f t="array" aca="1" ref="C13" ca="1">_xlfn.LET(
  _xlpm.si, INDEX(Sequences!$D:$D, MATCH($A13,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1481</v>
      </c>
      <c r="D13" s="15" cm="1">
        <f t="array" aca="1" ref="D13" ca="1">_xlfn.LET(
  _xlpm.si, INDEX(Sequences!$D:$D, MATCH($A13,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1509</v>
      </c>
      <c r="E13" s="15" cm="1">
        <f t="array" aca="1" ref="E13" ca="1">_xlfn.LET(
  _xlpm.si, INDEX(Sequences!$D:$D, MATCH($A13,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1494</v>
      </c>
      <c r="F13" s="15" cm="1">
        <f t="array" aca="1" ref="F13" ca="1">_xlfn.LET(
  _xlpm.si, INDEX(Sequences!$D:$D, MATCH($A13,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3" s="15" cm="1">
        <f t="array" aca="1" ref="G13" ca="1">_xlfn.LET(
  _xlpm.si, INDEX(Sequences!$D:$D, MATCH($A13,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1490</v>
      </c>
      <c r="H13" s="15" cm="1">
        <f t="array" aca="1" ref="H13" ca="1">_xlfn.LET(
  _xlpm.si, INDEX(Sequences!$D:$D, MATCH($A13,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1511</v>
      </c>
      <c r="I13" s="15" cm="1">
        <f t="array" aca="1" ref="I13" ca="1">_xlfn.LET(
  _xlpm.si, INDEX(Sequences!$D:$D, MATCH($A13,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1522</v>
      </c>
      <c r="J13" s="15" cm="1">
        <f t="array" aca="1" ref="J13" ca="1">_xlfn.LET(
  _xlpm.si, INDEX(Sequences!$D:$D, MATCH($A13,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1531</v>
      </c>
      <c r="K13" s="15" cm="1">
        <f t="array" aca="1" ref="K13" ca="1">_xlfn.LET(
  _xlpm.si, INDEX(Sequences!$D:$D, MATCH($A13,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1471</v>
      </c>
      <c r="L13" s="15" cm="1">
        <f t="array" aca="1" ref="L13" ca="1">_xlfn.LET(
  _xlpm.si, INDEX(Sequences!$D:$D, MATCH($A13,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13" s="15" cm="1">
        <f t="array" aca="1" ref="M13" ca="1">_xlfn.LET(
  _xlpm.si, INDEX(Sequences!$D:$D, MATCH($A13,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F111D-4688-4865-8C39-C744F4A9AD67}">
  <sheetPr codeName="Sheet14"/>
  <dimension ref="A1:E10"/>
  <sheetViews>
    <sheetView workbookViewId="0"/>
  </sheetViews>
  <sheetFormatPr defaultRowHeight="15" x14ac:dyDescent="0.25"/>
  <cols>
    <col min="1" max="1" width="23.5703125" bestFit="1" customWidth="1"/>
    <col min="2" max="2" width="50.140625" bestFit="1" customWidth="1"/>
    <col min="3" max="3" width="36.85546875" bestFit="1" customWidth="1"/>
  </cols>
  <sheetData>
    <row r="1" spans="1:5" ht="15.75" x14ac:dyDescent="0.3">
      <c r="A1" s="3" t="s">
        <v>94</v>
      </c>
      <c r="B1" s="3" t="s">
        <v>50</v>
      </c>
      <c r="C1" s="3" t="s">
        <v>95</v>
      </c>
      <c r="D1" s="3"/>
      <c r="E1" s="2"/>
    </row>
    <row r="2" spans="1:5" x14ac:dyDescent="0.25">
      <c r="A2" s="2" t="s">
        <v>96</v>
      </c>
      <c r="B2" s="2" t="s">
        <v>113</v>
      </c>
      <c r="C2" s="2" t="s">
        <v>104</v>
      </c>
      <c r="D2" s="2"/>
      <c r="E2" s="2"/>
    </row>
    <row r="3" spans="1:5" x14ac:dyDescent="0.25">
      <c r="A3" s="2" t="s">
        <v>97</v>
      </c>
      <c r="B3" s="2" t="s">
        <v>114</v>
      </c>
      <c r="C3" s="2" t="s">
        <v>105</v>
      </c>
      <c r="D3" s="2"/>
      <c r="E3" s="2"/>
    </row>
    <row r="4" spans="1:5" x14ac:dyDescent="0.25">
      <c r="A4" s="2" t="s">
        <v>98</v>
      </c>
      <c r="B4" s="2">
        <v>8</v>
      </c>
      <c r="C4" s="2">
        <v>16</v>
      </c>
      <c r="D4" s="2"/>
      <c r="E4" s="2"/>
    </row>
    <row r="5" spans="1:5" x14ac:dyDescent="0.25">
      <c r="A5" s="2" t="s">
        <v>99</v>
      </c>
      <c r="B5" s="2" t="s">
        <v>115</v>
      </c>
      <c r="C5" s="2" t="s">
        <v>106</v>
      </c>
      <c r="D5" s="2"/>
      <c r="E5" s="2"/>
    </row>
    <row r="6" spans="1:5" x14ac:dyDescent="0.25">
      <c r="A6" s="2" t="s">
        <v>100</v>
      </c>
      <c r="B6" s="2"/>
      <c r="C6" s="2" t="s">
        <v>107</v>
      </c>
      <c r="D6" s="2"/>
      <c r="E6" s="2"/>
    </row>
    <row r="7" spans="1:5" x14ac:dyDescent="0.25">
      <c r="A7" s="2" t="s">
        <v>101</v>
      </c>
      <c r="B7" s="2" t="s">
        <v>112</v>
      </c>
      <c r="C7" s="2" t="s">
        <v>108</v>
      </c>
      <c r="D7" s="2"/>
      <c r="E7" s="2"/>
    </row>
    <row r="8" spans="1:5" x14ac:dyDescent="0.25">
      <c r="A8" s="2" t="s">
        <v>102</v>
      </c>
      <c r="B8" s="2">
        <v>2.2999999999999998</v>
      </c>
      <c r="C8" s="2" t="s">
        <v>109</v>
      </c>
      <c r="D8" s="2"/>
      <c r="E8" s="2"/>
    </row>
    <row r="9" spans="1:5" x14ac:dyDescent="0.25">
      <c r="A9" s="2" t="s">
        <v>103</v>
      </c>
      <c r="B9" s="2"/>
      <c r="C9" s="2" t="s">
        <v>110</v>
      </c>
      <c r="D9" s="2"/>
      <c r="E9" s="2"/>
    </row>
    <row r="10" spans="1:5" x14ac:dyDescent="0.25">
      <c r="A10" s="2" t="s">
        <v>46</v>
      </c>
      <c r="B10" s="10">
        <f ca="1">TODAY()</f>
        <v>46000</v>
      </c>
      <c r="C10" s="2" t="s">
        <v>111</v>
      </c>
      <c r="D10" s="2"/>
      <c r="E10" s="2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86D0-702E-4DA9-A5F4-53D19F0D10F0}">
  <sheetPr codeName="Sheet15"/>
  <dimension ref="A1:Q9"/>
  <sheetViews>
    <sheetView workbookViewId="0"/>
  </sheetViews>
  <sheetFormatPr defaultRowHeight="15" x14ac:dyDescent="0.25"/>
  <cols>
    <col min="1" max="1" width="234" bestFit="1" customWidth="1"/>
  </cols>
  <sheetData>
    <row r="1" spans="1:17" x14ac:dyDescent="0.25">
      <c r="A1" s="11" t="s">
        <v>116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2"/>
      <c r="O1" s="12"/>
      <c r="P1" s="12"/>
      <c r="Q1" s="12"/>
    </row>
    <row r="2" spans="1:17" x14ac:dyDescent="0.25">
      <c r="A2" s="11" t="s">
        <v>117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2"/>
      <c r="O2" s="12"/>
      <c r="P2" s="12"/>
      <c r="Q2" s="12"/>
    </row>
    <row r="3" spans="1:17" x14ac:dyDescent="0.25">
      <c r="A3" s="11" t="s">
        <v>118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2"/>
      <c r="O3" s="12"/>
      <c r="P3" s="12"/>
      <c r="Q3" s="12"/>
    </row>
    <row r="4" spans="1:17" x14ac:dyDescent="0.25">
      <c r="A4" s="11" t="s">
        <v>119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  <c r="O4" s="12"/>
      <c r="P4" s="12"/>
      <c r="Q4" s="12"/>
    </row>
    <row r="5" spans="1:17" x14ac:dyDescent="0.25">
      <c r="A5" s="11" t="s">
        <v>120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  <c r="O5" s="12"/>
      <c r="P5" s="12"/>
      <c r="Q5" s="12"/>
    </row>
    <row r="6" spans="1:17" x14ac:dyDescent="0.25">
      <c r="A6" s="11" t="s">
        <v>121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2"/>
      <c r="O6" s="12"/>
      <c r="P6" s="12"/>
      <c r="Q6" s="12"/>
    </row>
    <row r="7" spans="1:17" x14ac:dyDescent="0.25">
      <c r="A7" s="11" t="s">
        <v>314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  <c r="O7" s="12"/>
      <c r="P7" s="12"/>
      <c r="Q7" s="12"/>
    </row>
    <row r="8" spans="1:17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2"/>
      <c r="O8" s="12"/>
      <c r="P8" s="12"/>
      <c r="Q8" s="12"/>
    </row>
    <row r="9" spans="1:17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BB0BF-4DE8-4FEB-8C37-7A91559E14A6}">
  <sheetPr codeName="Sheet16"/>
  <dimension ref="A1:E14"/>
  <sheetViews>
    <sheetView workbookViewId="0"/>
  </sheetViews>
  <sheetFormatPr defaultRowHeight="15" x14ac:dyDescent="0.25"/>
  <cols>
    <col min="1" max="1" width="26.28515625" bestFit="1" customWidth="1"/>
    <col min="2" max="2" width="151.42578125" bestFit="1" customWidth="1"/>
    <col min="3" max="3" width="67.5703125" bestFit="1" customWidth="1"/>
    <col min="4" max="4" width="35.5703125" bestFit="1" customWidth="1"/>
    <col min="5" max="5" width="86.140625" bestFit="1" customWidth="1"/>
  </cols>
  <sheetData>
    <row r="1" spans="1:5" ht="15.75" customHeight="1" x14ac:dyDescent="0.3">
      <c r="A1" s="13" t="s">
        <v>122</v>
      </c>
      <c r="B1" s="13" t="s">
        <v>123</v>
      </c>
      <c r="C1" s="13" t="s">
        <v>124</v>
      </c>
      <c r="D1" s="13" t="s">
        <v>125</v>
      </c>
      <c r="E1" s="13" t="s">
        <v>126</v>
      </c>
    </row>
    <row r="2" spans="1:5" ht="15.75" customHeight="1" x14ac:dyDescent="0.3">
      <c r="A2" s="13" t="s">
        <v>127</v>
      </c>
      <c r="B2" s="11" t="s">
        <v>128</v>
      </c>
      <c r="C2" s="11" t="s">
        <v>129</v>
      </c>
      <c r="D2" s="11" t="s">
        <v>130</v>
      </c>
      <c r="E2" s="11" t="s">
        <v>131</v>
      </c>
    </row>
    <row r="3" spans="1:5" ht="15.75" customHeight="1" x14ac:dyDescent="0.3">
      <c r="A3" s="13" t="s">
        <v>132</v>
      </c>
      <c r="B3" s="11" t="s">
        <v>133</v>
      </c>
      <c r="C3" s="11" t="s">
        <v>134</v>
      </c>
      <c r="D3" s="11" t="s">
        <v>135</v>
      </c>
      <c r="E3" s="11" t="s">
        <v>136</v>
      </c>
    </row>
    <row r="4" spans="1:5" ht="15.75" customHeight="1" x14ac:dyDescent="0.3">
      <c r="A4" s="13" t="s">
        <v>137</v>
      </c>
      <c r="B4" s="11" t="s">
        <v>138</v>
      </c>
      <c r="C4" s="11" t="s">
        <v>139</v>
      </c>
      <c r="D4" s="11" t="s">
        <v>140</v>
      </c>
      <c r="E4" s="11" t="s">
        <v>141</v>
      </c>
    </row>
    <row r="5" spans="1:5" ht="15.75" customHeight="1" x14ac:dyDescent="0.3">
      <c r="A5" s="13" t="s">
        <v>142</v>
      </c>
      <c r="B5" s="11" t="s">
        <v>143</v>
      </c>
      <c r="C5" s="11" t="s">
        <v>144</v>
      </c>
      <c r="D5" s="11" t="s">
        <v>145</v>
      </c>
      <c r="E5" s="11" t="s">
        <v>146</v>
      </c>
    </row>
    <row r="6" spans="1:5" ht="15.75" customHeight="1" x14ac:dyDescent="0.3">
      <c r="A6" s="13" t="s">
        <v>147</v>
      </c>
      <c r="B6" s="11" t="s">
        <v>148</v>
      </c>
      <c r="C6" s="11" t="s">
        <v>149</v>
      </c>
      <c r="D6" s="11" t="s">
        <v>145</v>
      </c>
      <c r="E6" s="11" t="s">
        <v>150</v>
      </c>
    </row>
    <row r="7" spans="1:5" ht="15.75" customHeight="1" x14ac:dyDescent="0.3">
      <c r="A7" s="13" t="s">
        <v>151</v>
      </c>
      <c r="B7" s="11" t="s">
        <v>152</v>
      </c>
      <c r="C7" s="11" t="s">
        <v>153</v>
      </c>
      <c r="D7" s="11" t="s">
        <v>154</v>
      </c>
      <c r="E7" s="11" t="s">
        <v>155</v>
      </c>
    </row>
    <row r="8" spans="1:5" ht="15.75" customHeight="1" x14ac:dyDescent="0.3">
      <c r="A8" s="13" t="s">
        <v>156</v>
      </c>
      <c r="B8" s="11" t="s">
        <v>157</v>
      </c>
      <c r="C8" s="11" t="s">
        <v>158</v>
      </c>
      <c r="D8" s="11" t="s">
        <v>159</v>
      </c>
      <c r="E8" s="11" t="s">
        <v>160</v>
      </c>
    </row>
    <row r="9" spans="1:5" ht="15.75" customHeight="1" x14ac:dyDescent="0.3">
      <c r="A9" s="13" t="s">
        <v>161</v>
      </c>
      <c r="B9" s="11" t="s">
        <v>162</v>
      </c>
      <c r="C9" s="11" t="s">
        <v>163</v>
      </c>
      <c r="D9" s="11" t="s">
        <v>164</v>
      </c>
      <c r="E9" s="11" t="s">
        <v>165</v>
      </c>
    </row>
    <row r="10" spans="1:5" ht="15.75" customHeight="1" x14ac:dyDescent="0.3">
      <c r="A10" s="13" t="s">
        <v>166</v>
      </c>
      <c r="B10" s="11" t="s">
        <v>167</v>
      </c>
      <c r="C10" s="11" t="s">
        <v>168</v>
      </c>
      <c r="D10" s="11" t="s">
        <v>169</v>
      </c>
      <c r="E10" s="11" t="s">
        <v>170</v>
      </c>
    </row>
    <row r="11" spans="1:5" ht="15.75" customHeight="1" x14ac:dyDescent="0.3">
      <c r="A11" s="13" t="s">
        <v>171</v>
      </c>
      <c r="B11" s="11" t="s">
        <v>172</v>
      </c>
      <c r="C11" s="11" t="s">
        <v>173</v>
      </c>
      <c r="D11" s="11" t="s">
        <v>174</v>
      </c>
      <c r="E11" s="11" t="s">
        <v>175</v>
      </c>
    </row>
    <row r="12" spans="1:5" ht="15.75" customHeight="1" x14ac:dyDescent="0.3">
      <c r="A12" s="13" t="s">
        <v>176</v>
      </c>
      <c r="B12" s="11" t="s">
        <v>177</v>
      </c>
      <c r="C12" s="11" t="s">
        <v>178</v>
      </c>
      <c r="D12" s="11" t="s">
        <v>179</v>
      </c>
      <c r="E12" s="11" t="s">
        <v>180</v>
      </c>
    </row>
    <row r="13" spans="1:5" ht="15.75" customHeight="1" x14ac:dyDescent="0.3">
      <c r="A13" s="13" t="s">
        <v>181</v>
      </c>
      <c r="B13" s="11" t="s">
        <v>182</v>
      </c>
      <c r="C13" s="11" t="s">
        <v>183</v>
      </c>
      <c r="D13" s="11" t="s">
        <v>184</v>
      </c>
      <c r="E13" s="11" t="s">
        <v>185</v>
      </c>
    </row>
    <row r="14" spans="1:5" ht="15.75" customHeight="1" x14ac:dyDescent="0.3">
      <c r="A14" s="13" t="s">
        <v>186</v>
      </c>
      <c r="B14" s="11" t="s">
        <v>187</v>
      </c>
      <c r="C14" s="11" t="s">
        <v>188</v>
      </c>
      <c r="D14" s="11" t="s">
        <v>189</v>
      </c>
      <c r="E14" s="11" t="s">
        <v>190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22DC3-1D3F-4FDA-8323-F721D98180E3}">
  <sheetPr codeName="Sheet17"/>
  <dimension ref="A1"/>
  <sheetViews>
    <sheetView zoomScale="70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9CD58-A513-4339-9E44-EC2C9F62FC14}">
  <dimension ref="A1:H11"/>
  <sheetViews>
    <sheetView workbookViewId="0"/>
  </sheetViews>
  <sheetFormatPr defaultRowHeight="15" x14ac:dyDescent="0.25"/>
  <cols>
    <col min="1" max="1" width="5.140625" bestFit="1" customWidth="1"/>
    <col min="2" max="2" width="42.140625" bestFit="1" customWidth="1"/>
    <col min="3" max="3" width="14.28515625" bestFit="1" customWidth="1"/>
    <col min="4" max="4" width="126.140625" bestFit="1" customWidth="1"/>
    <col min="5" max="5" width="78.140625" bestFit="1" customWidth="1"/>
    <col min="6" max="6" width="163.42578125" bestFit="1" customWidth="1"/>
    <col min="7" max="7" width="164.7109375" bestFit="1" customWidth="1"/>
    <col min="8" max="8" width="102.140625" bestFit="1" customWidth="1"/>
    <col min="9" max="9" width="32.85546875" bestFit="1" customWidth="1"/>
    <col min="10" max="10" width="102.140625" bestFit="1" customWidth="1"/>
  </cols>
  <sheetData>
    <row r="1" spans="1:8" ht="15.75" x14ac:dyDescent="0.3">
      <c r="A1" s="4" t="s">
        <v>54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233</v>
      </c>
      <c r="H1" s="4" t="s">
        <v>57</v>
      </c>
    </row>
    <row r="2" spans="1:8" ht="15.75" x14ac:dyDescent="0.3">
      <c r="A2" s="4" t="s">
        <v>234</v>
      </c>
      <c r="B2" s="2" t="s">
        <v>235</v>
      </c>
      <c r="C2" s="2" t="s">
        <v>236</v>
      </c>
      <c r="D2" s="2" t="s">
        <v>237</v>
      </c>
      <c r="E2" s="2" t="s">
        <v>238</v>
      </c>
      <c r="F2" s="2" t="s">
        <v>239</v>
      </c>
      <c r="G2" s="2" t="s">
        <v>240</v>
      </c>
      <c r="H2" s="2" t="s">
        <v>267</v>
      </c>
    </row>
    <row r="3" spans="1:8" ht="15.75" x14ac:dyDescent="0.3">
      <c r="A3" s="4" t="s">
        <v>241</v>
      </c>
      <c r="B3" s="2" t="s">
        <v>156</v>
      </c>
      <c r="C3" s="2" t="s">
        <v>242</v>
      </c>
      <c r="D3" s="2" t="s">
        <v>243</v>
      </c>
      <c r="E3" s="2" t="s">
        <v>244</v>
      </c>
      <c r="F3" s="2" t="s">
        <v>245</v>
      </c>
      <c r="G3" s="2" t="s">
        <v>246</v>
      </c>
      <c r="H3" s="2" t="s">
        <v>268</v>
      </c>
    </row>
    <row r="4" spans="1:8" ht="15.75" x14ac:dyDescent="0.3">
      <c r="A4" s="4" t="s">
        <v>247</v>
      </c>
      <c r="B4" s="2" t="s">
        <v>161</v>
      </c>
      <c r="C4" s="2" t="s">
        <v>242</v>
      </c>
      <c r="D4" s="2" t="s">
        <v>248</v>
      </c>
      <c r="E4" s="2" t="s">
        <v>244</v>
      </c>
      <c r="F4" s="2" t="s">
        <v>249</v>
      </c>
      <c r="G4" s="2" t="s">
        <v>250</v>
      </c>
      <c r="H4" s="2" t="s">
        <v>251</v>
      </c>
    </row>
    <row r="5" spans="1:8" ht="15.75" x14ac:dyDescent="0.3">
      <c r="A5" s="4" t="s">
        <v>252</v>
      </c>
      <c r="B5" s="2" t="s">
        <v>151</v>
      </c>
      <c r="C5" s="2" t="s">
        <v>242</v>
      </c>
      <c r="D5" s="2" t="s">
        <v>253</v>
      </c>
      <c r="E5" s="2" t="s">
        <v>244</v>
      </c>
      <c r="F5" s="2" t="s">
        <v>254</v>
      </c>
      <c r="G5" s="2" t="s">
        <v>246</v>
      </c>
      <c r="H5" s="2" t="s">
        <v>255</v>
      </c>
    </row>
    <row r="6" spans="1:8" ht="15.75" x14ac:dyDescent="0.3">
      <c r="A6" s="4" t="s">
        <v>256</v>
      </c>
      <c r="B6" s="2" t="s">
        <v>142</v>
      </c>
      <c r="C6" s="2" t="s">
        <v>257</v>
      </c>
      <c r="D6" s="2" t="s">
        <v>258</v>
      </c>
      <c r="E6" s="2" t="s">
        <v>259</v>
      </c>
      <c r="F6" s="2" t="s">
        <v>260</v>
      </c>
      <c r="G6" s="2" t="s">
        <v>246</v>
      </c>
      <c r="H6" s="2" t="s">
        <v>261</v>
      </c>
    </row>
    <row r="7" spans="1:8" ht="15.75" x14ac:dyDescent="0.3">
      <c r="A7" s="4" t="s">
        <v>262</v>
      </c>
      <c r="B7" s="2" t="s">
        <v>147</v>
      </c>
      <c r="C7" s="2" t="s">
        <v>263</v>
      </c>
      <c r="D7" s="2" t="s">
        <v>264</v>
      </c>
      <c r="E7" s="2" t="s">
        <v>244</v>
      </c>
      <c r="F7" s="2" t="s">
        <v>265</v>
      </c>
      <c r="G7" s="2" t="s">
        <v>246</v>
      </c>
      <c r="H7" s="2" t="s">
        <v>266</v>
      </c>
    </row>
    <row r="8" spans="1:8" ht="15.75" x14ac:dyDescent="0.3">
      <c r="A8" s="4" t="s">
        <v>269</v>
      </c>
      <c r="B8" s="2" t="s">
        <v>137</v>
      </c>
      <c r="C8" s="2" t="s">
        <v>270</v>
      </c>
      <c r="D8" s="2" t="s">
        <v>271</v>
      </c>
      <c r="E8" s="2" t="s">
        <v>272</v>
      </c>
      <c r="F8" s="2" t="s">
        <v>273</v>
      </c>
      <c r="G8" s="2" t="s">
        <v>246</v>
      </c>
      <c r="H8" s="2" t="s">
        <v>274</v>
      </c>
    </row>
    <row r="9" spans="1:8" ht="15.75" x14ac:dyDescent="0.3">
      <c r="A9" s="4" t="s">
        <v>275</v>
      </c>
      <c r="B9" s="2" t="s">
        <v>276</v>
      </c>
      <c r="C9" s="2" t="s">
        <v>277</v>
      </c>
      <c r="D9" s="2" t="s">
        <v>278</v>
      </c>
      <c r="E9" s="2" t="s">
        <v>279</v>
      </c>
      <c r="F9" s="2" t="s">
        <v>280</v>
      </c>
      <c r="G9" s="2" t="s">
        <v>280</v>
      </c>
      <c r="H9" s="2" t="s">
        <v>281</v>
      </c>
    </row>
    <row r="10" spans="1:8" ht="15.75" x14ac:dyDescent="0.3">
      <c r="A10" s="4" t="s">
        <v>282</v>
      </c>
      <c r="B10" s="2" t="s">
        <v>283</v>
      </c>
      <c r="C10" s="2" t="s">
        <v>284</v>
      </c>
      <c r="D10" s="2" t="s">
        <v>285</v>
      </c>
      <c r="E10" s="2" t="s">
        <v>286</v>
      </c>
      <c r="F10" s="2" t="s">
        <v>287</v>
      </c>
      <c r="G10" s="2" t="s">
        <v>280</v>
      </c>
      <c r="H10" s="2" t="s">
        <v>288</v>
      </c>
    </row>
    <row r="11" spans="1:8" ht="15.75" x14ac:dyDescent="0.3">
      <c r="A11" s="4" t="s">
        <v>289</v>
      </c>
      <c r="B11" s="2" t="s">
        <v>171</v>
      </c>
      <c r="C11" s="2" t="s">
        <v>290</v>
      </c>
      <c r="D11" s="2" t="s">
        <v>291</v>
      </c>
      <c r="E11" s="2" t="s">
        <v>292</v>
      </c>
      <c r="F11" s="2" t="s">
        <v>293</v>
      </c>
      <c r="G11" s="2" t="s">
        <v>280</v>
      </c>
      <c r="H11" s="2" t="s">
        <v>294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D501B-70F9-42F8-8ADC-41E7C96877F1}">
  <sheetPr codeName="Sheet2"/>
  <dimension ref="A1:N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0.28515625" bestFit="1" customWidth="1"/>
    <col min="2" max="2" width="6.42578125" bestFit="1" customWidth="1"/>
    <col min="3" max="4" width="20.85546875" bestFit="1" customWidth="1"/>
    <col min="5" max="5" width="18.28515625" bestFit="1" customWidth="1"/>
    <col min="6" max="6" width="24.85546875" bestFit="1" customWidth="1"/>
    <col min="7" max="7" width="27.5703125" bestFit="1" customWidth="1"/>
    <col min="8" max="8" width="26.28515625" bestFit="1" customWidth="1"/>
    <col min="9" max="9" width="20.85546875" bestFit="1" customWidth="1"/>
    <col min="10" max="10" width="19.5703125" bestFit="1" customWidth="1"/>
    <col min="11" max="11" width="26.28515625" bestFit="1" customWidth="1"/>
    <col min="12" max="12" width="30.28515625" bestFit="1" customWidth="1"/>
    <col min="13" max="13" width="28.85546875" bestFit="1" customWidth="1"/>
    <col min="14" max="14" width="11.5703125" bestFit="1" customWidth="1"/>
  </cols>
  <sheetData>
    <row r="1" spans="1:14" ht="15.75" x14ac:dyDescent="0.3">
      <c r="A1" s="3" t="s">
        <v>22</v>
      </c>
      <c r="B1" s="3" t="s">
        <v>23</v>
      </c>
      <c r="C1" s="3" t="s">
        <v>24</v>
      </c>
      <c r="D1" s="3" t="s">
        <v>36</v>
      </c>
      <c r="E1" s="3" t="s">
        <v>37</v>
      </c>
      <c r="F1" s="3" t="s">
        <v>38</v>
      </c>
      <c r="G1" s="3" t="s">
        <v>39</v>
      </c>
      <c r="H1" s="3" t="s">
        <v>40</v>
      </c>
      <c r="I1" s="3" t="s">
        <v>41</v>
      </c>
      <c r="J1" s="3" t="s">
        <v>42</v>
      </c>
      <c r="K1" s="3" t="s">
        <v>43</v>
      </c>
      <c r="L1" s="3" t="s">
        <v>44</v>
      </c>
      <c r="M1" s="3" t="s">
        <v>45</v>
      </c>
      <c r="N1" s="3" t="s">
        <v>46</v>
      </c>
    </row>
    <row r="2" spans="1:14" x14ac:dyDescent="0.25">
      <c r="A2" t="s">
        <v>47</v>
      </c>
      <c r="B2">
        <f>2</f>
        <v>2</v>
      </c>
      <c r="C2">
        <f>LEN('Hamming distance (equal length)'!B3)</f>
        <v>31</v>
      </c>
      <c r="D2" s="14">
        <v>1.0208010000000001</v>
      </c>
      <c r="E2">
        <v>0.02</v>
      </c>
      <c r="F2" s="14">
        <v>3.399721</v>
      </c>
      <c r="G2" s="14">
        <f>IFERROR(D2/F2,"N/A")</f>
        <v>0.30026022723629381</v>
      </c>
      <c r="H2" s="14">
        <f>IF(ISNUMBER(E2),E2/F2,"n/a")</f>
        <v>5.8828356797513684E-3</v>
      </c>
      <c r="I2" s="14">
        <v>15.352</v>
      </c>
      <c r="J2">
        <v>5.75</v>
      </c>
      <c r="K2" s="14">
        <v>103.672</v>
      </c>
      <c r="L2" s="20">
        <f>IFERROR(100*(1-K2/I2),"N/A")</f>
        <v>-575.29963522668049</v>
      </c>
      <c r="M2" s="20">
        <f>IFERROR(100*(1-K2/J2),"N/A")</f>
        <v>-1702.9913043478259</v>
      </c>
      <c r="N2" s="1">
        <v>45984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D1A57-FABB-4640-ADC2-A6CAD5F1CF2B}">
  <sheetPr codeName="Sheet13"/>
  <dimension ref="A1:AV7"/>
  <sheetViews>
    <sheetView tabSelected="1" workbookViewId="0"/>
  </sheetViews>
  <sheetFormatPr defaultRowHeight="15" x14ac:dyDescent="0.25"/>
  <cols>
    <col min="1" max="1" width="30.28515625" style="2" bestFit="1" customWidth="1"/>
    <col min="2" max="2" width="12.85546875" style="2" bestFit="1" customWidth="1"/>
    <col min="3" max="3" width="22.28515625" style="2" bestFit="1" customWidth="1"/>
    <col min="4" max="4" width="16.85546875" style="2" bestFit="1" customWidth="1"/>
    <col min="5" max="5" width="15.5703125" style="2" bestFit="1" customWidth="1"/>
    <col min="6" max="6" width="15.5703125" style="2" customWidth="1"/>
    <col min="7" max="8" width="16.85546875" style="2" bestFit="1" customWidth="1"/>
    <col min="9" max="9" width="19.5703125" style="2" bestFit="1" customWidth="1"/>
    <col min="10" max="10" width="15.5703125" style="2" bestFit="1" customWidth="1"/>
    <col min="11" max="13" width="14.28515625" style="2" bestFit="1" customWidth="1"/>
    <col min="14" max="14" width="15.5703125" style="2" bestFit="1" customWidth="1"/>
    <col min="15" max="15" width="14.28515625" style="2" customWidth="1"/>
    <col min="16" max="16" width="18.28515625" style="2" bestFit="1" customWidth="1"/>
    <col min="17" max="17" width="14.28515625" style="2" bestFit="1" customWidth="1"/>
    <col min="18" max="20" width="11.5703125" style="2" bestFit="1" customWidth="1"/>
    <col min="21" max="22" width="11.5703125" style="2" customWidth="1"/>
    <col min="23" max="23" width="15.5703125" style="2" bestFit="1" customWidth="1"/>
    <col min="24" max="24" width="11.5703125" style="2" bestFit="1" customWidth="1"/>
    <col min="25" max="25" width="38.28515625" style="2" bestFit="1" customWidth="1"/>
    <col min="26" max="26" width="26.28515625" style="2" bestFit="1" customWidth="1"/>
    <col min="27" max="27" width="22.28515625" style="2" bestFit="1" customWidth="1"/>
    <col min="28" max="28" width="23.5703125" style="2" bestFit="1" customWidth="1"/>
    <col min="29" max="29" width="22.28515625" style="2" bestFit="1" customWidth="1"/>
    <col min="30" max="31" width="22.28515625" style="2" customWidth="1"/>
    <col min="32" max="32" width="28.85546875" style="2" bestFit="1" customWidth="1"/>
    <col min="33" max="35" width="22.28515625" style="2" bestFit="1" customWidth="1"/>
    <col min="36" max="37" width="22.28515625" style="2" customWidth="1"/>
    <col min="38" max="38" width="26.28515625" style="2" bestFit="1" customWidth="1"/>
    <col min="39" max="41" width="18.28515625" style="2" bestFit="1" customWidth="1"/>
    <col min="42" max="43" width="18.28515625" style="2" customWidth="1"/>
    <col min="44" max="44" width="23.5703125" style="2" bestFit="1" customWidth="1"/>
    <col min="45" max="45" width="35.5703125" style="2" bestFit="1" customWidth="1"/>
    <col min="46" max="46" width="34.28515625" style="2" bestFit="1" customWidth="1"/>
    <col min="47" max="47" width="23.5703125" style="2" bestFit="1" customWidth="1"/>
    <col min="48" max="48" width="32.85546875" style="2" bestFit="1" customWidth="1"/>
    <col min="49" max="16384" width="9.140625" style="2"/>
  </cols>
  <sheetData>
    <row r="1" spans="1:48" ht="15.75" x14ac:dyDescent="0.3">
      <c r="A1" s="3" t="s">
        <v>22</v>
      </c>
      <c r="B1" s="3" t="s">
        <v>315</v>
      </c>
      <c r="C1" s="3" t="s">
        <v>91</v>
      </c>
      <c r="D1" s="3" t="s">
        <v>216</v>
      </c>
      <c r="E1" s="3" t="s">
        <v>217</v>
      </c>
      <c r="F1" s="3" t="s">
        <v>218</v>
      </c>
      <c r="G1" s="3" t="s">
        <v>299</v>
      </c>
      <c r="H1" s="3" t="s">
        <v>298</v>
      </c>
      <c r="I1" s="3" t="s">
        <v>202</v>
      </c>
      <c r="J1" s="3" t="s">
        <v>219</v>
      </c>
      <c r="K1" s="3" t="s">
        <v>220</v>
      </c>
      <c r="L1" s="3" t="s">
        <v>221</v>
      </c>
      <c r="M1" s="3" t="s">
        <v>222</v>
      </c>
      <c r="N1" s="3" t="s">
        <v>300</v>
      </c>
      <c r="O1" s="3" t="s">
        <v>301</v>
      </c>
      <c r="P1" s="3" t="s">
        <v>203</v>
      </c>
      <c r="Q1" s="3" t="s">
        <v>223</v>
      </c>
      <c r="R1" s="3" t="s">
        <v>224</v>
      </c>
      <c r="S1" s="3" t="s">
        <v>225</v>
      </c>
      <c r="T1" s="3" t="s">
        <v>226</v>
      </c>
      <c r="U1" s="3" t="s">
        <v>302</v>
      </c>
      <c r="V1" s="3" t="s">
        <v>303</v>
      </c>
      <c r="W1" s="3" t="s">
        <v>201</v>
      </c>
      <c r="X1" s="3" t="s">
        <v>227</v>
      </c>
      <c r="Y1" s="3" t="s">
        <v>310</v>
      </c>
      <c r="Z1" s="3" t="s">
        <v>40</v>
      </c>
      <c r="AA1" s="3" t="s">
        <v>204</v>
      </c>
      <c r="AB1" s="3" t="s">
        <v>205</v>
      </c>
      <c r="AC1" s="3" t="s">
        <v>206</v>
      </c>
      <c r="AD1" s="3" t="s">
        <v>305</v>
      </c>
      <c r="AE1" s="3" t="s">
        <v>304</v>
      </c>
      <c r="AF1" s="3" t="s">
        <v>207</v>
      </c>
      <c r="AG1" s="3" t="s">
        <v>208</v>
      </c>
      <c r="AH1" s="3" t="s">
        <v>209</v>
      </c>
      <c r="AI1" s="3" t="s">
        <v>210</v>
      </c>
      <c r="AJ1" s="3" t="s">
        <v>307</v>
      </c>
      <c r="AK1" s="3" t="s">
        <v>306</v>
      </c>
      <c r="AL1" s="3" t="s">
        <v>211</v>
      </c>
      <c r="AM1" s="3" t="s">
        <v>212</v>
      </c>
      <c r="AN1" s="3" t="s">
        <v>213</v>
      </c>
      <c r="AO1" s="3" t="s">
        <v>214</v>
      </c>
      <c r="AP1" s="3" t="s">
        <v>309</v>
      </c>
      <c r="AQ1" s="3" t="s">
        <v>308</v>
      </c>
      <c r="AR1" s="3" t="s">
        <v>215</v>
      </c>
      <c r="AS1" s="3" t="s">
        <v>311</v>
      </c>
      <c r="AT1" s="3" t="s">
        <v>312</v>
      </c>
      <c r="AU1" s="3" t="s">
        <v>297</v>
      </c>
      <c r="AV1" s="3" t="s">
        <v>313</v>
      </c>
    </row>
    <row r="2" spans="1:48" x14ac:dyDescent="0.25">
      <c r="A2" s="2" t="s">
        <v>92</v>
      </c>
      <c r="B2" s="2">
        <v>12</v>
      </c>
      <c r="C2" s="2">
        <f>AVERAGE(Sequences!E2:E13)</f>
        <v>2000</v>
      </c>
      <c r="D2" s="16">
        <v>1.02</v>
      </c>
      <c r="E2" s="16">
        <v>1.04</v>
      </c>
      <c r="F2" s="16">
        <v>0.87</v>
      </c>
      <c r="G2" s="16">
        <v>1</v>
      </c>
      <c r="H2" s="16">
        <v>0.99</v>
      </c>
      <c r="I2" s="16">
        <f>IFERROR(AVERAGE(D2:H2),NA())</f>
        <v>0.98399999999999999</v>
      </c>
      <c r="J2" s="16">
        <f>IFERROR(_xlfn.STDEV.S(D2:H2),NA())</f>
        <v>6.6558245169174954E-2</v>
      </c>
      <c r="K2" s="16">
        <v>0.14000000000000001</v>
      </c>
      <c r="L2" s="16">
        <v>0.06</v>
      </c>
      <c r="M2" s="16">
        <v>7.0000000000000007E-2</v>
      </c>
      <c r="N2" s="16">
        <v>7.0000000000000007E-2</v>
      </c>
      <c r="O2" s="16">
        <v>7.0000000000000007E-2</v>
      </c>
      <c r="P2" s="16">
        <f>IFERROR(AVERAGE(K2:O2),NA())</f>
        <v>8.2000000000000003E-2</v>
      </c>
      <c r="Q2" s="16">
        <f>IFERROR(_xlfn.STDEV.S(K2:O2),NA())</f>
        <v>3.2710854467592247E-2</v>
      </c>
      <c r="R2" s="16">
        <v>0.93</v>
      </c>
      <c r="S2" s="16">
        <v>0.95</v>
      </c>
      <c r="T2" s="16">
        <v>0.96</v>
      </c>
      <c r="U2" s="16">
        <v>0.9</v>
      </c>
      <c r="V2" s="16">
        <v>0.99</v>
      </c>
      <c r="W2" s="16">
        <f>IFERROR(AVERAGE(R2:V2),NA())</f>
        <v>0.94599999999999995</v>
      </c>
      <c r="X2" s="16">
        <f>IFERROR(_xlfn.STDEV.S(R2:V2),NA())</f>
        <v>3.3615472627943205E-2</v>
      </c>
      <c r="Y2" s="16">
        <f>IFERROR(I2/W2,NA())</f>
        <v>1.040169133192389</v>
      </c>
      <c r="Z2" s="16">
        <f>IFERROR(P2/W2,NA())</f>
        <v>8.6680761099365761E-2</v>
      </c>
      <c r="AA2" s="16">
        <v>16.66</v>
      </c>
      <c r="AB2" s="16">
        <v>23.12</v>
      </c>
      <c r="AC2" s="16">
        <v>15.79</v>
      </c>
      <c r="AD2" s="16">
        <v>19.850000000000001</v>
      </c>
      <c r="AE2" s="16">
        <v>21.68</v>
      </c>
      <c r="AF2" s="16">
        <f>IFERROR(AVERAGE(AA2:AE2),NA())</f>
        <v>19.419999999999998</v>
      </c>
      <c r="AG2" s="16">
        <v>16</v>
      </c>
      <c r="AH2" s="16">
        <v>16.75</v>
      </c>
      <c r="AI2" s="16">
        <v>16</v>
      </c>
      <c r="AJ2" s="16">
        <v>16.12</v>
      </c>
      <c r="AK2" s="16">
        <v>12.62</v>
      </c>
      <c r="AL2" s="16">
        <f>IFERROR(AVERAGE(AG2:AK2),NA())</f>
        <v>15.498000000000001</v>
      </c>
      <c r="AM2" s="16">
        <v>85.39</v>
      </c>
      <c r="AN2" s="16">
        <v>85.49</v>
      </c>
      <c r="AO2" s="16">
        <v>85.51</v>
      </c>
      <c r="AP2" s="16">
        <v>85.64</v>
      </c>
      <c r="AQ2" s="16">
        <v>85.38</v>
      </c>
      <c r="AR2" s="16">
        <f>IFERROR(AVERAGE(AM2:AQ2),NA())</f>
        <v>85.481999999999999</v>
      </c>
      <c r="AS2" s="19">
        <f>(AR2/AF2 - 1) * 100</f>
        <v>340.17507723995885</v>
      </c>
      <c r="AT2" s="19">
        <f>(AR2/AL2 - 1) * 100</f>
        <v>451.56794425087099</v>
      </c>
      <c r="AU2" s="2">
        <v>0.23599999999999999</v>
      </c>
      <c r="AV2" s="19">
        <f xml:space="preserve"> ( AU2/AF2 -1 )</f>
        <v>-0.98784757981462412</v>
      </c>
    </row>
    <row r="3" spans="1:48" x14ac:dyDescent="0.25">
      <c r="A3" s="2" t="s">
        <v>191</v>
      </c>
      <c r="B3" s="2">
        <v>3</v>
      </c>
      <c r="C3" s="2">
        <v>2000</v>
      </c>
      <c r="D3" s="16">
        <v>1.05</v>
      </c>
      <c r="E3" s="16">
        <v>0.57999999999999996</v>
      </c>
      <c r="F3" s="16">
        <v>0.48</v>
      </c>
      <c r="G3" s="16">
        <v>0.8</v>
      </c>
      <c r="H3" s="16">
        <v>0.54</v>
      </c>
      <c r="I3" s="16">
        <f>IFERROR(AVERAGE(D3:H3),NA())</f>
        <v>0.69000000000000006</v>
      </c>
      <c r="J3" s="16">
        <f>IFERROR(_xlfn.STDEV.S(D3:H3),NA())</f>
        <v>0.23473389188610988</v>
      </c>
      <c r="K3" s="16">
        <v>0.16</v>
      </c>
      <c r="L3" s="16">
        <v>0.08</v>
      </c>
      <c r="M3" s="16">
        <v>0.08</v>
      </c>
      <c r="N3" s="16">
        <v>7.0000000000000007E-2</v>
      </c>
      <c r="O3" s="16">
        <v>7.0000000000000007E-2</v>
      </c>
      <c r="P3" s="16">
        <f t="shared" ref="P3:P7" si="0">IFERROR(AVERAGE(K3:O3),NA())</f>
        <v>9.1999999999999998E-2</v>
      </c>
      <c r="Q3" s="16">
        <f t="shared" ref="Q3:Q7" si="1">IFERROR(_xlfn.STDEV.S(K3:O3),NA())</f>
        <v>3.8340579025361636E-2</v>
      </c>
      <c r="R3" s="16">
        <v>4.95</v>
      </c>
      <c r="S3" s="16">
        <v>0.97</v>
      </c>
      <c r="T3" s="16">
        <v>0.97</v>
      </c>
      <c r="U3" s="16">
        <v>1.04</v>
      </c>
      <c r="V3" s="16">
        <v>1.02</v>
      </c>
      <c r="W3" s="16">
        <f t="shared" ref="W3:W7" si="2">IFERROR(AVERAGE(R3:V3),NA())</f>
        <v>1.7899999999999998</v>
      </c>
      <c r="X3" s="16">
        <f t="shared" ref="X3:X6" si="3">IFERROR(_xlfn.STDEV.S(R3:V3),NA())</f>
        <v>1.7667625760129744</v>
      </c>
      <c r="Y3" s="16">
        <f t="shared" ref="Y3:Y7" si="4">IFERROR(I3/W3,NA())</f>
        <v>0.38547486033519562</v>
      </c>
      <c r="Z3" s="16">
        <f t="shared" ref="Z3:Z5" si="5">IFERROR(P3/W3,NA())</f>
        <v>5.1396648044692739E-2</v>
      </c>
      <c r="AA3" s="16">
        <v>15.46</v>
      </c>
      <c r="AB3" s="16">
        <v>16.12</v>
      </c>
      <c r="AC3" s="16">
        <v>24.13</v>
      </c>
      <c r="AD3" s="16">
        <v>22.98</v>
      </c>
      <c r="AE3" s="16">
        <v>22.96</v>
      </c>
      <c r="AF3" s="16">
        <f t="shared" ref="AF3:AF7" si="6">IFERROR(AVERAGE(AA3:AE3),NA())</f>
        <v>20.330000000000002</v>
      </c>
      <c r="AG3" s="16">
        <v>16.12</v>
      </c>
      <c r="AH3" s="16">
        <v>16.25</v>
      </c>
      <c r="AI3" s="16">
        <v>16.37</v>
      </c>
      <c r="AJ3" s="16">
        <v>16.5</v>
      </c>
      <c r="AK3" s="16">
        <v>15.87</v>
      </c>
      <c r="AL3" s="16">
        <f>IFERROR(AVERAGE(AG3:AK3),NA())</f>
        <v>16.222000000000001</v>
      </c>
      <c r="AM3" s="16">
        <v>85.45</v>
      </c>
      <c r="AN3" s="16">
        <v>85.35</v>
      </c>
      <c r="AO3" s="16">
        <v>85.32</v>
      </c>
      <c r="AP3" s="16">
        <v>85.4</v>
      </c>
      <c r="AQ3" s="16">
        <v>85.15</v>
      </c>
      <c r="AR3" s="16">
        <f t="shared" ref="AR3:AR7" si="7">IFERROR(AVERAGE(AM3:AQ3),NA())</f>
        <v>85.333999999999989</v>
      </c>
      <c r="AS3" s="19">
        <f t="shared" ref="AS3:AS7" si="8">(AR3/AF3 - 1) * 100</f>
        <v>319.74422036399403</v>
      </c>
      <c r="AT3" s="19">
        <f t="shared" ref="AT3:AT7" si="9">(AR3/AL3 - 1) * 100</f>
        <v>426.03871285908019</v>
      </c>
      <c r="AU3" s="2">
        <v>0.218</v>
      </c>
      <c r="AV3" s="19">
        <f t="shared" ref="AV3:AV7" si="10" xml:space="preserve"> ( AU3/AF3 -1 )</f>
        <v>-0.98927693064436795</v>
      </c>
    </row>
    <row r="4" spans="1:48" x14ac:dyDescent="0.25">
      <c r="A4" s="2" t="s">
        <v>192</v>
      </c>
      <c r="B4" s="2">
        <v>6</v>
      </c>
      <c r="C4" s="2">
        <v>2000</v>
      </c>
      <c r="D4" s="16">
        <v>0.88</v>
      </c>
      <c r="E4" s="16">
        <v>0.76</v>
      </c>
      <c r="F4" s="16">
        <v>0.94</v>
      </c>
      <c r="G4" s="16">
        <v>0.79</v>
      </c>
      <c r="H4" s="16">
        <v>1.01</v>
      </c>
      <c r="I4" s="16">
        <f>IFERROR(AVERAGE(D4:H4),NA())</f>
        <v>0.876</v>
      </c>
      <c r="J4" s="16">
        <f>IFERROR(_xlfn.STDEV.S(D4:H4),NA())</f>
        <v>0.1035857133006291</v>
      </c>
      <c r="K4" s="16">
        <v>0.13</v>
      </c>
      <c r="L4" s="16">
        <v>7.0000000000000007E-2</v>
      </c>
      <c r="M4" s="16">
        <v>7.0000000000000007E-2</v>
      </c>
      <c r="N4" s="16">
        <v>7.0000000000000007E-2</v>
      </c>
      <c r="O4" s="16">
        <v>7.0000000000000007E-2</v>
      </c>
      <c r="P4" s="16">
        <f t="shared" si="0"/>
        <v>8.2000000000000003E-2</v>
      </c>
      <c r="Q4" s="16">
        <f t="shared" si="1"/>
        <v>2.6832815729997479E-2</v>
      </c>
      <c r="R4" s="16">
        <v>1.01</v>
      </c>
      <c r="S4" s="16">
        <v>1</v>
      </c>
      <c r="T4" s="16">
        <v>0.97</v>
      </c>
      <c r="U4" s="16">
        <v>1.01</v>
      </c>
      <c r="V4" s="16">
        <v>1.01</v>
      </c>
      <c r="W4" s="16">
        <f t="shared" si="2"/>
        <v>0.99999999999999978</v>
      </c>
      <c r="X4" s="16">
        <f t="shared" si="3"/>
        <v>1.7320508075688787E-2</v>
      </c>
      <c r="Y4" s="16">
        <f t="shared" si="4"/>
        <v>0.87600000000000022</v>
      </c>
      <c r="Z4" s="16">
        <f t="shared" si="5"/>
        <v>8.2000000000000017E-2</v>
      </c>
      <c r="AA4" s="16">
        <v>15.57</v>
      </c>
      <c r="AB4" s="16">
        <v>24.35</v>
      </c>
      <c r="AC4" s="16">
        <v>21.73</v>
      </c>
      <c r="AD4" s="16">
        <v>23.36</v>
      </c>
      <c r="AE4" s="16">
        <v>24.4</v>
      </c>
      <c r="AF4" s="16">
        <f>IFERROR(AVERAGE(AA4:AE4),NA())</f>
        <v>21.881999999999998</v>
      </c>
      <c r="AG4" s="16">
        <v>16.5</v>
      </c>
      <c r="AH4" s="16">
        <v>16.12</v>
      </c>
      <c r="AI4" s="16">
        <v>16.37</v>
      </c>
      <c r="AJ4" s="16">
        <v>16.12</v>
      </c>
      <c r="AK4" s="16">
        <v>16.12</v>
      </c>
      <c r="AL4" s="16">
        <f t="shared" ref="AL4:AL7" si="11">IFERROR(AVERAGE(AG4:AK4),NA())</f>
        <v>16.246000000000002</v>
      </c>
      <c r="AM4" s="16">
        <v>85.35</v>
      </c>
      <c r="AN4" s="16">
        <v>85.23</v>
      </c>
      <c r="AO4" s="16">
        <v>85.39</v>
      </c>
      <c r="AP4" s="16">
        <v>85.29</v>
      </c>
      <c r="AQ4" s="16">
        <v>85.28</v>
      </c>
      <c r="AR4" s="16">
        <f t="shared" si="7"/>
        <v>85.307999999999993</v>
      </c>
      <c r="AS4" s="19">
        <f t="shared" si="8"/>
        <v>289.85467507540443</v>
      </c>
      <c r="AT4" s="19">
        <f t="shared" si="9"/>
        <v>425.10156346177507</v>
      </c>
      <c r="AU4" s="2">
        <v>0.222</v>
      </c>
      <c r="AV4" s="19">
        <f t="shared" si="10"/>
        <v>-0.98985467507540448</v>
      </c>
    </row>
    <row r="5" spans="1:48" x14ac:dyDescent="0.25">
      <c r="A5" s="2" t="s">
        <v>193</v>
      </c>
      <c r="B5" s="2">
        <v>9</v>
      </c>
      <c r="C5" s="2">
        <v>2000</v>
      </c>
      <c r="D5" s="16">
        <v>0.98</v>
      </c>
      <c r="E5" s="16">
        <v>1.01</v>
      </c>
      <c r="F5" s="16">
        <v>0.96</v>
      </c>
      <c r="G5" s="16">
        <v>0.96</v>
      </c>
      <c r="H5" s="16">
        <v>0.95</v>
      </c>
      <c r="I5" s="16">
        <f t="shared" ref="I5:I7" si="12">IFERROR(AVERAGE(D5:H5),NA())</f>
        <v>0.97200000000000009</v>
      </c>
      <c r="J5" s="16">
        <f>IFERROR(_xlfn.STDEV.S(D5:H5),NA())</f>
        <v>2.3874672772626664E-2</v>
      </c>
      <c r="K5" s="16">
        <v>0.15</v>
      </c>
      <c r="L5" s="16">
        <v>0.08</v>
      </c>
      <c r="M5" s="16">
        <v>0.08</v>
      </c>
      <c r="N5" s="16">
        <v>0.7</v>
      </c>
      <c r="O5" s="16">
        <v>7.0000000000000007E-2</v>
      </c>
      <c r="P5" s="16">
        <f t="shared" si="0"/>
        <v>0.21600000000000003</v>
      </c>
      <c r="Q5" s="16">
        <f t="shared" si="1"/>
        <v>0.2724518306049713</v>
      </c>
      <c r="R5" s="16">
        <v>1.03</v>
      </c>
      <c r="S5" s="16">
        <v>1.02</v>
      </c>
      <c r="T5" s="16">
        <v>0.99</v>
      </c>
      <c r="U5" s="16">
        <v>1.02</v>
      </c>
      <c r="V5" s="16">
        <v>1.02</v>
      </c>
      <c r="W5" s="16">
        <f>IFERROR(AVERAGE(R5:V5),NA())</f>
        <v>1.016</v>
      </c>
      <c r="X5" s="16">
        <f t="shared" si="3"/>
        <v>1.5165750888103116E-2</v>
      </c>
      <c r="Y5" s="16">
        <f t="shared" si="4"/>
        <v>0.95669291338582685</v>
      </c>
      <c r="Z5" s="16">
        <f t="shared" si="5"/>
        <v>0.2125984251968504</v>
      </c>
      <c r="AA5" s="16">
        <v>28.32</v>
      </c>
      <c r="AB5" s="16">
        <v>21.89</v>
      </c>
      <c r="AC5" s="16">
        <v>24.06</v>
      </c>
      <c r="AD5" s="16">
        <v>20.37</v>
      </c>
      <c r="AE5" s="16">
        <v>24.07</v>
      </c>
      <c r="AF5" s="16">
        <f t="shared" si="6"/>
        <v>23.742000000000001</v>
      </c>
      <c r="AG5" s="16">
        <v>16.87</v>
      </c>
      <c r="AH5" s="16">
        <v>15.99</v>
      </c>
      <c r="AI5" s="16">
        <v>16.5</v>
      </c>
      <c r="AJ5" s="16">
        <v>15.75</v>
      </c>
      <c r="AK5" s="16">
        <v>16.12</v>
      </c>
      <c r="AL5" s="16">
        <f t="shared" si="11"/>
        <v>16.246000000000002</v>
      </c>
      <c r="AM5" s="16">
        <v>85.17</v>
      </c>
      <c r="AN5" s="16">
        <v>85.57</v>
      </c>
      <c r="AO5" s="16">
        <v>85.33</v>
      </c>
      <c r="AP5" s="16">
        <v>85.35</v>
      </c>
      <c r="AQ5" s="16">
        <v>85.32</v>
      </c>
      <c r="AR5" s="16">
        <f t="shared" si="7"/>
        <v>85.347999999999985</v>
      </c>
      <c r="AS5" s="19">
        <f t="shared" si="8"/>
        <v>259.48108836660759</v>
      </c>
      <c r="AT5" s="19">
        <f t="shared" si="9"/>
        <v>425.34777791456344</v>
      </c>
      <c r="AU5" s="2">
        <v>0.22800000000000001</v>
      </c>
      <c r="AV5" s="19">
        <f t="shared" si="10"/>
        <v>-0.99039676522618147</v>
      </c>
    </row>
    <row r="6" spans="1:48" x14ac:dyDescent="0.25">
      <c r="A6" s="2" t="s">
        <v>295</v>
      </c>
      <c r="B6" s="2">
        <v>30</v>
      </c>
      <c r="C6" s="2">
        <v>2817</v>
      </c>
      <c r="D6" s="2">
        <v>1</v>
      </c>
      <c r="E6" s="2">
        <v>0.94</v>
      </c>
      <c r="F6" s="2">
        <v>0.99</v>
      </c>
      <c r="G6" s="2">
        <v>0.82</v>
      </c>
      <c r="H6" s="2">
        <v>1.06</v>
      </c>
      <c r="I6" s="16">
        <f t="shared" si="12"/>
        <v>0.96199999999999997</v>
      </c>
      <c r="J6" s="16">
        <f t="shared" ref="J6:J7" si="13">IFERROR(_xlfn.STDEV.S(D6:H6),NA())</f>
        <v>9.0111042608550518E-2</v>
      </c>
      <c r="K6" s="2">
        <v>0.17</v>
      </c>
      <c r="L6" s="2">
        <v>0.1</v>
      </c>
      <c r="M6" s="2">
        <v>7.0000000000000007E-2</v>
      </c>
      <c r="N6" s="2">
        <v>0.08</v>
      </c>
      <c r="O6" s="2">
        <v>0.08</v>
      </c>
      <c r="P6" s="16">
        <f t="shared" si="0"/>
        <v>0.1</v>
      </c>
      <c r="Q6" s="16">
        <f t="shared" si="1"/>
        <v>4.0620192023179826E-2</v>
      </c>
      <c r="R6" s="16">
        <v>1.32</v>
      </c>
      <c r="S6" s="16">
        <v>1.39</v>
      </c>
      <c r="T6" s="2">
        <v>1.34</v>
      </c>
      <c r="U6" s="2">
        <v>1.31</v>
      </c>
      <c r="V6" s="2">
        <v>1.33</v>
      </c>
      <c r="W6" s="16">
        <f>IFERROR(AVERAGE(R6:V6),NA())</f>
        <v>1.3379999999999999</v>
      </c>
      <c r="X6" s="16">
        <f t="shared" si="3"/>
        <v>3.1144823004794809E-2</v>
      </c>
      <c r="Y6" s="16">
        <f t="shared" si="4"/>
        <v>0.71898355754858001</v>
      </c>
      <c r="Z6" s="16">
        <f>IFERROR(P6/W6,NA())</f>
        <v>7.473841554559045E-2</v>
      </c>
      <c r="AA6" s="2">
        <v>23.9</v>
      </c>
      <c r="AB6" s="2">
        <v>16.03</v>
      </c>
      <c r="AC6" s="2">
        <v>29.64</v>
      </c>
      <c r="AD6" s="2">
        <v>29.73</v>
      </c>
      <c r="AE6" s="2">
        <v>29.8</v>
      </c>
      <c r="AF6" s="16">
        <f t="shared" si="6"/>
        <v>25.82</v>
      </c>
      <c r="AG6" s="2">
        <v>15.99</v>
      </c>
      <c r="AH6" s="2">
        <v>16.62</v>
      </c>
      <c r="AI6" s="2">
        <v>16.25</v>
      </c>
      <c r="AJ6" s="2">
        <v>16.100000000000001</v>
      </c>
      <c r="AK6" s="2">
        <v>16.12</v>
      </c>
      <c r="AL6" s="16">
        <f t="shared" si="11"/>
        <v>16.216000000000001</v>
      </c>
      <c r="AM6" s="2">
        <v>87.66</v>
      </c>
      <c r="AN6" s="2">
        <v>87.43</v>
      </c>
      <c r="AO6" s="2">
        <v>87.74</v>
      </c>
      <c r="AP6" s="2">
        <v>87.52</v>
      </c>
      <c r="AQ6" s="2">
        <v>87.49</v>
      </c>
      <c r="AR6" s="16">
        <f t="shared" si="7"/>
        <v>87.567999999999998</v>
      </c>
      <c r="AS6" s="19">
        <f t="shared" si="8"/>
        <v>239.14794732765299</v>
      </c>
      <c r="AT6" s="19">
        <f t="shared" si="9"/>
        <v>440.00986679822392</v>
      </c>
      <c r="AU6" s="2">
        <v>0.72599999999999998</v>
      </c>
      <c r="AV6" s="19">
        <f t="shared" si="10"/>
        <v>-0.97188226181254844</v>
      </c>
    </row>
    <row r="7" spans="1:48" x14ac:dyDescent="0.25">
      <c r="A7" s="2" t="s">
        <v>296</v>
      </c>
      <c r="B7" s="2">
        <v>50</v>
      </c>
      <c r="C7" s="2">
        <v>4008</v>
      </c>
      <c r="D7" s="2">
        <v>1.0900000000000001</v>
      </c>
      <c r="E7" s="2">
        <v>0.92</v>
      </c>
      <c r="F7" s="2">
        <v>1.03</v>
      </c>
      <c r="G7" s="2">
        <v>1.01</v>
      </c>
      <c r="H7" s="2">
        <v>1.06</v>
      </c>
      <c r="I7" s="16">
        <f t="shared" si="12"/>
        <v>1.0219999999999998</v>
      </c>
      <c r="J7" s="16">
        <f t="shared" si="13"/>
        <v>6.4575537163851782E-2</v>
      </c>
      <c r="K7" s="2">
        <v>0.18</v>
      </c>
      <c r="L7" s="2">
        <v>0.09</v>
      </c>
      <c r="M7" s="2">
        <v>0.09</v>
      </c>
      <c r="N7" s="2">
        <v>0.08</v>
      </c>
      <c r="O7" s="2">
        <v>0.08</v>
      </c>
      <c r="P7" s="16">
        <f t="shared" si="0"/>
        <v>0.10400000000000001</v>
      </c>
      <c r="Q7" s="16">
        <f t="shared" si="1"/>
        <v>4.2778499272414852E-2</v>
      </c>
      <c r="R7" s="16">
        <v>1.9</v>
      </c>
      <c r="S7" s="16">
        <v>1.89</v>
      </c>
      <c r="T7" s="2">
        <v>1.9</v>
      </c>
      <c r="U7" s="2">
        <v>1.93</v>
      </c>
      <c r="V7" s="2">
        <v>1.87</v>
      </c>
      <c r="W7" s="16">
        <f t="shared" si="2"/>
        <v>1.8979999999999997</v>
      </c>
      <c r="X7" s="16">
        <f>IFERROR(_xlfn.STDEV.S(R7:V7),NA())</f>
        <v>2.1679483388678748E-2</v>
      </c>
      <c r="Y7" s="16">
        <f t="shared" si="4"/>
        <v>0.53846153846153844</v>
      </c>
      <c r="Z7" s="16">
        <f>IFERROR(P7/W7,NA())</f>
        <v>5.4794520547945216E-2</v>
      </c>
      <c r="AA7" s="2">
        <v>75.489999999999995</v>
      </c>
      <c r="AB7" s="2">
        <v>56.93</v>
      </c>
      <c r="AC7" s="2">
        <v>64.55</v>
      </c>
      <c r="AD7" s="2">
        <v>78.12</v>
      </c>
      <c r="AE7" s="2">
        <v>62.16</v>
      </c>
      <c r="AF7" s="16">
        <f t="shared" si="6"/>
        <v>67.45</v>
      </c>
      <c r="AG7" s="2">
        <v>16.12</v>
      </c>
      <c r="AH7" s="2">
        <v>16.75</v>
      </c>
      <c r="AI7" s="2">
        <v>16.5</v>
      </c>
      <c r="AJ7" s="2">
        <v>16.37</v>
      </c>
      <c r="AK7" s="2">
        <v>16.25</v>
      </c>
      <c r="AL7" s="16">
        <f t="shared" si="11"/>
        <v>16.398000000000003</v>
      </c>
      <c r="AM7" s="2">
        <v>89.41</v>
      </c>
      <c r="AN7" s="2">
        <v>89.68</v>
      </c>
      <c r="AO7" s="2">
        <v>89.63</v>
      </c>
      <c r="AP7" s="2">
        <v>89.44</v>
      </c>
      <c r="AQ7" s="2">
        <v>89.74</v>
      </c>
      <c r="AR7" s="16">
        <f t="shared" si="7"/>
        <v>89.580000000000013</v>
      </c>
      <c r="AS7" s="19">
        <f t="shared" si="8"/>
        <v>32.809488510007426</v>
      </c>
      <c r="AT7" s="19">
        <f t="shared" si="9"/>
        <v>446.28613245517738</v>
      </c>
      <c r="AU7" s="2">
        <v>1.2390000000000001</v>
      </c>
      <c r="AV7" s="19">
        <f t="shared" si="10"/>
        <v>-0.98163083765752412</v>
      </c>
    </row>
  </sheetData>
  <phoneticPr fontId="5" type="noConversion"/>
  <pageMargins left="0.7" right="0.7" top="0.75" bottom="0.75" header="0.3" footer="0.3"/>
  <pageSetup orientation="portrait" r:id="rId1"/>
  <ignoredErrors>
    <ignoredError sqref="I3:I7 J3:J7" formulaRange="1"/>
    <ignoredError sqref="X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7B3-A71C-4D7C-ABAF-CD73FD11676F}">
  <sheetPr codeName="Sheet3"/>
  <dimension ref="A1:B11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3.5703125" bestFit="1" customWidth="1"/>
    <col min="2" max="2" width="37.42578125" bestFit="1" customWidth="1"/>
  </cols>
  <sheetData>
    <row r="1" spans="1:2" ht="15.75" x14ac:dyDescent="0.3">
      <c r="A1" s="4" t="s">
        <v>4</v>
      </c>
    </row>
    <row r="2" spans="1:2" ht="15.75" x14ac:dyDescent="0.3">
      <c r="A2" s="4" t="s">
        <v>5</v>
      </c>
      <c r="B2" t="s">
        <v>1</v>
      </c>
    </row>
    <row r="3" spans="1:2" ht="15.75" x14ac:dyDescent="0.3">
      <c r="A3" s="4" t="s">
        <v>6</v>
      </c>
      <c r="B3" t="s">
        <v>0</v>
      </c>
    </row>
    <row r="4" spans="1:2" ht="15.75" x14ac:dyDescent="0.3">
      <c r="A4" s="4"/>
    </row>
    <row r="5" spans="1:2" ht="15.75" x14ac:dyDescent="0.3">
      <c r="A5" s="4" t="s">
        <v>7</v>
      </c>
    </row>
    <row r="6" spans="1:2" ht="15.75" x14ac:dyDescent="0.3">
      <c r="A6" s="4" t="s">
        <v>8</v>
      </c>
      <c r="B6" t="b">
        <f>LEN(B2)=LEN(B3)</f>
        <v>1</v>
      </c>
    </row>
    <row r="7" spans="1:2" ht="15.75" x14ac:dyDescent="0.3">
      <c r="A7" s="4" t="s">
        <v>9</v>
      </c>
      <c r="B7" s="17">
        <f>LEN(B2)</f>
        <v>31</v>
      </c>
    </row>
    <row r="8" spans="1:2" ht="15.75" x14ac:dyDescent="0.3">
      <c r="A8" s="4"/>
    </row>
    <row r="9" spans="1:2" ht="15.75" x14ac:dyDescent="0.3">
      <c r="A9" s="4" t="s">
        <v>10</v>
      </c>
    </row>
    <row r="10" spans="1:2" ht="15.75" x14ac:dyDescent="0.3">
      <c r="A10" s="4" t="s">
        <v>11</v>
      </c>
      <c r="B10" s="17" cm="1">
        <f t="array" aca="1" ref="B10" ca="1">SUMPRODUCT(--(MID(B2,ROW(INDIRECT("1:"&amp;LEN(B2))),1)&lt;&gt;MID(B3,ROW(INDIRECT("1:"&amp;LEN(B3))),1)))</f>
        <v>1</v>
      </c>
    </row>
    <row r="11" spans="1:2" ht="15.75" x14ac:dyDescent="0.3">
      <c r="A11" s="4" t="s">
        <v>12</v>
      </c>
      <c r="B11" s="14">
        <f ca="1">1-B10/B7</f>
        <v>0.967741935483871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4918A-DFF9-434D-B30B-B8E9A2BFCD3E}">
  <sheetPr codeName="Sheet4"/>
  <dimension ref="A1:M29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7" bestFit="1" customWidth="1"/>
    <col min="2" max="2" width="37.42578125" bestFit="1" customWidth="1"/>
    <col min="3" max="4" width="15.5703125" bestFit="1" customWidth="1"/>
    <col min="6" max="6" width="20.85546875" bestFit="1" customWidth="1"/>
    <col min="7" max="8" width="7.7109375" bestFit="1" customWidth="1"/>
    <col min="9" max="9" width="28.85546875" bestFit="1" customWidth="1"/>
    <col min="10" max="10" width="42.140625" bestFit="1" customWidth="1"/>
    <col min="11" max="11" width="30.28515625" bestFit="1" customWidth="1"/>
    <col min="12" max="12" width="27.5703125" bestFit="1" customWidth="1"/>
  </cols>
  <sheetData>
    <row r="1" spans="1:13" ht="16.5" thickBot="1" x14ac:dyDescent="0.35">
      <c r="A1" s="5" t="s">
        <v>13</v>
      </c>
      <c r="B1" s="5">
        <v>4</v>
      </c>
      <c r="C1" s="5" t="s">
        <v>17</v>
      </c>
      <c r="D1" s="5" t="s">
        <v>18</v>
      </c>
      <c r="E1" s="5"/>
      <c r="F1" s="5" t="s">
        <v>19</v>
      </c>
      <c r="G1" s="5" t="s">
        <v>20</v>
      </c>
      <c r="H1" s="5" t="s">
        <v>21</v>
      </c>
      <c r="I1" s="5" t="s">
        <v>196</v>
      </c>
      <c r="J1" s="5" t="s">
        <v>195</v>
      </c>
      <c r="K1" s="5" t="s">
        <v>197</v>
      </c>
      <c r="L1" s="5" t="s">
        <v>198</v>
      </c>
      <c r="M1" s="2"/>
    </row>
    <row r="2" spans="1:13" x14ac:dyDescent="0.25">
      <c r="A2" s="2" t="s">
        <v>5</v>
      </c>
      <c r="B2" t="s">
        <v>1</v>
      </c>
      <c r="C2" t="str" cm="1">
        <f t="array" ref="C2:C29">IF($B$6&gt;0, MID($B$2, _xlfn.SEQUENCE($B$6), $B$1), "")</f>
        <v>ATGC</v>
      </c>
      <c r="D2" t="str" cm="1">
        <f t="array" ref="D2:D29">IF($B$7&gt;0, MID($B$3, _xlfn.SEQUENCE($B$7), $B$1), "")</f>
        <v>ATGC</v>
      </c>
      <c r="F2" t="str" cm="1">
        <f t="array" ref="F2:F14">IFERROR(_xlfn.UNIQUE(_xlfn.VSTACK(_xlfn.ANCHORARRAY(C2),_xlfn.ANCHORARRAY(D2))),"")</f>
        <v>ATGC</v>
      </c>
      <c r="G2" s="14" cm="1">
        <f t="array" ref="G2:G14">IF($B$6=0,0, COUNTIF(_xlfn.ANCHORARRAY(C2),_xlfn.ANCHORARRAY( F2))/$B$6)</f>
        <v>3.5714285714285712E-2</v>
      </c>
      <c r="H2" s="14" cm="1">
        <f t="array" ref="H2:H14">IF($B$7=0,0, COUNTIF(_xlfn.ANCHORARRAY(D2),_xlfn.ANCHORARRAY( F2))/$B$7)</f>
        <v>3.5714285714285712E-2</v>
      </c>
      <c r="I2" s="14">
        <f>IF(SQRT(SUMSQ(_xlfn.ANCHORARRAY(G2)))*SQRT(SUMSQ(_xlfn.ANCHORARRAY(H2)))=0,0,SUMPRODUCT(_xlfn.ANCHORARRAY(G2),_xlfn.ANCHORARRAY(H2))/(SQRT(SUMSQ(_xlfn.ANCHORARRAY(G2)))*SQRT(SUMSQ(_xlfn.ANCHORARRAY(H2)))))</f>
        <v>0.99062143637437128</v>
      </c>
      <c r="J2" s="14">
        <f>_xlfn.LET(_xlpm.a, G5:INDEX(G:G, MATCH(9.9E+307, G:G)), _xlpm.b, H5:INDEX(H:H, MATCH(9.9E+307, H:H)), SUMPRODUCT(_xlpm.a, _xlpm.b)/(SQRT(SUMSQ(_xlpm.a))*SQRT(SUMSQ(_xlpm.b))))</f>
        <v>0.9903519479442553</v>
      </c>
      <c r="K2" s="14" cm="1">
        <f t="array" ref="K2">_xlfn.LET(_xlpm.a,G5:INDEX(G:G,MATCH(9.9E+307,G:G)), _xlpm.b,H5:INDEX(H:H,MATCH(9.9E+307,H:H)), SQRT(SUMSQ(_xlpm.a-_xlpm.b)))</f>
        <v>5.0507627227610541E-2</v>
      </c>
      <c r="L2" s="14" cm="1">
        <f t="array" ref="L2">_xlfn.LET(_xlpm.p,--(_xlfn.ANCHORARRAY(G2)&gt;0), _xlpm.q,--(_xlfn.ANCHORARRAY(H2)&gt;0), _xlpm.inter,SUM(--((_xlpm.p+_xlpm.q)=2)), _xlpm.uni,SUM(--((_xlpm.p+_xlpm.q)&gt;0)), 1-_xlpm.inter/_xlpm.uni)</f>
        <v>7.6923076923076872E-2</v>
      </c>
    </row>
    <row r="3" spans="1:13" x14ac:dyDescent="0.25">
      <c r="A3" s="2" t="s">
        <v>6</v>
      </c>
      <c r="B3" t="s">
        <v>0</v>
      </c>
      <c r="C3" t="str">
        <v>TGCG</v>
      </c>
      <c r="D3" t="str">
        <v>TGCG</v>
      </c>
      <c r="F3" t="str">
        <v>TGCG</v>
      </c>
      <c r="G3" s="14">
        <v>3.5714285714285712E-2</v>
      </c>
      <c r="H3" s="14">
        <v>3.5714285714285712E-2</v>
      </c>
      <c r="I3" s="14"/>
      <c r="J3" s="14"/>
      <c r="K3" s="14"/>
      <c r="L3" s="14"/>
    </row>
    <row r="4" spans="1:13" x14ac:dyDescent="0.25">
      <c r="A4" s="2"/>
      <c r="C4" t="str">
        <v>GCGT</v>
      </c>
      <c r="D4" t="str">
        <v>GCGT</v>
      </c>
      <c r="F4" t="str">
        <v>GCGT</v>
      </c>
      <c r="G4" s="14">
        <v>3.5714285714285712E-2</v>
      </c>
      <c r="H4" s="14">
        <v>3.5714285714285712E-2</v>
      </c>
      <c r="I4" s="14"/>
      <c r="J4" s="14"/>
      <c r="K4" s="14"/>
      <c r="L4" s="14"/>
    </row>
    <row r="5" spans="1:13" x14ac:dyDescent="0.25">
      <c r="A5" s="2" t="s">
        <v>14</v>
      </c>
      <c r="C5" t="str">
        <v>CGTA</v>
      </c>
      <c r="D5" t="str">
        <v>CGTA</v>
      </c>
      <c r="F5" t="str">
        <v>CGTA</v>
      </c>
      <c r="G5" s="14">
        <v>7.1428571428571425E-2</v>
      </c>
      <c r="H5" s="14">
        <v>7.1428571428571425E-2</v>
      </c>
      <c r="I5" s="14"/>
      <c r="J5" s="14"/>
      <c r="K5" s="14"/>
      <c r="L5" s="14"/>
    </row>
    <row r="6" spans="1:13" x14ac:dyDescent="0.25">
      <c r="A6" t="s">
        <v>15</v>
      </c>
      <c r="B6">
        <f>MAX(LEN(B2)-B1+1,0)</f>
        <v>28</v>
      </c>
      <c r="C6" t="str">
        <v>GTAC</v>
      </c>
      <c r="D6" t="str">
        <v>GTAC</v>
      </c>
      <c r="F6" t="str">
        <v>GTAC</v>
      </c>
      <c r="G6" s="14">
        <v>3.5714285714285712E-2</v>
      </c>
      <c r="H6" s="14">
        <v>3.5714285714285712E-2</v>
      </c>
      <c r="I6" s="14"/>
      <c r="J6" s="14"/>
      <c r="K6" s="14"/>
      <c r="L6" s="14"/>
    </row>
    <row r="7" spans="1:13" x14ac:dyDescent="0.25">
      <c r="A7" t="s">
        <v>16</v>
      </c>
      <c r="B7">
        <f>MAX(LEN(B3)-B1+1,0)</f>
        <v>28</v>
      </c>
      <c r="C7" t="str">
        <v>TACG</v>
      </c>
      <c r="D7" t="str">
        <v>TACG</v>
      </c>
      <c r="F7" t="str">
        <v>TACG</v>
      </c>
      <c r="G7" s="14">
        <v>3.5714285714285712E-2</v>
      </c>
      <c r="H7" s="14">
        <v>3.5714285714285712E-2</v>
      </c>
      <c r="I7" s="14"/>
      <c r="J7" s="14"/>
      <c r="K7" s="14"/>
      <c r="L7" s="14"/>
    </row>
    <row r="8" spans="1:13" x14ac:dyDescent="0.25">
      <c r="C8" t="str">
        <v>ACGT</v>
      </c>
      <c r="D8" t="str">
        <v>ACGT</v>
      </c>
      <c r="F8" t="str">
        <v>ACGT</v>
      </c>
      <c r="G8" s="14">
        <v>3.5714285714285712E-2</v>
      </c>
      <c r="H8" s="14">
        <v>3.5714285714285712E-2</v>
      </c>
      <c r="I8" s="14"/>
      <c r="J8" s="14"/>
      <c r="K8" s="14"/>
      <c r="L8" s="14"/>
    </row>
    <row r="9" spans="1:13" x14ac:dyDescent="0.25">
      <c r="C9" t="str">
        <v>CGTA</v>
      </c>
      <c r="D9" t="str">
        <v>CGTA</v>
      </c>
      <c r="F9" t="str">
        <v>GTAG</v>
      </c>
      <c r="G9" s="14">
        <v>3.5714285714285712E-2</v>
      </c>
      <c r="H9" s="14">
        <v>3.5714285714285712E-2</v>
      </c>
      <c r="I9" s="14"/>
      <c r="J9" s="14"/>
      <c r="K9" s="14"/>
      <c r="L9" s="14"/>
    </row>
    <row r="10" spans="1:13" x14ac:dyDescent="0.25">
      <c r="C10" t="str">
        <v>GTAG</v>
      </c>
      <c r="D10" t="str">
        <v>GTAG</v>
      </c>
      <c r="F10" t="str">
        <v>TAGC</v>
      </c>
      <c r="G10" s="14">
        <v>0.17857142857142858</v>
      </c>
      <c r="H10" s="14">
        <v>0.17857142857142858</v>
      </c>
      <c r="I10" s="14"/>
      <c r="J10" s="14"/>
      <c r="K10" s="14"/>
      <c r="L10" s="14"/>
    </row>
    <row r="11" spans="1:13" x14ac:dyDescent="0.25">
      <c r="C11" t="str">
        <v>TAGC</v>
      </c>
      <c r="D11" t="str">
        <v>TAGC</v>
      </c>
      <c r="F11" t="str">
        <v>AGCT</v>
      </c>
      <c r="G11" s="14">
        <v>0.17857142857142858</v>
      </c>
      <c r="H11" s="14">
        <v>0.17857142857142858</v>
      </c>
      <c r="I11" s="14"/>
      <c r="J11" s="14"/>
      <c r="K11" s="14"/>
      <c r="L11" s="14"/>
    </row>
    <row r="12" spans="1:13" x14ac:dyDescent="0.25">
      <c r="C12" t="str">
        <v>AGCT</v>
      </c>
      <c r="D12" t="str">
        <v>AGCT</v>
      </c>
      <c r="F12" t="str">
        <v>GCTA</v>
      </c>
      <c r="G12" s="14">
        <v>0.17857142857142858</v>
      </c>
      <c r="H12" s="14">
        <v>0.14285714285714285</v>
      </c>
      <c r="I12" s="14"/>
      <c r="J12" s="14"/>
      <c r="K12" s="14"/>
      <c r="L12" s="14"/>
    </row>
    <row r="13" spans="1:13" x14ac:dyDescent="0.25">
      <c r="C13" t="str">
        <v>GCTA</v>
      </c>
      <c r="D13" t="str">
        <v>GCTA</v>
      </c>
      <c r="F13" t="str">
        <v>CTAG</v>
      </c>
      <c r="G13" s="14">
        <v>0.14285714285714285</v>
      </c>
      <c r="H13" s="14">
        <v>0.14285714285714285</v>
      </c>
      <c r="I13" s="14"/>
      <c r="J13" s="14"/>
      <c r="K13" s="14"/>
      <c r="L13" s="14"/>
    </row>
    <row r="14" spans="1:13" x14ac:dyDescent="0.25">
      <c r="C14" t="str">
        <v>CTAG</v>
      </c>
      <c r="D14" t="str">
        <v>CTAG</v>
      </c>
      <c r="F14" t="str">
        <v>GCTG</v>
      </c>
      <c r="G14" s="14">
        <v>0</v>
      </c>
      <c r="H14" s="14">
        <v>3.5714285714285712E-2</v>
      </c>
      <c r="I14" s="14"/>
      <c r="J14" s="14"/>
      <c r="K14" s="14"/>
      <c r="L14" s="14"/>
    </row>
    <row r="15" spans="1:13" x14ac:dyDescent="0.25">
      <c r="C15" t="str">
        <v>TAGC</v>
      </c>
      <c r="D15" t="str">
        <v>TAGC</v>
      </c>
      <c r="G15" s="14"/>
      <c r="H15" s="14"/>
      <c r="I15" s="14"/>
      <c r="J15" s="14"/>
      <c r="K15" s="14"/>
      <c r="L15" s="14"/>
    </row>
    <row r="16" spans="1:13" x14ac:dyDescent="0.25">
      <c r="C16" t="str">
        <v>AGCT</v>
      </c>
      <c r="D16" t="str">
        <v>AGCT</v>
      </c>
    </row>
    <row r="17" spans="3:4" x14ac:dyDescent="0.25">
      <c r="C17" t="str">
        <v>GCTA</v>
      </c>
      <c r="D17" t="str">
        <v>GCTA</v>
      </c>
    </row>
    <row r="18" spans="3:4" x14ac:dyDescent="0.25">
      <c r="C18" t="str">
        <v>CTAG</v>
      </c>
      <c r="D18" t="str">
        <v>CTAG</v>
      </c>
    </row>
    <row r="19" spans="3:4" x14ac:dyDescent="0.25">
      <c r="C19" t="str">
        <v>TAGC</v>
      </c>
      <c r="D19" t="str">
        <v>TAGC</v>
      </c>
    </row>
    <row r="20" spans="3:4" x14ac:dyDescent="0.25">
      <c r="C20" t="str">
        <v>AGCT</v>
      </c>
      <c r="D20" t="str">
        <v>AGCT</v>
      </c>
    </row>
    <row r="21" spans="3:4" x14ac:dyDescent="0.25">
      <c r="C21" t="str">
        <v>GCTA</v>
      </c>
      <c r="D21" t="str">
        <v>GCTA</v>
      </c>
    </row>
    <row r="22" spans="3:4" x14ac:dyDescent="0.25">
      <c r="C22" t="str">
        <v>CTAG</v>
      </c>
      <c r="D22" t="str">
        <v>CTAG</v>
      </c>
    </row>
    <row r="23" spans="3:4" x14ac:dyDescent="0.25">
      <c r="C23" t="str">
        <v>TAGC</v>
      </c>
      <c r="D23" t="str">
        <v>TAGC</v>
      </c>
    </row>
    <row r="24" spans="3:4" x14ac:dyDescent="0.25">
      <c r="C24" t="str">
        <v>AGCT</v>
      </c>
      <c r="D24" t="str">
        <v>AGCT</v>
      </c>
    </row>
    <row r="25" spans="3:4" x14ac:dyDescent="0.25">
      <c r="C25" t="str">
        <v>GCTA</v>
      </c>
      <c r="D25" t="str">
        <v>GCTA</v>
      </c>
    </row>
    <row r="26" spans="3:4" x14ac:dyDescent="0.25">
      <c r="C26" t="str">
        <v>CTAG</v>
      </c>
      <c r="D26" t="str">
        <v>CTAG</v>
      </c>
    </row>
    <row r="27" spans="3:4" x14ac:dyDescent="0.25">
      <c r="C27" t="str">
        <v>TAGC</v>
      </c>
      <c r="D27" t="str">
        <v>TAGC</v>
      </c>
    </row>
    <row r="28" spans="3:4" x14ac:dyDescent="0.25">
      <c r="C28" t="str">
        <v>AGCT</v>
      </c>
      <c r="D28" t="str">
        <v>AGCT</v>
      </c>
    </row>
    <row r="29" spans="3:4" x14ac:dyDescent="0.25">
      <c r="C29" t="str">
        <v>GCTA</v>
      </c>
      <c r="D29" t="str">
        <v>GCTG</v>
      </c>
    </row>
  </sheetData>
  <conditionalFormatting sqref="I2:L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{37847EA2-6E1D-49AA-B925-814570D2F390}</x14:id>
        </ext>
      </extLst>
    </cfRule>
  </conditionalFormatting>
  <conditionalFormatting sqref="J2:L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{313E28E0-3359-457F-BBBE-983CA1D89476}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47EA2-6E1D-49AA-B925-814570D2F3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I2:L2</xm:sqref>
        </x14:conditionalFormatting>
        <x14:conditionalFormatting xmlns:xm="http://schemas.microsoft.com/office/excel/2006/main">
          <x14:cfRule type="dataBar" id="{313E28E0-3359-457F-BBBE-983CA1D894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J2:L2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C07BF-194C-4C70-ACBA-7DF6CD8B6386}">
  <sheetPr codeName="Sheet5"/>
  <dimension ref="A1:C3"/>
  <sheetViews>
    <sheetView workbookViewId="0"/>
  </sheetViews>
  <sheetFormatPr defaultRowHeight="15" x14ac:dyDescent="0.25"/>
  <cols>
    <col min="1" max="1" width="24.85546875" bestFit="1" customWidth="1"/>
    <col min="2" max="2" width="14.28515625" bestFit="1" customWidth="1"/>
  </cols>
  <sheetData>
    <row r="1" spans="1:3" x14ac:dyDescent="0.25">
      <c r="A1" s="2" t="s">
        <v>49</v>
      </c>
      <c r="B1" s="2" t="s">
        <v>50</v>
      </c>
      <c r="C1" s="2"/>
    </row>
    <row r="2" spans="1:3" x14ac:dyDescent="0.25">
      <c r="A2" s="2" t="s">
        <v>51</v>
      </c>
      <c r="B2" s="2">
        <v>4</v>
      </c>
      <c r="C2" s="2"/>
    </row>
    <row r="3" spans="1:3" x14ac:dyDescent="0.25">
      <c r="A3" s="2" t="s">
        <v>52</v>
      </c>
      <c r="B3" s="2" t="s">
        <v>53</v>
      </c>
      <c r="C3" s="2"/>
    </row>
  </sheetData>
  <dataValidations count="1">
    <dataValidation type="whole" allowBlank="1" showInputMessage="1" showErrorMessage="1" sqref="B2" xr:uid="{027D8529-A10F-465A-9F1F-D1BA6CBF737A}">
      <formula1>1</formula1>
      <formula2>6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C323A-3E82-4B00-9115-E7C99BE3F0C9}">
  <sheetPr codeName="Sheet6"/>
  <dimension ref="A1:G13"/>
  <sheetViews>
    <sheetView topLeftCell="A2" workbookViewId="0"/>
  </sheetViews>
  <sheetFormatPr defaultRowHeight="15" x14ac:dyDescent="0.25"/>
  <cols>
    <col min="1" max="1" width="15.5703125" bestFit="1" customWidth="1"/>
    <col min="2" max="2" width="18.28515625" bestFit="1" customWidth="1"/>
    <col min="3" max="3" width="16.85546875" bestFit="1" customWidth="1"/>
    <col min="4" max="4" width="255.7109375" bestFit="1" customWidth="1"/>
    <col min="5" max="5" width="15.5703125" bestFit="1" customWidth="1"/>
    <col min="6" max="6" width="107.42578125" bestFit="1" customWidth="1"/>
    <col min="7" max="7" width="255.7109375" bestFit="1" customWidth="1"/>
  </cols>
  <sheetData>
    <row r="1" spans="1:7" ht="15.75" x14ac:dyDescent="0.3">
      <c r="A1" s="4" t="s">
        <v>54</v>
      </c>
      <c r="B1" s="4" t="s">
        <v>55</v>
      </c>
      <c r="C1" s="4" t="s">
        <v>58</v>
      </c>
      <c r="D1" s="4" t="s">
        <v>59</v>
      </c>
      <c r="E1" s="4" t="s">
        <v>56</v>
      </c>
      <c r="F1" s="4" t="s">
        <v>57</v>
      </c>
      <c r="G1" s="4" t="s">
        <v>93</v>
      </c>
    </row>
    <row r="2" spans="1:7" ht="409.5" x14ac:dyDescent="0.25">
      <c r="A2" s="2" t="s">
        <v>60</v>
      </c>
      <c r="B2" s="2" t="s">
        <v>72</v>
      </c>
      <c r="C2" s="6" t="s">
        <v>74</v>
      </c>
      <c r="D2" s="2" t="str" cm="1">
        <f t="array" ref="D2">_xlfn.LET(
  _xlpm.raw, C2,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  <c r="E2" s="2">
        <f>LEN(D2)</f>
        <v>2000</v>
      </c>
      <c r="F2" s="2" t="str">
        <f>B2&amp;"; "&amp;A2&amp;"; original pasted="&amp;LEN(C2)&amp;"; cleaned="&amp;LEN(D2)&amp;"; used_first=2000"</f>
        <v>Coronaviridae; NC_054003.1; original pasted=28573; cleaned=2000; used_first=2000</v>
      </c>
      <c r="G2" t="str">
        <f>"&gt;"&amp;A2&amp;" "&amp;B2 &amp; CHAR(10) &amp; D2</f>
        <v>&gt;NC_054003.1 Coronaviridae
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</row>
    <row r="3" spans="1:7" ht="409.5" x14ac:dyDescent="0.25">
      <c r="A3" s="2" t="s">
        <v>61</v>
      </c>
      <c r="B3" s="2" t="s">
        <v>72</v>
      </c>
      <c r="C3" s="6" t="s">
        <v>75</v>
      </c>
      <c r="D3" s="2" t="str" cm="1">
        <f t="array" ref="D3">_xlfn.LET(
  _xlpm.raw, C3,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  <c r="E3" s="2">
        <f t="shared" ref="E3:E13" si="0">LEN(D3)</f>
        <v>2000</v>
      </c>
      <c r="F3" s="2" t="str">
        <f t="shared" ref="F3:F13" si="1">B3&amp;"; "&amp;A3&amp;"; original pasted="&amp;LEN(C3)&amp;"; cleaned="&amp;LEN(D3)&amp;"; used_first=2000"</f>
        <v>Coronaviridae; NC_054004.1; original pasted=28572; cleaned=2000; used_first=2000</v>
      </c>
      <c r="G3" t="str">
        <f t="shared" ref="G3:G13" si="2">"&gt;"&amp;A3&amp;" "&amp;B3 &amp; CHAR(10) &amp; D3</f>
        <v>&gt;NC_054004.1 Coronaviridae
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</row>
    <row r="4" spans="1:7" ht="409.5" x14ac:dyDescent="0.25">
      <c r="A4" s="2" t="s">
        <v>62</v>
      </c>
      <c r="B4" s="2" t="s">
        <v>72</v>
      </c>
      <c r="C4" s="6" t="s">
        <v>76</v>
      </c>
      <c r="D4" s="2" t="str" cm="1">
        <f t="array" ref="D4">_xlfn.LET(
  _xlpm.raw, C4,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  <c r="E4" s="2">
        <f t="shared" si="0"/>
        <v>2000</v>
      </c>
      <c r="F4" s="2" t="str">
        <f t="shared" si="1"/>
        <v>Coronaviridae; NC_054015.1; original pasted=28031; cleaned=2000; used_first=2000</v>
      </c>
      <c r="G4" t="str">
        <f t="shared" si="2"/>
        <v>&gt;NC_054015.1 Coronaviridae
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</row>
    <row r="5" spans="1:7" ht="409.5" x14ac:dyDescent="0.25">
      <c r="A5" s="2" t="s">
        <v>63</v>
      </c>
      <c r="B5" s="2" t="s">
        <v>72</v>
      </c>
      <c r="C5" s="6" t="s">
        <v>77</v>
      </c>
      <c r="D5" s="2" t="str" cm="1">
        <f t="array" ref="D5">_xlfn.LET(
  _xlpm.raw, C5,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  <c r="E5" s="2">
        <f t="shared" si="0"/>
        <v>2000</v>
      </c>
      <c r="F5" s="2" t="str">
        <f t="shared" si="1"/>
        <v>Coronaviridae; NC_055953.1; original pasted=29513; cleaned=2000; used_first=2000</v>
      </c>
      <c r="G5" t="str">
        <f t="shared" si="2"/>
        <v>&gt;NC_055953.1 Coronaviridae
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</row>
    <row r="6" spans="1:7" ht="409.5" x14ac:dyDescent="0.25">
      <c r="A6" s="2" t="s">
        <v>64</v>
      </c>
      <c r="B6" s="2" t="s">
        <v>72</v>
      </c>
      <c r="C6" s="6" t="s">
        <v>78</v>
      </c>
      <c r="D6" s="2" t="str" cm="1">
        <f t="array" ref="D6">_xlfn.LET(
  _xlpm.raw, C6,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  <c r="E6" s="2">
        <f t="shared" si="0"/>
        <v>2000</v>
      </c>
      <c r="F6" s="2" t="str">
        <f t="shared" si="1"/>
        <v>Coronaviridae; NC_076684.1; original pasted=27827; cleaned=2000; used_first=2000</v>
      </c>
      <c r="G6" t="str">
        <f t="shared" si="2"/>
        <v>&gt;NC_076684.1 Coronaviridae
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</row>
    <row r="7" spans="1:7" ht="409.5" x14ac:dyDescent="0.25">
      <c r="A7" s="2" t="s">
        <v>65</v>
      </c>
      <c r="B7" s="2" t="s">
        <v>72</v>
      </c>
      <c r="C7" s="6" t="s">
        <v>79</v>
      </c>
      <c r="D7" s="2" t="str" cm="1">
        <f t="array" ref="D7">_xlfn.LET(
  _xlpm.raw, C7,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  <c r="E7" s="2">
        <f t="shared" si="0"/>
        <v>2000</v>
      </c>
      <c r="F7" s="2" t="str">
        <f t="shared" si="1"/>
        <v>Coronaviridae; NC_076685.1; original pasted=28410; cleaned=2000; used_first=2000</v>
      </c>
      <c r="G7" t="str">
        <f t="shared" si="2"/>
        <v>&gt;NC_076685.1 Coronaviridae
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</row>
    <row r="8" spans="1:7" ht="409.5" x14ac:dyDescent="0.25">
      <c r="A8" s="2" t="s">
        <v>66</v>
      </c>
      <c r="B8" s="2" t="s">
        <v>73</v>
      </c>
      <c r="C8" s="6" t="s">
        <v>80</v>
      </c>
      <c r="D8" s="2" t="str" cm="1">
        <f t="array" ref="D8">_xlfn.LET(
  _xlpm.raw, C8,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  <c r="E8" s="2">
        <f t="shared" si="0"/>
        <v>2000</v>
      </c>
      <c r="F8" s="2" t="str">
        <f t="shared" si="1"/>
        <v>Flaviviridae; NC_040589.1; original pasted=11576; cleaned=2000; used_first=2000</v>
      </c>
      <c r="G8" t="str">
        <f t="shared" si="2"/>
        <v>&gt;NC_040589.1 Flaviviridae
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</row>
    <row r="9" spans="1:7" ht="409.5" x14ac:dyDescent="0.25">
      <c r="A9" s="2" t="s">
        <v>67</v>
      </c>
      <c r="B9" s="2" t="s">
        <v>73</v>
      </c>
      <c r="C9" s="6" t="s">
        <v>81</v>
      </c>
      <c r="D9" s="2" t="str" cm="1">
        <f t="array" ref="D9">_xlfn.LET(
  _xlpm.raw, C9,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  <c r="E9" s="2">
        <f t="shared" si="0"/>
        <v>2000</v>
      </c>
      <c r="F9" s="2" t="str">
        <f t="shared" si="1"/>
        <v>Flaviviridae; NC_040645.1; original pasted=10760; cleaned=2000; used_first=2000</v>
      </c>
      <c r="G9" t="str">
        <f t="shared" si="2"/>
        <v>&gt;NC_040645.1 Flaviviridae
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</row>
    <row r="10" spans="1:7" ht="409.5" x14ac:dyDescent="0.25">
      <c r="A10" s="2" t="s">
        <v>68</v>
      </c>
      <c r="B10" s="2" t="s">
        <v>73</v>
      </c>
      <c r="C10" s="6" t="s">
        <v>82</v>
      </c>
      <c r="D10" s="2" t="str" cm="1">
        <f t="array" ref="D10">_xlfn.LET(
  _xlpm.raw, C10,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  <c r="E10" s="2">
        <f t="shared" si="0"/>
        <v>2000</v>
      </c>
      <c r="F10" s="2" t="str">
        <f t="shared" si="1"/>
        <v>Flaviviridae; NC_040815.1; original pasted=8809; cleaned=2000; used_first=2000</v>
      </c>
      <c r="G10" t="str">
        <f t="shared" si="2"/>
        <v>&gt;NC_040815.1 Flaviviridae
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</row>
    <row r="11" spans="1:7" ht="409.5" x14ac:dyDescent="0.25">
      <c r="A11" s="2" t="s">
        <v>69</v>
      </c>
      <c r="B11" s="2" t="s">
        <v>73</v>
      </c>
      <c r="C11" s="6" t="s">
        <v>83</v>
      </c>
      <c r="D11" s="2" t="str" cm="1">
        <f t="array" ref="D11">_xlfn.LET(
  _xlpm.raw, C11,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  <c r="E11" s="2">
        <f t="shared" si="0"/>
        <v>2000</v>
      </c>
      <c r="F11" s="2" t="str">
        <f t="shared" si="1"/>
        <v>Flaviviridae; NC_076032.1; original pasted=12459; cleaned=2000; used_first=2000</v>
      </c>
      <c r="G11" t="str">
        <f t="shared" si="2"/>
        <v>&gt;NC_076032.1 Flaviviridae
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</row>
    <row r="12" spans="1:7" ht="409.5" x14ac:dyDescent="0.25">
      <c r="A12" s="2" t="s">
        <v>70</v>
      </c>
      <c r="B12" s="2" t="s">
        <v>73</v>
      </c>
      <c r="C12" s="6" t="s">
        <v>84</v>
      </c>
      <c r="D12" s="2" t="str" cm="1">
        <f t="array" ref="D12">_xlfn.LET(
  _xlpm.raw, C12,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  <c r="E12" s="2">
        <f t="shared" si="0"/>
        <v>2000</v>
      </c>
      <c r="F12" s="2" t="str">
        <f t="shared" si="1"/>
        <v>Flaviviridae; NC_077024.1; original pasted=12620; cleaned=2000; used_first=2000</v>
      </c>
      <c r="G12" t="str">
        <f t="shared" si="2"/>
        <v>&gt;NC_077024.1 Flaviviridae
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</row>
    <row r="13" spans="1:7" ht="409.5" x14ac:dyDescent="0.25">
      <c r="A13" s="2" t="s">
        <v>71</v>
      </c>
      <c r="B13" s="2" t="s">
        <v>73</v>
      </c>
      <c r="C13" s="6" t="s">
        <v>85</v>
      </c>
      <c r="D13" s="2" t="str" cm="1">
        <f t="array" ref="D13">_xlfn.LET(
  _xlpm.raw, C13,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  <c r="E13" s="2">
        <f t="shared" si="0"/>
        <v>2000</v>
      </c>
      <c r="F13" s="2" t="str">
        <f t="shared" si="1"/>
        <v>Flaviviridae; NC_077026.1; original pasted=12050; cleaned=2000; used_first=2000</v>
      </c>
      <c r="G13" t="str">
        <f t="shared" si="2"/>
        <v>&gt;NC_077026.1 Flaviviridae
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431D9-3617-4FB0-91DD-4D50FFBCB4C7}">
  <sheetPr codeName="Sheet7"/>
  <dimension ref="A1:G13"/>
  <sheetViews>
    <sheetView workbookViewId="0"/>
  </sheetViews>
  <sheetFormatPr defaultRowHeight="15" x14ac:dyDescent="0.25"/>
  <cols>
    <col min="1" max="1" width="15.5703125" style="2" bestFit="1" customWidth="1"/>
    <col min="2" max="2" width="9" style="2" bestFit="1" customWidth="1"/>
    <col min="3" max="3" width="14.28515625" style="2" bestFit="1" customWidth="1"/>
    <col min="4" max="4" width="18.28515625" style="2" bestFit="1" customWidth="1"/>
    <col min="5" max="5" width="22.28515625" style="2" bestFit="1" customWidth="1"/>
    <col min="6" max="6" width="18.28515625" style="2" bestFit="1" customWidth="1"/>
    <col min="7" max="7" width="7.7109375" style="2" bestFit="1" customWidth="1"/>
    <col min="8" max="16384" width="9.140625" style="2"/>
  </cols>
  <sheetData>
    <row r="1" spans="1:7" ht="15.75" x14ac:dyDescent="0.3">
      <c r="A1" s="4" t="s">
        <v>54</v>
      </c>
      <c r="B1" s="4" t="s">
        <v>56</v>
      </c>
      <c r="C1" s="4" t="s">
        <v>86</v>
      </c>
      <c r="D1" s="4" t="s">
        <v>87</v>
      </c>
      <c r="E1" s="4" t="s">
        <v>200</v>
      </c>
      <c r="F1" s="4" t="s">
        <v>88</v>
      </c>
      <c r="G1" s="4" t="s">
        <v>57</v>
      </c>
    </row>
    <row r="2" spans="1:7" x14ac:dyDescent="0.25">
      <c r="A2" s="2" t="str">
        <f>Sequences!A2</f>
        <v>NC_054003.1</v>
      </c>
      <c r="B2" s="2">
        <f>LEN(Sequences!D2)</f>
        <v>2000</v>
      </c>
      <c r="C2" s="2" t="b">
        <f>EXACT(Sequences!D2,UPPER(Sequences!D2))</f>
        <v>1</v>
      </c>
      <c r="D2" s="2">
        <f>LEN(E2)</f>
        <v>0</v>
      </c>
      <c r="E2" s="2" t="str">
        <f>SUBSTITUTE(SUBSTITUTE(SUBSTITUTE(SUBSTITUTE(SUBSTITUTE(Sequences!D2,"A",""),"C",""),"G",""),"T",""),"N","")</f>
        <v/>
      </c>
      <c r="F2" s="2" t="b">
        <f>COUNTIF(Sequences!A:A,Sequences!A2)&gt;1</f>
        <v>0</v>
      </c>
      <c r="G2" s="2" t="str">
        <f>IF(OR(C2=FALSE,D2&lt;&gt;0,F2=TRUE),"Check row","")</f>
        <v/>
      </c>
    </row>
    <row r="3" spans="1:7" x14ac:dyDescent="0.25">
      <c r="A3" s="2" t="str">
        <f>Sequences!A3</f>
        <v>NC_054004.1</v>
      </c>
      <c r="B3" s="2">
        <f>LEN(Sequences!D3)</f>
        <v>2000</v>
      </c>
      <c r="C3" s="2" t="b">
        <f>EXACT(Sequences!D3,UPPER(Sequences!D3))</f>
        <v>1</v>
      </c>
      <c r="D3" s="2">
        <f t="shared" ref="D3:D13" si="0">LEN(E3)</f>
        <v>0</v>
      </c>
      <c r="E3" s="2" t="str">
        <f>SUBSTITUTE(SUBSTITUTE(SUBSTITUTE(SUBSTITUTE(SUBSTITUTE(Sequences!D3,"A",""),"C",""),"G",""),"T",""),"N","")</f>
        <v/>
      </c>
      <c r="F3" s="2" t="b">
        <f>COUNTIF(Sequences!A:A,Sequences!A3)&gt;1</f>
        <v>0</v>
      </c>
      <c r="G3" s="2" t="str">
        <f t="shared" ref="G3:G13" si="1">IF(OR(C3=FALSE,D3&lt;&gt;0,F3=TRUE),"Check row","")</f>
        <v/>
      </c>
    </row>
    <row r="4" spans="1:7" x14ac:dyDescent="0.25">
      <c r="A4" s="2" t="str">
        <f>Sequences!A4</f>
        <v>NC_054015.1</v>
      </c>
      <c r="B4" s="2">
        <f>LEN(Sequences!D4)</f>
        <v>2000</v>
      </c>
      <c r="C4" s="2" t="b">
        <f>EXACT(Sequences!D4,UPPER(Sequences!D4))</f>
        <v>1</v>
      </c>
      <c r="D4" s="2">
        <f t="shared" si="0"/>
        <v>0</v>
      </c>
      <c r="E4" s="2" t="str">
        <f>SUBSTITUTE(SUBSTITUTE(SUBSTITUTE(SUBSTITUTE(SUBSTITUTE(Sequences!D4,"A",""),"C",""),"G",""),"T",""),"N","")</f>
        <v/>
      </c>
      <c r="F4" s="2" t="b">
        <f>COUNTIF(Sequences!A:A,Sequences!A4)&gt;1</f>
        <v>0</v>
      </c>
      <c r="G4" s="2" t="str">
        <f t="shared" si="1"/>
        <v/>
      </c>
    </row>
    <row r="5" spans="1:7" x14ac:dyDescent="0.25">
      <c r="A5" s="2" t="str">
        <f>Sequences!A5</f>
        <v>NC_055953.1</v>
      </c>
      <c r="B5" s="2">
        <f>LEN(Sequences!D5)</f>
        <v>2000</v>
      </c>
      <c r="C5" s="2" t="b">
        <f>EXACT(Sequences!D5,UPPER(Sequences!D5))</f>
        <v>1</v>
      </c>
      <c r="D5" s="2">
        <f t="shared" si="0"/>
        <v>0</v>
      </c>
      <c r="E5" s="2" t="str">
        <f>SUBSTITUTE(SUBSTITUTE(SUBSTITUTE(SUBSTITUTE(SUBSTITUTE(Sequences!D5,"A",""),"C",""),"G",""),"T",""),"N","")</f>
        <v/>
      </c>
      <c r="F5" s="2" t="b">
        <f>COUNTIF(Sequences!A:A,Sequences!A5)&gt;1</f>
        <v>0</v>
      </c>
      <c r="G5" s="2" t="str">
        <f t="shared" si="1"/>
        <v/>
      </c>
    </row>
    <row r="6" spans="1:7" x14ac:dyDescent="0.25">
      <c r="A6" s="2" t="str">
        <f>Sequences!A6</f>
        <v>NC_076684.1</v>
      </c>
      <c r="B6" s="2">
        <f>LEN(Sequences!D6)</f>
        <v>2000</v>
      </c>
      <c r="C6" s="2" t="b">
        <f>EXACT(Sequences!D6,UPPER(Sequences!D6))</f>
        <v>1</v>
      </c>
      <c r="D6" s="2">
        <f t="shared" si="0"/>
        <v>0</v>
      </c>
      <c r="E6" s="2" t="str">
        <f>SUBSTITUTE(SUBSTITUTE(SUBSTITUTE(SUBSTITUTE(SUBSTITUTE(Sequences!D6,"A",""),"C",""),"G",""),"T",""),"N","")</f>
        <v/>
      </c>
      <c r="F6" s="2" t="b">
        <f>COUNTIF(Sequences!A:A,Sequences!A6)&gt;1</f>
        <v>0</v>
      </c>
      <c r="G6" s="2" t="str">
        <f t="shared" si="1"/>
        <v/>
      </c>
    </row>
    <row r="7" spans="1:7" x14ac:dyDescent="0.25">
      <c r="A7" s="2" t="str">
        <f>Sequences!A7</f>
        <v>NC_076685.1</v>
      </c>
      <c r="B7" s="2">
        <f>LEN(Sequences!D7)</f>
        <v>2000</v>
      </c>
      <c r="C7" s="2" t="b">
        <f>EXACT(Sequences!D7,UPPER(Sequences!D7))</f>
        <v>1</v>
      </c>
      <c r="D7" s="2">
        <f t="shared" si="0"/>
        <v>0</v>
      </c>
      <c r="E7" s="2" t="str">
        <f>SUBSTITUTE(SUBSTITUTE(SUBSTITUTE(SUBSTITUTE(SUBSTITUTE(Sequences!D7,"A",""),"C",""),"G",""),"T",""),"N","")</f>
        <v/>
      </c>
      <c r="F7" s="2" t="b">
        <f>COUNTIF(Sequences!A:A,Sequences!A7)&gt;1</f>
        <v>0</v>
      </c>
      <c r="G7" s="2" t="str">
        <f t="shared" si="1"/>
        <v/>
      </c>
    </row>
    <row r="8" spans="1:7" x14ac:dyDescent="0.25">
      <c r="A8" s="2" t="str">
        <f>Sequences!A8</f>
        <v>NC_040589.1</v>
      </c>
      <c r="B8" s="2">
        <f>LEN(Sequences!D8)</f>
        <v>2000</v>
      </c>
      <c r="C8" s="2" t="b">
        <f>EXACT(Sequences!D8,UPPER(Sequences!D8))</f>
        <v>1</v>
      </c>
      <c r="D8" s="2">
        <f t="shared" si="0"/>
        <v>0</v>
      </c>
      <c r="E8" s="2" t="str">
        <f>SUBSTITUTE(SUBSTITUTE(SUBSTITUTE(SUBSTITUTE(SUBSTITUTE(Sequences!D8,"A",""),"C",""),"G",""),"T",""),"N","")</f>
        <v/>
      </c>
      <c r="F8" s="2" t="b">
        <f>COUNTIF(Sequences!A:A,Sequences!A8)&gt;1</f>
        <v>0</v>
      </c>
      <c r="G8" s="2" t="str">
        <f t="shared" si="1"/>
        <v/>
      </c>
    </row>
    <row r="9" spans="1:7" x14ac:dyDescent="0.25">
      <c r="A9" s="2" t="str">
        <f>Sequences!A9</f>
        <v>NC_040645.1</v>
      </c>
      <c r="B9" s="2">
        <f>LEN(Sequences!D9)</f>
        <v>2000</v>
      </c>
      <c r="C9" s="2" t="b">
        <f>EXACT(Sequences!D9,UPPER(Sequences!D9))</f>
        <v>1</v>
      </c>
      <c r="D9" s="2">
        <f t="shared" si="0"/>
        <v>0</v>
      </c>
      <c r="E9" s="2" t="str">
        <f>SUBSTITUTE(SUBSTITUTE(SUBSTITUTE(SUBSTITUTE(SUBSTITUTE(Sequences!D9,"A",""),"C",""),"G",""),"T",""),"N","")</f>
        <v/>
      </c>
      <c r="F9" s="2" t="b">
        <f>COUNTIF(Sequences!A:A,Sequences!A9)&gt;1</f>
        <v>0</v>
      </c>
      <c r="G9" s="2" t="str">
        <f t="shared" si="1"/>
        <v/>
      </c>
    </row>
    <row r="10" spans="1:7" x14ac:dyDescent="0.25">
      <c r="A10" s="2" t="str">
        <f>Sequences!A10</f>
        <v>NC_040815.1</v>
      </c>
      <c r="B10" s="2">
        <f>LEN(Sequences!D10)</f>
        <v>2000</v>
      </c>
      <c r="C10" s="2" t="b">
        <f>EXACT(Sequences!D10,UPPER(Sequences!D10))</f>
        <v>1</v>
      </c>
      <c r="D10" s="2">
        <f t="shared" si="0"/>
        <v>0</v>
      </c>
      <c r="E10" s="2" t="str">
        <f>SUBSTITUTE(SUBSTITUTE(SUBSTITUTE(SUBSTITUTE(SUBSTITUTE(Sequences!D10,"A",""),"C",""),"G",""),"T",""),"N","")</f>
        <v/>
      </c>
      <c r="F10" s="2" t="b">
        <f>COUNTIF(Sequences!A:A,Sequences!A10)&gt;1</f>
        <v>0</v>
      </c>
      <c r="G10" s="2" t="str">
        <f t="shared" si="1"/>
        <v/>
      </c>
    </row>
    <row r="11" spans="1:7" x14ac:dyDescent="0.25">
      <c r="A11" s="2" t="str">
        <f>Sequences!A11</f>
        <v>NC_076032.1</v>
      </c>
      <c r="B11" s="2">
        <f>LEN(Sequences!D11)</f>
        <v>2000</v>
      </c>
      <c r="C11" s="2" t="b">
        <f>EXACT(Sequences!D11,UPPER(Sequences!D11))</f>
        <v>1</v>
      </c>
      <c r="D11" s="2">
        <f t="shared" si="0"/>
        <v>0</v>
      </c>
      <c r="E11" s="2" t="str">
        <f>SUBSTITUTE(SUBSTITUTE(SUBSTITUTE(SUBSTITUTE(SUBSTITUTE(Sequences!D11,"A",""),"C",""),"G",""),"T",""),"N","")</f>
        <v/>
      </c>
      <c r="F11" s="2" t="b">
        <f>COUNTIF(Sequences!A:A,Sequences!A11)&gt;1</f>
        <v>0</v>
      </c>
      <c r="G11" s="2" t="str">
        <f t="shared" si="1"/>
        <v/>
      </c>
    </row>
    <row r="12" spans="1:7" x14ac:dyDescent="0.25">
      <c r="A12" s="2" t="str">
        <f>Sequences!A12</f>
        <v>NC_077024.1</v>
      </c>
      <c r="B12" s="2">
        <f>LEN(Sequences!D12)</f>
        <v>2000</v>
      </c>
      <c r="C12" s="2" t="b">
        <f>EXACT(Sequences!D12,UPPER(Sequences!D12))</f>
        <v>1</v>
      </c>
      <c r="D12" s="2">
        <f t="shared" si="0"/>
        <v>0</v>
      </c>
      <c r="E12" s="2" t="str">
        <f>SUBSTITUTE(SUBSTITUTE(SUBSTITUTE(SUBSTITUTE(SUBSTITUTE(Sequences!D12,"A",""),"C",""),"G",""),"T",""),"N","")</f>
        <v/>
      </c>
      <c r="F12" s="2" t="b">
        <f>COUNTIF(Sequences!A:A,Sequences!A12)&gt;1</f>
        <v>0</v>
      </c>
      <c r="G12" s="2" t="str">
        <f t="shared" si="1"/>
        <v/>
      </c>
    </row>
    <row r="13" spans="1:7" x14ac:dyDescent="0.25">
      <c r="A13" s="2" t="str">
        <f>Sequences!A13</f>
        <v>NC_077026.1</v>
      </c>
      <c r="B13" s="2">
        <f>LEN(Sequences!D13)</f>
        <v>2000</v>
      </c>
      <c r="C13" s="2" t="b">
        <f>EXACT(Sequences!D13,UPPER(Sequences!D13))</f>
        <v>1</v>
      </c>
      <c r="D13" s="2">
        <f t="shared" si="0"/>
        <v>0</v>
      </c>
      <c r="E13" s="2" t="str">
        <f>SUBSTITUTE(SUBSTITUTE(SUBSTITUTE(SUBSTITUTE(SUBSTITUTE(Sequences!D13,"A",""),"C",""),"G",""),"T",""),"N","")</f>
        <v/>
      </c>
      <c r="F13" s="2" t="b">
        <f>COUNTIF(Sequences!A:A,Sequences!A13)&gt;1</f>
        <v>0</v>
      </c>
      <c r="G13" s="2" t="str">
        <f t="shared" si="1"/>
        <v/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48CA-C876-4C34-97A0-F68E50B905F8}">
  <sheetPr codeName="Sheet8"/>
  <dimension ref="A1:A257"/>
  <sheetViews>
    <sheetView workbookViewId="0"/>
  </sheetViews>
  <sheetFormatPr defaultRowHeight="15" x14ac:dyDescent="0.25"/>
  <sheetData>
    <row r="1" spans="1:1" ht="15.75" x14ac:dyDescent="0.3">
      <c r="A1" s="4" t="s">
        <v>89</v>
      </c>
    </row>
    <row r="2" spans="1:1" x14ac:dyDescent="0.25">
      <c r="A2" s="2" t="str" cm="1">
        <f t="array" ref="A2">INDEX({"A";"C";"G";"T"}, MOD(QUOTIENT(ROW()-2, 64),4)+1) &amp;
 INDEX({"A";"C";"G";"T"}, MOD(QUOTIENT(ROW()-2, 16),4)+1) &amp;
 INDEX({"A";"C";"G";"T"}, MOD(QUOTIENT(ROW()-2, 4),4)+1) &amp;
 INDEX({"A";"C";"G";"T"}, MOD(ROW()-2,4)+1)</f>
        <v>AAAA</v>
      </c>
    </row>
    <row r="3" spans="1:1" x14ac:dyDescent="0.25">
      <c r="A3" s="2" t="str" cm="1">
        <f t="array" ref="A3">INDEX({"A";"C";"G";"T"}, MOD(QUOTIENT(ROW()-2, 64),4)+1) &amp;
 INDEX({"A";"C";"G";"T"}, MOD(QUOTIENT(ROW()-2, 16),4)+1) &amp;
 INDEX({"A";"C";"G";"T"}, MOD(QUOTIENT(ROW()-2, 4),4)+1) &amp;
 INDEX({"A";"C";"G";"T"}, MOD(ROW()-2,4)+1)</f>
        <v>AAAC</v>
      </c>
    </row>
    <row r="4" spans="1:1" x14ac:dyDescent="0.25">
      <c r="A4" s="2" t="str" cm="1">
        <f t="array" ref="A4">INDEX({"A";"C";"G";"T"}, MOD(QUOTIENT(ROW()-2, 64),4)+1) &amp;
 INDEX({"A";"C";"G";"T"}, MOD(QUOTIENT(ROW()-2, 16),4)+1) &amp;
 INDEX({"A";"C";"G";"T"}, MOD(QUOTIENT(ROW()-2, 4),4)+1) &amp;
 INDEX({"A";"C";"G";"T"}, MOD(ROW()-2,4)+1)</f>
        <v>AAAG</v>
      </c>
    </row>
    <row r="5" spans="1:1" x14ac:dyDescent="0.25">
      <c r="A5" s="2" t="str" cm="1">
        <f t="array" ref="A5">INDEX({"A";"C";"G";"T"}, MOD(QUOTIENT(ROW()-2, 64),4)+1) &amp;
 INDEX({"A";"C";"G";"T"}, MOD(QUOTIENT(ROW()-2, 16),4)+1) &amp;
 INDEX({"A";"C";"G";"T"}, MOD(QUOTIENT(ROW()-2, 4),4)+1) &amp;
 INDEX({"A";"C";"G";"T"}, MOD(ROW()-2,4)+1)</f>
        <v>AAAT</v>
      </c>
    </row>
    <row r="6" spans="1:1" x14ac:dyDescent="0.25">
      <c r="A6" s="2" t="str" cm="1">
        <f t="array" ref="A6">INDEX({"A";"C";"G";"T"}, MOD(QUOTIENT(ROW()-2, 64),4)+1) &amp;
 INDEX({"A";"C";"G";"T"}, MOD(QUOTIENT(ROW()-2, 16),4)+1) &amp;
 INDEX({"A";"C";"G";"T"}, MOD(QUOTIENT(ROW()-2, 4),4)+1) &amp;
 INDEX({"A";"C";"G";"T"}, MOD(ROW()-2,4)+1)</f>
        <v>AACA</v>
      </c>
    </row>
    <row r="7" spans="1:1" x14ac:dyDescent="0.25">
      <c r="A7" s="2" t="str" cm="1">
        <f t="array" ref="A7">INDEX({"A";"C";"G";"T"}, MOD(QUOTIENT(ROW()-2, 64),4)+1) &amp;
 INDEX({"A";"C";"G";"T"}, MOD(QUOTIENT(ROW()-2, 16),4)+1) &amp;
 INDEX({"A";"C";"G";"T"}, MOD(QUOTIENT(ROW()-2, 4),4)+1) &amp;
 INDEX({"A";"C";"G";"T"}, MOD(ROW()-2,4)+1)</f>
        <v>AACC</v>
      </c>
    </row>
    <row r="8" spans="1:1" x14ac:dyDescent="0.25">
      <c r="A8" s="2" t="str" cm="1">
        <f t="array" ref="A8">INDEX({"A";"C";"G";"T"}, MOD(QUOTIENT(ROW()-2, 64),4)+1) &amp;
 INDEX({"A";"C";"G";"T"}, MOD(QUOTIENT(ROW()-2, 16),4)+1) &amp;
 INDEX({"A";"C";"G";"T"}, MOD(QUOTIENT(ROW()-2, 4),4)+1) &amp;
 INDEX({"A";"C";"G";"T"}, MOD(ROW()-2,4)+1)</f>
        <v>AACG</v>
      </c>
    </row>
    <row r="9" spans="1:1" x14ac:dyDescent="0.25">
      <c r="A9" s="2" t="str" cm="1">
        <f t="array" ref="A9">INDEX({"A";"C";"G";"T"}, MOD(QUOTIENT(ROW()-2, 64),4)+1) &amp;
 INDEX({"A";"C";"G";"T"}, MOD(QUOTIENT(ROW()-2, 16),4)+1) &amp;
 INDEX({"A";"C";"G";"T"}, MOD(QUOTIENT(ROW()-2, 4),4)+1) &amp;
 INDEX({"A";"C";"G";"T"}, MOD(ROW()-2,4)+1)</f>
        <v>AACT</v>
      </c>
    </row>
    <row r="10" spans="1:1" x14ac:dyDescent="0.25">
      <c r="A10" s="2" t="str" cm="1">
        <f t="array" ref="A10">INDEX({"A";"C";"G";"T"}, MOD(QUOTIENT(ROW()-2, 64),4)+1) &amp;
 INDEX({"A";"C";"G";"T"}, MOD(QUOTIENT(ROW()-2, 16),4)+1) &amp;
 INDEX({"A";"C";"G";"T"}, MOD(QUOTIENT(ROW()-2, 4),4)+1) &amp;
 INDEX({"A";"C";"G";"T"}, MOD(ROW()-2,4)+1)</f>
        <v>AAGA</v>
      </c>
    </row>
    <row r="11" spans="1:1" x14ac:dyDescent="0.25">
      <c r="A11" s="2" t="str" cm="1">
        <f t="array" ref="A11">INDEX({"A";"C";"G";"T"}, MOD(QUOTIENT(ROW()-2, 64),4)+1) &amp;
 INDEX({"A";"C";"G";"T"}, MOD(QUOTIENT(ROW()-2, 16),4)+1) &amp;
 INDEX({"A";"C";"G";"T"}, MOD(QUOTIENT(ROW()-2, 4),4)+1) &amp;
 INDEX({"A";"C";"G";"T"}, MOD(ROW()-2,4)+1)</f>
        <v>AAGC</v>
      </c>
    </row>
    <row r="12" spans="1:1" x14ac:dyDescent="0.25">
      <c r="A12" s="2" t="str" cm="1">
        <f t="array" ref="A12">INDEX({"A";"C";"G";"T"}, MOD(QUOTIENT(ROW()-2, 64),4)+1) &amp;
 INDEX({"A";"C";"G";"T"}, MOD(QUOTIENT(ROW()-2, 16),4)+1) &amp;
 INDEX({"A";"C";"G";"T"}, MOD(QUOTIENT(ROW()-2, 4),4)+1) &amp;
 INDEX({"A";"C";"G";"T"}, MOD(ROW()-2,4)+1)</f>
        <v>AAGG</v>
      </c>
    </row>
    <row r="13" spans="1:1" x14ac:dyDescent="0.25">
      <c r="A13" s="2" t="str" cm="1">
        <f t="array" ref="A13">INDEX({"A";"C";"G";"T"}, MOD(QUOTIENT(ROW()-2, 64),4)+1) &amp;
 INDEX({"A";"C";"G";"T"}, MOD(QUOTIENT(ROW()-2, 16),4)+1) &amp;
 INDEX({"A";"C";"G";"T"}, MOD(QUOTIENT(ROW()-2, 4),4)+1) &amp;
 INDEX({"A";"C";"G";"T"}, MOD(ROW()-2,4)+1)</f>
        <v>AAGT</v>
      </c>
    </row>
    <row r="14" spans="1:1" x14ac:dyDescent="0.25">
      <c r="A14" s="2" t="str" cm="1">
        <f t="array" ref="A14">INDEX({"A";"C";"G";"T"}, MOD(QUOTIENT(ROW()-2, 64),4)+1) &amp;
 INDEX({"A";"C";"G";"T"}, MOD(QUOTIENT(ROW()-2, 16),4)+1) &amp;
 INDEX({"A";"C";"G";"T"}, MOD(QUOTIENT(ROW()-2, 4),4)+1) &amp;
 INDEX({"A";"C";"G";"T"}, MOD(ROW()-2,4)+1)</f>
        <v>AATA</v>
      </c>
    </row>
    <row r="15" spans="1:1" x14ac:dyDescent="0.25">
      <c r="A15" s="2" t="str" cm="1">
        <f t="array" ref="A15">INDEX({"A";"C";"G";"T"}, MOD(QUOTIENT(ROW()-2, 64),4)+1) &amp;
 INDEX({"A";"C";"G";"T"}, MOD(QUOTIENT(ROW()-2, 16),4)+1) &amp;
 INDEX({"A";"C";"G";"T"}, MOD(QUOTIENT(ROW()-2, 4),4)+1) &amp;
 INDEX({"A";"C";"G";"T"}, MOD(ROW()-2,4)+1)</f>
        <v>AATC</v>
      </c>
    </row>
    <row r="16" spans="1:1" x14ac:dyDescent="0.25">
      <c r="A16" s="2" t="str" cm="1">
        <f t="array" ref="A16">INDEX({"A";"C";"G";"T"}, MOD(QUOTIENT(ROW()-2, 64),4)+1) &amp;
 INDEX({"A";"C";"G";"T"}, MOD(QUOTIENT(ROW()-2, 16),4)+1) &amp;
 INDEX({"A";"C";"G";"T"}, MOD(QUOTIENT(ROW()-2, 4),4)+1) &amp;
 INDEX({"A";"C";"G";"T"}, MOD(ROW()-2,4)+1)</f>
        <v>AATG</v>
      </c>
    </row>
    <row r="17" spans="1:1" x14ac:dyDescent="0.25">
      <c r="A17" s="2" t="str" cm="1">
        <f t="array" ref="A17">INDEX({"A";"C";"G";"T"}, MOD(QUOTIENT(ROW()-2, 64),4)+1) &amp;
 INDEX({"A";"C";"G";"T"}, MOD(QUOTIENT(ROW()-2, 16),4)+1) &amp;
 INDEX({"A";"C";"G";"T"}, MOD(QUOTIENT(ROW()-2, 4),4)+1) &amp;
 INDEX({"A";"C";"G";"T"}, MOD(ROW()-2,4)+1)</f>
        <v>AATT</v>
      </c>
    </row>
    <row r="18" spans="1:1" x14ac:dyDescent="0.25">
      <c r="A18" s="2" t="str" cm="1">
        <f t="array" ref="A18">INDEX({"A";"C";"G";"T"}, MOD(QUOTIENT(ROW()-2, 64),4)+1) &amp;
 INDEX({"A";"C";"G";"T"}, MOD(QUOTIENT(ROW()-2, 16),4)+1) &amp;
 INDEX({"A";"C";"G";"T"}, MOD(QUOTIENT(ROW()-2, 4),4)+1) &amp;
 INDEX({"A";"C";"G";"T"}, MOD(ROW()-2,4)+1)</f>
        <v>ACAA</v>
      </c>
    </row>
    <row r="19" spans="1:1" x14ac:dyDescent="0.25">
      <c r="A19" s="2" t="str" cm="1">
        <f t="array" ref="A19">INDEX({"A";"C";"G";"T"}, MOD(QUOTIENT(ROW()-2, 64),4)+1) &amp;
 INDEX({"A";"C";"G";"T"}, MOD(QUOTIENT(ROW()-2, 16),4)+1) &amp;
 INDEX({"A";"C";"G";"T"}, MOD(QUOTIENT(ROW()-2, 4),4)+1) &amp;
 INDEX({"A";"C";"G";"T"}, MOD(ROW()-2,4)+1)</f>
        <v>ACAC</v>
      </c>
    </row>
    <row r="20" spans="1:1" x14ac:dyDescent="0.25">
      <c r="A20" s="2" t="str" cm="1">
        <f t="array" ref="A20">INDEX({"A";"C";"G";"T"}, MOD(QUOTIENT(ROW()-2, 64),4)+1) &amp;
 INDEX({"A";"C";"G";"T"}, MOD(QUOTIENT(ROW()-2, 16),4)+1) &amp;
 INDEX({"A";"C";"G";"T"}, MOD(QUOTIENT(ROW()-2, 4),4)+1) &amp;
 INDEX({"A";"C";"G";"T"}, MOD(ROW()-2,4)+1)</f>
        <v>ACAG</v>
      </c>
    </row>
    <row r="21" spans="1:1" x14ac:dyDescent="0.25">
      <c r="A21" s="2" t="str" cm="1">
        <f t="array" ref="A21">INDEX({"A";"C";"G";"T"}, MOD(QUOTIENT(ROW()-2, 64),4)+1) &amp;
 INDEX({"A";"C";"G";"T"}, MOD(QUOTIENT(ROW()-2, 16),4)+1) &amp;
 INDEX({"A";"C";"G";"T"}, MOD(QUOTIENT(ROW()-2, 4),4)+1) &amp;
 INDEX({"A";"C";"G";"T"}, MOD(ROW()-2,4)+1)</f>
        <v>ACAT</v>
      </c>
    </row>
    <row r="22" spans="1:1" x14ac:dyDescent="0.25">
      <c r="A22" s="2" t="str" cm="1">
        <f t="array" ref="A22">INDEX({"A";"C";"G";"T"}, MOD(QUOTIENT(ROW()-2, 64),4)+1) &amp;
 INDEX({"A";"C";"G";"T"}, MOD(QUOTIENT(ROW()-2, 16),4)+1) &amp;
 INDEX({"A";"C";"G";"T"}, MOD(QUOTIENT(ROW()-2, 4),4)+1) &amp;
 INDEX({"A";"C";"G";"T"}, MOD(ROW()-2,4)+1)</f>
        <v>ACCA</v>
      </c>
    </row>
    <row r="23" spans="1:1" x14ac:dyDescent="0.25">
      <c r="A23" s="2" t="str" cm="1">
        <f t="array" ref="A23">INDEX({"A";"C";"G";"T"}, MOD(QUOTIENT(ROW()-2, 64),4)+1) &amp;
 INDEX({"A";"C";"G";"T"}, MOD(QUOTIENT(ROW()-2, 16),4)+1) &amp;
 INDEX({"A";"C";"G";"T"}, MOD(QUOTIENT(ROW()-2, 4),4)+1) &amp;
 INDEX({"A";"C";"G";"T"}, MOD(ROW()-2,4)+1)</f>
        <v>ACCC</v>
      </c>
    </row>
    <row r="24" spans="1:1" x14ac:dyDescent="0.25">
      <c r="A24" s="2" t="str" cm="1">
        <f t="array" ref="A24">INDEX({"A";"C";"G";"T"}, MOD(QUOTIENT(ROW()-2, 64),4)+1) &amp;
 INDEX({"A";"C";"G";"T"}, MOD(QUOTIENT(ROW()-2, 16),4)+1) &amp;
 INDEX({"A";"C";"G";"T"}, MOD(QUOTIENT(ROW()-2, 4),4)+1) &amp;
 INDEX({"A";"C";"G";"T"}, MOD(ROW()-2,4)+1)</f>
        <v>ACCG</v>
      </c>
    </row>
    <row r="25" spans="1:1" x14ac:dyDescent="0.25">
      <c r="A25" s="2" t="str" cm="1">
        <f t="array" ref="A25">INDEX({"A";"C";"G";"T"}, MOD(QUOTIENT(ROW()-2, 64),4)+1) &amp;
 INDEX({"A";"C";"G";"T"}, MOD(QUOTIENT(ROW()-2, 16),4)+1) &amp;
 INDEX({"A";"C";"G";"T"}, MOD(QUOTIENT(ROW()-2, 4),4)+1) &amp;
 INDEX({"A";"C";"G";"T"}, MOD(ROW()-2,4)+1)</f>
        <v>ACCT</v>
      </c>
    </row>
    <row r="26" spans="1:1" x14ac:dyDescent="0.25">
      <c r="A26" s="2" t="str" cm="1">
        <f t="array" ref="A26">INDEX({"A";"C";"G";"T"}, MOD(QUOTIENT(ROW()-2, 64),4)+1) &amp;
 INDEX({"A";"C";"G";"T"}, MOD(QUOTIENT(ROW()-2, 16),4)+1) &amp;
 INDEX({"A";"C";"G";"T"}, MOD(QUOTIENT(ROW()-2, 4),4)+1) &amp;
 INDEX({"A";"C";"G";"T"}, MOD(ROW()-2,4)+1)</f>
        <v>ACGA</v>
      </c>
    </row>
    <row r="27" spans="1:1" x14ac:dyDescent="0.25">
      <c r="A27" s="2" t="str" cm="1">
        <f t="array" ref="A27">INDEX({"A";"C";"G";"T"}, MOD(QUOTIENT(ROW()-2, 64),4)+1) &amp;
 INDEX({"A";"C";"G";"T"}, MOD(QUOTIENT(ROW()-2, 16),4)+1) &amp;
 INDEX({"A";"C";"G";"T"}, MOD(QUOTIENT(ROW()-2, 4),4)+1) &amp;
 INDEX({"A";"C";"G";"T"}, MOD(ROW()-2,4)+1)</f>
        <v>ACGC</v>
      </c>
    </row>
    <row r="28" spans="1:1" x14ac:dyDescent="0.25">
      <c r="A28" s="2" t="str" cm="1">
        <f t="array" ref="A28">INDEX({"A";"C";"G";"T"}, MOD(QUOTIENT(ROW()-2, 64),4)+1) &amp;
 INDEX({"A";"C";"G";"T"}, MOD(QUOTIENT(ROW()-2, 16),4)+1) &amp;
 INDEX({"A";"C";"G";"T"}, MOD(QUOTIENT(ROW()-2, 4),4)+1) &amp;
 INDEX({"A";"C";"G";"T"}, MOD(ROW()-2,4)+1)</f>
        <v>ACGG</v>
      </c>
    </row>
    <row r="29" spans="1:1" x14ac:dyDescent="0.25">
      <c r="A29" s="2" t="str" cm="1">
        <f t="array" ref="A29">INDEX({"A";"C";"G";"T"}, MOD(QUOTIENT(ROW()-2, 64),4)+1) &amp;
 INDEX({"A";"C";"G";"T"}, MOD(QUOTIENT(ROW()-2, 16),4)+1) &amp;
 INDEX({"A";"C";"G";"T"}, MOD(QUOTIENT(ROW()-2, 4),4)+1) &amp;
 INDEX({"A";"C";"G";"T"}, MOD(ROW()-2,4)+1)</f>
        <v>ACGT</v>
      </c>
    </row>
    <row r="30" spans="1:1" x14ac:dyDescent="0.25">
      <c r="A30" s="2" t="str" cm="1">
        <f t="array" ref="A30">INDEX({"A";"C";"G";"T"}, MOD(QUOTIENT(ROW()-2, 64),4)+1) &amp;
 INDEX({"A";"C";"G";"T"}, MOD(QUOTIENT(ROW()-2, 16),4)+1) &amp;
 INDEX({"A";"C";"G";"T"}, MOD(QUOTIENT(ROW()-2, 4),4)+1) &amp;
 INDEX({"A";"C";"G";"T"}, MOD(ROW()-2,4)+1)</f>
        <v>ACTA</v>
      </c>
    </row>
    <row r="31" spans="1:1" x14ac:dyDescent="0.25">
      <c r="A31" s="2" t="str" cm="1">
        <f t="array" ref="A31">INDEX({"A";"C";"G";"T"}, MOD(QUOTIENT(ROW()-2, 64),4)+1) &amp;
 INDEX({"A";"C";"G";"T"}, MOD(QUOTIENT(ROW()-2, 16),4)+1) &amp;
 INDEX({"A";"C";"G";"T"}, MOD(QUOTIENT(ROW()-2, 4),4)+1) &amp;
 INDEX({"A";"C";"G";"T"}, MOD(ROW()-2,4)+1)</f>
        <v>ACTC</v>
      </c>
    </row>
    <row r="32" spans="1:1" x14ac:dyDescent="0.25">
      <c r="A32" s="2" t="str" cm="1">
        <f t="array" ref="A32">INDEX({"A";"C";"G";"T"}, MOD(QUOTIENT(ROW()-2, 64),4)+1) &amp;
 INDEX({"A";"C";"G";"T"}, MOD(QUOTIENT(ROW()-2, 16),4)+1) &amp;
 INDEX({"A";"C";"G";"T"}, MOD(QUOTIENT(ROW()-2, 4),4)+1) &amp;
 INDEX({"A";"C";"G";"T"}, MOD(ROW()-2,4)+1)</f>
        <v>ACTG</v>
      </c>
    </row>
    <row r="33" spans="1:1" x14ac:dyDescent="0.25">
      <c r="A33" s="2" t="str" cm="1">
        <f t="array" ref="A33">INDEX({"A";"C";"G";"T"}, MOD(QUOTIENT(ROW()-2, 64),4)+1) &amp;
 INDEX({"A";"C";"G";"T"}, MOD(QUOTIENT(ROW()-2, 16),4)+1) &amp;
 INDEX({"A";"C";"G";"T"}, MOD(QUOTIENT(ROW()-2, 4),4)+1) &amp;
 INDEX({"A";"C";"G";"T"}, MOD(ROW()-2,4)+1)</f>
        <v>ACTT</v>
      </c>
    </row>
    <row r="34" spans="1:1" x14ac:dyDescent="0.25">
      <c r="A34" s="2" t="str" cm="1">
        <f t="array" ref="A34">INDEX({"A";"C";"G";"T"}, MOD(QUOTIENT(ROW()-2, 64),4)+1) &amp;
 INDEX({"A";"C";"G";"T"}, MOD(QUOTIENT(ROW()-2, 16),4)+1) &amp;
 INDEX({"A";"C";"G";"T"}, MOD(QUOTIENT(ROW()-2, 4),4)+1) &amp;
 INDEX({"A";"C";"G";"T"}, MOD(ROW()-2,4)+1)</f>
        <v>AGAA</v>
      </c>
    </row>
    <row r="35" spans="1:1" x14ac:dyDescent="0.25">
      <c r="A35" s="2" t="str" cm="1">
        <f t="array" ref="A35">INDEX({"A";"C";"G";"T"}, MOD(QUOTIENT(ROW()-2, 64),4)+1) &amp;
 INDEX({"A";"C";"G";"T"}, MOD(QUOTIENT(ROW()-2, 16),4)+1) &amp;
 INDEX({"A";"C";"G";"T"}, MOD(QUOTIENT(ROW()-2, 4),4)+1) &amp;
 INDEX({"A";"C";"G";"T"}, MOD(ROW()-2,4)+1)</f>
        <v>AGAC</v>
      </c>
    </row>
    <row r="36" spans="1:1" x14ac:dyDescent="0.25">
      <c r="A36" s="2" t="str" cm="1">
        <f t="array" ref="A36">INDEX({"A";"C";"G";"T"}, MOD(QUOTIENT(ROW()-2, 64),4)+1) &amp;
 INDEX({"A";"C";"G";"T"}, MOD(QUOTIENT(ROW()-2, 16),4)+1) &amp;
 INDEX({"A";"C";"G";"T"}, MOD(QUOTIENT(ROW()-2, 4),4)+1) &amp;
 INDEX({"A";"C";"G";"T"}, MOD(ROW()-2,4)+1)</f>
        <v>AGAG</v>
      </c>
    </row>
    <row r="37" spans="1:1" x14ac:dyDescent="0.25">
      <c r="A37" s="2" t="str" cm="1">
        <f t="array" ref="A37">INDEX({"A";"C";"G";"T"}, MOD(QUOTIENT(ROW()-2, 64),4)+1) &amp;
 INDEX({"A";"C";"G";"T"}, MOD(QUOTIENT(ROW()-2, 16),4)+1) &amp;
 INDEX({"A";"C";"G";"T"}, MOD(QUOTIENT(ROW()-2, 4),4)+1) &amp;
 INDEX({"A";"C";"G";"T"}, MOD(ROW()-2,4)+1)</f>
        <v>AGAT</v>
      </c>
    </row>
    <row r="38" spans="1:1" x14ac:dyDescent="0.25">
      <c r="A38" s="2" t="str" cm="1">
        <f t="array" ref="A38">INDEX({"A";"C";"G";"T"}, MOD(QUOTIENT(ROW()-2, 64),4)+1) &amp;
 INDEX({"A";"C";"G";"T"}, MOD(QUOTIENT(ROW()-2, 16),4)+1) &amp;
 INDEX({"A";"C";"G";"T"}, MOD(QUOTIENT(ROW()-2, 4),4)+1) &amp;
 INDEX({"A";"C";"G";"T"}, MOD(ROW()-2,4)+1)</f>
        <v>AGCA</v>
      </c>
    </row>
    <row r="39" spans="1:1" x14ac:dyDescent="0.25">
      <c r="A39" s="2" t="str" cm="1">
        <f t="array" ref="A39">INDEX({"A";"C";"G";"T"}, MOD(QUOTIENT(ROW()-2, 64),4)+1) &amp;
 INDEX({"A";"C";"G";"T"}, MOD(QUOTIENT(ROW()-2, 16),4)+1) &amp;
 INDEX({"A";"C";"G";"T"}, MOD(QUOTIENT(ROW()-2, 4),4)+1) &amp;
 INDEX({"A";"C";"G";"T"}, MOD(ROW()-2,4)+1)</f>
        <v>AGCC</v>
      </c>
    </row>
    <row r="40" spans="1:1" x14ac:dyDescent="0.25">
      <c r="A40" s="2" t="str" cm="1">
        <f t="array" ref="A40">INDEX({"A";"C";"G";"T"}, MOD(QUOTIENT(ROW()-2, 64),4)+1) &amp;
 INDEX({"A";"C";"G";"T"}, MOD(QUOTIENT(ROW()-2, 16),4)+1) &amp;
 INDEX({"A";"C";"G";"T"}, MOD(QUOTIENT(ROW()-2, 4),4)+1) &amp;
 INDEX({"A";"C";"G";"T"}, MOD(ROW()-2,4)+1)</f>
        <v>AGCG</v>
      </c>
    </row>
    <row r="41" spans="1:1" x14ac:dyDescent="0.25">
      <c r="A41" s="2" t="str" cm="1">
        <f t="array" ref="A41">INDEX({"A";"C";"G";"T"}, MOD(QUOTIENT(ROW()-2, 64),4)+1) &amp;
 INDEX({"A";"C";"G";"T"}, MOD(QUOTIENT(ROW()-2, 16),4)+1) &amp;
 INDEX({"A";"C";"G";"T"}, MOD(QUOTIENT(ROW()-2, 4),4)+1) &amp;
 INDEX({"A";"C";"G";"T"}, MOD(ROW()-2,4)+1)</f>
        <v>AGCT</v>
      </c>
    </row>
    <row r="42" spans="1:1" x14ac:dyDescent="0.25">
      <c r="A42" s="2" t="str" cm="1">
        <f t="array" ref="A42">INDEX({"A";"C";"G";"T"}, MOD(QUOTIENT(ROW()-2, 64),4)+1) &amp;
 INDEX({"A";"C";"G";"T"}, MOD(QUOTIENT(ROW()-2, 16),4)+1) &amp;
 INDEX({"A";"C";"G";"T"}, MOD(QUOTIENT(ROW()-2, 4),4)+1) &amp;
 INDEX({"A";"C";"G";"T"}, MOD(ROW()-2,4)+1)</f>
        <v>AGGA</v>
      </c>
    </row>
    <row r="43" spans="1:1" x14ac:dyDescent="0.25">
      <c r="A43" s="2" t="str" cm="1">
        <f t="array" ref="A43">INDEX({"A";"C";"G";"T"}, MOD(QUOTIENT(ROW()-2, 64),4)+1) &amp;
 INDEX({"A";"C";"G";"T"}, MOD(QUOTIENT(ROW()-2, 16),4)+1) &amp;
 INDEX({"A";"C";"G";"T"}, MOD(QUOTIENT(ROW()-2, 4),4)+1) &amp;
 INDEX({"A";"C";"G";"T"}, MOD(ROW()-2,4)+1)</f>
        <v>AGGC</v>
      </c>
    </row>
    <row r="44" spans="1:1" x14ac:dyDescent="0.25">
      <c r="A44" s="2" t="str" cm="1">
        <f t="array" ref="A44">INDEX({"A";"C";"G";"T"}, MOD(QUOTIENT(ROW()-2, 64),4)+1) &amp;
 INDEX({"A";"C";"G";"T"}, MOD(QUOTIENT(ROW()-2, 16),4)+1) &amp;
 INDEX({"A";"C";"G";"T"}, MOD(QUOTIENT(ROW()-2, 4),4)+1) &amp;
 INDEX({"A";"C";"G";"T"}, MOD(ROW()-2,4)+1)</f>
        <v>AGGG</v>
      </c>
    </row>
    <row r="45" spans="1:1" x14ac:dyDescent="0.25">
      <c r="A45" s="2" t="str" cm="1">
        <f t="array" ref="A45">INDEX({"A";"C";"G";"T"}, MOD(QUOTIENT(ROW()-2, 64),4)+1) &amp;
 INDEX({"A";"C";"G";"T"}, MOD(QUOTIENT(ROW()-2, 16),4)+1) &amp;
 INDEX({"A";"C";"G";"T"}, MOD(QUOTIENT(ROW()-2, 4),4)+1) &amp;
 INDEX({"A";"C";"G";"T"}, MOD(ROW()-2,4)+1)</f>
        <v>AGGT</v>
      </c>
    </row>
    <row r="46" spans="1:1" x14ac:dyDescent="0.25">
      <c r="A46" s="2" t="str" cm="1">
        <f t="array" ref="A46">INDEX({"A";"C";"G";"T"}, MOD(QUOTIENT(ROW()-2, 64),4)+1) &amp;
 INDEX({"A";"C";"G";"T"}, MOD(QUOTIENT(ROW()-2, 16),4)+1) &amp;
 INDEX({"A";"C";"G";"T"}, MOD(QUOTIENT(ROW()-2, 4),4)+1) &amp;
 INDEX({"A";"C";"G";"T"}, MOD(ROW()-2,4)+1)</f>
        <v>AGTA</v>
      </c>
    </row>
    <row r="47" spans="1:1" x14ac:dyDescent="0.25">
      <c r="A47" s="2" t="str" cm="1">
        <f t="array" ref="A47">INDEX({"A";"C";"G";"T"}, MOD(QUOTIENT(ROW()-2, 64),4)+1) &amp;
 INDEX({"A";"C";"G";"T"}, MOD(QUOTIENT(ROW()-2, 16),4)+1) &amp;
 INDEX({"A";"C";"G";"T"}, MOD(QUOTIENT(ROW()-2, 4),4)+1) &amp;
 INDEX({"A";"C";"G";"T"}, MOD(ROW()-2,4)+1)</f>
        <v>AGTC</v>
      </c>
    </row>
    <row r="48" spans="1:1" x14ac:dyDescent="0.25">
      <c r="A48" s="2" t="str" cm="1">
        <f t="array" ref="A48">INDEX({"A";"C";"G";"T"}, MOD(QUOTIENT(ROW()-2, 64),4)+1) &amp;
 INDEX({"A";"C";"G";"T"}, MOD(QUOTIENT(ROW()-2, 16),4)+1) &amp;
 INDEX({"A";"C";"G";"T"}, MOD(QUOTIENT(ROW()-2, 4),4)+1) &amp;
 INDEX({"A";"C";"G";"T"}, MOD(ROW()-2,4)+1)</f>
        <v>AGTG</v>
      </c>
    </row>
    <row r="49" spans="1:1" x14ac:dyDescent="0.25">
      <c r="A49" s="2" t="str" cm="1">
        <f t="array" ref="A49">INDEX({"A";"C";"G";"T"}, MOD(QUOTIENT(ROW()-2, 64),4)+1) &amp;
 INDEX({"A";"C";"G";"T"}, MOD(QUOTIENT(ROW()-2, 16),4)+1) &amp;
 INDEX({"A";"C";"G";"T"}, MOD(QUOTIENT(ROW()-2, 4),4)+1) &amp;
 INDEX({"A";"C";"G";"T"}, MOD(ROW()-2,4)+1)</f>
        <v>AGTT</v>
      </c>
    </row>
    <row r="50" spans="1:1" x14ac:dyDescent="0.25">
      <c r="A50" s="2" t="str" cm="1">
        <f t="array" ref="A50">INDEX({"A";"C";"G";"T"}, MOD(QUOTIENT(ROW()-2, 64),4)+1) &amp;
 INDEX({"A";"C";"G";"T"}, MOD(QUOTIENT(ROW()-2, 16),4)+1) &amp;
 INDEX({"A";"C";"G";"T"}, MOD(QUOTIENT(ROW()-2, 4),4)+1) &amp;
 INDEX({"A";"C";"G";"T"}, MOD(ROW()-2,4)+1)</f>
        <v>ATAA</v>
      </c>
    </row>
    <row r="51" spans="1:1" x14ac:dyDescent="0.25">
      <c r="A51" s="2" t="str" cm="1">
        <f t="array" ref="A51">INDEX({"A";"C";"G";"T"}, MOD(QUOTIENT(ROW()-2, 64),4)+1) &amp;
 INDEX({"A";"C";"G";"T"}, MOD(QUOTIENT(ROW()-2, 16),4)+1) &amp;
 INDEX({"A";"C";"G";"T"}, MOD(QUOTIENT(ROW()-2, 4),4)+1) &amp;
 INDEX({"A";"C";"G";"T"}, MOD(ROW()-2,4)+1)</f>
        <v>ATAC</v>
      </c>
    </row>
    <row r="52" spans="1:1" x14ac:dyDescent="0.25">
      <c r="A52" s="2" t="str" cm="1">
        <f t="array" ref="A52">INDEX({"A";"C";"G";"T"}, MOD(QUOTIENT(ROW()-2, 64),4)+1) &amp;
 INDEX({"A";"C";"G";"T"}, MOD(QUOTIENT(ROW()-2, 16),4)+1) &amp;
 INDEX({"A";"C";"G";"T"}, MOD(QUOTIENT(ROW()-2, 4),4)+1) &amp;
 INDEX({"A";"C";"G";"T"}, MOD(ROW()-2,4)+1)</f>
        <v>ATAG</v>
      </c>
    </row>
    <row r="53" spans="1:1" x14ac:dyDescent="0.25">
      <c r="A53" s="2" t="str" cm="1">
        <f t="array" ref="A53">INDEX({"A";"C";"G";"T"}, MOD(QUOTIENT(ROW()-2, 64),4)+1) &amp;
 INDEX({"A";"C";"G";"T"}, MOD(QUOTIENT(ROW()-2, 16),4)+1) &amp;
 INDEX({"A";"C";"G";"T"}, MOD(QUOTIENT(ROW()-2, 4),4)+1) &amp;
 INDEX({"A";"C";"G";"T"}, MOD(ROW()-2,4)+1)</f>
        <v>ATAT</v>
      </c>
    </row>
    <row r="54" spans="1:1" x14ac:dyDescent="0.25">
      <c r="A54" s="2" t="str" cm="1">
        <f t="array" ref="A54">INDEX({"A";"C";"G";"T"}, MOD(QUOTIENT(ROW()-2, 64),4)+1) &amp;
 INDEX({"A";"C";"G";"T"}, MOD(QUOTIENT(ROW()-2, 16),4)+1) &amp;
 INDEX({"A";"C";"G";"T"}, MOD(QUOTIENT(ROW()-2, 4),4)+1) &amp;
 INDEX({"A";"C";"G";"T"}, MOD(ROW()-2,4)+1)</f>
        <v>ATCA</v>
      </c>
    </row>
    <row r="55" spans="1:1" x14ac:dyDescent="0.25">
      <c r="A55" s="2" t="str" cm="1">
        <f t="array" ref="A55">INDEX({"A";"C";"G";"T"}, MOD(QUOTIENT(ROW()-2, 64),4)+1) &amp;
 INDEX({"A";"C";"G";"T"}, MOD(QUOTIENT(ROW()-2, 16),4)+1) &amp;
 INDEX({"A";"C";"G";"T"}, MOD(QUOTIENT(ROW()-2, 4),4)+1) &amp;
 INDEX({"A";"C";"G";"T"}, MOD(ROW()-2,4)+1)</f>
        <v>ATCC</v>
      </c>
    </row>
    <row r="56" spans="1:1" x14ac:dyDescent="0.25">
      <c r="A56" s="2" t="str" cm="1">
        <f t="array" ref="A56">INDEX({"A";"C";"G";"T"}, MOD(QUOTIENT(ROW()-2, 64),4)+1) &amp;
 INDEX({"A";"C";"G";"T"}, MOD(QUOTIENT(ROW()-2, 16),4)+1) &amp;
 INDEX({"A";"C";"G";"T"}, MOD(QUOTIENT(ROW()-2, 4),4)+1) &amp;
 INDEX({"A";"C";"G";"T"}, MOD(ROW()-2,4)+1)</f>
        <v>ATCG</v>
      </c>
    </row>
    <row r="57" spans="1:1" x14ac:dyDescent="0.25">
      <c r="A57" s="2" t="str" cm="1">
        <f t="array" ref="A57">INDEX({"A";"C";"G";"T"}, MOD(QUOTIENT(ROW()-2, 64),4)+1) &amp;
 INDEX({"A";"C";"G";"T"}, MOD(QUOTIENT(ROW()-2, 16),4)+1) &amp;
 INDEX({"A";"C";"G";"T"}, MOD(QUOTIENT(ROW()-2, 4),4)+1) &amp;
 INDEX({"A";"C";"G";"T"}, MOD(ROW()-2,4)+1)</f>
        <v>ATCT</v>
      </c>
    </row>
    <row r="58" spans="1:1" x14ac:dyDescent="0.25">
      <c r="A58" s="2" t="str" cm="1">
        <f t="array" ref="A58">INDEX({"A";"C";"G";"T"}, MOD(QUOTIENT(ROW()-2, 64),4)+1) &amp;
 INDEX({"A";"C";"G";"T"}, MOD(QUOTIENT(ROW()-2, 16),4)+1) &amp;
 INDEX({"A";"C";"G";"T"}, MOD(QUOTIENT(ROW()-2, 4),4)+1) &amp;
 INDEX({"A";"C";"G";"T"}, MOD(ROW()-2,4)+1)</f>
        <v>ATGA</v>
      </c>
    </row>
    <row r="59" spans="1:1" x14ac:dyDescent="0.25">
      <c r="A59" s="2" t="str" cm="1">
        <f t="array" ref="A59">INDEX({"A";"C";"G";"T"}, MOD(QUOTIENT(ROW()-2, 64),4)+1) &amp;
 INDEX({"A";"C";"G";"T"}, MOD(QUOTIENT(ROW()-2, 16),4)+1) &amp;
 INDEX({"A";"C";"G";"T"}, MOD(QUOTIENT(ROW()-2, 4),4)+1) &amp;
 INDEX({"A";"C";"G";"T"}, MOD(ROW()-2,4)+1)</f>
        <v>ATGC</v>
      </c>
    </row>
    <row r="60" spans="1:1" x14ac:dyDescent="0.25">
      <c r="A60" s="2" t="str" cm="1">
        <f t="array" ref="A60">INDEX({"A";"C";"G";"T"}, MOD(QUOTIENT(ROW()-2, 64),4)+1) &amp;
 INDEX({"A";"C";"G";"T"}, MOD(QUOTIENT(ROW()-2, 16),4)+1) &amp;
 INDEX({"A";"C";"G";"T"}, MOD(QUOTIENT(ROW()-2, 4),4)+1) &amp;
 INDEX({"A";"C";"G";"T"}, MOD(ROW()-2,4)+1)</f>
        <v>ATGG</v>
      </c>
    </row>
    <row r="61" spans="1:1" x14ac:dyDescent="0.25">
      <c r="A61" s="2" t="str" cm="1">
        <f t="array" ref="A61">INDEX({"A";"C";"G";"T"}, MOD(QUOTIENT(ROW()-2, 64),4)+1) &amp;
 INDEX({"A";"C";"G";"T"}, MOD(QUOTIENT(ROW()-2, 16),4)+1) &amp;
 INDEX({"A";"C";"G";"T"}, MOD(QUOTIENT(ROW()-2, 4),4)+1) &amp;
 INDEX({"A";"C";"G";"T"}, MOD(ROW()-2,4)+1)</f>
        <v>ATGT</v>
      </c>
    </row>
    <row r="62" spans="1:1" x14ac:dyDescent="0.25">
      <c r="A62" s="2" t="str" cm="1">
        <f t="array" ref="A62">INDEX({"A";"C";"G";"T"}, MOD(QUOTIENT(ROW()-2, 64),4)+1) &amp;
 INDEX({"A";"C";"G";"T"}, MOD(QUOTIENT(ROW()-2, 16),4)+1) &amp;
 INDEX({"A";"C";"G";"T"}, MOD(QUOTIENT(ROW()-2, 4),4)+1) &amp;
 INDEX({"A";"C";"G";"T"}, MOD(ROW()-2,4)+1)</f>
        <v>ATTA</v>
      </c>
    </row>
    <row r="63" spans="1:1" x14ac:dyDescent="0.25">
      <c r="A63" s="2" t="str" cm="1">
        <f t="array" ref="A63">INDEX({"A";"C";"G";"T"}, MOD(QUOTIENT(ROW()-2, 64),4)+1) &amp;
 INDEX({"A";"C";"G";"T"}, MOD(QUOTIENT(ROW()-2, 16),4)+1) &amp;
 INDEX({"A";"C";"G";"T"}, MOD(QUOTIENT(ROW()-2, 4),4)+1) &amp;
 INDEX({"A";"C";"G";"T"}, MOD(ROW()-2,4)+1)</f>
        <v>ATTC</v>
      </c>
    </row>
    <row r="64" spans="1:1" x14ac:dyDescent="0.25">
      <c r="A64" s="2" t="str" cm="1">
        <f t="array" ref="A64">INDEX({"A";"C";"G";"T"}, MOD(QUOTIENT(ROW()-2, 64),4)+1) &amp;
 INDEX({"A";"C";"G";"T"}, MOD(QUOTIENT(ROW()-2, 16),4)+1) &amp;
 INDEX({"A";"C";"G";"T"}, MOD(QUOTIENT(ROW()-2, 4),4)+1) &amp;
 INDEX({"A";"C";"G";"T"}, MOD(ROW()-2,4)+1)</f>
        <v>ATTG</v>
      </c>
    </row>
    <row r="65" spans="1:1" x14ac:dyDescent="0.25">
      <c r="A65" s="2" t="str" cm="1">
        <f t="array" ref="A65">INDEX({"A";"C";"G";"T"}, MOD(QUOTIENT(ROW()-2, 64),4)+1) &amp;
 INDEX({"A";"C";"G";"T"}, MOD(QUOTIENT(ROW()-2, 16),4)+1) &amp;
 INDEX({"A";"C";"G";"T"}, MOD(QUOTIENT(ROW()-2, 4),4)+1) &amp;
 INDEX({"A";"C";"G";"T"}, MOD(ROW()-2,4)+1)</f>
        <v>ATTT</v>
      </c>
    </row>
    <row r="66" spans="1:1" x14ac:dyDescent="0.25">
      <c r="A66" s="2" t="str" cm="1">
        <f t="array" ref="A66">INDEX({"A";"C";"G";"T"}, MOD(QUOTIENT(ROW()-2, 64),4)+1) &amp;
 INDEX({"A";"C";"G";"T"}, MOD(QUOTIENT(ROW()-2, 16),4)+1) &amp;
 INDEX({"A";"C";"G";"T"}, MOD(QUOTIENT(ROW()-2, 4),4)+1) &amp;
 INDEX({"A";"C";"G";"T"}, MOD(ROW()-2,4)+1)</f>
        <v>CAAA</v>
      </c>
    </row>
    <row r="67" spans="1:1" x14ac:dyDescent="0.25">
      <c r="A67" s="2" t="str" cm="1">
        <f t="array" ref="A67">INDEX({"A";"C";"G";"T"}, MOD(QUOTIENT(ROW()-2, 64),4)+1) &amp;
 INDEX({"A";"C";"G";"T"}, MOD(QUOTIENT(ROW()-2, 16),4)+1) &amp;
 INDEX({"A";"C";"G";"T"}, MOD(QUOTIENT(ROW()-2, 4),4)+1) &amp;
 INDEX({"A";"C";"G";"T"}, MOD(ROW()-2,4)+1)</f>
        <v>CAAC</v>
      </c>
    </row>
    <row r="68" spans="1:1" x14ac:dyDescent="0.25">
      <c r="A68" s="2" t="str" cm="1">
        <f t="array" ref="A68">INDEX({"A";"C";"G";"T"}, MOD(QUOTIENT(ROW()-2, 64),4)+1) &amp;
 INDEX({"A";"C";"G";"T"}, MOD(QUOTIENT(ROW()-2, 16),4)+1) &amp;
 INDEX({"A";"C";"G";"T"}, MOD(QUOTIENT(ROW()-2, 4),4)+1) &amp;
 INDEX({"A";"C";"G";"T"}, MOD(ROW()-2,4)+1)</f>
        <v>CAAG</v>
      </c>
    </row>
    <row r="69" spans="1:1" x14ac:dyDescent="0.25">
      <c r="A69" s="2" t="str" cm="1">
        <f t="array" ref="A69">INDEX({"A";"C";"G";"T"}, MOD(QUOTIENT(ROW()-2, 64),4)+1) &amp;
 INDEX({"A";"C";"G";"T"}, MOD(QUOTIENT(ROW()-2, 16),4)+1) &amp;
 INDEX({"A";"C";"G";"T"}, MOD(QUOTIENT(ROW()-2, 4),4)+1) &amp;
 INDEX({"A";"C";"G";"T"}, MOD(ROW()-2,4)+1)</f>
        <v>CAAT</v>
      </c>
    </row>
    <row r="70" spans="1:1" x14ac:dyDescent="0.25">
      <c r="A70" s="2" t="str" cm="1">
        <f t="array" ref="A70">INDEX({"A";"C";"G";"T"}, MOD(QUOTIENT(ROW()-2, 64),4)+1) &amp;
 INDEX({"A";"C";"G";"T"}, MOD(QUOTIENT(ROW()-2, 16),4)+1) &amp;
 INDEX({"A";"C";"G";"T"}, MOD(QUOTIENT(ROW()-2, 4),4)+1) &amp;
 INDEX({"A";"C";"G";"T"}, MOD(ROW()-2,4)+1)</f>
        <v>CACA</v>
      </c>
    </row>
    <row r="71" spans="1:1" x14ac:dyDescent="0.25">
      <c r="A71" s="2" t="str" cm="1">
        <f t="array" ref="A71">INDEX({"A";"C";"G";"T"}, MOD(QUOTIENT(ROW()-2, 64),4)+1) &amp;
 INDEX({"A";"C";"G";"T"}, MOD(QUOTIENT(ROW()-2, 16),4)+1) &amp;
 INDEX({"A";"C";"G";"T"}, MOD(QUOTIENT(ROW()-2, 4),4)+1) &amp;
 INDEX({"A";"C";"G";"T"}, MOD(ROW()-2,4)+1)</f>
        <v>CACC</v>
      </c>
    </row>
    <row r="72" spans="1:1" x14ac:dyDescent="0.25">
      <c r="A72" s="2" t="str" cm="1">
        <f t="array" ref="A72">INDEX({"A";"C";"G";"T"}, MOD(QUOTIENT(ROW()-2, 64),4)+1) &amp;
 INDEX({"A";"C";"G";"T"}, MOD(QUOTIENT(ROW()-2, 16),4)+1) &amp;
 INDEX({"A";"C";"G";"T"}, MOD(QUOTIENT(ROW()-2, 4),4)+1) &amp;
 INDEX({"A";"C";"G";"T"}, MOD(ROW()-2,4)+1)</f>
        <v>CACG</v>
      </c>
    </row>
    <row r="73" spans="1:1" x14ac:dyDescent="0.25">
      <c r="A73" s="2" t="str" cm="1">
        <f t="array" ref="A73">INDEX({"A";"C";"G";"T"}, MOD(QUOTIENT(ROW()-2, 64),4)+1) &amp;
 INDEX({"A";"C";"G";"T"}, MOD(QUOTIENT(ROW()-2, 16),4)+1) &amp;
 INDEX({"A";"C";"G";"T"}, MOD(QUOTIENT(ROW()-2, 4),4)+1) &amp;
 INDEX({"A";"C";"G";"T"}, MOD(ROW()-2,4)+1)</f>
        <v>CACT</v>
      </c>
    </row>
    <row r="74" spans="1:1" x14ac:dyDescent="0.25">
      <c r="A74" s="2" t="str" cm="1">
        <f t="array" ref="A74">INDEX({"A";"C";"G";"T"}, MOD(QUOTIENT(ROW()-2, 64),4)+1) &amp;
 INDEX({"A";"C";"G";"T"}, MOD(QUOTIENT(ROW()-2, 16),4)+1) &amp;
 INDEX({"A";"C";"G";"T"}, MOD(QUOTIENT(ROW()-2, 4),4)+1) &amp;
 INDEX({"A";"C";"G";"T"}, MOD(ROW()-2,4)+1)</f>
        <v>CAGA</v>
      </c>
    </row>
    <row r="75" spans="1:1" x14ac:dyDescent="0.25">
      <c r="A75" s="2" t="str" cm="1">
        <f t="array" ref="A75">INDEX({"A";"C";"G";"T"}, MOD(QUOTIENT(ROW()-2, 64),4)+1) &amp;
 INDEX({"A";"C";"G";"T"}, MOD(QUOTIENT(ROW()-2, 16),4)+1) &amp;
 INDEX({"A";"C";"G";"T"}, MOD(QUOTIENT(ROW()-2, 4),4)+1) &amp;
 INDEX({"A";"C";"G";"T"}, MOD(ROW()-2,4)+1)</f>
        <v>CAGC</v>
      </c>
    </row>
    <row r="76" spans="1:1" x14ac:dyDescent="0.25">
      <c r="A76" s="2" t="str" cm="1">
        <f t="array" ref="A76">INDEX({"A";"C";"G";"T"}, MOD(QUOTIENT(ROW()-2, 64),4)+1) &amp;
 INDEX({"A";"C";"G";"T"}, MOD(QUOTIENT(ROW()-2, 16),4)+1) &amp;
 INDEX({"A";"C";"G";"T"}, MOD(QUOTIENT(ROW()-2, 4),4)+1) &amp;
 INDEX({"A";"C";"G";"T"}, MOD(ROW()-2,4)+1)</f>
        <v>CAGG</v>
      </c>
    </row>
    <row r="77" spans="1:1" x14ac:dyDescent="0.25">
      <c r="A77" s="2" t="str" cm="1">
        <f t="array" ref="A77">INDEX({"A";"C";"G";"T"}, MOD(QUOTIENT(ROW()-2, 64),4)+1) &amp;
 INDEX({"A";"C";"G";"T"}, MOD(QUOTIENT(ROW()-2, 16),4)+1) &amp;
 INDEX({"A";"C";"G";"T"}, MOD(QUOTIENT(ROW()-2, 4),4)+1) &amp;
 INDEX({"A";"C";"G";"T"}, MOD(ROW()-2,4)+1)</f>
        <v>CAGT</v>
      </c>
    </row>
    <row r="78" spans="1:1" x14ac:dyDescent="0.25">
      <c r="A78" s="2" t="str" cm="1">
        <f t="array" ref="A78">INDEX({"A";"C";"G";"T"}, MOD(QUOTIENT(ROW()-2, 64),4)+1) &amp;
 INDEX({"A";"C";"G";"T"}, MOD(QUOTIENT(ROW()-2, 16),4)+1) &amp;
 INDEX({"A";"C";"G";"T"}, MOD(QUOTIENT(ROW()-2, 4),4)+1) &amp;
 INDEX({"A";"C";"G";"T"}, MOD(ROW()-2,4)+1)</f>
        <v>CATA</v>
      </c>
    </row>
    <row r="79" spans="1:1" x14ac:dyDescent="0.25">
      <c r="A79" s="2" t="str" cm="1">
        <f t="array" ref="A79">INDEX({"A";"C";"G";"T"}, MOD(QUOTIENT(ROW()-2, 64),4)+1) &amp;
 INDEX({"A";"C";"G";"T"}, MOD(QUOTIENT(ROW()-2, 16),4)+1) &amp;
 INDEX({"A";"C";"G";"T"}, MOD(QUOTIENT(ROW()-2, 4),4)+1) &amp;
 INDEX({"A";"C";"G";"T"}, MOD(ROW()-2,4)+1)</f>
        <v>CATC</v>
      </c>
    </row>
    <row r="80" spans="1:1" x14ac:dyDescent="0.25">
      <c r="A80" s="2" t="str" cm="1">
        <f t="array" ref="A80">INDEX({"A";"C";"G";"T"}, MOD(QUOTIENT(ROW()-2, 64),4)+1) &amp;
 INDEX({"A";"C";"G";"T"}, MOD(QUOTIENT(ROW()-2, 16),4)+1) &amp;
 INDEX({"A";"C";"G";"T"}, MOD(QUOTIENT(ROW()-2, 4),4)+1) &amp;
 INDEX({"A";"C";"G";"T"}, MOD(ROW()-2,4)+1)</f>
        <v>CATG</v>
      </c>
    </row>
    <row r="81" spans="1:1" x14ac:dyDescent="0.25">
      <c r="A81" s="2" t="str" cm="1">
        <f t="array" ref="A81">INDEX({"A";"C";"G";"T"}, MOD(QUOTIENT(ROW()-2, 64),4)+1) &amp;
 INDEX({"A";"C";"G";"T"}, MOD(QUOTIENT(ROW()-2, 16),4)+1) &amp;
 INDEX({"A";"C";"G";"T"}, MOD(QUOTIENT(ROW()-2, 4),4)+1) &amp;
 INDEX({"A";"C";"G";"T"}, MOD(ROW()-2,4)+1)</f>
        <v>CATT</v>
      </c>
    </row>
    <row r="82" spans="1:1" x14ac:dyDescent="0.25">
      <c r="A82" s="2" t="str" cm="1">
        <f t="array" ref="A82">INDEX({"A";"C";"G";"T"}, MOD(QUOTIENT(ROW()-2, 64),4)+1) &amp;
 INDEX({"A";"C";"G";"T"}, MOD(QUOTIENT(ROW()-2, 16),4)+1) &amp;
 INDEX({"A";"C";"G";"T"}, MOD(QUOTIENT(ROW()-2, 4),4)+1) &amp;
 INDEX({"A";"C";"G";"T"}, MOD(ROW()-2,4)+1)</f>
        <v>CCAA</v>
      </c>
    </row>
    <row r="83" spans="1:1" x14ac:dyDescent="0.25">
      <c r="A83" s="2" t="str" cm="1">
        <f t="array" ref="A83">INDEX({"A";"C";"G";"T"}, MOD(QUOTIENT(ROW()-2, 64),4)+1) &amp;
 INDEX({"A";"C";"G";"T"}, MOD(QUOTIENT(ROW()-2, 16),4)+1) &amp;
 INDEX({"A";"C";"G";"T"}, MOD(QUOTIENT(ROW()-2, 4),4)+1) &amp;
 INDEX({"A";"C";"G";"T"}, MOD(ROW()-2,4)+1)</f>
        <v>CCAC</v>
      </c>
    </row>
    <row r="84" spans="1:1" x14ac:dyDescent="0.25">
      <c r="A84" s="2" t="str" cm="1">
        <f t="array" ref="A84">INDEX({"A";"C";"G";"T"}, MOD(QUOTIENT(ROW()-2, 64),4)+1) &amp;
 INDEX({"A";"C";"G";"T"}, MOD(QUOTIENT(ROW()-2, 16),4)+1) &amp;
 INDEX({"A";"C";"G";"T"}, MOD(QUOTIENT(ROW()-2, 4),4)+1) &amp;
 INDEX({"A";"C";"G";"T"}, MOD(ROW()-2,4)+1)</f>
        <v>CCAG</v>
      </c>
    </row>
    <row r="85" spans="1:1" x14ac:dyDescent="0.25">
      <c r="A85" s="2" t="str" cm="1">
        <f t="array" ref="A85">INDEX({"A";"C";"G";"T"}, MOD(QUOTIENT(ROW()-2, 64),4)+1) &amp;
 INDEX({"A";"C";"G";"T"}, MOD(QUOTIENT(ROW()-2, 16),4)+1) &amp;
 INDEX({"A";"C";"G";"T"}, MOD(QUOTIENT(ROW()-2, 4),4)+1) &amp;
 INDEX({"A";"C";"G";"T"}, MOD(ROW()-2,4)+1)</f>
        <v>CCAT</v>
      </c>
    </row>
    <row r="86" spans="1:1" x14ac:dyDescent="0.25">
      <c r="A86" s="2" t="str" cm="1">
        <f t="array" ref="A86">INDEX({"A";"C";"G";"T"}, MOD(QUOTIENT(ROW()-2, 64),4)+1) &amp;
 INDEX({"A";"C";"G";"T"}, MOD(QUOTIENT(ROW()-2, 16),4)+1) &amp;
 INDEX({"A";"C";"G";"T"}, MOD(QUOTIENT(ROW()-2, 4),4)+1) &amp;
 INDEX({"A";"C";"G";"T"}, MOD(ROW()-2,4)+1)</f>
        <v>CCCA</v>
      </c>
    </row>
    <row r="87" spans="1:1" x14ac:dyDescent="0.25">
      <c r="A87" s="2" t="str" cm="1">
        <f t="array" ref="A87">INDEX({"A";"C";"G";"T"}, MOD(QUOTIENT(ROW()-2, 64),4)+1) &amp;
 INDEX({"A";"C";"G";"T"}, MOD(QUOTIENT(ROW()-2, 16),4)+1) &amp;
 INDEX({"A";"C";"G";"T"}, MOD(QUOTIENT(ROW()-2, 4),4)+1) &amp;
 INDEX({"A";"C";"G";"T"}, MOD(ROW()-2,4)+1)</f>
        <v>CCCC</v>
      </c>
    </row>
    <row r="88" spans="1:1" x14ac:dyDescent="0.25">
      <c r="A88" s="2" t="str" cm="1">
        <f t="array" ref="A88">INDEX({"A";"C";"G";"T"}, MOD(QUOTIENT(ROW()-2, 64),4)+1) &amp;
 INDEX({"A";"C";"G";"T"}, MOD(QUOTIENT(ROW()-2, 16),4)+1) &amp;
 INDEX({"A";"C";"G";"T"}, MOD(QUOTIENT(ROW()-2, 4),4)+1) &amp;
 INDEX({"A";"C";"G";"T"}, MOD(ROW()-2,4)+1)</f>
        <v>CCCG</v>
      </c>
    </row>
    <row r="89" spans="1:1" x14ac:dyDescent="0.25">
      <c r="A89" s="2" t="str" cm="1">
        <f t="array" ref="A89">INDEX({"A";"C";"G";"T"}, MOD(QUOTIENT(ROW()-2, 64),4)+1) &amp;
 INDEX({"A";"C";"G";"T"}, MOD(QUOTIENT(ROW()-2, 16),4)+1) &amp;
 INDEX({"A";"C";"G";"T"}, MOD(QUOTIENT(ROW()-2, 4),4)+1) &amp;
 INDEX({"A";"C";"G";"T"}, MOD(ROW()-2,4)+1)</f>
        <v>CCCT</v>
      </c>
    </row>
    <row r="90" spans="1:1" x14ac:dyDescent="0.25">
      <c r="A90" s="2" t="str" cm="1">
        <f t="array" ref="A90">INDEX({"A";"C";"G";"T"}, MOD(QUOTIENT(ROW()-2, 64),4)+1) &amp;
 INDEX({"A";"C";"G";"T"}, MOD(QUOTIENT(ROW()-2, 16),4)+1) &amp;
 INDEX({"A";"C";"G";"T"}, MOD(QUOTIENT(ROW()-2, 4),4)+1) &amp;
 INDEX({"A";"C";"G";"T"}, MOD(ROW()-2,4)+1)</f>
        <v>CCGA</v>
      </c>
    </row>
    <row r="91" spans="1:1" x14ac:dyDescent="0.25">
      <c r="A91" s="2" t="str" cm="1">
        <f t="array" ref="A91">INDEX({"A";"C";"G";"T"}, MOD(QUOTIENT(ROW()-2, 64),4)+1) &amp;
 INDEX({"A";"C";"G";"T"}, MOD(QUOTIENT(ROW()-2, 16),4)+1) &amp;
 INDEX({"A";"C";"G";"T"}, MOD(QUOTIENT(ROW()-2, 4),4)+1) &amp;
 INDEX({"A";"C";"G";"T"}, MOD(ROW()-2,4)+1)</f>
        <v>CCGC</v>
      </c>
    </row>
    <row r="92" spans="1:1" x14ac:dyDescent="0.25">
      <c r="A92" s="2" t="str" cm="1">
        <f t="array" ref="A92">INDEX({"A";"C";"G";"T"}, MOD(QUOTIENT(ROW()-2, 64),4)+1) &amp;
 INDEX({"A";"C";"G";"T"}, MOD(QUOTIENT(ROW()-2, 16),4)+1) &amp;
 INDEX({"A";"C";"G";"T"}, MOD(QUOTIENT(ROW()-2, 4),4)+1) &amp;
 INDEX({"A";"C";"G";"T"}, MOD(ROW()-2,4)+1)</f>
        <v>CCGG</v>
      </c>
    </row>
    <row r="93" spans="1:1" x14ac:dyDescent="0.25">
      <c r="A93" s="2" t="str" cm="1">
        <f t="array" ref="A93">INDEX({"A";"C";"G";"T"}, MOD(QUOTIENT(ROW()-2, 64),4)+1) &amp;
 INDEX({"A";"C";"G";"T"}, MOD(QUOTIENT(ROW()-2, 16),4)+1) &amp;
 INDEX({"A";"C";"G";"T"}, MOD(QUOTIENT(ROW()-2, 4),4)+1) &amp;
 INDEX({"A";"C";"G";"T"}, MOD(ROW()-2,4)+1)</f>
        <v>CCGT</v>
      </c>
    </row>
    <row r="94" spans="1:1" x14ac:dyDescent="0.25">
      <c r="A94" s="2" t="str" cm="1">
        <f t="array" ref="A94">INDEX({"A";"C";"G";"T"}, MOD(QUOTIENT(ROW()-2, 64),4)+1) &amp;
 INDEX({"A";"C";"G";"T"}, MOD(QUOTIENT(ROW()-2, 16),4)+1) &amp;
 INDEX({"A";"C";"G";"T"}, MOD(QUOTIENT(ROW()-2, 4),4)+1) &amp;
 INDEX({"A";"C";"G";"T"}, MOD(ROW()-2,4)+1)</f>
        <v>CCTA</v>
      </c>
    </row>
    <row r="95" spans="1:1" x14ac:dyDescent="0.25">
      <c r="A95" s="2" t="str" cm="1">
        <f t="array" ref="A95">INDEX({"A";"C";"G";"T"}, MOD(QUOTIENT(ROW()-2, 64),4)+1) &amp;
 INDEX({"A";"C";"G";"T"}, MOD(QUOTIENT(ROW()-2, 16),4)+1) &amp;
 INDEX({"A";"C";"G";"T"}, MOD(QUOTIENT(ROW()-2, 4),4)+1) &amp;
 INDEX({"A";"C";"G";"T"}, MOD(ROW()-2,4)+1)</f>
        <v>CCTC</v>
      </c>
    </row>
    <row r="96" spans="1:1" x14ac:dyDescent="0.25">
      <c r="A96" s="2" t="str" cm="1">
        <f t="array" ref="A96">INDEX({"A";"C";"G";"T"}, MOD(QUOTIENT(ROW()-2, 64),4)+1) &amp;
 INDEX({"A";"C";"G";"T"}, MOD(QUOTIENT(ROW()-2, 16),4)+1) &amp;
 INDEX({"A";"C";"G";"T"}, MOD(QUOTIENT(ROW()-2, 4),4)+1) &amp;
 INDEX({"A";"C";"G";"T"}, MOD(ROW()-2,4)+1)</f>
        <v>CCTG</v>
      </c>
    </row>
    <row r="97" spans="1:1" x14ac:dyDescent="0.25">
      <c r="A97" s="2" t="str" cm="1">
        <f t="array" ref="A97">INDEX({"A";"C";"G";"T"}, MOD(QUOTIENT(ROW()-2, 64),4)+1) &amp;
 INDEX({"A";"C";"G";"T"}, MOD(QUOTIENT(ROW()-2, 16),4)+1) &amp;
 INDEX({"A";"C";"G";"T"}, MOD(QUOTIENT(ROW()-2, 4),4)+1) &amp;
 INDEX({"A";"C";"G";"T"}, MOD(ROW()-2,4)+1)</f>
        <v>CCTT</v>
      </c>
    </row>
    <row r="98" spans="1:1" x14ac:dyDescent="0.25">
      <c r="A98" s="2" t="str" cm="1">
        <f t="array" ref="A98">INDEX({"A";"C";"G";"T"}, MOD(QUOTIENT(ROW()-2, 64),4)+1) &amp;
 INDEX({"A";"C";"G";"T"}, MOD(QUOTIENT(ROW()-2, 16),4)+1) &amp;
 INDEX({"A";"C";"G";"T"}, MOD(QUOTIENT(ROW()-2, 4),4)+1) &amp;
 INDEX({"A";"C";"G";"T"}, MOD(ROW()-2,4)+1)</f>
        <v>CGAA</v>
      </c>
    </row>
    <row r="99" spans="1:1" x14ac:dyDescent="0.25">
      <c r="A99" s="2" t="str" cm="1">
        <f t="array" ref="A99">INDEX({"A";"C";"G";"T"}, MOD(QUOTIENT(ROW()-2, 64),4)+1) &amp;
 INDEX({"A";"C";"G";"T"}, MOD(QUOTIENT(ROW()-2, 16),4)+1) &amp;
 INDEX({"A";"C";"G";"T"}, MOD(QUOTIENT(ROW()-2, 4),4)+1) &amp;
 INDEX({"A";"C";"G";"T"}, MOD(ROW()-2,4)+1)</f>
        <v>CGAC</v>
      </c>
    </row>
    <row r="100" spans="1:1" x14ac:dyDescent="0.25">
      <c r="A100" s="2" t="str" cm="1">
        <f t="array" ref="A100">INDEX({"A";"C";"G";"T"}, MOD(QUOTIENT(ROW()-2, 64),4)+1) &amp;
 INDEX({"A";"C";"G";"T"}, MOD(QUOTIENT(ROW()-2, 16),4)+1) &amp;
 INDEX({"A";"C";"G";"T"}, MOD(QUOTIENT(ROW()-2, 4),4)+1) &amp;
 INDEX({"A";"C";"G";"T"}, MOD(ROW()-2,4)+1)</f>
        <v>CGAG</v>
      </c>
    </row>
    <row r="101" spans="1:1" x14ac:dyDescent="0.25">
      <c r="A101" s="2" t="str" cm="1">
        <f t="array" ref="A101">INDEX({"A";"C";"G";"T"}, MOD(QUOTIENT(ROW()-2, 64),4)+1) &amp;
 INDEX({"A";"C";"G";"T"}, MOD(QUOTIENT(ROW()-2, 16),4)+1) &amp;
 INDEX({"A";"C";"G";"T"}, MOD(QUOTIENT(ROW()-2, 4),4)+1) &amp;
 INDEX({"A";"C";"G";"T"}, MOD(ROW()-2,4)+1)</f>
        <v>CGAT</v>
      </c>
    </row>
    <row r="102" spans="1:1" x14ac:dyDescent="0.25">
      <c r="A102" s="2" t="str" cm="1">
        <f t="array" ref="A102">INDEX({"A";"C";"G";"T"}, MOD(QUOTIENT(ROW()-2, 64),4)+1) &amp;
 INDEX({"A";"C";"G";"T"}, MOD(QUOTIENT(ROW()-2, 16),4)+1) &amp;
 INDEX({"A";"C";"G";"T"}, MOD(QUOTIENT(ROW()-2, 4),4)+1) &amp;
 INDEX({"A";"C";"G";"T"}, MOD(ROW()-2,4)+1)</f>
        <v>CGCA</v>
      </c>
    </row>
    <row r="103" spans="1:1" x14ac:dyDescent="0.25">
      <c r="A103" s="2" t="str" cm="1">
        <f t="array" ref="A103">INDEX({"A";"C";"G";"T"}, MOD(QUOTIENT(ROW()-2, 64),4)+1) &amp;
 INDEX({"A";"C";"G";"T"}, MOD(QUOTIENT(ROW()-2, 16),4)+1) &amp;
 INDEX({"A";"C";"G";"T"}, MOD(QUOTIENT(ROW()-2, 4),4)+1) &amp;
 INDEX({"A";"C";"G";"T"}, MOD(ROW()-2,4)+1)</f>
        <v>CGCC</v>
      </c>
    </row>
    <row r="104" spans="1:1" x14ac:dyDescent="0.25">
      <c r="A104" s="2" t="str" cm="1">
        <f t="array" ref="A104">INDEX({"A";"C";"G";"T"}, MOD(QUOTIENT(ROW()-2, 64),4)+1) &amp;
 INDEX({"A";"C";"G";"T"}, MOD(QUOTIENT(ROW()-2, 16),4)+1) &amp;
 INDEX({"A";"C";"G";"T"}, MOD(QUOTIENT(ROW()-2, 4),4)+1) &amp;
 INDEX({"A";"C";"G";"T"}, MOD(ROW()-2,4)+1)</f>
        <v>CGCG</v>
      </c>
    </row>
    <row r="105" spans="1:1" x14ac:dyDescent="0.25">
      <c r="A105" s="2" t="str" cm="1">
        <f t="array" ref="A105">INDEX({"A";"C";"G";"T"}, MOD(QUOTIENT(ROW()-2, 64),4)+1) &amp;
 INDEX({"A";"C";"G";"T"}, MOD(QUOTIENT(ROW()-2, 16),4)+1) &amp;
 INDEX({"A";"C";"G";"T"}, MOD(QUOTIENT(ROW()-2, 4),4)+1) &amp;
 INDEX({"A";"C";"G";"T"}, MOD(ROW()-2,4)+1)</f>
        <v>CGCT</v>
      </c>
    </row>
    <row r="106" spans="1:1" x14ac:dyDescent="0.25">
      <c r="A106" s="2" t="str" cm="1">
        <f t="array" ref="A106">INDEX({"A";"C";"G";"T"}, MOD(QUOTIENT(ROW()-2, 64),4)+1) &amp;
 INDEX({"A";"C";"G";"T"}, MOD(QUOTIENT(ROW()-2, 16),4)+1) &amp;
 INDEX({"A";"C";"G";"T"}, MOD(QUOTIENT(ROW()-2, 4),4)+1) &amp;
 INDEX({"A";"C";"G";"T"}, MOD(ROW()-2,4)+1)</f>
        <v>CGGA</v>
      </c>
    </row>
    <row r="107" spans="1:1" x14ac:dyDescent="0.25">
      <c r="A107" s="2" t="str" cm="1">
        <f t="array" ref="A107">INDEX({"A";"C";"G";"T"}, MOD(QUOTIENT(ROW()-2, 64),4)+1) &amp;
 INDEX({"A";"C";"G";"T"}, MOD(QUOTIENT(ROW()-2, 16),4)+1) &amp;
 INDEX({"A";"C";"G";"T"}, MOD(QUOTIENT(ROW()-2, 4),4)+1) &amp;
 INDEX({"A";"C";"G";"T"}, MOD(ROW()-2,4)+1)</f>
        <v>CGGC</v>
      </c>
    </row>
    <row r="108" spans="1:1" x14ac:dyDescent="0.25">
      <c r="A108" s="2" t="str" cm="1">
        <f t="array" ref="A108">INDEX({"A";"C";"G";"T"}, MOD(QUOTIENT(ROW()-2, 64),4)+1) &amp;
 INDEX({"A";"C";"G";"T"}, MOD(QUOTIENT(ROW()-2, 16),4)+1) &amp;
 INDEX({"A";"C";"G";"T"}, MOD(QUOTIENT(ROW()-2, 4),4)+1) &amp;
 INDEX({"A";"C";"G";"T"}, MOD(ROW()-2,4)+1)</f>
        <v>CGGG</v>
      </c>
    </row>
    <row r="109" spans="1:1" x14ac:dyDescent="0.25">
      <c r="A109" s="2" t="str" cm="1">
        <f t="array" ref="A109">INDEX({"A";"C";"G";"T"}, MOD(QUOTIENT(ROW()-2, 64),4)+1) &amp;
 INDEX({"A";"C";"G";"T"}, MOD(QUOTIENT(ROW()-2, 16),4)+1) &amp;
 INDEX({"A";"C";"G";"T"}, MOD(QUOTIENT(ROW()-2, 4),4)+1) &amp;
 INDEX({"A";"C";"G";"T"}, MOD(ROW()-2,4)+1)</f>
        <v>CGGT</v>
      </c>
    </row>
    <row r="110" spans="1:1" x14ac:dyDescent="0.25">
      <c r="A110" s="2" t="str" cm="1">
        <f t="array" ref="A110">INDEX({"A";"C";"G";"T"}, MOD(QUOTIENT(ROW()-2, 64),4)+1) &amp;
 INDEX({"A";"C";"G";"T"}, MOD(QUOTIENT(ROW()-2, 16),4)+1) &amp;
 INDEX({"A";"C";"G";"T"}, MOD(QUOTIENT(ROW()-2, 4),4)+1) &amp;
 INDEX({"A";"C";"G";"T"}, MOD(ROW()-2,4)+1)</f>
        <v>CGTA</v>
      </c>
    </row>
    <row r="111" spans="1:1" x14ac:dyDescent="0.25">
      <c r="A111" s="2" t="str" cm="1">
        <f t="array" ref="A111">INDEX({"A";"C";"G";"T"}, MOD(QUOTIENT(ROW()-2, 64),4)+1) &amp;
 INDEX({"A";"C";"G";"T"}, MOD(QUOTIENT(ROW()-2, 16),4)+1) &amp;
 INDEX({"A";"C";"G";"T"}, MOD(QUOTIENT(ROW()-2, 4),4)+1) &amp;
 INDEX({"A";"C";"G";"T"}, MOD(ROW()-2,4)+1)</f>
        <v>CGTC</v>
      </c>
    </row>
    <row r="112" spans="1:1" x14ac:dyDescent="0.25">
      <c r="A112" s="2" t="str" cm="1">
        <f t="array" ref="A112">INDEX({"A";"C";"G";"T"}, MOD(QUOTIENT(ROW()-2, 64),4)+1) &amp;
 INDEX({"A";"C";"G";"T"}, MOD(QUOTIENT(ROW()-2, 16),4)+1) &amp;
 INDEX({"A";"C";"G";"T"}, MOD(QUOTIENT(ROW()-2, 4),4)+1) &amp;
 INDEX({"A";"C";"G";"T"}, MOD(ROW()-2,4)+1)</f>
        <v>CGTG</v>
      </c>
    </row>
    <row r="113" spans="1:1" x14ac:dyDescent="0.25">
      <c r="A113" s="2" t="str" cm="1">
        <f t="array" ref="A113">INDEX({"A";"C";"G";"T"}, MOD(QUOTIENT(ROW()-2, 64),4)+1) &amp;
 INDEX({"A";"C";"G";"T"}, MOD(QUOTIENT(ROW()-2, 16),4)+1) &amp;
 INDEX({"A";"C";"G";"T"}, MOD(QUOTIENT(ROW()-2, 4),4)+1) &amp;
 INDEX({"A";"C";"G";"T"}, MOD(ROW()-2,4)+1)</f>
        <v>CGTT</v>
      </c>
    </row>
    <row r="114" spans="1:1" x14ac:dyDescent="0.25">
      <c r="A114" s="2" t="str" cm="1">
        <f t="array" ref="A114">INDEX({"A";"C";"G";"T"}, MOD(QUOTIENT(ROW()-2, 64),4)+1) &amp;
 INDEX({"A";"C";"G";"T"}, MOD(QUOTIENT(ROW()-2, 16),4)+1) &amp;
 INDEX({"A";"C";"G";"T"}, MOD(QUOTIENT(ROW()-2, 4),4)+1) &amp;
 INDEX({"A";"C";"G";"T"}, MOD(ROW()-2,4)+1)</f>
        <v>CTAA</v>
      </c>
    </row>
    <row r="115" spans="1:1" x14ac:dyDescent="0.25">
      <c r="A115" s="2" t="str" cm="1">
        <f t="array" ref="A115">INDEX({"A";"C";"G";"T"}, MOD(QUOTIENT(ROW()-2, 64),4)+1) &amp;
 INDEX({"A";"C";"G";"T"}, MOD(QUOTIENT(ROW()-2, 16),4)+1) &amp;
 INDEX({"A";"C";"G";"T"}, MOD(QUOTIENT(ROW()-2, 4),4)+1) &amp;
 INDEX({"A";"C";"G";"T"}, MOD(ROW()-2,4)+1)</f>
        <v>CTAC</v>
      </c>
    </row>
    <row r="116" spans="1:1" x14ac:dyDescent="0.25">
      <c r="A116" s="2" t="str" cm="1">
        <f t="array" ref="A116">INDEX({"A";"C";"G";"T"}, MOD(QUOTIENT(ROW()-2, 64),4)+1) &amp;
 INDEX({"A";"C";"G";"T"}, MOD(QUOTIENT(ROW()-2, 16),4)+1) &amp;
 INDEX({"A";"C";"G";"T"}, MOD(QUOTIENT(ROW()-2, 4),4)+1) &amp;
 INDEX({"A";"C";"G";"T"}, MOD(ROW()-2,4)+1)</f>
        <v>CTAG</v>
      </c>
    </row>
    <row r="117" spans="1:1" x14ac:dyDescent="0.25">
      <c r="A117" s="2" t="str" cm="1">
        <f t="array" ref="A117">INDEX({"A";"C";"G";"T"}, MOD(QUOTIENT(ROW()-2, 64),4)+1) &amp;
 INDEX({"A";"C";"G";"T"}, MOD(QUOTIENT(ROW()-2, 16),4)+1) &amp;
 INDEX({"A";"C";"G";"T"}, MOD(QUOTIENT(ROW()-2, 4),4)+1) &amp;
 INDEX({"A";"C";"G";"T"}, MOD(ROW()-2,4)+1)</f>
        <v>CTAT</v>
      </c>
    </row>
    <row r="118" spans="1:1" x14ac:dyDescent="0.25">
      <c r="A118" s="2" t="str" cm="1">
        <f t="array" ref="A118">INDEX({"A";"C";"G";"T"}, MOD(QUOTIENT(ROW()-2, 64),4)+1) &amp;
 INDEX({"A";"C";"G";"T"}, MOD(QUOTIENT(ROW()-2, 16),4)+1) &amp;
 INDEX({"A";"C";"G";"T"}, MOD(QUOTIENT(ROW()-2, 4),4)+1) &amp;
 INDEX({"A";"C";"G";"T"}, MOD(ROW()-2,4)+1)</f>
        <v>CTCA</v>
      </c>
    </row>
    <row r="119" spans="1:1" x14ac:dyDescent="0.25">
      <c r="A119" s="2" t="str" cm="1">
        <f t="array" ref="A119">INDEX({"A";"C";"G";"T"}, MOD(QUOTIENT(ROW()-2, 64),4)+1) &amp;
 INDEX({"A";"C";"G";"T"}, MOD(QUOTIENT(ROW()-2, 16),4)+1) &amp;
 INDEX({"A";"C";"G";"T"}, MOD(QUOTIENT(ROW()-2, 4),4)+1) &amp;
 INDEX({"A";"C";"G";"T"}, MOD(ROW()-2,4)+1)</f>
        <v>CTCC</v>
      </c>
    </row>
    <row r="120" spans="1:1" x14ac:dyDescent="0.25">
      <c r="A120" s="2" t="str" cm="1">
        <f t="array" ref="A120">INDEX({"A";"C";"G";"T"}, MOD(QUOTIENT(ROW()-2, 64),4)+1) &amp;
 INDEX({"A";"C";"G";"T"}, MOD(QUOTIENT(ROW()-2, 16),4)+1) &amp;
 INDEX({"A";"C";"G";"T"}, MOD(QUOTIENT(ROW()-2, 4),4)+1) &amp;
 INDEX({"A";"C";"G";"T"}, MOD(ROW()-2,4)+1)</f>
        <v>CTCG</v>
      </c>
    </row>
    <row r="121" spans="1:1" x14ac:dyDescent="0.25">
      <c r="A121" s="2" t="str" cm="1">
        <f t="array" ref="A121">INDEX({"A";"C";"G";"T"}, MOD(QUOTIENT(ROW()-2, 64),4)+1) &amp;
 INDEX({"A";"C";"G";"T"}, MOD(QUOTIENT(ROW()-2, 16),4)+1) &amp;
 INDEX({"A";"C";"G";"T"}, MOD(QUOTIENT(ROW()-2, 4),4)+1) &amp;
 INDEX({"A";"C";"G";"T"}, MOD(ROW()-2,4)+1)</f>
        <v>CTCT</v>
      </c>
    </row>
    <row r="122" spans="1:1" x14ac:dyDescent="0.25">
      <c r="A122" s="2" t="str" cm="1">
        <f t="array" ref="A122">INDEX({"A";"C";"G";"T"}, MOD(QUOTIENT(ROW()-2, 64),4)+1) &amp;
 INDEX({"A";"C";"G";"T"}, MOD(QUOTIENT(ROW()-2, 16),4)+1) &amp;
 INDEX({"A";"C";"G";"T"}, MOD(QUOTIENT(ROW()-2, 4),4)+1) &amp;
 INDEX({"A";"C";"G";"T"}, MOD(ROW()-2,4)+1)</f>
        <v>CTGA</v>
      </c>
    </row>
    <row r="123" spans="1:1" x14ac:dyDescent="0.25">
      <c r="A123" s="2" t="str" cm="1">
        <f t="array" ref="A123">INDEX({"A";"C";"G";"T"}, MOD(QUOTIENT(ROW()-2, 64),4)+1) &amp;
 INDEX({"A";"C";"G";"T"}, MOD(QUOTIENT(ROW()-2, 16),4)+1) &amp;
 INDEX({"A";"C";"G";"T"}, MOD(QUOTIENT(ROW()-2, 4),4)+1) &amp;
 INDEX({"A";"C";"G";"T"}, MOD(ROW()-2,4)+1)</f>
        <v>CTGC</v>
      </c>
    </row>
    <row r="124" spans="1:1" x14ac:dyDescent="0.25">
      <c r="A124" s="2" t="str" cm="1">
        <f t="array" ref="A124">INDEX({"A";"C";"G";"T"}, MOD(QUOTIENT(ROW()-2, 64),4)+1) &amp;
 INDEX({"A";"C";"G";"T"}, MOD(QUOTIENT(ROW()-2, 16),4)+1) &amp;
 INDEX({"A";"C";"G";"T"}, MOD(QUOTIENT(ROW()-2, 4),4)+1) &amp;
 INDEX({"A";"C";"G";"T"}, MOD(ROW()-2,4)+1)</f>
        <v>CTGG</v>
      </c>
    </row>
    <row r="125" spans="1:1" x14ac:dyDescent="0.25">
      <c r="A125" s="2" t="str" cm="1">
        <f t="array" ref="A125">INDEX({"A";"C";"G";"T"}, MOD(QUOTIENT(ROW()-2, 64),4)+1) &amp;
 INDEX({"A";"C";"G";"T"}, MOD(QUOTIENT(ROW()-2, 16),4)+1) &amp;
 INDEX({"A";"C";"G";"T"}, MOD(QUOTIENT(ROW()-2, 4),4)+1) &amp;
 INDEX({"A";"C";"G";"T"}, MOD(ROW()-2,4)+1)</f>
        <v>CTGT</v>
      </c>
    </row>
    <row r="126" spans="1:1" x14ac:dyDescent="0.25">
      <c r="A126" s="2" t="str" cm="1">
        <f t="array" ref="A126">INDEX({"A";"C";"G";"T"}, MOD(QUOTIENT(ROW()-2, 64),4)+1) &amp;
 INDEX({"A";"C";"G";"T"}, MOD(QUOTIENT(ROW()-2, 16),4)+1) &amp;
 INDEX({"A";"C";"G";"T"}, MOD(QUOTIENT(ROW()-2, 4),4)+1) &amp;
 INDEX({"A";"C";"G";"T"}, MOD(ROW()-2,4)+1)</f>
        <v>CTTA</v>
      </c>
    </row>
    <row r="127" spans="1:1" x14ac:dyDescent="0.25">
      <c r="A127" s="2" t="str" cm="1">
        <f t="array" ref="A127">INDEX({"A";"C";"G";"T"}, MOD(QUOTIENT(ROW()-2, 64),4)+1) &amp;
 INDEX({"A";"C";"G";"T"}, MOD(QUOTIENT(ROW()-2, 16),4)+1) &amp;
 INDEX({"A";"C";"G";"T"}, MOD(QUOTIENT(ROW()-2, 4),4)+1) &amp;
 INDEX({"A";"C";"G";"T"}, MOD(ROW()-2,4)+1)</f>
        <v>CTTC</v>
      </c>
    </row>
    <row r="128" spans="1:1" x14ac:dyDescent="0.25">
      <c r="A128" s="2" t="str" cm="1">
        <f t="array" ref="A128">INDEX({"A";"C";"G";"T"}, MOD(QUOTIENT(ROW()-2, 64),4)+1) &amp;
 INDEX({"A";"C";"G";"T"}, MOD(QUOTIENT(ROW()-2, 16),4)+1) &amp;
 INDEX({"A";"C";"G";"T"}, MOD(QUOTIENT(ROW()-2, 4),4)+1) &amp;
 INDEX({"A";"C";"G";"T"}, MOD(ROW()-2,4)+1)</f>
        <v>CTTG</v>
      </c>
    </row>
    <row r="129" spans="1:1" x14ac:dyDescent="0.25">
      <c r="A129" s="2" t="str" cm="1">
        <f t="array" ref="A129">INDEX({"A";"C";"G";"T"}, MOD(QUOTIENT(ROW()-2, 64),4)+1) &amp;
 INDEX({"A";"C";"G";"T"}, MOD(QUOTIENT(ROW()-2, 16),4)+1) &amp;
 INDEX({"A";"C";"G";"T"}, MOD(QUOTIENT(ROW()-2, 4),4)+1) &amp;
 INDEX({"A";"C";"G";"T"}, MOD(ROW()-2,4)+1)</f>
        <v>CTTT</v>
      </c>
    </row>
    <row r="130" spans="1:1" x14ac:dyDescent="0.25">
      <c r="A130" s="2" t="str" cm="1">
        <f t="array" ref="A130">INDEX({"A";"C";"G";"T"}, MOD(QUOTIENT(ROW()-2, 64),4)+1) &amp;
 INDEX({"A";"C";"G";"T"}, MOD(QUOTIENT(ROW()-2, 16),4)+1) &amp;
 INDEX({"A";"C";"G";"T"}, MOD(QUOTIENT(ROW()-2, 4),4)+1) &amp;
 INDEX({"A";"C";"G";"T"}, MOD(ROW()-2,4)+1)</f>
        <v>GAAA</v>
      </c>
    </row>
    <row r="131" spans="1:1" x14ac:dyDescent="0.25">
      <c r="A131" s="2" t="str" cm="1">
        <f t="array" ref="A131">INDEX({"A";"C";"G";"T"}, MOD(QUOTIENT(ROW()-2, 64),4)+1) &amp;
 INDEX({"A";"C";"G";"T"}, MOD(QUOTIENT(ROW()-2, 16),4)+1) &amp;
 INDEX({"A";"C";"G";"T"}, MOD(QUOTIENT(ROW()-2, 4),4)+1) &amp;
 INDEX({"A";"C";"G";"T"}, MOD(ROW()-2,4)+1)</f>
        <v>GAAC</v>
      </c>
    </row>
    <row r="132" spans="1:1" x14ac:dyDescent="0.25">
      <c r="A132" s="2" t="str" cm="1">
        <f t="array" ref="A132">INDEX({"A";"C";"G";"T"}, MOD(QUOTIENT(ROW()-2, 64),4)+1) &amp;
 INDEX({"A";"C";"G";"T"}, MOD(QUOTIENT(ROW()-2, 16),4)+1) &amp;
 INDEX({"A";"C";"G";"T"}, MOD(QUOTIENT(ROW()-2, 4),4)+1) &amp;
 INDEX({"A";"C";"G";"T"}, MOD(ROW()-2,4)+1)</f>
        <v>GAAG</v>
      </c>
    </row>
    <row r="133" spans="1:1" x14ac:dyDescent="0.25">
      <c r="A133" s="2" t="str" cm="1">
        <f t="array" ref="A133">INDEX({"A";"C";"G";"T"}, MOD(QUOTIENT(ROW()-2, 64),4)+1) &amp;
 INDEX({"A";"C";"G";"T"}, MOD(QUOTIENT(ROW()-2, 16),4)+1) &amp;
 INDEX({"A";"C";"G";"T"}, MOD(QUOTIENT(ROW()-2, 4),4)+1) &amp;
 INDEX({"A";"C";"G";"T"}, MOD(ROW()-2,4)+1)</f>
        <v>GAAT</v>
      </c>
    </row>
    <row r="134" spans="1:1" x14ac:dyDescent="0.25">
      <c r="A134" s="2" t="str" cm="1">
        <f t="array" ref="A134">INDEX({"A";"C";"G";"T"}, MOD(QUOTIENT(ROW()-2, 64),4)+1) &amp;
 INDEX({"A";"C";"G";"T"}, MOD(QUOTIENT(ROW()-2, 16),4)+1) &amp;
 INDEX({"A";"C";"G";"T"}, MOD(QUOTIENT(ROW()-2, 4),4)+1) &amp;
 INDEX({"A";"C";"G";"T"}, MOD(ROW()-2,4)+1)</f>
        <v>GACA</v>
      </c>
    </row>
    <row r="135" spans="1:1" x14ac:dyDescent="0.25">
      <c r="A135" s="2" t="str" cm="1">
        <f t="array" ref="A135">INDEX({"A";"C";"G";"T"}, MOD(QUOTIENT(ROW()-2, 64),4)+1) &amp;
 INDEX({"A";"C";"G";"T"}, MOD(QUOTIENT(ROW()-2, 16),4)+1) &amp;
 INDEX({"A";"C";"G";"T"}, MOD(QUOTIENT(ROW()-2, 4),4)+1) &amp;
 INDEX({"A";"C";"G";"T"}, MOD(ROW()-2,4)+1)</f>
        <v>GACC</v>
      </c>
    </row>
    <row r="136" spans="1:1" x14ac:dyDescent="0.25">
      <c r="A136" s="2" t="str" cm="1">
        <f t="array" ref="A136">INDEX({"A";"C";"G";"T"}, MOD(QUOTIENT(ROW()-2, 64),4)+1) &amp;
 INDEX({"A";"C";"G";"T"}, MOD(QUOTIENT(ROW()-2, 16),4)+1) &amp;
 INDEX({"A";"C";"G";"T"}, MOD(QUOTIENT(ROW()-2, 4),4)+1) &amp;
 INDEX({"A";"C";"G";"T"}, MOD(ROW()-2,4)+1)</f>
        <v>GACG</v>
      </c>
    </row>
    <row r="137" spans="1:1" x14ac:dyDescent="0.25">
      <c r="A137" s="2" t="str" cm="1">
        <f t="array" ref="A137">INDEX({"A";"C";"G";"T"}, MOD(QUOTIENT(ROW()-2, 64),4)+1) &amp;
 INDEX({"A";"C";"G";"T"}, MOD(QUOTIENT(ROW()-2, 16),4)+1) &amp;
 INDEX({"A";"C";"G";"T"}, MOD(QUOTIENT(ROW()-2, 4),4)+1) &amp;
 INDEX({"A";"C";"G";"T"}, MOD(ROW()-2,4)+1)</f>
        <v>GACT</v>
      </c>
    </row>
    <row r="138" spans="1:1" x14ac:dyDescent="0.25">
      <c r="A138" s="2" t="str" cm="1">
        <f t="array" ref="A138">INDEX({"A";"C";"G";"T"}, MOD(QUOTIENT(ROW()-2, 64),4)+1) &amp;
 INDEX({"A";"C";"G";"T"}, MOD(QUOTIENT(ROW()-2, 16),4)+1) &amp;
 INDEX({"A";"C";"G";"T"}, MOD(QUOTIENT(ROW()-2, 4),4)+1) &amp;
 INDEX({"A";"C";"G";"T"}, MOD(ROW()-2,4)+1)</f>
        <v>GAGA</v>
      </c>
    </row>
    <row r="139" spans="1:1" x14ac:dyDescent="0.25">
      <c r="A139" s="2" t="str" cm="1">
        <f t="array" ref="A139">INDEX({"A";"C";"G";"T"}, MOD(QUOTIENT(ROW()-2, 64),4)+1) &amp;
 INDEX({"A";"C";"G";"T"}, MOD(QUOTIENT(ROW()-2, 16),4)+1) &amp;
 INDEX({"A";"C";"G";"T"}, MOD(QUOTIENT(ROW()-2, 4),4)+1) &amp;
 INDEX({"A";"C";"G";"T"}, MOD(ROW()-2,4)+1)</f>
        <v>GAGC</v>
      </c>
    </row>
    <row r="140" spans="1:1" x14ac:dyDescent="0.25">
      <c r="A140" s="2" t="str" cm="1">
        <f t="array" ref="A140">INDEX({"A";"C";"G";"T"}, MOD(QUOTIENT(ROW()-2, 64),4)+1) &amp;
 INDEX({"A";"C";"G";"T"}, MOD(QUOTIENT(ROW()-2, 16),4)+1) &amp;
 INDEX({"A";"C";"G";"T"}, MOD(QUOTIENT(ROW()-2, 4),4)+1) &amp;
 INDEX({"A";"C";"G";"T"}, MOD(ROW()-2,4)+1)</f>
        <v>GAGG</v>
      </c>
    </row>
    <row r="141" spans="1:1" x14ac:dyDescent="0.25">
      <c r="A141" s="2" t="str" cm="1">
        <f t="array" ref="A141">INDEX({"A";"C";"G";"T"}, MOD(QUOTIENT(ROW()-2, 64),4)+1) &amp;
 INDEX({"A";"C";"G";"T"}, MOD(QUOTIENT(ROW()-2, 16),4)+1) &amp;
 INDEX({"A";"C";"G";"T"}, MOD(QUOTIENT(ROW()-2, 4),4)+1) &amp;
 INDEX({"A";"C";"G";"T"}, MOD(ROW()-2,4)+1)</f>
        <v>GAGT</v>
      </c>
    </row>
    <row r="142" spans="1:1" x14ac:dyDescent="0.25">
      <c r="A142" s="2" t="str" cm="1">
        <f t="array" ref="A142">INDEX({"A";"C";"G";"T"}, MOD(QUOTIENT(ROW()-2, 64),4)+1) &amp;
 INDEX({"A";"C";"G";"T"}, MOD(QUOTIENT(ROW()-2, 16),4)+1) &amp;
 INDEX({"A";"C";"G";"T"}, MOD(QUOTIENT(ROW()-2, 4),4)+1) &amp;
 INDEX({"A";"C";"G";"T"}, MOD(ROW()-2,4)+1)</f>
        <v>GATA</v>
      </c>
    </row>
    <row r="143" spans="1:1" x14ac:dyDescent="0.25">
      <c r="A143" s="2" t="str" cm="1">
        <f t="array" ref="A143">INDEX({"A";"C";"G";"T"}, MOD(QUOTIENT(ROW()-2, 64),4)+1) &amp;
 INDEX({"A";"C";"G";"T"}, MOD(QUOTIENT(ROW()-2, 16),4)+1) &amp;
 INDEX({"A";"C";"G";"T"}, MOD(QUOTIENT(ROW()-2, 4),4)+1) &amp;
 INDEX({"A";"C";"G";"T"}, MOD(ROW()-2,4)+1)</f>
        <v>GATC</v>
      </c>
    </row>
    <row r="144" spans="1:1" x14ac:dyDescent="0.25">
      <c r="A144" s="2" t="str" cm="1">
        <f t="array" ref="A144">INDEX({"A";"C";"G";"T"}, MOD(QUOTIENT(ROW()-2, 64),4)+1) &amp;
 INDEX({"A";"C";"G";"T"}, MOD(QUOTIENT(ROW()-2, 16),4)+1) &amp;
 INDEX({"A";"C";"G";"T"}, MOD(QUOTIENT(ROW()-2, 4),4)+1) &amp;
 INDEX({"A";"C";"G";"T"}, MOD(ROW()-2,4)+1)</f>
        <v>GATG</v>
      </c>
    </row>
    <row r="145" spans="1:1" x14ac:dyDescent="0.25">
      <c r="A145" s="2" t="str" cm="1">
        <f t="array" ref="A145">INDEX({"A";"C";"G";"T"}, MOD(QUOTIENT(ROW()-2, 64),4)+1) &amp;
 INDEX({"A";"C";"G";"T"}, MOD(QUOTIENT(ROW()-2, 16),4)+1) &amp;
 INDEX({"A";"C";"G";"T"}, MOD(QUOTIENT(ROW()-2, 4),4)+1) &amp;
 INDEX({"A";"C";"G";"T"}, MOD(ROW()-2,4)+1)</f>
        <v>GATT</v>
      </c>
    </row>
    <row r="146" spans="1:1" x14ac:dyDescent="0.25">
      <c r="A146" s="2" t="str" cm="1">
        <f t="array" ref="A146">INDEX({"A";"C";"G";"T"}, MOD(QUOTIENT(ROW()-2, 64),4)+1) &amp;
 INDEX({"A";"C";"G";"T"}, MOD(QUOTIENT(ROW()-2, 16),4)+1) &amp;
 INDEX({"A";"C";"G";"T"}, MOD(QUOTIENT(ROW()-2, 4),4)+1) &amp;
 INDEX({"A";"C";"G";"T"}, MOD(ROW()-2,4)+1)</f>
        <v>GCAA</v>
      </c>
    </row>
    <row r="147" spans="1:1" x14ac:dyDescent="0.25">
      <c r="A147" s="2" t="str" cm="1">
        <f t="array" ref="A147">INDEX({"A";"C";"G";"T"}, MOD(QUOTIENT(ROW()-2, 64),4)+1) &amp;
 INDEX({"A";"C";"G";"T"}, MOD(QUOTIENT(ROW()-2, 16),4)+1) &amp;
 INDEX({"A";"C";"G";"T"}, MOD(QUOTIENT(ROW()-2, 4),4)+1) &amp;
 INDEX({"A";"C";"G";"T"}, MOD(ROW()-2,4)+1)</f>
        <v>GCAC</v>
      </c>
    </row>
    <row r="148" spans="1:1" x14ac:dyDescent="0.25">
      <c r="A148" s="2" t="str" cm="1">
        <f t="array" ref="A148">INDEX({"A";"C";"G";"T"}, MOD(QUOTIENT(ROW()-2, 64),4)+1) &amp;
 INDEX({"A";"C";"G";"T"}, MOD(QUOTIENT(ROW()-2, 16),4)+1) &amp;
 INDEX({"A";"C";"G";"T"}, MOD(QUOTIENT(ROW()-2, 4),4)+1) &amp;
 INDEX({"A";"C";"G";"T"}, MOD(ROW()-2,4)+1)</f>
        <v>GCAG</v>
      </c>
    </row>
    <row r="149" spans="1:1" x14ac:dyDescent="0.25">
      <c r="A149" s="2" t="str" cm="1">
        <f t="array" ref="A149">INDEX({"A";"C";"G";"T"}, MOD(QUOTIENT(ROW()-2, 64),4)+1) &amp;
 INDEX({"A";"C";"G";"T"}, MOD(QUOTIENT(ROW()-2, 16),4)+1) &amp;
 INDEX({"A";"C";"G";"T"}, MOD(QUOTIENT(ROW()-2, 4),4)+1) &amp;
 INDEX({"A";"C";"G";"T"}, MOD(ROW()-2,4)+1)</f>
        <v>GCAT</v>
      </c>
    </row>
    <row r="150" spans="1:1" x14ac:dyDescent="0.25">
      <c r="A150" s="2" t="str" cm="1">
        <f t="array" ref="A150">INDEX({"A";"C";"G";"T"}, MOD(QUOTIENT(ROW()-2, 64),4)+1) &amp;
 INDEX({"A";"C";"G";"T"}, MOD(QUOTIENT(ROW()-2, 16),4)+1) &amp;
 INDEX({"A";"C";"G";"T"}, MOD(QUOTIENT(ROW()-2, 4),4)+1) &amp;
 INDEX({"A";"C";"G";"T"}, MOD(ROW()-2,4)+1)</f>
        <v>GCCA</v>
      </c>
    </row>
    <row r="151" spans="1:1" x14ac:dyDescent="0.25">
      <c r="A151" s="2" t="str" cm="1">
        <f t="array" ref="A151">INDEX({"A";"C";"G";"T"}, MOD(QUOTIENT(ROW()-2, 64),4)+1) &amp;
 INDEX({"A";"C";"G";"T"}, MOD(QUOTIENT(ROW()-2, 16),4)+1) &amp;
 INDEX({"A";"C";"G";"T"}, MOD(QUOTIENT(ROW()-2, 4),4)+1) &amp;
 INDEX({"A";"C";"G";"T"}, MOD(ROW()-2,4)+1)</f>
        <v>GCCC</v>
      </c>
    </row>
    <row r="152" spans="1:1" x14ac:dyDescent="0.25">
      <c r="A152" s="2" t="str" cm="1">
        <f t="array" ref="A152">INDEX({"A";"C";"G";"T"}, MOD(QUOTIENT(ROW()-2, 64),4)+1) &amp;
 INDEX({"A";"C";"G";"T"}, MOD(QUOTIENT(ROW()-2, 16),4)+1) &amp;
 INDEX({"A";"C";"G";"T"}, MOD(QUOTIENT(ROW()-2, 4),4)+1) &amp;
 INDEX({"A";"C";"G";"T"}, MOD(ROW()-2,4)+1)</f>
        <v>GCCG</v>
      </c>
    </row>
    <row r="153" spans="1:1" x14ac:dyDescent="0.25">
      <c r="A153" s="2" t="str" cm="1">
        <f t="array" ref="A153">INDEX({"A";"C";"G";"T"}, MOD(QUOTIENT(ROW()-2, 64),4)+1) &amp;
 INDEX({"A";"C";"G";"T"}, MOD(QUOTIENT(ROW()-2, 16),4)+1) &amp;
 INDEX({"A";"C";"G";"T"}, MOD(QUOTIENT(ROW()-2, 4),4)+1) &amp;
 INDEX({"A";"C";"G";"T"}, MOD(ROW()-2,4)+1)</f>
        <v>GCCT</v>
      </c>
    </row>
    <row r="154" spans="1:1" x14ac:dyDescent="0.25">
      <c r="A154" s="2" t="str" cm="1">
        <f t="array" ref="A154">INDEX({"A";"C";"G";"T"}, MOD(QUOTIENT(ROW()-2, 64),4)+1) &amp;
 INDEX({"A";"C";"G";"T"}, MOD(QUOTIENT(ROW()-2, 16),4)+1) &amp;
 INDEX({"A";"C";"G";"T"}, MOD(QUOTIENT(ROW()-2, 4),4)+1) &amp;
 INDEX({"A";"C";"G";"T"}, MOD(ROW()-2,4)+1)</f>
        <v>GCGA</v>
      </c>
    </row>
    <row r="155" spans="1:1" x14ac:dyDescent="0.25">
      <c r="A155" s="2" t="str" cm="1">
        <f t="array" ref="A155">INDEX({"A";"C";"G";"T"}, MOD(QUOTIENT(ROW()-2, 64),4)+1) &amp;
 INDEX({"A";"C";"G";"T"}, MOD(QUOTIENT(ROW()-2, 16),4)+1) &amp;
 INDEX({"A";"C";"G";"T"}, MOD(QUOTIENT(ROW()-2, 4),4)+1) &amp;
 INDEX({"A";"C";"G";"T"}, MOD(ROW()-2,4)+1)</f>
        <v>GCGC</v>
      </c>
    </row>
    <row r="156" spans="1:1" x14ac:dyDescent="0.25">
      <c r="A156" s="2" t="str" cm="1">
        <f t="array" ref="A156">INDEX({"A";"C";"G";"T"}, MOD(QUOTIENT(ROW()-2, 64),4)+1) &amp;
 INDEX({"A";"C";"G";"T"}, MOD(QUOTIENT(ROW()-2, 16),4)+1) &amp;
 INDEX({"A";"C";"G";"T"}, MOD(QUOTIENT(ROW()-2, 4),4)+1) &amp;
 INDEX({"A";"C";"G";"T"}, MOD(ROW()-2,4)+1)</f>
        <v>GCGG</v>
      </c>
    </row>
    <row r="157" spans="1:1" x14ac:dyDescent="0.25">
      <c r="A157" s="2" t="str" cm="1">
        <f t="array" ref="A157">INDEX({"A";"C";"G";"T"}, MOD(QUOTIENT(ROW()-2, 64),4)+1) &amp;
 INDEX({"A";"C";"G";"T"}, MOD(QUOTIENT(ROW()-2, 16),4)+1) &amp;
 INDEX({"A";"C";"G";"T"}, MOD(QUOTIENT(ROW()-2, 4),4)+1) &amp;
 INDEX({"A";"C";"G";"T"}, MOD(ROW()-2,4)+1)</f>
        <v>GCGT</v>
      </c>
    </row>
    <row r="158" spans="1:1" x14ac:dyDescent="0.25">
      <c r="A158" s="2" t="str" cm="1">
        <f t="array" ref="A158">INDEX({"A";"C";"G";"T"}, MOD(QUOTIENT(ROW()-2, 64),4)+1) &amp;
 INDEX({"A";"C";"G";"T"}, MOD(QUOTIENT(ROW()-2, 16),4)+1) &amp;
 INDEX({"A";"C";"G";"T"}, MOD(QUOTIENT(ROW()-2, 4),4)+1) &amp;
 INDEX({"A";"C";"G";"T"}, MOD(ROW()-2,4)+1)</f>
        <v>GCTA</v>
      </c>
    </row>
    <row r="159" spans="1:1" x14ac:dyDescent="0.25">
      <c r="A159" s="2" t="str" cm="1">
        <f t="array" ref="A159">INDEX({"A";"C";"G";"T"}, MOD(QUOTIENT(ROW()-2, 64),4)+1) &amp;
 INDEX({"A";"C";"G";"T"}, MOD(QUOTIENT(ROW()-2, 16),4)+1) &amp;
 INDEX({"A";"C";"G";"T"}, MOD(QUOTIENT(ROW()-2, 4),4)+1) &amp;
 INDEX({"A";"C";"G";"T"}, MOD(ROW()-2,4)+1)</f>
        <v>GCTC</v>
      </c>
    </row>
    <row r="160" spans="1:1" x14ac:dyDescent="0.25">
      <c r="A160" s="2" t="str" cm="1">
        <f t="array" ref="A160">INDEX({"A";"C";"G";"T"}, MOD(QUOTIENT(ROW()-2, 64),4)+1) &amp;
 INDEX({"A";"C";"G";"T"}, MOD(QUOTIENT(ROW()-2, 16),4)+1) &amp;
 INDEX({"A";"C";"G";"T"}, MOD(QUOTIENT(ROW()-2, 4),4)+1) &amp;
 INDEX({"A";"C";"G";"T"}, MOD(ROW()-2,4)+1)</f>
        <v>GCTG</v>
      </c>
    </row>
    <row r="161" spans="1:1" x14ac:dyDescent="0.25">
      <c r="A161" s="2" t="str" cm="1">
        <f t="array" ref="A161">INDEX({"A";"C";"G";"T"}, MOD(QUOTIENT(ROW()-2, 64),4)+1) &amp;
 INDEX({"A";"C";"G";"T"}, MOD(QUOTIENT(ROW()-2, 16),4)+1) &amp;
 INDEX({"A";"C";"G";"T"}, MOD(QUOTIENT(ROW()-2, 4),4)+1) &amp;
 INDEX({"A";"C";"G";"T"}, MOD(ROW()-2,4)+1)</f>
        <v>GCTT</v>
      </c>
    </row>
    <row r="162" spans="1:1" x14ac:dyDescent="0.25">
      <c r="A162" s="2" t="str" cm="1">
        <f t="array" ref="A162">INDEX({"A";"C";"G";"T"}, MOD(QUOTIENT(ROW()-2, 64),4)+1) &amp;
 INDEX({"A";"C";"G";"T"}, MOD(QUOTIENT(ROW()-2, 16),4)+1) &amp;
 INDEX({"A";"C";"G";"T"}, MOD(QUOTIENT(ROW()-2, 4),4)+1) &amp;
 INDEX({"A";"C";"G";"T"}, MOD(ROW()-2,4)+1)</f>
        <v>GGAA</v>
      </c>
    </row>
    <row r="163" spans="1:1" x14ac:dyDescent="0.25">
      <c r="A163" s="2" t="str" cm="1">
        <f t="array" ref="A163">INDEX({"A";"C";"G";"T"}, MOD(QUOTIENT(ROW()-2, 64),4)+1) &amp;
 INDEX({"A";"C";"G";"T"}, MOD(QUOTIENT(ROW()-2, 16),4)+1) &amp;
 INDEX({"A";"C";"G";"T"}, MOD(QUOTIENT(ROW()-2, 4),4)+1) &amp;
 INDEX({"A";"C";"G";"T"}, MOD(ROW()-2,4)+1)</f>
        <v>GGAC</v>
      </c>
    </row>
    <row r="164" spans="1:1" x14ac:dyDescent="0.25">
      <c r="A164" s="2" t="str" cm="1">
        <f t="array" ref="A164">INDEX({"A";"C";"G";"T"}, MOD(QUOTIENT(ROW()-2, 64),4)+1) &amp;
 INDEX({"A";"C";"G";"T"}, MOD(QUOTIENT(ROW()-2, 16),4)+1) &amp;
 INDEX({"A";"C";"G";"T"}, MOD(QUOTIENT(ROW()-2, 4),4)+1) &amp;
 INDEX({"A";"C";"G";"T"}, MOD(ROW()-2,4)+1)</f>
        <v>GGAG</v>
      </c>
    </row>
    <row r="165" spans="1:1" x14ac:dyDescent="0.25">
      <c r="A165" s="2" t="str" cm="1">
        <f t="array" ref="A165">INDEX({"A";"C";"G";"T"}, MOD(QUOTIENT(ROW()-2, 64),4)+1) &amp;
 INDEX({"A";"C";"G";"T"}, MOD(QUOTIENT(ROW()-2, 16),4)+1) &amp;
 INDEX({"A";"C";"G";"T"}, MOD(QUOTIENT(ROW()-2, 4),4)+1) &amp;
 INDEX({"A";"C";"G";"T"}, MOD(ROW()-2,4)+1)</f>
        <v>GGAT</v>
      </c>
    </row>
    <row r="166" spans="1:1" x14ac:dyDescent="0.25">
      <c r="A166" s="2" t="str" cm="1">
        <f t="array" ref="A166">INDEX({"A";"C";"G";"T"}, MOD(QUOTIENT(ROW()-2, 64),4)+1) &amp;
 INDEX({"A";"C";"G";"T"}, MOD(QUOTIENT(ROW()-2, 16),4)+1) &amp;
 INDEX({"A";"C";"G";"T"}, MOD(QUOTIENT(ROW()-2, 4),4)+1) &amp;
 INDEX({"A";"C";"G";"T"}, MOD(ROW()-2,4)+1)</f>
        <v>GGCA</v>
      </c>
    </row>
    <row r="167" spans="1:1" x14ac:dyDescent="0.25">
      <c r="A167" s="2" t="str" cm="1">
        <f t="array" ref="A167">INDEX({"A";"C";"G";"T"}, MOD(QUOTIENT(ROW()-2, 64),4)+1) &amp;
 INDEX({"A";"C";"G";"T"}, MOD(QUOTIENT(ROW()-2, 16),4)+1) &amp;
 INDEX({"A";"C";"G";"T"}, MOD(QUOTIENT(ROW()-2, 4),4)+1) &amp;
 INDEX({"A";"C";"G";"T"}, MOD(ROW()-2,4)+1)</f>
        <v>GGCC</v>
      </c>
    </row>
    <row r="168" spans="1:1" x14ac:dyDescent="0.25">
      <c r="A168" s="2" t="str" cm="1">
        <f t="array" ref="A168">INDEX({"A";"C";"G";"T"}, MOD(QUOTIENT(ROW()-2, 64),4)+1) &amp;
 INDEX({"A";"C";"G";"T"}, MOD(QUOTIENT(ROW()-2, 16),4)+1) &amp;
 INDEX({"A";"C";"G";"T"}, MOD(QUOTIENT(ROW()-2, 4),4)+1) &amp;
 INDEX({"A";"C";"G";"T"}, MOD(ROW()-2,4)+1)</f>
        <v>GGCG</v>
      </c>
    </row>
    <row r="169" spans="1:1" x14ac:dyDescent="0.25">
      <c r="A169" s="2" t="str" cm="1">
        <f t="array" ref="A169">INDEX({"A";"C";"G";"T"}, MOD(QUOTIENT(ROW()-2, 64),4)+1) &amp;
 INDEX({"A";"C";"G";"T"}, MOD(QUOTIENT(ROW()-2, 16),4)+1) &amp;
 INDEX({"A";"C";"G";"T"}, MOD(QUOTIENT(ROW()-2, 4),4)+1) &amp;
 INDEX({"A";"C";"G";"T"}, MOD(ROW()-2,4)+1)</f>
        <v>GGCT</v>
      </c>
    </row>
    <row r="170" spans="1:1" x14ac:dyDescent="0.25">
      <c r="A170" s="2" t="str" cm="1">
        <f t="array" ref="A170">INDEX({"A";"C";"G";"T"}, MOD(QUOTIENT(ROW()-2, 64),4)+1) &amp;
 INDEX({"A";"C";"G";"T"}, MOD(QUOTIENT(ROW()-2, 16),4)+1) &amp;
 INDEX({"A";"C";"G";"T"}, MOD(QUOTIENT(ROW()-2, 4),4)+1) &amp;
 INDEX({"A";"C";"G";"T"}, MOD(ROW()-2,4)+1)</f>
        <v>GGGA</v>
      </c>
    </row>
    <row r="171" spans="1:1" x14ac:dyDescent="0.25">
      <c r="A171" s="2" t="str" cm="1">
        <f t="array" ref="A171">INDEX({"A";"C";"G";"T"}, MOD(QUOTIENT(ROW()-2, 64),4)+1) &amp;
 INDEX({"A";"C";"G";"T"}, MOD(QUOTIENT(ROW()-2, 16),4)+1) &amp;
 INDEX({"A";"C";"G";"T"}, MOD(QUOTIENT(ROW()-2, 4),4)+1) &amp;
 INDEX({"A";"C";"G";"T"}, MOD(ROW()-2,4)+1)</f>
        <v>GGGC</v>
      </c>
    </row>
    <row r="172" spans="1:1" x14ac:dyDescent="0.25">
      <c r="A172" s="2" t="str" cm="1">
        <f t="array" ref="A172">INDEX({"A";"C";"G";"T"}, MOD(QUOTIENT(ROW()-2, 64),4)+1) &amp;
 INDEX({"A";"C";"G";"T"}, MOD(QUOTIENT(ROW()-2, 16),4)+1) &amp;
 INDEX({"A";"C";"G";"T"}, MOD(QUOTIENT(ROW()-2, 4),4)+1) &amp;
 INDEX({"A";"C";"G";"T"}, MOD(ROW()-2,4)+1)</f>
        <v>GGGG</v>
      </c>
    </row>
    <row r="173" spans="1:1" x14ac:dyDescent="0.25">
      <c r="A173" s="2" t="str" cm="1">
        <f t="array" ref="A173">INDEX({"A";"C";"G";"T"}, MOD(QUOTIENT(ROW()-2, 64),4)+1) &amp;
 INDEX({"A";"C";"G";"T"}, MOD(QUOTIENT(ROW()-2, 16),4)+1) &amp;
 INDEX({"A";"C";"G";"T"}, MOD(QUOTIENT(ROW()-2, 4),4)+1) &amp;
 INDEX({"A";"C";"G";"T"}, MOD(ROW()-2,4)+1)</f>
        <v>GGGT</v>
      </c>
    </row>
    <row r="174" spans="1:1" x14ac:dyDescent="0.25">
      <c r="A174" s="2" t="str" cm="1">
        <f t="array" ref="A174">INDEX({"A";"C";"G";"T"}, MOD(QUOTIENT(ROW()-2, 64),4)+1) &amp;
 INDEX({"A";"C";"G";"T"}, MOD(QUOTIENT(ROW()-2, 16),4)+1) &amp;
 INDEX({"A";"C";"G";"T"}, MOD(QUOTIENT(ROW()-2, 4),4)+1) &amp;
 INDEX({"A";"C";"G";"T"}, MOD(ROW()-2,4)+1)</f>
        <v>GGTA</v>
      </c>
    </row>
    <row r="175" spans="1:1" x14ac:dyDescent="0.25">
      <c r="A175" s="2" t="str" cm="1">
        <f t="array" ref="A175">INDEX({"A";"C";"G";"T"}, MOD(QUOTIENT(ROW()-2, 64),4)+1) &amp;
 INDEX({"A";"C";"G";"T"}, MOD(QUOTIENT(ROW()-2, 16),4)+1) &amp;
 INDEX({"A";"C";"G";"T"}, MOD(QUOTIENT(ROW()-2, 4),4)+1) &amp;
 INDEX({"A";"C";"G";"T"}, MOD(ROW()-2,4)+1)</f>
        <v>GGTC</v>
      </c>
    </row>
    <row r="176" spans="1:1" x14ac:dyDescent="0.25">
      <c r="A176" s="2" t="str" cm="1">
        <f t="array" ref="A176">INDEX({"A";"C";"G";"T"}, MOD(QUOTIENT(ROW()-2, 64),4)+1) &amp;
 INDEX({"A";"C";"G";"T"}, MOD(QUOTIENT(ROW()-2, 16),4)+1) &amp;
 INDEX({"A";"C";"G";"T"}, MOD(QUOTIENT(ROW()-2, 4),4)+1) &amp;
 INDEX({"A";"C";"G";"T"}, MOD(ROW()-2,4)+1)</f>
        <v>GGTG</v>
      </c>
    </row>
    <row r="177" spans="1:1" x14ac:dyDescent="0.25">
      <c r="A177" s="2" t="str" cm="1">
        <f t="array" ref="A177">INDEX({"A";"C";"G";"T"}, MOD(QUOTIENT(ROW()-2, 64),4)+1) &amp;
 INDEX({"A";"C";"G";"T"}, MOD(QUOTIENT(ROW()-2, 16),4)+1) &amp;
 INDEX({"A";"C";"G";"T"}, MOD(QUOTIENT(ROW()-2, 4),4)+1) &amp;
 INDEX({"A";"C";"G";"T"}, MOD(ROW()-2,4)+1)</f>
        <v>GGTT</v>
      </c>
    </row>
    <row r="178" spans="1:1" x14ac:dyDescent="0.25">
      <c r="A178" s="2" t="str" cm="1">
        <f t="array" ref="A178">INDEX({"A";"C";"G";"T"}, MOD(QUOTIENT(ROW()-2, 64),4)+1) &amp;
 INDEX({"A";"C";"G";"T"}, MOD(QUOTIENT(ROW()-2, 16),4)+1) &amp;
 INDEX({"A";"C";"G";"T"}, MOD(QUOTIENT(ROW()-2, 4),4)+1) &amp;
 INDEX({"A";"C";"G";"T"}, MOD(ROW()-2,4)+1)</f>
        <v>GTAA</v>
      </c>
    </row>
    <row r="179" spans="1:1" x14ac:dyDescent="0.25">
      <c r="A179" s="2" t="str" cm="1">
        <f t="array" ref="A179">INDEX({"A";"C";"G";"T"}, MOD(QUOTIENT(ROW()-2, 64),4)+1) &amp;
 INDEX({"A";"C";"G";"T"}, MOD(QUOTIENT(ROW()-2, 16),4)+1) &amp;
 INDEX({"A";"C";"G";"T"}, MOD(QUOTIENT(ROW()-2, 4),4)+1) &amp;
 INDEX({"A";"C";"G";"T"}, MOD(ROW()-2,4)+1)</f>
        <v>GTAC</v>
      </c>
    </row>
    <row r="180" spans="1:1" x14ac:dyDescent="0.25">
      <c r="A180" s="2" t="str" cm="1">
        <f t="array" ref="A180">INDEX({"A";"C";"G";"T"}, MOD(QUOTIENT(ROW()-2, 64),4)+1) &amp;
 INDEX({"A";"C";"G";"T"}, MOD(QUOTIENT(ROW()-2, 16),4)+1) &amp;
 INDEX({"A";"C";"G";"T"}, MOD(QUOTIENT(ROW()-2, 4),4)+1) &amp;
 INDEX({"A";"C";"G";"T"}, MOD(ROW()-2,4)+1)</f>
        <v>GTAG</v>
      </c>
    </row>
    <row r="181" spans="1:1" x14ac:dyDescent="0.25">
      <c r="A181" s="2" t="str" cm="1">
        <f t="array" ref="A181">INDEX({"A";"C";"G";"T"}, MOD(QUOTIENT(ROW()-2, 64),4)+1) &amp;
 INDEX({"A";"C";"G";"T"}, MOD(QUOTIENT(ROW()-2, 16),4)+1) &amp;
 INDEX({"A";"C";"G";"T"}, MOD(QUOTIENT(ROW()-2, 4),4)+1) &amp;
 INDEX({"A";"C";"G";"T"}, MOD(ROW()-2,4)+1)</f>
        <v>GTAT</v>
      </c>
    </row>
    <row r="182" spans="1:1" x14ac:dyDescent="0.25">
      <c r="A182" s="2" t="str" cm="1">
        <f t="array" ref="A182">INDEX({"A";"C";"G";"T"}, MOD(QUOTIENT(ROW()-2, 64),4)+1) &amp;
 INDEX({"A";"C";"G";"T"}, MOD(QUOTIENT(ROW()-2, 16),4)+1) &amp;
 INDEX({"A";"C";"G";"T"}, MOD(QUOTIENT(ROW()-2, 4),4)+1) &amp;
 INDEX({"A";"C";"G";"T"}, MOD(ROW()-2,4)+1)</f>
        <v>GTCA</v>
      </c>
    </row>
    <row r="183" spans="1:1" x14ac:dyDescent="0.25">
      <c r="A183" s="2" t="str" cm="1">
        <f t="array" ref="A183">INDEX({"A";"C";"G";"T"}, MOD(QUOTIENT(ROW()-2, 64),4)+1) &amp;
 INDEX({"A";"C";"G";"T"}, MOD(QUOTIENT(ROW()-2, 16),4)+1) &amp;
 INDEX({"A";"C";"G";"T"}, MOD(QUOTIENT(ROW()-2, 4),4)+1) &amp;
 INDEX({"A";"C";"G";"T"}, MOD(ROW()-2,4)+1)</f>
        <v>GTCC</v>
      </c>
    </row>
    <row r="184" spans="1:1" x14ac:dyDescent="0.25">
      <c r="A184" s="2" t="str" cm="1">
        <f t="array" ref="A184">INDEX({"A";"C";"G";"T"}, MOD(QUOTIENT(ROW()-2, 64),4)+1) &amp;
 INDEX({"A";"C";"G";"T"}, MOD(QUOTIENT(ROW()-2, 16),4)+1) &amp;
 INDEX({"A";"C";"G";"T"}, MOD(QUOTIENT(ROW()-2, 4),4)+1) &amp;
 INDEX({"A";"C";"G";"T"}, MOD(ROW()-2,4)+1)</f>
        <v>GTCG</v>
      </c>
    </row>
    <row r="185" spans="1:1" x14ac:dyDescent="0.25">
      <c r="A185" s="2" t="str" cm="1">
        <f t="array" ref="A185">INDEX({"A";"C";"G";"T"}, MOD(QUOTIENT(ROW()-2, 64),4)+1) &amp;
 INDEX({"A";"C";"G";"T"}, MOD(QUOTIENT(ROW()-2, 16),4)+1) &amp;
 INDEX({"A";"C";"G";"T"}, MOD(QUOTIENT(ROW()-2, 4),4)+1) &amp;
 INDEX({"A";"C";"G";"T"}, MOD(ROW()-2,4)+1)</f>
        <v>GTCT</v>
      </c>
    </row>
    <row r="186" spans="1:1" x14ac:dyDescent="0.25">
      <c r="A186" s="2" t="str" cm="1">
        <f t="array" ref="A186">INDEX({"A";"C";"G";"T"}, MOD(QUOTIENT(ROW()-2, 64),4)+1) &amp;
 INDEX({"A";"C";"G";"T"}, MOD(QUOTIENT(ROW()-2, 16),4)+1) &amp;
 INDEX({"A";"C";"G";"T"}, MOD(QUOTIENT(ROW()-2, 4),4)+1) &amp;
 INDEX({"A";"C";"G";"T"}, MOD(ROW()-2,4)+1)</f>
        <v>GTGA</v>
      </c>
    </row>
    <row r="187" spans="1:1" x14ac:dyDescent="0.25">
      <c r="A187" s="2" t="str" cm="1">
        <f t="array" ref="A187">INDEX({"A";"C";"G";"T"}, MOD(QUOTIENT(ROW()-2, 64),4)+1) &amp;
 INDEX({"A";"C";"G";"T"}, MOD(QUOTIENT(ROW()-2, 16),4)+1) &amp;
 INDEX({"A";"C";"G";"T"}, MOD(QUOTIENT(ROW()-2, 4),4)+1) &amp;
 INDEX({"A";"C";"G";"T"}, MOD(ROW()-2,4)+1)</f>
        <v>GTGC</v>
      </c>
    </row>
    <row r="188" spans="1:1" x14ac:dyDescent="0.25">
      <c r="A188" s="2" t="str" cm="1">
        <f t="array" ref="A188">INDEX({"A";"C";"G";"T"}, MOD(QUOTIENT(ROW()-2, 64),4)+1) &amp;
 INDEX({"A";"C";"G";"T"}, MOD(QUOTIENT(ROW()-2, 16),4)+1) &amp;
 INDEX({"A";"C";"G";"T"}, MOD(QUOTIENT(ROW()-2, 4),4)+1) &amp;
 INDEX({"A";"C";"G";"T"}, MOD(ROW()-2,4)+1)</f>
        <v>GTGG</v>
      </c>
    </row>
    <row r="189" spans="1:1" x14ac:dyDescent="0.25">
      <c r="A189" s="2" t="str" cm="1">
        <f t="array" ref="A189">INDEX({"A";"C";"G";"T"}, MOD(QUOTIENT(ROW()-2, 64),4)+1) &amp;
 INDEX({"A";"C";"G";"T"}, MOD(QUOTIENT(ROW()-2, 16),4)+1) &amp;
 INDEX({"A";"C";"G";"T"}, MOD(QUOTIENT(ROW()-2, 4),4)+1) &amp;
 INDEX({"A";"C";"G";"T"}, MOD(ROW()-2,4)+1)</f>
        <v>GTGT</v>
      </c>
    </row>
    <row r="190" spans="1:1" x14ac:dyDescent="0.25">
      <c r="A190" s="2" t="str" cm="1">
        <f t="array" ref="A190">INDEX({"A";"C";"G";"T"}, MOD(QUOTIENT(ROW()-2, 64),4)+1) &amp;
 INDEX({"A";"C";"G";"T"}, MOD(QUOTIENT(ROW()-2, 16),4)+1) &amp;
 INDEX({"A";"C";"G";"T"}, MOD(QUOTIENT(ROW()-2, 4),4)+1) &amp;
 INDEX({"A";"C";"G";"T"}, MOD(ROW()-2,4)+1)</f>
        <v>GTTA</v>
      </c>
    </row>
    <row r="191" spans="1:1" x14ac:dyDescent="0.25">
      <c r="A191" s="2" t="str" cm="1">
        <f t="array" ref="A191">INDEX({"A";"C";"G";"T"}, MOD(QUOTIENT(ROW()-2, 64),4)+1) &amp;
 INDEX({"A";"C";"G";"T"}, MOD(QUOTIENT(ROW()-2, 16),4)+1) &amp;
 INDEX({"A";"C";"G";"T"}, MOD(QUOTIENT(ROW()-2, 4),4)+1) &amp;
 INDEX({"A";"C";"G";"T"}, MOD(ROW()-2,4)+1)</f>
        <v>GTTC</v>
      </c>
    </row>
    <row r="192" spans="1:1" x14ac:dyDescent="0.25">
      <c r="A192" s="2" t="str" cm="1">
        <f t="array" ref="A192">INDEX({"A";"C";"G";"T"}, MOD(QUOTIENT(ROW()-2, 64),4)+1) &amp;
 INDEX({"A";"C";"G";"T"}, MOD(QUOTIENT(ROW()-2, 16),4)+1) &amp;
 INDEX({"A";"C";"G";"T"}, MOD(QUOTIENT(ROW()-2, 4),4)+1) &amp;
 INDEX({"A";"C";"G";"T"}, MOD(ROW()-2,4)+1)</f>
        <v>GTTG</v>
      </c>
    </row>
    <row r="193" spans="1:1" x14ac:dyDescent="0.25">
      <c r="A193" s="2" t="str" cm="1">
        <f t="array" ref="A193">INDEX({"A";"C";"G";"T"}, MOD(QUOTIENT(ROW()-2, 64),4)+1) &amp;
 INDEX({"A";"C";"G";"T"}, MOD(QUOTIENT(ROW()-2, 16),4)+1) &amp;
 INDEX({"A";"C";"G";"T"}, MOD(QUOTIENT(ROW()-2, 4),4)+1) &amp;
 INDEX({"A";"C";"G";"T"}, MOD(ROW()-2,4)+1)</f>
        <v>GTTT</v>
      </c>
    </row>
    <row r="194" spans="1:1" x14ac:dyDescent="0.25">
      <c r="A194" s="2" t="str" cm="1">
        <f t="array" ref="A194">INDEX({"A";"C";"G";"T"}, MOD(QUOTIENT(ROW()-2, 64),4)+1) &amp;
 INDEX({"A";"C";"G";"T"}, MOD(QUOTIENT(ROW()-2, 16),4)+1) &amp;
 INDEX({"A";"C";"G";"T"}, MOD(QUOTIENT(ROW()-2, 4),4)+1) &amp;
 INDEX({"A";"C";"G";"T"}, MOD(ROW()-2,4)+1)</f>
        <v>TAAA</v>
      </c>
    </row>
    <row r="195" spans="1:1" x14ac:dyDescent="0.25">
      <c r="A195" s="2" t="str" cm="1">
        <f t="array" ref="A195">INDEX({"A";"C";"G";"T"}, MOD(QUOTIENT(ROW()-2, 64),4)+1) &amp;
 INDEX({"A";"C";"G";"T"}, MOD(QUOTIENT(ROW()-2, 16),4)+1) &amp;
 INDEX({"A";"C";"G";"T"}, MOD(QUOTIENT(ROW()-2, 4),4)+1) &amp;
 INDEX({"A";"C";"G";"T"}, MOD(ROW()-2,4)+1)</f>
        <v>TAAC</v>
      </c>
    </row>
    <row r="196" spans="1:1" x14ac:dyDescent="0.25">
      <c r="A196" s="2" t="str" cm="1">
        <f t="array" ref="A196">INDEX({"A";"C";"G";"T"}, MOD(QUOTIENT(ROW()-2, 64),4)+1) &amp;
 INDEX({"A";"C";"G";"T"}, MOD(QUOTIENT(ROW()-2, 16),4)+1) &amp;
 INDEX({"A";"C";"G";"T"}, MOD(QUOTIENT(ROW()-2, 4),4)+1) &amp;
 INDEX({"A";"C";"G";"T"}, MOD(ROW()-2,4)+1)</f>
        <v>TAAG</v>
      </c>
    </row>
    <row r="197" spans="1:1" x14ac:dyDescent="0.25">
      <c r="A197" s="2" t="str" cm="1">
        <f t="array" ref="A197">INDEX({"A";"C";"G";"T"}, MOD(QUOTIENT(ROW()-2, 64),4)+1) &amp;
 INDEX({"A";"C";"G";"T"}, MOD(QUOTIENT(ROW()-2, 16),4)+1) &amp;
 INDEX({"A";"C";"G";"T"}, MOD(QUOTIENT(ROW()-2, 4),4)+1) &amp;
 INDEX({"A";"C";"G";"T"}, MOD(ROW()-2,4)+1)</f>
        <v>TAAT</v>
      </c>
    </row>
    <row r="198" spans="1:1" x14ac:dyDescent="0.25">
      <c r="A198" s="2" t="str" cm="1">
        <f t="array" ref="A198">INDEX({"A";"C";"G";"T"}, MOD(QUOTIENT(ROW()-2, 64),4)+1) &amp;
 INDEX({"A";"C";"G";"T"}, MOD(QUOTIENT(ROW()-2, 16),4)+1) &amp;
 INDEX({"A";"C";"G";"T"}, MOD(QUOTIENT(ROW()-2, 4),4)+1) &amp;
 INDEX({"A";"C";"G";"T"}, MOD(ROW()-2,4)+1)</f>
        <v>TACA</v>
      </c>
    </row>
    <row r="199" spans="1:1" x14ac:dyDescent="0.25">
      <c r="A199" s="2" t="str" cm="1">
        <f t="array" ref="A199">INDEX({"A";"C";"G";"T"}, MOD(QUOTIENT(ROW()-2, 64),4)+1) &amp;
 INDEX({"A";"C";"G";"T"}, MOD(QUOTIENT(ROW()-2, 16),4)+1) &amp;
 INDEX({"A";"C";"G";"T"}, MOD(QUOTIENT(ROW()-2, 4),4)+1) &amp;
 INDEX({"A";"C";"G";"T"}, MOD(ROW()-2,4)+1)</f>
        <v>TACC</v>
      </c>
    </row>
    <row r="200" spans="1:1" x14ac:dyDescent="0.25">
      <c r="A200" s="2" t="str" cm="1">
        <f t="array" ref="A200">INDEX({"A";"C";"G";"T"}, MOD(QUOTIENT(ROW()-2, 64),4)+1) &amp;
 INDEX({"A";"C";"G";"T"}, MOD(QUOTIENT(ROW()-2, 16),4)+1) &amp;
 INDEX({"A";"C";"G";"T"}, MOD(QUOTIENT(ROW()-2, 4),4)+1) &amp;
 INDEX({"A";"C";"G";"T"}, MOD(ROW()-2,4)+1)</f>
        <v>TACG</v>
      </c>
    </row>
    <row r="201" spans="1:1" x14ac:dyDescent="0.25">
      <c r="A201" s="2" t="str" cm="1">
        <f t="array" ref="A201">INDEX({"A";"C";"G";"T"}, MOD(QUOTIENT(ROW()-2, 64),4)+1) &amp;
 INDEX({"A";"C";"G";"T"}, MOD(QUOTIENT(ROW()-2, 16),4)+1) &amp;
 INDEX({"A";"C";"G";"T"}, MOD(QUOTIENT(ROW()-2, 4),4)+1) &amp;
 INDEX({"A";"C";"G";"T"}, MOD(ROW()-2,4)+1)</f>
        <v>TACT</v>
      </c>
    </row>
    <row r="202" spans="1:1" x14ac:dyDescent="0.25">
      <c r="A202" s="2" t="str" cm="1">
        <f t="array" ref="A202">INDEX({"A";"C";"G";"T"}, MOD(QUOTIENT(ROW()-2, 64),4)+1) &amp;
 INDEX({"A";"C";"G";"T"}, MOD(QUOTIENT(ROW()-2, 16),4)+1) &amp;
 INDEX({"A";"C";"G";"T"}, MOD(QUOTIENT(ROW()-2, 4),4)+1) &amp;
 INDEX({"A";"C";"G";"T"}, MOD(ROW()-2,4)+1)</f>
        <v>TAGA</v>
      </c>
    </row>
    <row r="203" spans="1:1" x14ac:dyDescent="0.25">
      <c r="A203" s="2" t="str" cm="1">
        <f t="array" ref="A203">INDEX({"A";"C";"G";"T"}, MOD(QUOTIENT(ROW()-2, 64),4)+1) &amp;
 INDEX({"A";"C";"G";"T"}, MOD(QUOTIENT(ROW()-2, 16),4)+1) &amp;
 INDEX({"A";"C";"G";"T"}, MOD(QUOTIENT(ROW()-2, 4),4)+1) &amp;
 INDEX({"A";"C";"G";"T"}, MOD(ROW()-2,4)+1)</f>
        <v>TAGC</v>
      </c>
    </row>
    <row r="204" spans="1:1" x14ac:dyDescent="0.25">
      <c r="A204" s="2" t="str" cm="1">
        <f t="array" ref="A204">INDEX({"A";"C";"G";"T"}, MOD(QUOTIENT(ROW()-2, 64),4)+1) &amp;
 INDEX({"A";"C";"G";"T"}, MOD(QUOTIENT(ROW()-2, 16),4)+1) &amp;
 INDEX({"A";"C";"G";"T"}, MOD(QUOTIENT(ROW()-2, 4),4)+1) &amp;
 INDEX({"A";"C";"G";"T"}, MOD(ROW()-2,4)+1)</f>
        <v>TAGG</v>
      </c>
    </row>
    <row r="205" spans="1:1" x14ac:dyDescent="0.25">
      <c r="A205" s="2" t="str" cm="1">
        <f t="array" ref="A205">INDEX({"A";"C";"G";"T"}, MOD(QUOTIENT(ROW()-2, 64),4)+1) &amp;
 INDEX({"A";"C";"G";"T"}, MOD(QUOTIENT(ROW()-2, 16),4)+1) &amp;
 INDEX({"A";"C";"G";"T"}, MOD(QUOTIENT(ROW()-2, 4),4)+1) &amp;
 INDEX({"A";"C";"G";"T"}, MOD(ROW()-2,4)+1)</f>
        <v>TAGT</v>
      </c>
    </row>
    <row r="206" spans="1:1" x14ac:dyDescent="0.25">
      <c r="A206" s="2" t="str" cm="1">
        <f t="array" ref="A206">INDEX({"A";"C";"G";"T"}, MOD(QUOTIENT(ROW()-2, 64),4)+1) &amp;
 INDEX({"A";"C";"G";"T"}, MOD(QUOTIENT(ROW()-2, 16),4)+1) &amp;
 INDEX({"A";"C";"G";"T"}, MOD(QUOTIENT(ROW()-2, 4),4)+1) &amp;
 INDEX({"A";"C";"G";"T"}, MOD(ROW()-2,4)+1)</f>
        <v>TATA</v>
      </c>
    </row>
    <row r="207" spans="1:1" x14ac:dyDescent="0.25">
      <c r="A207" s="2" t="str" cm="1">
        <f t="array" ref="A207">INDEX({"A";"C";"G";"T"}, MOD(QUOTIENT(ROW()-2, 64),4)+1) &amp;
 INDEX({"A";"C";"G";"T"}, MOD(QUOTIENT(ROW()-2, 16),4)+1) &amp;
 INDEX({"A";"C";"G";"T"}, MOD(QUOTIENT(ROW()-2, 4),4)+1) &amp;
 INDEX({"A";"C";"G";"T"}, MOD(ROW()-2,4)+1)</f>
        <v>TATC</v>
      </c>
    </row>
    <row r="208" spans="1:1" x14ac:dyDescent="0.25">
      <c r="A208" s="2" t="str" cm="1">
        <f t="array" ref="A208">INDEX({"A";"C";"G";"T"}, MOD(QUOTIENT(ROW()-2, 64),4)+1) &amp;
 INDEX({"A";"C";"G";"T"}, MOD(QUOTIENT(ROW()-2, 16),4)+1) &amp;
 INDEX({"A";"C";"G";"T"}, MOD(QUOTIENT(ROW()-2, 4),4)+1) &amp;
 INDEX({"A";"C";"G";"T"}, MOD(ROW()-2,4)+1)</f>
        <v>TATG</v>
      </c>
    </row>
    <row r="209" spans="1:1" x14ac:dyDescent="0.25">
      <c r="A209" s="2" t="str" cm="1">
        <f t="array" ref="A209">INDEX({"A";"C";"G";"T"}, MOD(QUOTIENT(ROW()-2, 64),4)+1) &amp;
 INDEX({"A";"C";"G";"T"}, MOD(QUOTIENT(ROW()-2, 16),4)+1) &amp;
 INDEX({"A";"C";"G";"T"}, MOD(QUOTIENT(ROW()-2, 4),4)+1) &amp;
 INDEX({"A";"C";"G";"T"}, MOD(ROW()-2,4)+1)</f>
        <v>TATT</v>
      </c>
    </row>
    <row r="210" spans="1:1" x14ac:dyDescent="0.25">
      <c r="A210" s="2" t="str" cm="1">
        <f t="array" ref="A210">INDEX({"A";"C";"G";"T"}, MOD(QUOTIENT(ROW()-2, 64),4)+1) &amp;
 INDEX({"A";"C";"G";"T"}, MOD(QUOTIENT(ROW()-2, 16),4)+1) &amp;
 INDEX({"A";"C";"G";"T"}, MOD(QUOTIENT(ROW()-2, 4),4)+1) &amp;
 INDEX({"A";"C";"G";"T"}, MOD(ROW()-2,4)+1)</f>
        <v>TCAA</v>
      </c>
    </row>
    <row r="211" spans="1:1" x14ac:dyDescent="0.25">
      <c r="A211" s="2" t="str" cm="1">
        <f t="array" ref="A211">INDEX({"A";"C";"G";"T"}, MOD(QUOTIENT(ROW()-2, 64),4)+1) &amp;
 INDEX({"A";"C";"G";"T"}, MOD(QUOTIENT(ROW()-2, 16),4)+1) &amp;
 INDEX({"A";"C";"G";"T"}, MOD(QUOTIENT(ROW()-2, 4),4)+1) &amp;
 INDEX({"A";"C";"G";"T"}, MOD(ROW()-2,4)+1)</f>
        <v>TCAC</v>
      </c>
    </row>
    <row r="212" spans="1:1" x14ac:dyDescent="0.25">
      <c r="A212" s="2" t="str" cm="1">
        <f t="array" ref="A212">INDEX({"A";"C";"G";"T"}, MOD(QUOTIENT(ROW()-2, 64),4)+1) &amp;
 INDEX({"A";"C";"G";"T"}, MOD(QUOTIENT(ROW()-2, 16),4)+1) &amp;
 INDEX({"A";"C";"G";"T"}, MOD(QUOTIENT(ROW()-2, 4),4)+1) &amp;
 INDEX({"A";"C";"G";"T"}, MOD(ROW()-2,4)+1)</f>
        <v>TCAG</v>
      </c>
    </row>
    <row r="213" spans="1:1" x14ac:dyDescent="0.25">
      <c r="A213" s="2" t="str" cm="1">
        <f t="array" ref="A213">INDEX({"A";"C";"G";"T"}, MOD(QUOTIENT(ROW()-2, 64),4)+1) &amp;
 INDEX({"A";"C";"G";"T"}, MOD(QUOTIENT(ROW()-2, 16),4)+1) &amp;
 INDEX({"A";"C";"G";"T"}, MOD(QUOTIENT(ROW()-2, 4),4)+1) &amp;
 INDEX({"A";"C";"G";"T"}, MOD(ROW()-2,4)+1)</f>
        <v>TCAT</v>
      </c>
    </row>
    <row r="214" spans="1:1" x14ac:dyDescent="0.25">
      <c r="A214" s="2" t="str" cm="1">
        <f t="array" ref="A214">INDEX({"A";"C";"G";"T"}, MOD(QUOTIENT(ROW()-2, 64),4)+1) &amp;
 INDEX({"A";"C";"G";"T"}, MOD(QUOTIENT(ROW()-2, 16),4)+1) &amp;
 INDEX({"A";"C";"G";"T"}, MOD(QUOTIENT(ROW()-2, 4),4)+1) &amp;
 INDEX({"A";"C";"G";"T"}, MOD(ROW()-2,4)+1)</f>
        <v>TCCA</v>
      </c>
    </row>
    <row r="215" spans="1:1" x14ac:dyDescent="0.25">
      <c r="A215" s="2" t="str" cm="1">
        <f t="array" ref="A215">INDEX({"A";"C";"G";"T"}, MOD(QUOTIENT(ROW()-2, 64),4)+1) &amp;
 INDEX({"A";"C";"G";"T"}, MOD(QUOTIENT(ROW()-2, 16),4)+1) &amp;
 INDEX({"A";"C";"G";"T"}, MOD(QUOTIENT(ROW()-2, 4),4)+1) &amp;
 INDEX({"A";"C";"G";"T"}, MOD(ROW()-2,4)+1)</f>
        <v>TCCC</v>
      </c>
    </row>
    <row r="216" spans="1:1" x14ac:dyDescent="0.25">
      <c r="A216" s="2" t="str" cm="1">
        <f t="array" ref="A216">INDEX({"A";"C";"G";"T"}, MOD(QUOTIENT(ROW()-2, 64),4)+1) &amp;
 INDEX({"A";"C";"G";"T"}, MOD(QUOTIENT(ROW()-2, 16),4)+1) &amp;
 INDEX({"A";"C";"G";"T"}, MOD(QUOTIENT(ROW()-2, 4),4)+1) &amp;
 INDEX({"A";"C";"G";"T"}, MOD(ROW()-2,4)+1)</f>
        <v>TCCG</v>
      </c>
    </row>
    <row r="217" spans="1:1" x14ac:dyDescent="0.25">
      <c r="A217" s="2" t="str" cm="1">
        <f t="array" ref="A217">INDEX({"A";"C";"G";"T"}, MOD(QUOTIENT(ROW()-2, 64),4)+1) &amp;
 INDEX({"A";"C";"G";"T"}, MOD(QUOTIENT(ROW()-2, 16),4)+1) &amp;
 INDEX({"A";"C";"G";"T"}, MOD(QUOTIENT(ROW()-2, 4),4)+1) &amp;
 INDEX({"A";"C";"G";"T"}, MOD(ROW()-2,4)+1)</f>
        <v>TCCT</v>
      </c>
    </row>
    <row r="218" spans="1:1" x14ac:dyDescent="0.25">
      <c r="A218" s="2" t="str" cm="1">
        <f t="array" ref="A218">INDEX({"A";"C";"G";"T"}, MOD(QUOTIENT(ROW()-2, 64),4)+1) &amp;
 INDEX({"A";"C";"G";"T"}, MOD(QUOTIENT(ROW()-2, 16),4)+1) &amp;
 INDEX({"A";"C";"G";"T"}, MOD(QUOTIENT(ROW()-2, 4),4)+1) &amp;
 INDEX({"A";"C";"G";"T"}, MOD(ROW()-2,4)+1)</f>
        <v>TCGA</v>
      </c>
    </row>
    <row r="219" spans="1:1" x14ac:dyDescent="0.25">
      <c r="A219" s="2" t="str" cm="1">
        <f t="array" ref="A219">INDEX({"A";"C";"G";"T"}, MOD(QUOTIENT(ROW()-2, 64),4)+1) &amp;
 INDEX({"A";"C";"G";"T"}, MOD(QUOTIENT(ROW()-2, 16),4)+1) &amp;
 INDEX({"A";"C";"G";"T"}, MOD(QUOTIENT(ROW()-2, 4),4)+1) &amp;
 INDEX({"A";"C";"G";"T"}, MOD(ROW()-2,4)+1)</f>
        <v>TCGC</v>
      </c>
    </row>
    <row r="220" spans="1:1" x14ac:dyDescent="0.25">
      <c r="A220" s="2" t="str" cm="1">
        <f t="array" ref="A220">INDEX({"A";"C";"G";"T"}, MOD(QUOTIENT(ROW()-2, 64),4)+1) &amp;
 INDEX({"A";"C";"G";"T"}, MOD(QUOTIENT(ROW()-2, 16),4)+1) &amp;
 INDEX({"A";"C";"G";"T"}, MOD(QUOTIENT(ROW()-2, 4),4)+1) &amp;
 INDEX({"A";"C";"G";"T"}, MOD(ROW()-2,4)+1)</f>
        <v>TCGG</v>
      </c>
    </row>
    <row r="221" spans="1:1" x14ac:dyDescent="0.25">
      <c r="A221" s="2" t="str" cm="1">
        <f t="array" ref="A221">INDEX({"A";"C";"G";"T"}, MOD(QUOTIENT(ROW()-2, 64),4)+1) &amp;
 INDEX({"A";"C";"G";"T"}, MOD(QUOTIENT(ROW()-2, 16),4)+1) &amp;
 INDEX({"A";"C";"G";"T"}, MOD(QUOTIENT(ROW()-2, 4),4)+1) &amp;
 INDEX({"A";"C";"G";"T"}, MOD(ROW()-2,4)+1)</f>
        <v>TCGT</v>
      </c>
    </row>
    <row r="222" spans="1:1" x14ac:dyDescent="0.25">
      <c r="A222" s="2" t="str" cm="1">
        <f t="array" ref="A222">INDEX({"A";"C";"G";"T"}, MOD(QUOTIENT(ROW()-2, 64),4)+1) &amp;
 INDEX({"A";"C";"G";"T"}, MOD(QUOTIENT(ROW()-2, 16),4)+1) &amp;
 INDEX({"A";"C";"G";"T"}, MOD(QUOTIENT(ROW()-2, 4),4)+1) &amp;
 INDEX({"A";"C";"G";"T"}, MOD(ROW()-2,4)+1)</f>
        <v>TCTA</v>
      </c>
    </row>
    <row r="223" spans="1:1" x14ac:dyDescent="0.25">
      <c r="A223" s="2" t="str" cm="1">
        <f t="array" ref="A223">INDEX({"A";"C";"G";"T"}, MOD(QUOTIENT(ROW()-2, 64),4)+1) &amp;
 INDEX({"A";"C";"G";"T"}, MOD(QUOTIENT(ROW()-2, 16),4)+1) &amp;
 INDEX({"A";"C";"G";"T"}, MOD(QUOTIENT(ROW()-2, 4),4)+1) &amp;
 INDEX({"A";"C";"G";"T"}, MOD(ROW()-2,4)+1)</f>
        <v>TCTC</v>
      </c>
    </row>
    <row r="224" spans="1:1" x14ac:dyDescent="0.25">
      <c r="A224" s="2" t="str" cm="1">
        <f t="array" ref="A224">INDEX({"A";"C";"G";"T"}, MOD(QUOTIENT(ROW()-2, 64),4)+1) &amp;
 INDEX({"A";"C";"G";"T"}, MOD(QUOTIENT(ROW()-2, 16),4)+1) &amp;
 INDEX({"A";"C";"G";"T"}, MOD(QUOTIENT(ROW()-2, 4),4)+1) &amp;
 INDEX({"A";"C";"G";"T"}, MOD(ROW()-2,4)+1)</f>
        <v>TCTG</v>
      </c>
    </row>
    <row r="225" spans="1:1" x14ac:dyDescent="0.25">
      <c r="A225" s="2" t="str" cm="1">
        <f t="array" ref="A225">INDEX({"A";"C";"G";"T"}, MOD(QUOTIENT(ROW()-2, 64),4)+1) &amp;
 INDEX({"A";"C";"G";"T"}, MOD(QUOTIENT(ROW()-2, 16),4)+1) &amp;
 INDEX({"A";"C";"G";"T"}, MOD(QUOTIENT(ROW()-2, 4),4)+1) &amp;
 INDEX({"A";"C";"G";"T"}, MOD(ROW()-2,4)+1)</f>
        <v>TCTT</v>
      </c>
    </row>
    <row r="226" spans="1:1" x14ac:dyDescent="0.25">
      <c r="A226" s="2" t="str" cm="1">
        <f t="array" ref="A226">INDEX({"A";"C";"G";"T"}, MOD(QUOTIENT(ROW()-2, 64),4)+1) &amp;
 INDEX({"A";"C";"G";"T"}, MOD(QUOTIENT(ROW()-2, 16),4)+1) &amp;
 INDEX({"A";"C";"G";"T"}, MOD(QUOTIENT(ROW()-2, 4),4)+1) &amp;
 INDEX({"A";"C";"G";"T"}, MOD(ROW()-2,4)+1)</f>
        <v>TGAA</v>
      </c>
    </row>
    <row r="227" spans="1:1" x14ac:dyDescent="0.25">
      <c r="A227" s="2" t="str" cm="1">
        <f t="array" ref="A227">INDEX({"A";"C";"G";"T"}, MOD(QUOTIENT(ROW()-2, 64),4)+1) &amp;
 INDEX({"A";"C";"G";"T"}, MOD(QUOTIENT(ROW()-2, 16),4)+1) &amp;
 INDEX({"A";"C";"G";"T"}, MOD(QUOTIENT(ROW()-2, 4),4)+1) &amp;
 INDEX({"A";"C";"G";"T"}, MOD(ROW()-2,4)+1)</f>
        <v>TGAC</v>
      </c>
    </row>
    <row r="228" spans="1:1" x14ac:dyDescent="0.25">
      <c r="A228" s="2" t="str" cm="1">
        <f t="array" ref="A228">INDEX({"A";"C";"G";"T"}, MOD(QUOTIENT(ROW()-2, 64),4)+1) &amp;
 INDEX({"A";"C";"G";"T"}, MOD(QUOTIENT(ROW()-2, 16),4)+1) &amp;
 INDEX({"A";"C";"G";"T"}, MOD(QUOTIENT(ROW()-2, 4),4)+1) &amp;
 INDEX({"A";"C";"G";"T"}, MOD(ROW()-2,4)+1)</f>
        <v>TGAG</v>
      </c>
    </row>
    <row r="229" spans="1:1" x14ac:dyDescent="0.25">
      <c r="A229" s="2" t="str" cm="1">
        <f t="array" ref="A229">INDEX({"A";"C";"G";"T"}, MOD(QUOTIENT(ROW()-2, 64),4)+1) &amp;
 INDEX({"A";"C";"G";"T"}, MOD(QUOTIENT(ROW()-2, 16),4)+1) &amp;
 INDEX({"A";"C";"G";"T"}, MOD(QUOTIENT(ROW()-2, 4),4)+1) &amp;
 INDEX({"A";"C";"G";"T"}, MOD(ROW()-2,4)+1)</f>
        <v>TGAT</v>
      </c>
    </row>
    <row r="230" spans="1:1" x14ac:dyDescent="0.25">
      <c r="A230" s="2" t="str" cm="1">
        <f t="array" ref="A230">INDEX({"A";"C";"G";"T"}, MOD(QUOTIENT(ROW()-2, 64),4)+1) &amp;
 INDEX({"A";"C";"G";"T"}, MOD(QUOTIENT(ROW()-2, 16),4)+1) &amp;
 INDEX({"A";"C";"G";"T"}, MOD(QUOTIENT(ROW()-2, 4),4)+1) &amp;
 INDEX({"A";"C";"G";"T"}, MOD(ROW()-2,4)+1)</f>
        <v>TGCA</v>
      </c>
    </row>
    <row r="231" spans="1:1" x14ac:dyDescent="0.25">
      <c r="A231" s="2" t="str" cm="1">
        <f t="array" ref="A231">INDEX({"A";"C";"G";"T"}, MOD(QUOTIENT(ROW()-2, 64),4)+1) &amp;
 INDEX({"A";"C";"G";"T"}, MOD(QUOTIENT(ROW()-2, 16),4)+1) &amp;
 INDEX({"A";"C";"G";"T"}, MOD(QUOTIENT(ROW()-2, 4),4)+1) &amp;
 INDEX({"A";"C";"G";"T"}, MOD(ROW()-2,4)+1)</f>
        <v>TGCC</v>
      </c>
    </row>
    <row r="232" spans="1:1" x14ac:dyDescent="0.25">
      <c r="A232" s="2" t="str" cm="1">
        <f t="array" ref="A232">INDEX({"A";"C";"G";"T"}, MOD(QUOTIENT(ROW()-2, 64),4)+1) &amp;
 INDEX({"A";"C";"G";"T"}, MOD(QUOTIENT(ROW()-2, 16),4)+1) &amp;
 INDEX({"A";"C";"G";"T"}, MOD(QUOTIENT(ROW()-2, 4),4)+1) &amp;
 INDEX({"A";"C";"G";"T"}, MOD(ROW()-2,4)+1)</f>
        <v>TGCG</v>
      </c>
    </row>
    <row r="233" spans="1:1" x14ac:dyDescent="0.25">
      <c r="A233" s="2" t="str" cm="1">
        <f t="array" ref="A233">INDEX({"A";"C";"G";"T"}, MOD(QUOTIENT(ROW()-2, 64),4)+1) &amp;
 INDEX({"A";"C";"G";"T"}, MOD(QUOTIENT(ROW()-2, 16),4)+1) &amp;
 INDEX({"A";"C";"G";"T"}, MOD(QUOTIENT(ROW()-2, 4),4)+1) &amp;
 INDEX({"A";"C";"G";"T"}, MOD(ROW()-2,4)+1)</f>
        <v>TGCT</v>
      </c>
    </row>
    <row r="234" spans="1:1" x14ac:dyDescent="0.25">
      <c r="A234" s="2" t="str" cm="1">
        <f t="array" ref="A234">INDEX({"A";"C";"G";"T"}, MOD(QUOTIENT(ROW()-2, 64),4)+1) &amp;
 INDEX({"A";"C";"G";"T"}, MOD(QUOTIENT(ROW()-2, 16),4)+1) &amp;
 INDEX({"A";"C";"G";"T"}, MOD(QUOTIENT(ROW()-2, 4),4)+1) &amp;
 INDEX({"A";"C";"G";"T"}, MOD(ROW()-2,4)+1)</f>
        <v>TGGA</v>
      </c>
    </row>
    <row r="235" spans="1:1" x14ac:dyDescent="0.25">
      <c r="A235" s="2" t="str" cm="1">
        <f t="array" ref="A235">INDEX({"A";"C";"G";"T"}, MOD(QUOTIENT(ROW()-2, 64),4)+1) &amp;
 INDEX({"A";"C";"G";"T"}, MOD(QUOTIENT(ROW()-2, 16),4)+1) &amp;
 INDEX({"A";"C";"G";"T"}, MOD(QUOTIENT(ROW()-2, 4),4)+1) &amp;
 INDEX({"A";"C";"G";"T"}, MOD(ROW()-2,4)+1)</f>
        <v>TGGC</v>
      </c>
    </row>
    <row r="236" spans="1:1" x14ac:dyDescent="0.25">
      <c r="A236" s="2" t="str" cm="1">
        <f t="array" ref="A236">INDEX({"A";"C";"G";"T"}, MOD(QUOTIENT(ROW()-2, 64),4)+1) &amp;
 INDEX({"A";"C";"G";"T"}, MOD(QUOTIENT(ROW()-2, 16),4)+1) &amp;
 INDEX({"A";"C";"G";"T"}, MOD(QUOTIENT(ROW()-2, 4),4)+1) &amp;
 INDEX({"A";"C";"G";"T"}, MOD(ROW()-2,4)+1)</f>
        <v>TGGG</v>
      </c>
    </row>
    <row r="237" spans="1:1" x14ac:dyDescent="0.25">
      <c r="A237" s="2" t="str" cm="1">
        <f t="array" ref="A237">INDEX({"A";"C";"G";"T"}, MOD(QUOTIENT(ROW()-2, 64),4)+1) &amp;
 INDEX({"A";"C";"G";"T"}, MOD(QUOTIENT(ROW()-2, 16),4)+1) &amp;
 INDEX({"A";"C";"G";"T"}, MOD(QUOTIENT(ROW()-2, 4),4)+1) &amp;
 INDEX({"A";"C";"G";"T"}, MOD(ROW()-2,4)+1)</f>
        <v>TGGT</v>
      </c>
    </row>
    <row r="238" spans="1:1" x14ac:dyDescent="0.25">
      <c r="A238" s="2" t="str" cm="1">
        <f t="array" ref="A238">INDEX({"A";"C";"G";"T"}, MOD(QUOTIENT(ROW()-2, 64),4)+1) &amp;
 INDEX({"A";"C";"G";"T"}, MOD(QUOTIENT(ROW()-2, 16),4)+1) &amp;
 INDEX({"A";"C";"G";"T"}, MOD(QUOTIENT(ROW()-2, 4),4)+1) &amp;
 INDEX({"A";"C";"G";"T"}, MOD(ROW()-2,4)+1)</f>
        <v>TGTA</v>
      </c>
    </row>
    <row r="239" spans="1:1" x14ac:dyDescent="0.25">
      <c r="A239" s="2" t="str" cm="1">
        <f t="array" ref="A239">INDEX({"A";"C";"G";"T"}, MOD(QUOTIENT(ROW()-2, 64),4)+1) &amp;
 INDEX({"A";"C";"G";"T"}, MOD(QUOTIENT(ROW()-2, 16),4)+1) &amp;
 INDEX({"A";"C";"G";"T"}, MOD(QUOTIENT(ROW()-2, 4),4)+1) &amp;
 INDEX({"A";"C";"G";"T"}, MOD(ROW()-2,4)+1)</f>
        <v>TGTC</v>
      </c>
    </row>
    <row r="240" spans="1:1" x14ac:dyDescent="0.25">
      <c r="A240" s="2" t="str" cm="1">
        <f t="array" ref="A240">INDEX({"A";"C";"G";"T"}, MOD(QUOTIENT(ROW()-2, 64),4)+1) &amp;
 INDEX({"A";"C";"G";"T"}, MOD(QUOTIENT(ROW()-2, 16),4)+1) &amp;
 INDEX({"A";"C";"G";"T"}, MOD(QUOTIENT(ROW()-2, 4),4)+1) &amp;
 INDEX({"A";"C";"G";"T"}, MOD(ROW()-2,4)+1)</f>
        <v>TGTG</v>
      </c>
    </row>
    <row r="241" spans="1:1" x14ac:dyDescent="0.25">
      <c r="A241" s="2" t="str" cm="1">
        <f t="array" ref="A241">INDEX({"A";"C";"G";"T"}, MOD(QUOTIENT(ROW()-2, 64),4)+1) &amp;
 INDEX({"A";"C";"G";"T"}, MOD(QUOTIENT(ROW()-2, 16),4)+1) &amp;
 INDEX({"A";"C";"G";"T"}, MOD(QUOTIENT(ROW()-2, 4),4)+1) &amp;
 INDEX({"A";"C";"G";"T"}, MOD(ROW()-2,4)+1)</f>
        <v>TGTT</v>
      </c>
    </row>
    <row r="242" spans="1:1" x14ac:dyDescent="0.25">
      <c r="A242" s="2" t="str" cm="1">
        <f t="array" ref="A242">INDEX({"A";"C";"G";"T"}, MOD(QUOTIENT(ROW()-2, 64),4)+1) &amp;
 INDEX({"A";"C";"G";"T"}, MOD(QUOTIENT(ROW()-2, 16),4)+1) &amp;
 INDEX({"A";"C";"G";"T"}, MOD(QUOTIENT(ROW()-2, 4),4)+1) &amp;
 INDEX({"A";"C";"G";"T"}, MOD(ROW()-2,4)+1)</f>
        <v>TTAA</v>
      </c>
    </row>
    <row r="243" spans="1:1" x14ac:dyDescent="0.25">
      <c r="A243" s="2" t="str" cm="1">
        <f t="array" ref="A243">INDEX({"A";"C";"G";"T"}, MOD(QUOTIENT(ROW()-2, 64),4)+1) &amp;
 INDEX({"A";"C";"G";"T"}, MOD(QUOTIENT(ROW()-2, 16),4)+1) &amp;
 INDEX({"A";"C";"G";"T"}, MOD(QUOTIENT(ROW()-2, 4),4)+1) &amp;
 INDEX({"A";"C";"G";"T"}, MOD(ROW()-2,4)+1)</f>
        <v>TTAC</v>
      </c>
    </row>
    <row r="244" spans="1:1" x14ac:dyDescent="0.25">
      <c r="A244" s="2" t="str" cm="1">
        <f t="array" ref="A244">INDEX({"A";"C";"G";"T"}, MOD(QUOTIENT(ROW()-2, 64),4)+1) &amp;
 INDEX({"A";"C";"G";"T"}, MOD(QUOTIENT(ROW()-2, 16),4)+1) &amp;
 INDEX({"A";"C";"G";"T"}, MOD(QUOTIENT(ROW()-2, 4),4)+1) &amp;
 INDEX({"A";"C";"G";"T"}, MOD(ROW()-2,4)+1)</f>
        <v>TTAG</v>
      </c>
    </row>
    <row r="245" spans="1:1" x14ac:dyDescent="0.25">
      <c r="A245" s="2" t="str" cm="1">
        <f t="array" ref="A245">INDEX({"A";"C";"G";"T"}, MOD(QUOTIENT(ROW()-2, 64),4)+1) &amp;
 INDEX({"A";"C";"G";"T"}, MOD(QUOTIENT(ROW()-2, 16),4)+1) &amp;
 INDEX({"A";"C";"G";"T"}, MOD(QUOTIENT(ROW()-2, 4),4)+1) &amp;
 INDEX({"A";"C";"G";"T"}, MOD(ROW()-2,4)+1)</f>
        <v>TTAT</v>
      </c>
    </row>
    <row r="246" spans="1:1" x14ac:dyDescent="0.25">
      <c r="A246" s="2" t="str" cm="1">
        <f t="array" ref="A246">INDEX({"A";"C";"G";"T"}, MOD(QUOTIENT(ROW()-2, 64),4)+1) &amp;
 INDEX({"A";"C";"G";"T"}, MOD(QUOTIENT(ROW()-2, 16),4)+1) &amp;
 INDEX({"A";"C";"G";"T"}, MOD(QUOTIENT(ROW()-2, 4),4)+1) &amp;
 INDEX({"A";"C";"G";"T"}, MOD(ROW()-2,4)+1)</f>
        <v>TTCA</v>
      </c>
    </row>
    <row r="247" spans="1:1" x14ac:dyDescent="0.25">
      <c r="A247" s="2" t="str" cm="1">
        <f t="array" ref="A247">INDEX({"A";"C";"G";"T"}, MOD(QUOTIENT(ROW()-2, 64),4)+1) &amp;
 INDEX({"A";"C";"G";"T"}, MOD(QUOTIENT(ROW()-2, 16),4)+1) &amp;
 INDEX({"A";"C";"G";"T"}, MOD(QUOTIENT(ROW()-2, 4),4)+1) &amp;
 INDEX({"A";"C";"G";"T"}, MOD(ROW()-2,4)+1)</f>
        <v>TTCC</v>
      </c>
    </row>
    <row r="248" spans="1:1" x14ac:dyDescent="0.25">
      <c r="A248" s="2" t="str" cm="1">
        <f t="array" ref="A248">INDEX({"A";"C";"G";"T"}, MOD(QUOTIENT(ROW()-2, 64),4)+1) &amp;
 INDEX({"A";"C";"G";"T"}, MOD(QUOTIENT(ROW()-2, 16),4)+1) &amp;
 INDEX({"A";"C";"G";"T"}, MOD(QUOTIENT(ROW()-2, 4),4)+1) &amp;
 INDEX({"A";"C";"G";"T"}, MOD(ROW()-2,4)+1)</f>
        <v>TTCG</v>
      </c>
    </row>
    <row r="249" spans="1:1" x14ac:dyDescent="0.25">
      <c r="A249" s="2" t="str" cm="1">
        <f t="array" ref="A249">INDEX({"A";"C";"G";"T"}, MOD(QUOTIENT(ROW()-2, 64),4)+1) &amp;
 INDEX({"A";"C";"G";"T"}, MOD(QUOTIENT(ROW()-2, 16),4)+1) &amp;
 INDEX({"A";"C";"G";"T"}, MOD(QUOTIENT(ROW()-2, 4),4)+1) &amp;
 INDEX({"A";"C";"G";"T"}, MOD(ROW()-2,4)+1)</f>
        <v>TTCT</v>
      </c>
    </row>
    <row r="250" spans="1:1" x14ac:dyDescent="0.25">
      <c r="A250" s="2" t="str" cm="1">
        <f t="array" ref="A250">INDEX({"A";"C";"G";"T"}, MOD(QUOTIENT(ROW()-2, 64),4)+1) &amp;
 INDEX({"A";"C";"G";"T"}, MOD(QUOTIENT(ROW()-2, 16),4)+1) &amp;
 INDEX({"A";"C";"G";"T"}, MOD(QUOTIENT(ROW()-2, 4),4)+1) &amp;
 INDEX({"A";"C";"G";"T"}, MOD(ROW()-2,4)+1)</f>
        <v>TTGA</v>
      </c>
    </row>
    <row r="251" spans="1:1" x14ac:dyDescent="0.25">
      <c r="A251" s="2" t="str" cm="1">
        <f t="array" ref="A251">INDEX({"A";"C";"G";"T"}, MOD(QUOTIENT(ROW()-2, 64),4)+1) &amp;
 INDEX({"A";"C";"G";"T"}, MOD(QUOTIENT(ROW()-2, 16),4)+1) &amp;
 INDEX({"A";"C";"G";"T"}, MOD(QUOTIENT(ROW()-2, 4),4)+1) &amp;
 INDEX({"A";"C";"G";"T"}, MOD(ROW()-2,4)+1)</f>
        <v>TTGC</v>
      </c>
    </row>
    <row r="252" spans="1:1" x14ac:dyDescent="0.25">
      <c r="A252" s="2" t="str" cm="1">
        <f t="array" ref="A252">INDEX({"A";"C";"G";"T"}, MOD(QUOTIENT(ROW()-2, 64),4)+1) &amp;
 INDEX({"A";"C";"G";"T"}, MOD(QUOTIENT(ROW()-2, 16),4)+1) &amp;
 INDEX({"A";"C";"G";"T"}, MOD(QUOTIENT(ROW()-2, 4),4)+1) &amp;
 INDEX({"A";"C";"G";"T"}, MOD(ROW()-2,4)+1)</f>
        <v>TTGG</v>
      </c>
    </row>
    <row r="253" spans="1:1" x14ac:dyDescent="0.25">
      <c r="A253" s="2" t="str" cm="1">
        <f t="array" ref="A253">INDEX({"A";"C";"G";"T"}, MOD(QUOTIENT(ROW()-2, 64),4)+1) &amp;
 INDEX({"A";"C";"G";"T"}, MOD(QUOTIENT(ROW()-2, 16),4)+1) &amp;
 INDEX({"A";"C";"G";"T"}, MOD(QUOTIENT(ROW()-2, 4),4)+1) &amp;
 INDEX({"A";"C";"G";"T"}, MOD(ROW()-2,4)+1)</f>
        <v>TTGT</v>
      </c>
    </row>
    <row r="254" spans="1:1" x14ac:dyDescent="0.25">
      <c r="A254" s="2" t="str" cm="1">
        <f t="array" ref="A254">INDEX({"A";"C";"G";"T"}, MOD(QUOTIENT(ROW()-2, 64),4)+1) &amp;
 INDEX({"A";"C";"G";"T"}, MOD(QUOTIENT(ROW()-2, 16),4)+1) &amp;
 INDEX({"A";"C";"G";"T"}, MOD(QUOTIENT(ROW()-2, 4),4)+1) &amp;
 INDEX({"A";"C";"G";"T"}, MOD(ROW()-2,4)+1)</f>
        <v>TTTA</v>
      </c>
    </row>
    <row r="255" spans="1:1" x14ac:dyDescent="0.25">
      <c r="A255" s="2" t="str" cm="1">
        <f t="array" ref="A255">INDEX({"A";"C";"G";"T"}, MOD(QUOTIENT(ROW()-2, 64),4)+1) &amp;
 INDEX({"A";"C";"G";"T"}, MOD(QUOTIENT(ROW()-2, 16),4)+1) &amp;
 INDEX({"A";"C";"G";"T"}, MOD(QUOTIENT(ROW()-2, 4),4)+1) &amp;
 INDEX({"A";"C";"G";"T"}, MOD(ROW()-2,4)+1)</f>
        <v>TTTC</v>
      </c>
    </row>
    <row r="256" spans="1:1" x14ac:dyDescent="0.25">
      <c r="A256" s="2" t="str" cm="1">
        <f t="array" ref="A256">INDEX({"A";"C";"G";"T"}, MOD(QUOTIENT(ROW()-2, 64),4)+1) &amp;
 INDEX({"A";"C";"G";"T"}, MOD(QUOTIENT(ROW()-2, 16),4)+1) &amp;
 INDEX({"A";"C";"G";"T"}, MOD(QUOTIENT(ROW()-2, 4),4)+1) &amp;
 INDEX({"A";"C";"G";"T"}, MOD(ROW()-2,4)+1)</f>
        <v>TTTG</v>
      </c>
    </row>
    <row r="257" spans="1:1" x14ac:dyDescent="0.25">
      <c r="A257" s="2" t="str" cm="1">
        <f t="array" ref="A257">INDEX({"A";"C";"G";"T"}, MOD(QUOTIENT(ROW()-2, 64),4)+1) &amp;
 INDEX({"A";"C";"G";"T"}, MOD(QUOTIENT(ROW()-2, 16),4)+1) &amp;
 INDEX({"A";"C";"G";"T"}, MOD(QUOTIENT(ROW()-2, 4),4)+1) &amp;
 INDEX({"A";"C";"G";"T"}, MOD(ROW()-2,4)+1)</f>
        <v>TTTT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README</vt:lpstr>
      <vt:lpstr>Benchmark</vt:lpstr>
      <vt:lpstr>Benchmark2</vt:lpstr>
      <vt:lpstr>Hamming distance (equal length)</vt:lpstr>
      <vt:lpstr>k-mers + Cosine</vt:lpstr>
      <vt:lpstr>Parameters</vt:lpstr>
      <vt:lpstr>Sequences</vt:lpstr>
      <vt:lpstr>VALIDATION</vt:lpstr>
      <vt:lpstr>KMER_LIST</vt:lpstr>
      <vt:lpstr>KMER_COUNTS</vt:lpstr>
      <vt:lpstr>COSINE_MATRIX</vt:lpstr>
      <vt:lpstr>DIST_HEATMAP</vt:lpstr>
      <vt:lpstr>HAMMING_MATRIX</vt:lpstr>
      <vt:lpstr>MACHINE</vt:lpstr>
      <vt:lpstr>README2</vt:lpstr>
      <vt:lpstr>DOCUMENTATION</vt:lpstr>
      <vt:lpstr>CHARTS</vt:lpstr>
      <vt:lpstr>Raw_Data_Sources</vt:lpstr>
      <vt:lpstr>cos_dist</vt:lpstr>
      <vt:lpstr>cosdist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bita m</dc:creator>
  <cp:lastModifiedBy>bita m</cp:lastModifiedBy>
  <dcterms:created xsi:type="dcterms:W3CDTF">2025-05-17T17:28:31Z</dcterms:created>
  <dcterms:modified xsi:type="dcterms:W3CDTF">2025-12-09T18:08:49Z</dcterms:modified>
</cp:coreProperties>
</file>