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atitude\AppData\Local\Temp\scp01183\var\www\miau\data\miau\326\digitalisation\"/>
    </mc:Choice>
  </mc:AlternateContent>
  <xr:revisionPtr revIDLastSave="0" documentId="13_ncr:1_{5FF6697B-E049-40C1-9314-FBF0ABA27601}" xr6:coauthVersionLast="47" xr6:coauthVersionMax="47" xr10:uidLastSave="{00000000-0000-0000-0000-000000000000}"/>
  <bookViews>
    <workbookView xWindow="-108" yWindow="-108" windowWidth="23256" windowHeight="12456" tabRatio="685" firstSheet="1" activeTab="10" xr2:uid="{1EBB208F-F0F7-49C2-8D7D-7037ADB3CA4C}"/>
  </bookViews>
  <sheets>
    <sheet name="geo_codes" sheetId="1" r:id="rId1"/>
    <sheet name="raw" sheetId="2" r:id="rId2"/>
    <sheet name="oam (4)" sheetId="11" r:id="rId3"/>
    <sheet name="oam (3)" sheetId="7" r:id="rId4"/>
    <sheet name="oam (2)" sheetId="6" r:id="rId5"/>
    <sheet name="oam" sheetId="3" r:id="rId6"/>
    <sheet name="direct_inverse" sheetId="4" r:id="rId7"/>
    <sheet name="trend_effects" sheetId="8" r:id="rId8"/>
    <sheet name="stdev_effects" sheetId="9" r:id="rId9"/>
    <sheet name="all_effects" sheetId="10" r:id="rId10"/>
    <sheet name="views" sheetId="5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97" i="5" l="1"/>
  <c r="X97" i="5"/>
  <c r="M97" i="5"/>
  <c r="B97" i="5"/>
  <c r="C93" i="5"/>
  <c r="B93" i="5"/>
  <c r="N93" i="5"/>
  <c r="M93" i="5"/>
  <c r="Y93" i="5"/>
  <c r="X93" i="5"/>
  <c r="AJ93" i="5"/>
  <c r="AI93" i="5"/>
  <c r="AM64" i="5"/>
  <c r="AL64" i="5"/>
  <c r="AK64" i="5"/>
  <c r="AJ64" i="5"/>
  <c r="AI64" i="5"/>
  <c r="AB64" i="5"/>
  <c r="AA64" i="5"/>
  <c r="Z64" i="5"/>
  <c r="Y64" i="5"/>
  <c r="X64" i="5"/>
  <c r="Q64" i="5"/>
  <c r="P64" i="5"/>
  <c r="O64" i="5"/>
  <c r="N64" i="5"/>
  <c r="M64" i="5"/>
  <c r="F64" i="5"/>
  <c r="E64" i="5"/>
  <c r="D64" i="5"/>
  <c r="C64" i="5"/>
  <c r="B64" i="5"/>
  <c r="BE65" i="11"/>
  <c r="BC65" i="7"/>
  <c r="BA65" i="3"/>
  <c r="BC65" i="6"/>
  <c r="AK95" i="5"/>
  <c r="Z95" i="5"/>
  <c r="O95" i="5"/>
  <c r="B95" i="5"/>
  <c r="D95" i="5"/>
  <c r="AK93" i="5"/>
  <c r="Z93" i="5"/>
  <c r="O93" i="5"/>
  <c r="D93" i="5"/>
  <c r="AN90" i="5"/>
  <c r="AM90" i="5"/>
  <c r="AL90" i="5"/>
  <c r="AK90" i="5"/>
  <c r="AJ90" i="5"/>
  <c r="AI90" i="5"/>
  <c r="AH90" i="5"/>
  <c r="AN89" i="5"/>
  <c r="AM89" i="5"/>
  <c r="AL89" i="5"/>
  <c r="AK89" i="5"/>
  <c r="AJ89" i="5"/>
  <c r="AI89" i="5"/>
  <c r="AH89" i="5"/>
  <c r="AN88" i="5"/>
  <c r="AM88" i="5"/>
  <c r="AL88" i="5"/>
  <c r="AK88" i="5"/>
  <c r="AJ88" i="5"/>
  <c r="AI88" i="5"/>
  <c r="AH88" i="5"/>
  <c r="AN87" i="5"/>
  <c r="AM87" i="5"/>
  <c r="AL87" i="5"/>
  <c r="AK87" i="5"/>
  <c r="AJ87" i="5"/>
  <c r="AI87" i="5"/>
  <c r="AH87" i="5"/>
  <c r="AN86" i="5"/>
  <c r="AM86" i="5"/>
  <c r="AL86" i="5"/>
  <c r="AK86" i="5"/>
  <c r="AJ86" i="5"/>
  <c r="AI86" i="5"/>
  <c r="AH86" i="5"/>
  <c r="AN85" i="5"/>
  <c r="AM85" i="5"/>
  <c r="AL85" i="5"/>
  <c r="AK85" i="5"/>
  <c r="AJ85" i="5"/>
  <c r="AI85" i="5"/>
  <c r="AH85" i="5"/>
  <c r="AN84" i="5"/>
  <c r="AM84" i="5"/>
  <c r="AL84" i="5"/>
  <c r="AK84" i="5"/>
  <c r="AJ84" i="5"/>
  <c r="AI84" i="5"/>
  <c r="AH84" i="5"/>
  <c r="AN83" i="5"/>
  <c r="AM83" i="5"/>
  <c r="AL83" i="5"/>
  <c r="AK83" i="5"/>
  <c r="AJ83" i="5"/>
  <c r="AI83" i="5"/>
  <c r="AH83" i="5"/>
  <c r="AN82" i="5"/>
  <c r="AM82" i="5"/>
  <c r="AL82" i="5"/>
  <c r="AK82" i="5"/>
  <c r="AJ82" i="5"/>
  <c r="AI82" i="5"/>
  <c r="AH82" i="5"/>
  <c r="AN81" i="5"/>
  <c r="AM81" i="5"/>
  <c r="AL81" i="5"/>
  <c r="AK81" i="5"/>
  <c r="AJ81" i="5"/>
  <c r="AI81" i="5"/>
  <c r="AH81" i="5"/>
  <c r="AN80" i="5"/>
  <c r="AM80" i="5"/>
  <c r="AL80" i="5"/>
  <c r="AK80" i="5"/>
  <c r="AJ80" i="5"/>
  <c r="AI80" i="5"/>
  <c r="AH80" i="5"/>
  <c r="AN79" i="5"/>
  <c r="AM79" i="5"/>
  <c r="AL79" i="5"/>
  <c r="AK79" i="5"/>
  <c r="AJ79" i="5"/>
  <c r="AI79" i="5"/>
  <c r="AH79" i="5"/>
  <c r="AN78" i="5"/>
  <c r="AM78" i="5"/>
  <c r="AL78" i="5"/>
  <c r="AK78" i="5"/>
  <c r="AJ78" i="5"/>
  <c r="AI78" i="5"/>
  <c r="AH78" i="5"/>
  <c r="AN77" i="5"/>
  <c r="AM77" i="5"/>
  <c r="AL77" i="5"/>
  <c r="AK77" i="5"/>
  <c r="AJ77" i="5"/>
  <c r="AI77" i="5"/>
  <c r="AH77" i="5"/>
  <c r="AC90" i="5"/>
  <c r="AB90" i="5"/>
  <c r="AA90" i="5"/>
  <c r="Z90" i="5"/>
  <c r="Y90" i="5"/>
  <c r="X90" i="5"/>
  <c r="W90" i="5"/>
  <c r="AC89" i="5"/>
  <c r="AB89" i="5"/>
  <c r="AA89" i="5"/>
  <c r="Z89" i="5"/>
  <c r="Y89" i="5"/>
  <c r="X89" i="5"/>
  <c r="W89" i="5"/>
  <c r="AC88" i="5"/>
  <c r="AB88" i="5"/>
  <c r="AA88" i="5"/>
  <c r="Z88" i="5"/>
  <c r="Y88" i="5"/>
  <c r="X88" i="5"/>
  <c r="W88" i="5"/>
  <c r="AC87" i="5"/>
  <c r="AB87" i="5"/>
  <c r="AA87" i="5"/>
  <c r="Z87" i="5"/>
  <c r="Y87" i="5"/>
  <c r="X87" i="5"/>
  <c r="W87" i="5"/>
  <c r="AC86" i="5"/>
  <c r="AB86" i="5"/>
  <c r="AA86" i="5"/>
  <c r="Z86" i="5"/>
  <c r="Y86" i="5"/>
  <c r="X86" i="5"/>
  <c r="W86" i="5"/>
  <c r="AC85" i="5"/>
  <c r="AB85" i="5"/>
  <c r="AA85" i="5"/>
  <c r="Z85" i="5"/>
  <c r="Y85" i="5"/>
  <c r="X85" i="5"/>
  <c r="W85" i="5"/>
  <c r="AC84" i="5"/>
  <c r="AB84" i="5"/>
  <c r="AA84" i="5"/>
  <c r="Z84" i="5"/>
  <c r="Y84" i="5"/>
  <c r="X84" i="5"/>
  <c r="W84" i="5"/>
  <c r="AC83" i="5"/>
  <c r="AB83" i="5"/>
  <c r="AA83" i="5"/>
  <c r="Z83" i="5"/>
  <c r="Y83" i="5"/>
  <c r="X83" i="5"/>
  <c r="W83" i="5"/>
  <c r="AC82" i="5"/>
  <c r="AB82" i="5"/>
  <c r="AA82" i="5"/>
  <c r="Z82" i="5"/>
  <c r="Y82" i="5"/>
  <c r="X82" i="5"/>
  <c r="W82" i="5"/>
  <c r="AC81" i="5"/>
  <c r="AB81" i="5"/>
  <c r="AA81" i="5"/>
  <c r="Z81" i="5"/>
  <c r="Y81" i="5"/>
  <c r="X81" i="5"/>
  <c r="W81" i="5"/>
  <c r="AC80" i="5"/>
  <c r="AB80" i="5"/>
  <c r="AA80" i="5"/>
  <c r="Z80" i="5"/>
  <c r="Y80" i="5"/>
  <c r="X80" i="5"/>
  <c r="W80" i="5"/>
  <c r="AC79" i="5"/>
  <c r="AB79" i="5"/>
  <c r="AA79" i="5"/>
  <c r="Z79" i="5"/>
  <c r="Y79" i="5"/>
  <c r="X79" i="5"/>
  <c r="W79" i="5"/>
  <c r="AC78" i="5"/>
  <c r="AB78" i="5"/>
  <c r="AA78" i="5"/>
  <c r="Z78" i="5"/>
  <c r="Y78" i="5"/>
  <c r="X78" i="5"/>
  <c r="W78" i="5"/>
  <c r="AC77" i="5"/>
  <c r="AB77" i="5"/>
  <c r="AA77" i="5"/>
  <c r="Z77" i="5"/>
  <c r="Y77" i="5"/>
  <c r="X77" i="5"/>
  <c r="W77" i="5"/>
  <c r="AN75" i="5"/>
  <c r="AM75" i="5"/>
  <c r="AL75" i="5"/>
  <c r="AK75" i="5"/>
  <c r="AJ75" i="5"/>
  <c r="AI75" i="5"/>
  <c r="AH75" i="5"/>
  <c r="AN74" i="5"/>
  <c r="AM74" i="5"/>
  <c r="AL74" i="5"/>
  <c r="AK74" i="5"/>
  <c r="AJ74" i="5"/>
  <c r="AI74" i="5"/>
  <c r="AH74" i="5"/>
  <c r="AN73" i="5"/>
  <c r="AM73" i="5"/>
  <c r="AL73" i="5"/>
  <c r="AK73" i="5"/>
  <c r="AJ73" i="5"/>
  <c r="AI73" i="5"/>
  <c r="AH73" i="5"/>
  <c r="AN72" i="5"/>
  <c r="AM72" i="5"/>
  <c r="AL72" i="5"/>
  <c r="AK72" i="5"/>
  <c r="AJ72" i="5"/>
  <c r="AI72" i="5"/>
  <c r="AH72" i="5"/>
  <c r="AN71" i="5"/>
  <c r="AM71" i="5"/>
  <c r="AL71" i="5"/>
  <c r="AK71" i="5"/>
  <c r="AJ71" i="5"/>
  <c r="AI71" i="5"/>
  <c r="AH71" i="5"/>
  <c r="AN70" i="5"/>
  <c r="AM70" i="5"/>
  <c r="AL70" i="5"/>
  <c r="AK70" i="5"/>
  <c r="AJ70" i="5"/>
  <c r="AI70" i="5"/>
  <c r="AH70" i="5"/>
  <c r="AN69" i="5"/>
  <c r="AM69" i="5"/>
  <c r="AL69" i="5"/>
  <c r="AK69" i="5"/>
  <c r="AJ69" i="5"/>
  <c r="AI69" i="5"/>
  <c r="AH69" i="5"/>
  <c r="AN68" i="5"/>
  <c r="AM68" i="5"/>
  <c r="AL68" i="5"/>
  <c r="AK68" i="5"/>
  <c r="AJ68" i="5"/>
  <c r="AI68" i="5"/>
  <c r="AH68" i="5"/>
  <c r="AN67" i="5"/>
  <c r="AM67" i="5"/>
  <c r="AL67" i="5"/>
  <c r="AK67" i="5"/>
  <c r="AJ67" i="5"/>
  <c r="AI67" i="5"/>
  <c r="AH67" i="5"/>
  <c r="AN66" i="5"/>
  <c r="AM66" i="5"/>
  <c r="AL66" i="5"/>
  <c r="AK66" i="5"/>
  <c r="AJ66" i="5"/>
  <c r="AI66" i="5"/>
  <c r="AH66" i="5"/>
  <c r="AC75" i="5"/>
  <c r="AB75" i="5"/>
  <c r="AA75" i="5"/>
  <c r="Z75" i="5"/>
  <c r="Y75" i="5"/>
  <c r="X75" i="5"/>
  <c r="W75" i="5"/>
  <c r="AC74" i="5"/>
  <c r="AB74" i="5"/>
  <c r="AA74" i="5"/>
  <c r="Z74" i="5"/>
  <c r="Y74" i="5"/>
  <c r="X74" i="5"/>
  <c r="W74" i="5"/>
  <c r="AC73" i="5"/>
  <c r="AB73" i="5"/>
  <c r="AA73" i="5"/>
  <c r="Z73" i="5"/>
  <c r="Y73" i="5"/>
  <c r="X73" i="5"/>
  <c r="W73" i="5"/>
  <c r="AC72" i="5"/>
  <c r="AB72" i="5"/>
  <c r="AA72" i="5"/>
  <c r="Z72" i="5"/>
  <c r="Y72" i="5"/>
  <c r="X72" i="5"/>
  <c r="W72" i="5"/>
  <c r="AC71" i="5"/>
  <c r="AB71" i="5"/>
  <c r="AA71" i="5"/>
  <c r="Z71" i="5"/>
  <c r="Y71" i="5"/>
  <c r="X71" i="5"/>
  <c r="W71" i="5"/>
  <c r="AC70" i="5"/>
  <c r="AB70" i="5"/>
  <c r="AA70" i="5"/>
  <c r="Z70" i="5"/>
  <c r="Y70" i="5"/>
  <c r="X70" i="5"/>
  <c r="W70" i="5"/>
  <c r="AC69" i="5"/>
  <c r="AB69" i="5"/>
  <c r="AA69" i="5"/>
  <c r="Z69" i="5"/>
  <c r="Y69" i="5"/>
  <c r="X69" i="5"/>
  <c r="W69" i="5"/>
  <c r="AC68" i="5"/>
  <c r="AB68" i="5"/>
  <c r="AA68" i="5"/>
  <c r="Z68" i="5"/>
  <c r="Y68" i="5"/>
  <c r="X68" i="5"/>
  <c r="W68" i="5"/>
  <c r="AC67" i="5"/>
  <c r="AB67" i="5"/>
  <c r="AA67" i="5"/>
  <c r="Z67" i="5"/>
  <c r="Y67" i="5"/>
  <c r="X67" i="5"/>
  <c r="W67" i="5"/>
  <c r="AC66" i="5"/>
  <c r="AB66" i="5"/>
  <c r="AA66" i="5"/>
  <c r="Z66" i="5"/>
  <c r="Y66" i="5"/>
  <c r="X66" i="5"/>
  <c r="W66" i="5"/>
  <c r="AP30" i="5"/>
  <c r="AO30" i="5"/>
  <c r="AO29" i="5"/>
  <c r="AP2" i="5"/>
  <c r="AO2" i="5"/>
  <c r="AD33" i="5"/>
  <c r="AE33" i="5"/>
  <c r="AE2" i="5"/>
  <c r="AD2" i="5"/>
  <c r="T35" i="5"/>
  <c r="S35" i="5"/>
  <c r="T2" i="5"/>
  <c r="S2" i="5"/>
  <c r="R90" i="5"/>
  <c r="Q90" i="5"/>
  <c r="P90" i="5"/>
  <c r="O90" i="5"/>
  <c r="N90" i="5"/>
  <c r="M90" i="5"/>
  <c r="L90" i="5"/>
  <c r="R89" i="5"/>
  <c r="Q89" i="5"/>
  <c r="P89" i="5"/>
  <c r="O89" i="5"/>
  <c r="N89" i="5"/>
  <c r="M89" i="5"/>
  <c r="L89" i="5"/>
  <c r="R88" i="5"/>
  <c r="Q88" i="5"/>
  <c r="P88" i="5"/>
  <c r="O88" i="5"/>
  <c r="N88" i="5"/>
  <c r="M88" i="5"/>
  <c r="L88" i="5"/>
  <c r="R87" i="5"/>
  <c r="Q87" i="5"/>
  <c r="P87" i="5"/>
  <c r="O87" i="5"/>
  <c r="N87" i="5"/>
  <c r="M87" i="5"/>
  <c r="L87" i="5"/>
  <c r="R86" i="5"/>
  <c r="Q86" i="5"/>
  <c r="P86" i="5"/>
  <c r="O86" i="5"/>
  <c r="N86" i="5"/>
  <c r="M86" i="5"/>
  <c r="L86" i="5"/>
  <c r="R85" i="5"/>
  <c r="Q85" i="5"/>
  <c r="P85" i="5"/>
  <c r="O85" i="5"/>
  <c r="N85" i="5"/>
  <c r="M85" i="5"/>
  <c r="L85" i="5"/>
  <c r="R84" i="5"/>
  <c r="Q84" i="5"/>
  <c r="P84" i="5"/>
  <c r="O84" i="5"/>
  <c r="N84" i="5"/>
  <c r="M84" i="5"/>
  <c r="L84" i="5"/>
  <c r="R83" i="5"/>
  <c r="Q83" i="5"/>
  <c r="P83" i="5"/>
  <c r="O83" i="5"/>
  <c r="N83" i="5"/>
  <c r="M83" i="5"/>
  <c r="L83" i="5"/>
  <c r="R82" i="5"/>
  <c r="Q82" i="5"/>
  <c r="P82" i="5"/>
  <c r="O82" i="5"/>
  <c r="N82" i="5"/>
  <c r="M82" i="5"/>
  <c r="L82" i="5"/>
  <c r="R81" i="5"/>
  <c r="Q81" i="5"/>
  <c r="P81" i="5"/>
  <c r="O81" i="5"/>
  <c r="N81" i="5"/>
  <c r="M81" i="5"/>
  <c r="L81" i="5"/>
  <c r="R80" i="5"/>
  <c r="Q80" i="5"/>
  <c r="P80" i="5"/>
  <c r="O80" i="5"/>
  <c r="N80" i="5"/>
  <c r="M80" i="5"/>
  <c r="L80" i="5"/>
  <c r="R79" i="5"/>
  <c r="Q79" i="5"/>
  <c r="P79" i="5"/>
  <c r="O79" i="5"/>
  <c r="N79" i="5"/>
  <c r="M79" i="5"/>
  <c r="L79" i="5"/>
  <c r="R78" i="5"/>
  <c r="Q78" i="5"/>
  <c r="P78" i="5"/>
  <c r="O78" i="5"/>
  <c r="N78" i="5"/>
  <c r="M78" i="5"/>
  <c r="L78" i="5"/>
  <c r="R77" i="5"/>
  <c r="Q77" i="5"/>
  <c r="P77" i="5"/>
  <c r="O77" i="5"/>
  <c r="N77" i="5"/>
  <c r="M77" i="5"/>
  <c r="L77" i="5"/>
  <c r="R75" i="5"/>
  <c r="Q75" i="5"/>
  <c r="P75" i="5"/>
  <c r="O75" i="5"/>
  <c r="N75" i="5"/>
  <c r="M75" i="5"/>
  <c r="L75" i="5"/>
  <c r="R74" i="5"/>
  <c r="Q74" i="5"/>
  <c r="P74" i="5"/>
  <c r="O74" i="5"/>
  <c r="N74" i="5"/>
  <c r="M74" i="5"/>
  <c r="L74" i="5"/>
  <c r="R73" i="5"/>
  <c r="Q73" i="5"/>
  <c r="P73" i="5"/>
  <c r="O73" i="5"/>
  <c r="N73" i="5"/>
  <c r="M73" i="5"/>
  <c r="L73" i="5"/>
  <c r="R72" i="5"/>
  <c r="Q72" i="5"/>
  <c r="P72" i="5"/>
  <c r="O72" i="5"/>
  <c r="N72" i="5"/>
  <c r="M72" i="5"/>
  <c r="L72" i="5"/>
  <c r="R71" i="5"/>
  <c r="Q71" i="5"/>
  <c r="P71" i="5"/>
  <c r="O71" i="5"/>
  <c r="N71" i="5"/>
  <c r="M71" i="5"/>
  <c r="L71" i="5"/>
  <c r="R70" i="5"/>
  <c r="Q70" i="5"/>
  <c r="P70" i="5"/>
  <c r="O70" i="5"/>
  <c r="N70" i="5"/>
  <c r="M70" i="5"/>
  <c r="L70" i="5"/>
  <c r="R69" i="5"/>
  <c r="Q69" i="5"/>
  <c r="P69" i="5"/>
  <c r="O69" i="5"/>
  <c r="N69" i="5"/>
  <c r="M69" i="5"/>
  <c r="L69" i="5"/>
  <c r="R68" i="5"/>
  <c r="Q68" i="5"/>
  <c r="P68" i="5"/>
  <c r="O68" i="5"/>
  <c r="N68" i="5"/>
  <c r="M68" i="5"/>
  <c r="L68" i="5"/>
  <c r="R67" i="5"/>
  <c r="Q67" i="5"/>
  <c r="P67" i="5"/>
  <c r="O67" i="5"/>
  <c r="N67" i="5"/>
  <c r="M67" i="5"/>
  <c r="L67" i="5"/>
  <c r="R66" i="5"/>
  <c r="Q66" i="5"/>
  <c r="P66" i="5"/>
  <c r="O66" i="5"/>
  <c r="N66" i="5"/>
  <c r="M66" i="5"/>
  <c r="L66" i="5"/>
  <c r="BG107" i="11"/>
  <c r="BG106" i="11"/>
  <c r="BG105" i="11"/>
  <c r="BG104" i="11"/>
  <c r="BG103" i="11"/>
  <c r="BG102" i="11"/>
  <c r="BG101" i="11"/>
  <c r="BG100" i="11"/>
  <c r="BG99" i="11"/>
  <c r="BG98" i="11"/>
  <c r="BG97" i="11"/>
  <c r="BG96" i="11"/>
  <c r="BG95" i="11"/>
  <c r="BG94" i="11"/>
  <c r="BG93" i="11"/>
  <c r="BG92" i="11"/>
  <c r="BG91" i="11"/>
  <c r="BG90" i="11"/>
  <c r="BG89" i="11"/>
  <c r="BG88" i="11"/>
  <c r="BG87" i="11"/>
  <c r="BG86" i="11"/>
  <c r="BG85" i="11"/>
  <c r="BG84" i="11"/>
  <c r="BG83" i="11"/>
  <c r="BG82" i="11"/>
  <c r="BG81" i="11"/>
  <c r="BG80" i="11"/>
  <c r="BG79" i="11"/>
  <c r="BG78" i="11"/>
  <c r="BG77" i="11"/>
  <c r="BG76" i="11"/>
  <c r="BH3" i="11"/>
  <c r="BH4" i="11"/>
  <c r="BH5" i="11"/>
  <c r="BH6" i="11"/>
  <c r="BH7" i="11"/>
  <c r="BH8" i="11"/>
  <c r="BH9" i="11"/>
  <c r="BH10" i="11"/>
  <c r="BH11" i="11"/>
  <c r="BH12" i="11"/>
  <c r="BH13" i="11"/>
  <c r="BH14" i="11"/>
  <c r="BH15" i="11"/>
  <c r="BH16" i="11"/>
  <c r="BH17" i="11"/>
  <c r="BH18" i="11"/>
  <c r="BH19" i="11"/>
  <c r="BH20" i="11"/>
  <c r="BH21" i="11"/>
  <c r="BH22" i="11"/>
  <c r="BH23" i="11"/>
  <c r="BH24" i="11"/>
  <c r="BH25" i="11"/>
  <c r="BH26" i="11"/>
  <c r="BH27" i="11"/>
  <c r="BH28" i="11"/>
  <c r="BH29" i="11"/>
  <c r="BH30" i="11"/>
  <c r="BH31" i="11"/>
  <c r="BH32" i="11"/>
  <c r="BH33" i="11"/>
  <c r="BH34" i="11"/>
  <c r="BH35" i="11"/>
  <c r="BH36" i="11"/>
  <c r="BH37" i="11"/>
  <c r="BH38" i="11"/>
  <c r="BH39" i="11"/>
  <c r="BH40" i="11"/>
  <c r="BH41" i="11"/>
  <c r="BH42" i="11"/>
  <c r="BH43" i="11"/>
  <c r="BH44" i="11"/>
  <c r="BH45" i="11"/>
  <c r="BH46" i="11"/>
  <c r="BH47" i="11"/>
  <c r="BH48" i="11"/>
  <c r="BH49" i="11"/>
  <c r="BH50" i="11"/>
  <c r="BH51" i="11"/>
  <c r="BH52" i="11"/>
  <c r="BH53" i="11"/>
  <c r="BH54" i="11"/>
  <c r="BH55" i="11"/>
  <c r="BH56" i="11"/>
  <c r="BH57" i="11"/>
  <c r="BH58" i="11"/>
  <c r="BH59" i="11"/>
  <c r="BH60" i="11"/>
  <c r="BH61" i="11"/>
  <c r="BH62" i="11"/>
  <c r="BH63" i="11"/>
  <c r="BH2" i="11"/>
  <c r="BE3" i="11"/>
  <c r="BE4" i="11"/>
  <c r="BE5" i="11"/>
  <c r="BE6" i="11"/>
  <c r="BE7" i="11"/>
  <c r="BE8" i="11"/>
  <c r="BE9" i="11"/>
  <c r="BE10" i="11"/>
  <c r="BE11" i="11"/>
  <c r="BE12" i="11"/>
  <c r="BE13" i="11"/>
  <c r="BE14" i="11"/>
  <c r="BE15" i="11"/>
  <c r="BE16" i="11"/>
  <c r="BE17" i="11"/>
  <c r="BE18" i="11"/>
  <c r="BE19" i="11"/>
  <c r="BE20" i="11"/>
  <c r="BE21" i="11"/>
  <c r="BE22" i="11"/>
  <c r="BE23" i="11"/>
  <c r="BE24" i="11"/>
  <c r="BE25" i="11"/>
  <c r="BE26" i="11"/>
  <c r="BE27" i="11"/>
  <c r="BE28" i="11"/>
  <c r="BE29" i="11"/>
  <c r="BE30" i="11"/>
  <c r="BE31" i="11"/>
  <c r="BE32" i="11"/>
  <c r="BE33" i="11"/>
  <c r="BE34" i="11"/>
  <c r="BE35" i="11"/>
  <c r="BE36" i="11"/>
  <c r="BE37" i="11"/>
  <c r="BE38" i="11"/>
  <c r="BE39" i="11"/>
  <c r="BE40" i="11"/>
  <c r="BE41" i="11"/>
  <c r="BE42" i="11"/>
  <c r="BE43" i="11"/>
  <c r="BE44" i="11"/>
  <c r="BE45" i="11"/>
  <c r="BE46" i="11"/>
  <c r="BE47" i="11"/>
  <c r="BE48" i="11"/>
  <c r="BE49" i="11"/>
  <c r="BE50" i="11"/>
  <c r="BE51" i="11"/>
  <c r="BE52" i="11"/>
  <c r="BE53" i="11"/>
  <c r="BE54" i="11"/>
  <c r="BE55" i="11"/>
  <c r="BE56" i="11"/>
  <c r="BE57" i="11"/>
  <c r="BE58" i="11"/>
  <c r="BE59" i="11"/>
  <c r="BE60" i="11"/>
  <c r="BE61" i="11"/>
  <c r="BE62" i="11"/>
  <c r="BE63" i="11"/>
  <c r="BE2" i="11"/>
  <c r="BC3" i="11"/>
  <c r="BC4" i="11"/>
  <c r="BC5" i="11"/>
  <c r="BC6" i="11"/>
  <c r="BC7" i="11"/>
  <c r="BC8" i="11"/>
  <c r="BC9" i="11"/>
  <c r="BC10" i="11"/>
  <c r="BC11" i="11"/>
  <c r="BC12" i="11"/>
  <c r="BC13" i="11"/>
  <c r="BC14" i="11"/>
  <c r="BC15" i="11"/>
  <c r="BC16" i="11"/>
  <c r="BC17" i="11"/>
  <c r="BC18" i="11"/>
  <c r="BC19" i="11"/>
  <c r="BC20" i="11"/>
  <c r="BC21" i="11"/>
  <c r="BC22" i="11"/>
  <c r="BC23" i="11"/>
  <c r="BC24" i="11"/>
  <c r="BC25" i="11"/>
  <c r="BC26" i="11"/>
  <c r="BC27" i="11"/>
  <c r="BC28" i="11"/>
  <c r="BC29" i="11"/>
  <c r="BC30" i="11"/>
  <c r="BC31" i="11"/>
  <c r="BC32" i="11"/>
  <c r="BC33" i="11"/>
  <c r="BC34" i="11"/>
  <c r="BC35" i="11"/>
  <c r="BC36" i="11"/>
  <c r="BC37" i="11"/>
  <c r="BC38" i="11"/>
  <c r="BC39" i="11"/>
  <c r="BC40" i="11"/>
  <c r="BC41" i="11"/>
  <c r="BC42" i="11"/>
  <c r="BC43" i="11"/>
  <c r="BC44" i="11"/>
  <c r="BC45" i="11"/>
  <c r="BC46" i="11"/>
  <c r="BC47" i="11"/>
  <c r="BC48" i="11"/>
  <c r="BC49" i="11"/>
  <c r="BC50" i="11"/>
  <c r="BC51" i="11"/>
  <c r="BC52" i="11"/>
  <c r="BC53" i="11"/>
  <c r="BC54" i="11"/>
  <c r="BC55" i="11"/>
  <c r="BC56" i="11"/>
  <c r="BC57" i="11"/>
  <c r="BC58" i="11"/>
  <c r="BC59" i="11"/>
  <c r="BC60" i="11"/>
  <c r="BC61" i="11"/>
  <c r="BC62" i="11"/>
  <c r="BC63" i="11"/>
  <c r="BC2" i="11"/>
  <c r="BE105" i="7"/>
  <c r="BE104" i="7"/>
  <c r="BE103" i="7"/>
  <c r="BE102" i="7"/>
  <c r="BE101" i="7"/>
  <c r="BE100" i="7"/>
  <c r="BE99" i="7"/>
  <c r="BE98" i="7"/>
  <c r="BE97" i="7"/>
  <c r="BE96" i="7"/>
  <c r="BE95" i="7"/>
  <c r="BE94" i="7"/>
  <c r="BE93" i="7"/>
  <c r="BE92" i="7"/>
  <c r="BE91" i="7"/>
  <c r="BE90" i="7"/>
  <c r="BE89" i="7"/>
  <c r="BE88" i="7"/>
  <c r="BE87" i="7"/>
  <c r="BC3" i="7"/>
  <c r="BC4" i="7"/>
  <c r="BD13" i="7" s="1"/>
  <c r="BC5" i="7"/>
  <c r="BC6" i="7"/>
  <c r="BC7" i="7"/>
  <c r="BC8" i="7"/>
  <c r="BC9" i="7"/>
  <c r="BC10" i="7"/>
  <c r="BD28" i="7" s="1"/>
  <c r="BC11" i="7"/>
  <c r="BC12" i="7"/>
  <c r="BC13" i="7"/>
  <c r="BC14" i="7"/>
  <c r="BC15" i="7"/>
  <c r="BC16" i="7"/>
  <c r="BC17" i="7"/>
  <c r="BC18" i="7"/>
  <c r="BC19" i="7"/>
  <c r="BC20" i="7"/>
  <c r="BD20" i="7" s="1"/>
  <c r="BC21" i="7"/>
  <c r="BC22" i="7"/>
  <c r="BC23" i="7"/>
  <c r="BC24" i="7"/>
  <c r="BD24" i="7" s="1"/>
  <c r="BC25" i="7"/>
  <c r="BC26" i="7"/>
  <c r="BD26" i="7" s="1"/>
  <c r="BC27" i="7"/>
  <c r="BC28" i="7"/>
  <c r="BC29" i="7"/>
  <c r="BC30" i="7"/>
  <c r="BC31" i="7"/>
  <c r="BC32" i="7"/>
  <c r="BC33" i="7"/>
  <c r="BC34" i="7"/>
  <c r="BD34" i="7" s="1"/>
  <c r="BC35" i="7"/>
  <c r="BC36" i="7"/>
  <c r="BC37" i="7"/>
  <c r="BC38" i="7"/>
  <c r="BC39" i="7"/>
  <c r="BC40" i="7"/>
  <c r="BC41" i="7"/>
  <c r="BC42" i="7"/>
  <c r="BC43" i="7"/>
  <c r="BC44" i="7"/>
  <c r="BC45" i="7"/>
  <c r="BC46" i="7"/>
  <c r="BC47" i="7"/>
  <c r="BC48" i="7"/>
  <c r="BC49" i="7"/>
  <c r="BC50" i="7"/>
  <c r="BC51" i="7"/>
  <c r="BC52" i="7"/>
  <c r="BC53" i="7"/>
  <c r="BC54" i="7"/>
  <c r="BC55" i="7"/>
  <c r="BC56" i="7"/>
  <c r="BD56" i="7" s="1"/>
  <c r="BC57" i="7"/>
  <c r="BC58" i="7"/>
  <c r="BD58" i="7" s="1"/>
  <c r="BC59" i="7"/>
  <c r="BC60" i="7"/>
  <c r="BD60" i="7" s="1"/>
  <c r="BC61" i="7"/>
  <c r="BC62" i="7"/>
  <c r="BC63" i="7"/>
  <c r="BD63" i="7" s="1"/>
  <c r="BC2" i="7"/>
  <c r="AZ3" i="11"/>
  <c r="AZ4" i="11"/>
  <c r="AZ5" i="11"/>
  <c r="AZ6" i="11"/>
  <c r="AZ7" i="11"/>
  <c r="AZ8" i="11"/>
  <c r="AZ9" i="11"/>
  <c r="AZ10" i="11"/>
  <c r="AZ11" i="11"/>
  <c r="AZ12" i="11"/>
  <c r="AZ13" i="11"/>
  <c r="AZ14" i="11"/>
  <c r="AZ15" i="11"/>
  <c r="AZ16" i="11"/>
  <c r="AZ17" i="11"/>
  <c r="AZ18" i="11"/>
  <c r="AZ19" i="11"/>
  <c r="AZ20" i="11"/>
  <c r="AZ21" i="11"/>
  <c r="AZ22" i="11"/>
  <c r="AZ23" i="11"/>
  <c r="AZ24" i="11"/>
  <c r="AZ25" i="11"/>
  <c r="AZ26" i="11"/>
  <c r="AZ27" i="11"/>
  <c r="AZ28" i="11"/>
  <c r="AZ29" i="11"/>
  <c r="AZ30" i="11"/>
  <c r="AZ31" i="11"/>
  <c r="AZ32" i="11"/>
  <c r="AZ33" i="11"/>
  <c r="AZ34" i="11"/>
  <c r="AZ35" i="11"/>
  <c r="AZ36" i="11"/>
  <c r="AZ37" i="11"/>
  <c r="AZ38" i="11"/>
  <c r="AZ39" i="11"/>
  <c r="AZ40" i="11"/>
  <c r="AZ41" i="11"/>
  <c r="AZ42" i="11"/>
  <c r="AZ43" i="11"/>
  <c r="AZ44" i="11"/>
  <c r="AZ45" i="11"/>
  <c r="AZ46" i="11"/>
  <c r="AZ47" i="11"/>
  <c r="AZ48" i="11"/>
  <c r="AZ49" i="11"/>
  <c r="AZ50" i="11"/>
  <c r="AZ51" i="11"/>
  <c r="AZ52" i="11"/>
  <c r="AZ53" i="11"/>
  <c r="AZ54" i="11"/>
  <c r="AZ55" i="11"/>
  <c r="AZ56" i="11"/>
  <c r="AZ57" i="11"/>
  <c r="AZ58" i="11"/>
  <c r="AZ59" i="11"/>
  <c r="AZ60" i="11"/>
  <c r="AZ61" i="11"/>
  <c r="AZ62" i="11"/>
  <c r="AZ63" i="11"/>
  <c r="AZ2" i="11"/>
  <c r="AX3" i="7"/>
  <c r="AX4" i="7"/>
  <c r="AX5" i="7"/>
  <c r="AX6" i="7"/>
  <c r="AX7" i="7"/>
  <c r="AX8" i="7"/>
  <c r="AX9" i="7"/>
  <c r="AX10" i="7"/>
  <c r="BA10" i="7" s="1"/>
  <c r="AX11" i="7"/>
  <c r="AX12" i="7"/>
  <c r="AX13" i="7"/>
  <c r="AX14" i="7"/>
  <c r="AX15" i="7"/>
  <c r="AX16" i="7"/>
  <c r="AX17" i="7"/>
  <c r="AX18" i="7"/>
  <c r="BA18" i="7" s="1"/>
  <c r="AX19" i="7"/>
  <c r="AX20" i="7"/>
  <c r="AX21" i="7"/>
  <c r="AX22" i="7"/>
  <c r="AX23" i="7"/>
  <c r="AX24" i="7"/>
  <c r="AX25" i="7"/>
  <c r="AX26" i="7"/>
  <c r="BA26" i="7" s="1"/>
  <c r="AX27" i="7"/>
  <c r="AX28" i="7"/>
  <c r="AX29" i="7"/>
  <c r="BA29" i="7" s="1"/>
  <c r="AX30" i="7"/>
  <c r="AX31" i="7"/>
  <c r="AX32" i="7"/>
  <c r="AX33" i="7"/>
  <c r="AX34" i="7"/>
  <c r="BA34" i="7" s="1"/>
  <c r="AX35" i="7"/>
  <c r="AX36" i="7"/>
  <c r="AX37" i="7"/>
  <c r="BA37" i="7" s="1"/>
  <c r="AX38" i="7"/>
  <c r="AX39" i="7"/>
  <c r="AX40" i="7"/>
  <c r="AX41" i="7"/>
  <c r="AX42" i="7"/>
  <c r="BA42" i="7" s="1"/>
  <c r="AX43" i="7"/>
  <c r="AX44" i="7"/>
  <c r="AX45" i="7"/>
  <c r="BA45" i="7" s="1"/>
  <c r="AX46" i="7"/>
  <c r="AX47" i="7"/>
  <c r="AX48" i="7"/>
  <c r="AX49" i="7"/>
  <c r="AX50" i="7"/>
  <c r="BA50" i="7" s="1"/>
  <c r="AX51" i="7"/>
  <c r="AX52" i="7"/>
  <c r="BA52" i="7" s="1"/>
  <c r="AX53" i="7"/>
  <c r="AX54" i="7"/>
  <c r="AX55" i="7"/>
  <c r="AX56" i="7"/>
  <c r="AX57" i="7"/>
  <c r="AX58" i="7"/>
  <c r="BA58" i="7" s="1"/>
  <c r="AX59" i="7"/>
  <c r="AX60" i="7"/>
  <c r="AX61" i="7"/>
  <c r="AX62" i="7"/>
  <c r="AX63" i="7"/>
  <c r="AX2" i="7"/>
  <c r="BA2" i="7" s="1"/>
  <c r="BA3" i="7"/>
  <c r="BF3" i="7"/>
  <c r="BG3" i="7"/>
  <c r="BA4" i="7"/>
  <c r="BF4" i="7"/>
  <c r="BG4" i="7"/>
  <c r="AZ4" i="7" s="1"/>
  <c r="BA5" i="7"/>
  <c r="BF5" i="7"/>
  <c r="BG5" i="7"/>
  <c r="BA6" i="7"/>
  <c r="BF6" i="7"/>
  <c r="BG6" i="7"/>
  <c r="BA7" i="7"/>
  <c r="BF7" i="7"/>
  <c r="BG7" i="7"/>
  <c r="BA8" i="7"/>
  <c r="BF8" i="7"/>
  <c r="BG8" i="7"/>
  <c r="BA9" i="7"/>
  <c r="BF9" i="7"/>
  <c r="BG9" i="7"/>
  <c r="BF10" i="7"/>
  <c r="BG10" i="7"/>
  <c r="BA11" i="7"/>
  <c r="BF11" i="7"/>
  <c r="BG11" i="7"/>
  <c r="BA12" i="7"/>
  <c r="BF12" i="7"/>
  <c r="BG12" i="7"/>
  <c r="AZ12" i="7" s="1"/>
  <c r="BA13" i="7"/>
  <c r="BF13" i="7"/>
  <c r="BG13" i="7"/>
  <c r="BA14" i="7"/>
  <c r="BF14" i="7"/>
  <c r="BG14" i="7"/>
  <c r="BA15" i="7"/>
  <c r="BF15" i="7"/>
  <c r="BG15" i="7"/>
  <c r="BA16" i="7"/>
  <c r="BF16" i="7"/>
  <c r="BG16" i="7"/>
  <c r="BA17" i="7"/>
  <c r="BF17" i="7"/>
  <c r="BG17" i="7"/>
  <c r="BD18" i="7"/>
  <c r="BF18" i="7"/>
  <c r="BG18" i="7"/>
  <c r="BA19" i="7"/>
  <c r="BF19" i="7"/>
  <c r="BG19" i="7"/>
  <c r="BA20" i="7"/>
  <c r="BF20" i="7"/>
  <c r="BG20" i="7"/>
  <c r="AZ20" i="7" s="1"/>
  <c r="BA21" i="7"/>
  <c r="BF21" i="7"/>
  <c r="BG21" i="7"/>
  <c r="BA22" i="7"/>
  <c r="BF22" i="7"/>
  <c r="BG22" i="7"/>
  <c r="BA23" i="7"/>
  <c r="BF23" i="7"/>
  <c r="BG23" i="7"/>
  <c r="BA24" i="7"/>
  <c r="BF24" i="7"/>
  <c r="BG24" i="7"/>
  <c r="BA25" i="7"/>
  <c r="BF25" i="7"/>
  <c r="BG25" i="7"/>
  <c r="BF26" i="7"/>
  <c r="BG26" i="7"/>
  <c r="BA27" i="7"/>
  <c r="BF27" i="7"/>
  <c r="BG27" i="7"/>
  <c r="BA28" i="7"/>
  <c r="BF28" i="7"/>
  <c r="BG28" i="7"/>
  <c r="AZ28" i="7" s="1"/>
  <c r="BF29" i="7"/>
  <c r="BG29" i="7"/>
  <c r="BA30" i="7"/>
  <c r="BF30" i="7"/>
  <c r="BG30" i="7"/>
  <c r="BA31" i="7"/>
  <c r="BF31" i="7"/>
  <c r="BG31" i="7"/>
  <c r="BA32" i="7"/>
  <c r="BF32" i="7"/>
  <c r="BG32" i="7"/>
  <c r="BA33" i="7"/>
  <c r="BF33" i="7"/>
  <c r="BG33" i="7"/>
  <c r="BF34" i="7"/>
  <c r="BG34" i="7"/>
  <c r="BA35" i="7"/>
  <c r="BF35" i="7"/>
  <c r="BG35" i="7"/>
  <c r="BA36" i="7"/>
  <c r="BF36" i="7"/>
  <c r="BG36" i="7"/>
  <c r="BF37" i="7"/>
  <c r="BG37" i="7"/>
  <c r="BA38" i="7"/>
  <c r="BF38" i="7"/>
  <c r="BG38" i="7"/>
  <c r="BA39" i="7"/>
  <c r="BF39" i="7"/>
  <c r="BG39" i="7"/>
  <c r="BA40" i="7"/>
  <c r="BF40" i="7"/>
  <c r="BG40" i="7"/>
  <c r="BA41" i="7"/>
  <c r="BF41" i="7"/>
  <c r="BG41" i="7"/>
  <c r="BF42" i="7"/>
  <c r="BG42" i="7"/>
  <c r="BA43" i="7"/>
  <c r="BF43" i="7"/>
  <c r="BG43" i="7"/>
  <c r="BA44" i="7"/>
  <c r="BF44" i="7"/>
  <c r="BG44" i="7"/>
  <c r="AZ44" i="7" s="1"/>
  <c r="BF45" i="7"/>
  <c r="BG45" i="7"/>
  <c r="BA46" i="7"/>
  <c r="BF46" i="7"/>
  <c r="BG46" i="7"/>
  <c r="BA47" i="7"/>
  <c r="BF47" i="7"/>
  <c r="BG47" i="7"/>
  <c r="BA48" i="7"/>
  <c r="BF48" i="7"/>
  <c r="BG48" i="7"/>
  <c r="BA49" i="7"/>
  <c r="BF49" i="7"/>
  <c r="BG49" i="7"/>
  <c r="BF50" i="7"/>
  <c r="BG50" i="7"/>
  <c r="BA51" i="7"/>
  <c r="BF51" i="7"/>
  <c r="BG51" i="7"/>
  <c r="BF52" i="7"/>
  <c r="BG52" i="7"/>
  <c r="BA53" i="7"/>
  <c r="BF53" i="7"/>
  <c r="BG53" i="7"/>
  <c r="BA54" i="7"/>
  <c r="BF54" i="7"/>
  <c r="BG54" i="7"/>
  <c r="BA55" i="7"/>
  <c r="BF55" i="7"/>
  <c r="BG55" i="7"/>
  <c r="BA56" i="7"/>
  <c r="BF56" i="7"/>
  <c r="BG56" i="7"/>
  <c r="BA57" i="7"/>
  <c r="BF57" i="7"/>
  <c r="BG57" i="7"/>
  <c r="BF58" i="7"/>
  <c r="BG58" i="7"/>
  <c r="BA59" i="7"/>
  <c r="BF59" i="7"/>
  <c r="BG59" i="7"/>
  <c r="BA60" i="7"/>
  <c r="BF60" i="7"/>
  <c r="BG60" i="7"/>
  <c r="AZ60" i="7" s="1"/>
  <c r="BA61" i="7"/>
  <c r="BF61" i="7"/>
  <c r="BG61" i="7"/>
  <c r="BA62" i="7"/>
  <c r="BD62" i="7"/>
  <c r="BF62" i="7"/>
  <c r="BG62" i="7"/>
  <c r="BA63" i="7"/>
  <c r="BF63" i="7"/>
  <c r="BG63" i="7"/>
  <c r="BG2" i="7"/>
  <c r="BF2" i="7"/>
  <c r="BE88" i="6"/>
  <c r="BE87" i="6"/>
  <c r="BE86" i="6"/>
  <c r="BE85" i="6"/>
  <c r="BE84" i="6"/>
  <c r="BE83" i="6"/>
  <c r="BE82" i="6"/>
  <c r="BE81" i="6"/>
  <c r="BE80" i="6"/>
  <c r="BE79" i="6"/>
  <c r="BE78" i="6"/>
  <c r="BE77" i="6"/>
  <c r="BE76" i="6"/>
  <c r="BF3" i="6"/>
  <c r="BF4" i="6"/>
  <c r="BF5" i="6"/>
  <c r="BF6" i="6"/>
  <c r="BF7" i="6"/>
  <c r="BF8" i="6"/>
  <c r="BF9" i="6"/>
  <c r="BF10" i="6"/>
  <c r="BF11" i="6"/>
  <c r="BF12" i="6"/>
  <c r="BF13" i="6"/>
  <c r="BF14" i="6"/>
  <c r="BF15" i="6"/>
  <c r="BF16" i="6"/>
  <c r="BF17" i="6"/>
  <c r="BF18" i="6"/>
  <c r="BF19" i="6"/>
  <c r="BF20" i="6"/>
  <c r="BF21" i="6"/>
  <c r="BF22" i="6"/>
  <c r="BF23" i="6"/>
  <c r="BF24" i="6"/>
  <c r="BF25" i="6"/>
  <c r="BF26" i="6"/>
  <c r="BF27" i="6"/>
  <c r="BF28" i="6"/>
  <c r="BF29" i="6"/>
  <c r="BF30" i="6"/>
  <c r="BF31" i="6"/>
  <c r="BF32" i="6"/>
  <c r="BF33" i="6"/>
  <c r="BF34" i="6"/>
  <c r="BF35" i="6"/>
  <c r="BF36" i="6"/>
  <c r="BF37" i="6"/>
  <c r="BF38" i="6"/>
  <c r="BF39" i="6"/>
  <c r="BF40" i="6"/>
  <c r="BF41" i="6"/>
  <c r="BF42" i="6"/>
  <c r="BF43" i="6"/>
  <c r="BF44" i="6"/>
  <c r="BF45" i="6"/>
  <c r="BF46" i="6"/>
  <c r="BF47" i="6"/>
  <c r="BF48" i="6"/>
  <c r="BF49" i="6"/>
  <c r="BF50" i="6"/>
  <c r="BF51" i="6"/>
  <c r="BF52" i="6"/>
  <c r="BF53" i="6"/>
  <c r="BF54" i="6"/>
  <c r="BF55" i="6"/>
  <c r="BF56" i="6"/>
  <c r="BF57" i="6"/>
  <c r="BF58" i="6"/>
  <c r="BF59" i="6"/>
  <c r="BF60" i="6"/>
  <c r="BF61" i="6"/>
  <c r="BF62" i="6"/>
  <c r="BF63" i="6"/>
  <c r="BF2" i="6"/>
  <c r="BC3" i="6"/>
  <c r="BC4" i="6"/>
  <c r="BC5" i="6"/>
  <c r="BC6" i="6"/>
  <c r="BC7" i="6"/>
  <c r="BC8" i="6"/>
  <c r="BC9" i="6"/>
  <c r="BC10" i="6"/>
  <c r="BC11" i="6"/>
  <c r="BC12" i="6"/>
  <c r="BC13" i="6"/>
  <c r="BC14" i="6"/>
  <c r="BC15" i="6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9" i="6"/>
  <c r="BC40" i="6"/>
  <c r="BC41" i="6"/>
  <c r="BC42" i="6"/>
  <c r="BC43" i="6"/>
  <c r="BC44" i="6"/>
  <c r="BC45" i="6"/>
  <c r="BC46" i="6"/>
  <c r="BC47" i="6"/>
  <c r="BC48" i="6"/>
  <c r="BC49" i="6"/>
  <c r="BC50" i="6"/>
  <c r="BC51" i="6"/>
  <c r="BC52" i="6"/>
  <c r="BC53" i="6"/>
  <c r="BC54" i="6"/>
  <c r="BC55" i="6"/>
  <c r="BC56" i="6"/>
  <c r="BC57" i="6"/>
  <c r="BC58" i="6"/>
  <c r="BC59" i="6"/>
  <c r="BC60" i="6"/>
  <c r="BC61" i="6"/>
  <c r="BC62" i="6"/>
  <c r="BC63" i="6"/>
  <c r="BC2" i="6"/>
  <c r="BA3" i="6"/>
  <c r="BA4" i="6"/>
  <c r="BA5" i="6"/>
  <c r="BA6" i="6"/>
  <c r="BA7" i="6"/>
  <c r="BA8" i="6"/>
  <c r="BA9" i="6"/>
  <c r="BA10" i="6"/>
  <c r="BA11" i="6"/>
  <c r="BA12" i="6"/>
  <c r="BA13" i="6"/>
  <c r="BA14" i="6"/>
  <c r="BA15" i="6"/>
  <c r="BA16" i="6"/>
  <c r="BA17" i="6"/>
  <c r="BA18" i="6"/>
  <c r="BA19" i="6"/>
  <c r="BA20" i="6"/>
  <c r="BA21" i="6"/>
  <c r="BA22" i="6"/>
  <c r="BA23" i="6"/>
  <c r="BA24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9" i="6"/>
  <c r="BA40" i="6"/>
  <c r="BA41" i="6"/>
  <c r="BA42" i="6"/>
  <c r="BA43" i="6"/>
  <c r="BA44" i="6"/>
  <c r="BA45" i="6"/>
  <c r="BA46" i="6"/>
  <c r="BA47" i="6"/>
  <c r="BA48" i="6"/>
  <c r="BA49" i="6"/>
  <c r="BA50" i="6"/>
  <c r="BA51" i="6"/>
  <c r="BA52" i="6"/>
  <c r="BA53" i="6"/>
  <c r="BA54" i="6"/>
  <c r="BA55" i="6"/>
  <c r="BA56" i="6"/>
  <c r="BA57" i="6"/>
  <c r="BA58" i="6"/>
  <c r="BA59" i="6"/>
  <c r="BA60" i="6"/>
  <c r="BA61" i="6"/>
  <c r="BA62" i="6"/>
  <c r="BA63" i="6"/>
  <c r="BA2" i="6"/>
  <c r="AY67" i="11"/>
  <c r="AY68" i="11"/>
  <c r="AY69" i="11"/>
  <c r="AY70" i="11"/>
  <c r="AY71" i="11"/>
  <c r="AY72" i="11"/>
  <c r="AY73" i="11"/>
  <c r="AY74" i="11"/>
  <c r="AY75" i="11"/>
  <c r="AY76" i="11"/>
  <c r="AY77" i="11"/>
  <c r="AY78" i="11"/>
  <c r="AY79" i="11"/>
  <c r="AY80" i="11"/>
  <c r="AY81" i="11"/>
  <c r="AY82" i="11"/>
  <c r="AY83" i="11"/>
  <c r="AY84" i="11"/>
  <c r="AY85" i="11"/>
  <c r="AY86" i="11"/>
  <c r="AY87" i="11"/>
  <c r="AY88" i="11"/>
  <c r="AY89" i="11"/>
  <c r="AY90" i="11"/>
  <c r="AY91" i="11"/>
  <c r="AY92" i="11"/>
  <c r="AY93" i="11"/>
  <c r="AY94" i="11"/>
  <c r="AY95" i="11"/>
  <c r="AY96" i="11"/>
  <c r="AY97" i="11"/>
  <c r="AY98" i="11"/>
  <c r="AY99" i="11"/>
  <c r="AY100" i="11"/>
  <c r="AY101" i="11"/>
  <c r="AY102" i="11"/>
  <c r="AY103" i="11"/>
  <c r="AY104" i="11"/>
  <c r="AY105" i="11"/>
  <c r="AY106" i="11"/>
  <c r="AY107" i="11"/>
  <c r="AY108" i="11"/>
  <c r="AY109" i="11"/>
  <c r="AY110" i="11"/>
  <c r="AY111" i="11"/>
  <c r="AY112" i="11"/>
  <c r="AY113" i="11"/>
  <c r="AY114" i="11"/>
  <c r="AY115" i="11"/>
  <c r="AY116" i="11"/>
  <c r="AY117" i="11"/>
  <c r="AY118" i="11"/>
  <c r="AY119" i="11"/>
  <c r="AY120" i="11"/>
  <c r="AY121" i="11"/>
  <c r="AY122" i="11"/>
  <c r="AY123" i="11"/>
  <c r="AY124" i="11"/>
  <c r="AY125" i="11"/>
  <c r="AY126" i="11"/>
  <c r="AY127" i="11"/>
  <c r="AY128" i="11"/>
  <c r="AY66" i="11"/>
  <c r="AY2" i="11"/>
  <c r="AY3" i="11"/>
  <c r="AY4" i="11"/>
  <c r="AY5" i="11"/>
  <c r="AY6" i="11"/>
  <c r="AY7" i="11"/>
  <c r="AY8" i="11"/>
  <c r="AY9" i="11"/>
  <c r="AY10" i="11"/>
  <c r="AY11" i="11"/>
  <c r="AY12" i="11"/>
  <c r="AY13" i="11"/>
  <c r="AY14" i="11"/>
  <c r="AY15" i="11"/>
  <c r="AY16" i="11"/>
  <c r="AY17" i="11"/>
  <c r="AY18" i="11"/>
  <c r="AY19" i="11"/>
  <c r="AY20" i="11"/>
  <c r="AY21" i="11"/>
  <c r="AY22" i="11"/>
  <c r="AY23" i="11"/>
  <c r="AY24" i="11"/>
  <c r="AY25" i="11"/>
  <c r="AY26" i="11"/>
  <c r="AY27" i="11"/>
  <c r="AY28" i="11"/>
  <c r="AY29" i="11"/>
  <c r="AY30" i="11"/>
  <c r="AY31" i="11"/>
  <c r="AY32" i="11"/>
  <c r="AY33" i="11"/>
  <c r="AY34" i="11"/>
  <c r="AY35" i="11"/>
  <c r="AY36" i="11"/>
  <c r="AY37" i="11"/>
  <c r="AY38" i="11"/>
  <c r="AY39" i="11"/>
  <c r="AY40" i="11"/>
  <c r="AY41" i="11"/>
  <c r="AY42" i="11"/>
  <c r="AY43" i="11"/>
  <c r="AY44" i="11"/>
  <c r="AY45" i="11"/>
  <c r="AY46" i="11"/>
  <c r="AY47" i="11"/>
  <c r="AY48" i="11"/>
  <c r="AY49" i="11"/>
  <c r="AY50" i="11"/>
  <c r="AY51" i="11"/>
  <c r="AY52" i="11"/>
  <c r="AY53" i="11"/>
  <c r="AY54" i="11"/>
  <c r="AY55" i="11"/>
  <c r="AY56" i="11"/>
  <c r="AY57" i="11"/>
  <c r="AY58" i="11"/>
  <c r="AY59" i="11"/>
  <c r="AY60" i="11"/>
  <c r="AY61" i="11"/>
  <c r="AY62" i="11"/>
  <c r="AY63" i="11"/>
  <c r="AY1" i="11"/>
  <c r="X2" i="11"/>
  <c r="X3" i="11"/>
  <c r="X4" i="11"/>
  <c r="X5" i="11"/>
  <c r="X6" i="11"/>
  <c r="X7" i="11"/>
  <c r="X8" i="1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1" i="11"/>
  <c r="BA128" i="11"/>
  <c r="BA127" i="11"/>
  <c r="BA126" i="11"/>
  <c r="BA125" i="11"/>
  <c r="BA124" i="11"/>
  <c r="BA123" i="11"/>
  <c r="BA122" i="11"/>
  <c r="BA121" i="11"/>
  <c r="BA120" i="11"/>
  <c r="BA119" i="11"/>
  <c r="BA118" i="11"/>
  <c r="BA117" i="11"/>
  <c r="BA116" i="11"/>
  <c r="BA115" i="11"/>
  <c r="BA114" i="11"/>
  <c r="BA113" i="11"/>
  <c r="BA112" i="11"/>
  <c r="BA111" i="11"/>
  <c r="BA110" i="11"/>
  <c r="BA109" i="11"/>
  <c r="BA108" i="11"/>
  <c r="BA107" i="11"/>
  <c r="BA106" i="11"/>
  <c r="BA105" i="11"/>
  <c r="BA104" i="11"/>
  <c r="BA103" i="11"/>
  <c r="BA102" i="11"/>
  <c r="BA101" i="11"/>
  <c r="BA100" i="11"/>
  <c r="BA99" i="11"/>
  <c r="BA98" i="11"/>
  <c r="BA97" i="11"/>
  <c r="BA96" i="11"/>
  <c r="BA95" i="11"/>
  <c r="BA94" i="11"/>
  <c r="BA93" i="11"/>
  <c r="BA92" i="11"/>
  <c r="BA91" i="11"/>
  <c r="BA90" i="11"/>
  <c r="BA89" i="11"/>
  <c r="BA88" i="11"/>
  <c r="BA87" i="11"/>
  <c r="BA86" i="11"/>
  <c r="BA85" i="11"/>
  <c r="BA84" i="11"/>
  <c r="BA83" i="11"/>
  <c r="BA82" i="11"/>
  <c r="BA81" i="11"/>
  <c r="BA80" i="11"/>
  <c r="BA79" i="11"/>
  <c r="BA78" i="11"/>
  <c r="BA77" i="11"/>
  <c r="BA76" i="11"/>
  <c r="BA75" i="11"/>
  <c r="BA74" i="11"/>
  <c r="BA73" i="11"/>
  <c r="BA72" i="11"/>
  <c r="BA71" i="11"/>
  <c r="BA70" i="11"/>
  <c r="BA69" i="11"/>
  <c r="BA68" i="11"/>
  <c r="BA67" i="11"/>
  <c r="AB66" i="11"/>
  <c r="AX63" i="11"/>
  <c r="AX128" i="11" s="1"/>
  <c r="AW63" i="11"/>
  <c r="AW128" i="11" s="1"/>
  <c r="AV63" i="11"/>
  <c r="AV128" i="11" s="1"/>
  <c r="AU63" i="11"/>
  <c r="AU128" i="11" s="1"/>
  <c r="AT63" i="11"/>
  <c r="AT128" i="11" s="1"/>
  <c r="AS63" i="11"/>
  <c r="AS128" i="11" s="1"/>
  <c r="AR63" i="11"/>
  <c r="AR128" i="11" s="1"/>
  <c r="AQ63" i="11"/>
  <c r="AQ128" i="11" s="1"/>
  <c r="AP63" i="11"/>
  <c r="AP128" i="11" s="1"/>
  <c r="AO63" i="11"/>
  <c r="AO128" i="11" s="1"/>
  <c r="AN63" i="11"/>
  <c r="AN128" i="11" s="1"/>
  <c r="AM63" i="11"/>
  <c r="AM128" i="11" s="1"/>
  <c r="AL63" i="11"/>
  <c r="AL128" i="11" s="1"/>
  <c r="AK63" i="11"/>
  <c r="AK128" i="11" s="1"/>
  <c r="AJ63" i="11"/>
  <c r="AJ128" i="11" s="1"/>
  <c r="AI63" i="11"/>
  <c r="AI128" i="11" s="1"/>
  <c r="AH63" i="11"/>
  <c r="AH128" i="11" s="1"/>
  <c r="AG63" i="11"/>
  <c r="AG128" i="11" s="1"/>
  <c r="AF63" i="11"/>
  <c r="AF128" i="11" s="1"/>
  <c r="AE63" i="11"/>
  <c r="AE128" i="11" s="1"/>
  <c r="AD63" i="11"/>
  <c r="AD128" i="11" s="1"/>
  <c r="AC63" i="11"/>
  <c r="AC128" i="11" s="1"/>
  <c r="AB63" i="11"/>
  <c r="AB128" i="11" s="1"/>
  <c r="Y63" i="11"/>
  <c r="AX62" i="11"/>
  <c r="AX127" i="11" s="1"/>
  <c r="AW62" i="11"/>
  <c r="AW127" i="11" s="1"/>
  <c r="AV62" i="11"/>
  <c r="AV127" i="11" s="1"/>
  <c r="AU62" i="11"/>
  <c r="AU127" i="11" s="1"/>
  <c r="AT62" i="11"/>
  <c r="AT127" i="11" s="1"/>
  <c r="AS62" i="11"/>
  <c r="AS127" i="11" s="1"/>
  <c r="AR62" i="11"/>
  <c r="AR127" i="11" s="1"/>
  <c r="AQ62" i="11"/>
  <c r="AQ127" i="11" s="1"/>
  <c r="AP62" i="11"/>
  <c r="AP127" i="11" s="1"/>
  <c r="AO62" i="11"/>
  <c r="AO127" i="11" s="1"/>
  <c r="AN62" i="11"/>
  <c r="AN127" i="11" s="1"/>
  <c r="AM62" i="11"/>
  <c r="AM127" i="11" s="1"/>
  <c r="AL62" i="11"/>
  <c r="AL127" i="11" s="1"/>
  <c r="AK62" i="11"/>
  <c r="AK127" i="11" s="1"/>
  <c r="AJ62" i="11"/>
  <c r="AJ127" i="11" s="1"/>
  <c r="AI62" i="11"/>
  <c r="AI127" i="11" s="1"/>
  <c r="AH62" i="11"/>
  <c r="AH127" i="11" s="1"/>
  <c r="AG62" i="11"/>
  <c r="AG127" i="11" s="1"/>
  <c r="AF62" i="11"/>
  <c r="AF127" i="11" s="1"/>
  <c r="AE62" i="11"/>
  <c r="AE127" i="11" s="1"/>
  <c r="AD62" i="11"/>
  <c r="AD127" i="11" s="1"/>
  <c r="AC62" i="11"/>
  <c r="AC127" i="11" s="1"/>
  <c r="AB62" i="11"/>
  <c r="AB127" i="11" s="1"/>
  <c r="Y62" i="11"/>
  <c r="AX61" i="11"/>
  <c r="AX126" i="11" s="1"/>
  <c r="AW61" i="11"/>
  <c r="AW126" i="11" s="1"/>
  <c r="AV61" i="11"/>
  <c r="AV126" i="11" s="1"/>
  <c r="AU61" i="11"/>
  <c r="AU126" i="11" s="1"/>
  <c r="AT61" i="11"/>
  <c r="AT126" i="11" s="1"/>
  <c r="AS61" i="11"/>
  <c r="AS126" i="11" s="1"/>
  <c r="AR61" i="11"/>
  <c r="AR126" i="11" s="1"/>
  <c r="AQ61" i="11"/>
  <c r="AQ126" i="11" s="1"/>
  <c r="AP61" i="11"/>
  <c r="AP126" i="11" s="1"/>
  <c r="AO61" i="11"/>
  <c r="AO126" i="11" s="1"/>
  <c r="AN61" i="11"/>
  <c r="AN126" i="11" s="1"/>
  <c r="AM61" i="11"/>
  <c r="AM126" i="11" s="1"/>
  <c r="AL61" i="11"/>
  <c r="AL126" i="11" s="1"/>
  <c r="AK61" i="11"/>
  <c r="AK126" i="11" s="1"/>
  <c r="AJ61" i="11"/>
  <c r="AJ126" i="11" s="1"/>
  <c r="AI61" i="11"/>
  <c r="AI126" i="11" s="1"/>
  <c r="AH61" i="11"/>
  <c r="AH126" i="11" s="1"/>
  <c r="AG61" i="11"/>
  <c r="AG126" i="11" s="1"/>
  <c r="AF61" i="11"/>
  <c r="AF126" i="11" s="1"/>
  <c r="AE61" i="11"/>
  <c r="AE126" i="11" s="1"/>
  <c r="AD61" i="11"/>
  <c r="AD126" i="11" s="1"/>
  <c r="AC61" i="11"/>
  <c r="AC126" i="11" s="1"/>
  <c r="AB61" i="11"/>
  <c r="AB126" i="11" s="1"/>
  <c r="Y61" i="11"/>
  <c r="AX60" i="11"/>
  <c r="AX125" i="11" s="1"/>
  <c r="AW60" i="11"/>
  <c r="AW125" i="11" s="1"/>
  <c r="AV60" i="11"/>
  <c r="AV125" i="11" s="1"/>
  <c r="AU60" i="11"/>
  <c r="AU125" i="11" s="1"/>
  <c r="AT60" i="11"/>
  <c r="AT125" i="11" s="1"/>
  <c r="AS60" i="11"/>
  <c r="AS125" i="11" s="1"/>
  <c r="AR60" i="11"/>
  <c r="AR125" i="11" s="1"/>
  <c r="AQ60" i="11"/>
  <c r="AQ125" i="11" s="1"/>
  <c r="AP60" i="11"/>
  <c r="AP125" i="11" s="1"/>
  <c r="AO60" i="11"/>
  <c r="AO125" i="11" s="1"/>
  <c r="AN60" i="11"/>
  <c r="AN125" i="11" s="1"/>
  <c r="AM60" i="11"/>
  <c r="AM125" i="11" s="1"/>
  <c r="AL60" i="11"/>
  <c r="AL125" i="11" s="1"/>
  <c r="AK60" i="11"/>
  <c r="AK125" i="11" s="1"/>
  <c r="AJ60" i="11"/>
  <c r="AJ125" i="11" s="1"/>
  <c r="AI60" i="11"/>
  <c r="AI125" i="11" s="1"/>
  <c r="AH60" i="11"/>
  <c r="AH125" i="11" s="1"/>
  <c r="AG60" i="11"/>
  <c r="AG125" i="11" s="1"/>
  <c r="AF60" i="11"/>
  <c r="AF125" i="11" s="1"/>
  <c r="AE60" i="11"/>
  <c r="AE125" i="11" s="1"/>
  <c r="AD60" i="11"/>
  <c r="AD125" i="11" s="1"/>
  <c r="AC60" i="11"/>
  <c r="AC125" i="11" s="1"/>
  <c r="AB60" i="11"/>
  <c r="AB125" i="11" s="1"/>
  <c r="Y60" i="11"/>
  <c r="AX59" i="11"/>
  <c r="AX124" i="11" s="1"/>
  <c r="AW59" i="11"/>
  <c r="AW124" i="11" s="1"/>
  <c r="AV59" i="11"/>
  <c r="AV124" i="11" s="1"/>
  <c r="AU59" i="11"/>
  <c r="AU124" i="11" s="1"/>
  <c r="AT59" i="11"/>
  <c r="AT124" i="11" s="1"/>
  <c r="AS59" i="11"/>
  <c r="AS124" i="11" s="1"/>
  <c r="AR59" i="11"/>
  <c r="AR124" i="11" s="1"/>
  <c r="AQ59" i="11"/>
  <c r="AQ124" i="11" s="1"/>
  <c r="AP59" i="11"/>
  <c r="AP124" i="11" s="1"/>
  <c r="AO59" i="11"/>
  <c r="AO124" i="11" s="1"/>
  <c r="AN59" i="11"/>
  <c r="AN124" i="11" s="1"/>
  <c r="AM59" i="11"/>
  <c r="AM124" i="11" s="1"/>
  <c r="AL59" i="11"/>
  <c r="AL124" i="11" s="1"/>
  <c r="AK59" i="11"/>
  <c r="AK124" i="11" s="1"/>
  <c r="AJ59" i="11"/>
  <c r="AJ124" i="11" s="1"/>
  <c r="AI59" i="11"/>
  <c r="AI124" i="11" s="1"/>
  <c r="AH59" i="11"/>
  <c r="AH124" i="11" s="1"/>
  <c r="AG59" i="11"/>
  <c r="AG124" i="11" s="1"/>
  <c r="AF59" i="11"/>
  <c r="AF124" i="11" s="1"/>
  <c r="AE59" i="11"/>
  <c r="AE124" i="11" s="1"/>
  <c r="AD59" i="11"/>
  <c r="AD124" i="11" s="1"/>
  <c r="AC59" i="11"/>
  <c r="AC124" i="11" s="1"/>
  <c r="AB59" i="11"/>
  <c r="AB124" i="11" s="1"/>
  <c r="Y59" i="11"/>
  <c r="AX58" i="11"/>
  <c r="AX123" i="11" s="1"/>
  <c r="AW58" i="11"/>
  <c r="AW123" i="11" s="1"/>
  <c r="AV58" i="11"/>
  <c r="AV123" i="11" s="1"/>
  <c r="AU58" i="11"/>
  <c r="AU123" i="11" s="1"/>
  <c r="AT58" i="11"/>
  <c r="AT123" i="11" s="1"/>
  <c r="AS58" i="11"/>
  <c r="AS123" i="11" s="1"/>
  <c r="AR58" i="11"/>
  <c r="AR123" i="11" s="1"/>
  <c r="AQ58" i="11"/>
  <c r="AQ123" i="11" s="1"/>
  <c r="AP58" i="11"/>
  <c r="AP123" i="11" s="1"/>
  <c r="AO58" i="11"/>
  <c r="AO123" i="11" s="1"/>
  <c r="AN58" i="11"/>
  <c r="AN123" i="11" s="1"/>
  <c r="AM58" i="11"/>
  <c r="AM123" i="11" s="1"/>
  <c r="AL58" i="11"/>
  <c r="AL123" i="11" s="1"/>
  <c r="AK58" i="11"/>
  <c r="AK123" i="11" s="1"/>
  <c r="AJ58" i="11"/>
  <c r="AJ123" i="11" s="1"/>
  <c r="AI58" i="11"/>
  <c r="AI123" i="11" s="1"/>
  <c r="AH58" i="11"/>
  <c r="AH123" i="11" s="1"/>
  <c r="AG58" i="11"/>
  <c r="AG123" i="11" s="1"/>
  <c r="AF58" i="11"/>
  <c r="AF123" i="11" s="1"/>
  <c r="AE58" i="11"/>
  <c r="AE123" i="11" s="1"/>
  <c r="AD58" i="11"/>
  <c r="AD123" i="11" s="1"/>
  <c r="AC58" i="11"/>
  <c r="AC123" i="11" s="1"/>
  <c r="AB58" i="11"/>
  <c r="AB123" i="11" s="1"/>
  <c r="Y58" i="11"/>
  <c r="AX57" i="11"/>
  <c r="AX122" i="11" s="1"/>
  <c r="AW57" i="11"/>
  <c r="AW122" i="11" s="1"/>
  <c r="AV57" i="11"/>
  <c r="AV122" i="11" s="1"/>
  <c r="AU57" i="11"/>
  <c r="AU122" i="11" s="1"/>
  <c r="AT57" i="11"/>
  <c r="AT122" i="11" s="1"/>
  <c r="AS57" i="11"/>
  <c r="AS122" i="11" s="1"/>
  <c r="AR57" i="11"/>
  <c r="AR122" i="11" s="1"/>
  <c r="AQ57" i="11"/>
  <c r="AQ122" i="11" s="1"/>
  <c r="AP57" i="11"/>
  <c r="AP122" i="11" s="1"/>
  <c r="AO57" i="11"/>
  <c r="AO122" i="11" s="1"/>
  <c r="AN57" i="11"/>
  <c r="AN122" i="11" s="1"/>
  <c r="AM57" i="11"/>
  <c r="AM122" i="11" s="1"/>
  <c r="AL57" i="11"/>
  <c r="AL122" i="11" s="1"/>
  <c r="AK57" i="11"/>
  <c r="AK122" i="11" s="1"/>
  <c r="AJ57" i="11"/>
  <c r="AJ122" i="11" s="1"/>
  <c r="AI57" i="11"/>
  <c r="AI122" i="11" s="1"/>
  <c r="AH57" i="11"/>
  <c r="AH122" i="11" s="1"/>
  <c r="AG57" i="11"/>
  <c r="AG122" i="11" s="1"/>
  <c r="AF57" i="11"/>
  <c r="AF122" i="11" s="1"/>
  <c r="AE57" i="11"/>
  <c r="AE122" i="11" s="1"/>
  <c r="AD57" i="11"/>
  <c r="AD122" i="11" s="1"/>
  <c r="AC57" i="11"/>
  <c r="AC122" i="11" s="1"/>
  <c r="AB57" i="11"/>
  <c r="AB122" i="11" s="1"/>
  <c r="Y57" i="11"/>
  <c r="AX56" i="11"/>
  <c r="AX121" i="11" s="1"/>
  <c r="AW56" i="11"/>
  <c r="AW121" i="11" s="1"/>
  <c r="AV56" i="11"/>
  <c r="AV121" i="11" s="1"/>
  <c r="AU56" i="11"/>
  <c r="AU121" i="11" s="1"/>
  <c r="AT56" i="11"/>
  <c r="AT121" i="11" s="1"/>
  <c r="AS56" i="11"/>
  <c r="AS121" i="11" s="1"/>
  <c r="AR56" i="11"/>
  <c r="AR121" i="11" s="1"/>
  <c r="AQ56" i="11"/>
  <c r="AQ121" i="11" s="1"/>
  <c r="AP56" i="11"/>
  <c r="AP121" i="11" s="1"/>
  <c r="AO56" i="11"/>
  <c r="AO121" i="11" s="1"/>
  <c r="AN56" i="11"/>
  <c r="AN121" i="11" s="1"/>
  <c r="AM56" i="11"/>
  <c r="AM121" i="11" s="1"/>
  <c r="AL56" i="11"/>
  <c r="AL121" i="11" s="1"/>
  <c r="AK56" i="11"/>
  <c r="AK121" i="11" s="1"/>
  <c r="AJ56" i="11"/>
  <c r="AJ121" i="11" s="1"/>
  <c r="AI56" i="11"/>
  <c r="AI121" i="11" s="1"/>
  <c r="AH56" i="11"/>
  <c r="AH121" i="11" s="1"/>
  <c r="AG56" i="11"/>
  <c r="AG121" i="11" s="1"/>
  <c r="AF56" i="11"/>
  <c r="AF121" i="11" s="1"/>
  <c r="AE56" i="11"/>
  <c r="AE121" i="11" s="1"/>
  <c r="AD56" i="11"/>
  <c r="AD121" i="11" s="1"/>
  <c r="AC56" i="11"/>
  <c r="AC121" i="11" s="1"/>
  <c r="AB56" i="11"/>
  <c r="AB121" i="11" s="1"/>
  <c r="Y56" i="11"/>
  <c r="AX55" i="11"/>
  <c r="AX120" i="11" s="1"/>
  <c r="AW55" i="11"/>
  <c r="AW120" i="11" s="1"/>
  <c r="AV55" i="11"/>
  <c r="AV120" i="11" s="1"/>
  <c r="AU55" i="11"/>
  <c r="AU120" i="11" s="1"/>
  <c r="AT55" i="11"/>
  <c r="AT120" i="11" s="1"/>
  <c r="AS55" i="11"/>
  <c r="AS120" i="11" s="1"/>
  <c r="AR55" i="11"/>
  <c r="AR120" i="11" s="1"/>
  <c r="AQ55" i="11"/>
  <c r="AQ120" i="11" s="1"/>
  <c r="AP55" i="11"/>
  <c r="AP120" i="11" s="1"/>
  <c r="AO55" i="11"/>
  <c r="AO120" i="11" s="1"/>
  <c r="AN55" i="11"/>
  <c r="AN120" i="11" s="1"/>
  <c r="AM55" i="11"/>
  <c r="AM120" i="11" s="1"/>
  <c r="AL55" i="11"/>
  <c r="AL120" i="11" s="1"/>
  <c r="AK55" i="11"/>
  <c r="AK120" i="11" s="1"/>
  <c r="AJ55" i="11"/>
  <c r="AJ120" i="11" s="1"/>
  <c r="AI55" i="11"/>
  <c r="AI120" i="11" s="1"/>
  <c r="AH55" i="11"/>
  <c r="AH120" i="11" s="1"/>
  <c r="AG55" i="11"/>
  <c r="AG120" i="11" s="1"/>
  <c r="AF55" i="11"/>
  <c r="AF120" i="11" s="1"/>
  <c r="AE55" i="11"/>
  <c r="AE120" i="11" s="1"/>
  <c r="AD55" i="11"/>
  <c r="AD120" i="11" s="1"/>
  <c r="AC55" i="11"/>
  <c r="AC120" i="11" s="1"/>
  <c r="AB55" i="11"/>
  <c r="AB120" i="11" s="1"/>
  <c r="Y55" i="11"/>
  <c r="AX54" i="11"/>
  <c r="AX119" i="11" s="1"/>
  <c r="AW54" i="11"/>
  <c r="AW119" i="11" s="1"/>
  <c r="AV54" i="11"/>
  <c r="AV119" i="11" s="1"/>
  <c r="AU54" i="11"/>
  <c r="AU119" i="11" s="1"/>
  <c r="AT54" i="11"/>
  <c r="AT119" i="11" s="1"/>
  <c r="AS54" i="11"/>
  <c r="AS119" i="11" s="1"/>
  <c r="AR54" i="11"/>
  <c r="AR119" i="11" s="1"/>
  <c r="AQ54" i="11"/>
  <c r="AQ119" i="11" s="1"/>
  <c r="AP54" i="11"/>
  <c r="AP119" i="11" s="1"/>
  <c r="AO54" i="11"/>
  <c r="AO119" i="11" s="1"/>
  <c r="AN54" i="11"/>
  <c r="AN119" i="11" s="1"/>
  <c r="AM54" i="11"/>
  <c r="AM119" i="11" s="1"/>
  <c r="AL54" i="11"/>
  <c r="AL119" i="11" s="1"/>
  <c r="AK54" i="11"/>
  <c r="AK119" i="11" s="1"/>
  <c r="AJ54" i="11"/>
  <c r="AJ119" i="11" s="1"/>
  <c r="AI54" i="11"/>
  <c r="AI119" i="11" s="1"/>
  <c r="AH54" i="11"/>
  <c r="AH119" i="11" s="1"/>
  <c r="AG54" i="11"/>
  <c r="AG119" i="11" s="1"/>
  <c r="AF54" i="11"/>
  <c r="AF119" i="11" s="1"/>
  <c r="AE54" i="11"/>
  <c r="AE119" i="11" s="1"/>
  <c r="AD54" i="11"/>
  <c r="AD119" i="11" s="1"/>
  <c r="AC54" i="11"/>
  <c r="AC119" i="11" s="1"/>
  <c r="AB54" i="11"/>
  <c r="AB119" i="11" s="1"/>
  <c r="Y54" i="11"/>
  <c r="AX53" i="11"/>
  <c r="AX118" i="11" s="1"/>
  <c r="AW53" i="11"/>
  <c r="AW118" i="11" s="1"/>
  <c r="AV53" i="11"/>
  <c r="AV118" i="11" s="1"/>
  <c r="AU53" i="11"/>
  <c r="AU118" i="11" s="1"/>
  <c r="AT53" i="11"/>
  <c r="AT118" i="11" s="1"/>
  <c r="AS53" i="11"/>
  <c r="AS118" i="11" s="1"/>
  <c r="AR53" i="11"/>
  <c r="AR118" i="11" s="1"/>
  <c r="AQ53" i="11"/>
  <c r="AQ118" i="11" s="1"/>
  <c r="AP53" i="11"/>
  <c r="AP118" i="11" s="1"/>
  <c r="AO53" i="11"/>
  <c r="AO118" i="11" s="1"/>
  <c r="AN53" i="11"/>
  <c r="AN118" i="11" s="1"/>
  <c r="AM53" i="11"/>
  <c r="AM118" i="11" s="1"/>
  <c r="AL53" i="11"/>
  <c r="AL118" i="11" s="1"/>
  <c r="AK53" i="11"/>
  <c r="AK118" i="11" s="1"/>
  <c r="AJ53" i="11"/>
  <c r="AJ118" i="11" s="1"/>
  <c r="AI53" i="11"/>
  <c r="AI118" i="11" s="1"/>
  <c r="AH53" i="11"/>
  <c r="AH118" i="11" s="1"/>
  <c r="AG53" i="11"/>
  <c r="AG118" i="11" s="1"/>
  <c r="AF53" i="11"/>
  <c r="AF118" i="11" s="1"/>
  <c r="AE53" i="11"/>
  <c r="AE118" i="11" s="1"/>
  <c r="AD53" i="11"/>
  <c r="AD118" i="11" s="1"/>
  <c r="AC53" i="11"/>
  <c r="AC118" i="11" s="1"/>
  <c r="AB53" i="11"/>
  <c r="AB118" i="11" s="1"/>
  <c r="Y53" i="11"/>
  <c r="AX52" i="11"/>
  <c r="AX117" i="11" s="1"/>
  <c r="AW52" i="11"/>
  <c r="AW117" i="11" s="1"/>
  <c r="AV52" i="11"/>
  <c r="AV117" i="11" s="1"/>
  <c r="AU52" i="11"/>
  <c r="AU117" i="11" s="1"/>
  <c r="AT52" i="11"/>
  <c r="AT117" i="11" s="1"/>
  <c r="AS52" i="11"/>
  <c r="AS117" i="11" s="1"/>
  <c r="AR52" i="11"/>
  <c r="AR117" i="11" s="1"/>
  <c r="AQ52" i="11"/>
  <c r="AQ117" i="11" s="1"/>
  <c r="AP52" i="11"/>
  <c r="AP117" i="11" s="1"/>
  <c r="AO52" i="11"/>
  <c r="AO117" i="11" s="1"/>
  <c r="AN52" i="11"/>
  <c r="AN117" i="11" s="1"/>
  <c r="AM52" i="11"/>
  <c r="AM117" i="11" s="1"/>
  <c r="AL52" i="11"/>
  <c r="AL117" i="11" s="1"/>
  <c r="AK52" i="11"/>
  <c r="AK117" i="11" s="1"/>
  <c r="AJ52" i="11"/>
  <c r="AJ117" i="11" s="1"/>
  <c r="AI52" i="11"/>
  <c r="AI117" i="11" s="1"/>
  <c r="AH52" i="11"/>
  <c r="AH117" i="11" s="1"/>
  <c r="AG52" i="11"/>
  <c r="AG117" i="11" s="1"/>
  <c r="AF52" i="11"/>
  <c r="AF117" i="11" s="1"/>
  <c r="AE52" i="11"/>
  <c r="AE117" i="11" s="1"/>
  <c r="AD52" i="11"/>
  <c r="AD117" i="11" s="1"/>
  <c r="AC52" i="11"/>
  <c r="AC117" i="11" s="1"/>
  <c r="AB52" i="11"/>
  <c r="AB117" i="11" s="1"/>
  <c r="Y52" i="11"/>
  <c r="AX51" i="11"/>
  <c r="AX116" i="11" s="1"/>
  <c r="AW51" i="11"/>
  <c r="AW116" i="11" s="1"/>
  <c r="AV51" i="11"/>
  <c r="AV116" i="11" s="1"/>
  <c r="AU51" i="11"/>
  <c r="AU116" i="11" s="1"/>
  <c r="AT51" i="11"/>
  <c r="AT116" i="11" s="1"/>
  <c r="AS51" i="11"/>
  <c r="AS116" i="11" s="1"/>
  <c r="AR51" i="11"/>
  <c r="AR116" i="11" s="1"/>
  <c r="AQ51" i="11"/>
  <c r="AQ116" i="11" s="1"/>
  <c r="AP51" i="11"/>
  <c r="AP116" i="11" s="1"/>
  <c r="AO51" i="11"/>
  <c r="AO116" i="11" s="1"/>
  <c r="AN51" i="11"/>
  <c r="AN116" i="11" s="1"/>
  <c r="AM51" i="11"/>
  <c r="AM116" i="11" s="1"/>
  <c r="AL51" i="11"/>
  <c r="AL116" i="11" s="1"/>
  <c r="AK51" i="11"/>
  <c r="AK116" i="11" s="1"/>
  <c r="AJ51" i="11"/>
  <c r="AJ116" i="11" s="1"/>
  <c r="AI51" i="11"/>
  <c r="AI116" i="11" s="1"/>
  <c r="AH51" i="11"/>
  <c r="AH116" i="11" s="1"/>
  <c r="AG51" i="11"/>
  <c r="AG116" i="11" s="1"/>
  <c r="AF51" i="11"/>
  <c r="AF116" i="11" s="1"/>
  <c r="AE51" i="11"/>
  <c r="AE116" i="11" s="1"/>
  <c r="AD51" i="11"/>
  <c r="AD116" i="11" s="1"/>
  <c r="AC51" i="11"/>
  <c r="AC116" i="11" s="1"/>
  <c r="AB51" i="11"/>
  <c r="AB116" i="11" s="1"/>
  <c r="Y51" i="11"/>
  <c r="AX50" i="11"/>
  <c r="AX115" i="11" s="1"/>
  <c r="AW50" i="11"/>
  <c r="AW115" i="11" s="1"/>
  <c r="AV50" i="11"/>
  <c r="AV115" i="11" s="1"/>
  <c r="AU50" i="11"/>
  <c r="AU115" i="11" s="1"/>
  <c r="AT50" i="11"/>
  <c r="AT115" i="11" s="1"/>
  <c r="AS50" i="11"/>
  <c r="AS115" i="11" s="1"/>
  <c r="AR50" i="11"/>
  <c r="AR115" i="11" s="1"/>
  <c r="AQ50" i="11"/>
  <c r="AQ115" i="11" s="1"/>
  <c r="AP50" i="11"/>
  <c r="AP115" i="11" s="1"/>
  <c r="AO50" i="11"/>
  <c r="AO115" i="11" s="1"/>
  <c r="AN50" i="11"/>
  <c r="AN115" i="11" s="1"/>
  <c r="AM50" i="11"/>
  <c r="AM115" i="11" s="1"/>
  <c r="AL50" i="11"/>
  <c r="AL115" i="11" s="1"/>
  <c r="AK50" i="11"/>
  <c r="AK115" i="11" s="1"/>
  <c r="AJ50" i="11"/>
  <c r="AJ115" i="11" s="1"/>
  <c r="AI50" i="11"/>
  <c r="AI115" i="11" s="1"/>
  <c r="AH50" i="11"/>
  <c r="AH115" i="11" s="1"/>
  <c r="AG50" i="11"/>
  <c r="AG115" i="11" s="1"/>
  <c r="AF50" i="11"/>
  <c r="AF115" i="11" s="1"/>
  <c r="AE50" i="11"/>
  <c r="AE115" i="11" s="1"/>
  <c r="AD50" i="11"/>
  <c r="AD115" i="11" s="1"/>
  <c r="AC50" i="11"/>
  <c r="AC115" i="11" s="1"/>
  <c r="AB50" i="11"/>
  <c r="AB115" i="11" s="1"/>
  <c r="Y50" i="11"/>
  <c r="BI49" i="11"/>
  <c r="BB49" i="11" s="1"/>
  <c r="AX49" i="11"/>
  <c r="AX114" i="11" s="1"/>
  <c r="AW49" i="11"/>
  <c r="AW114" i="11" s="1"/>
  <c r="AV49" i="11"/>
  <c r="AV114" i="11" s="1"/>
  <c r="AU49" i="11"/>
  <c r="AU114" i="11" s="1"/>
  <c r="AT49" i="11"/>
  <c r="AT114" i="11" s="1"/>
  <c r="AS49" i="11"/>
  <c r="AS114" i="11" s="1"/>
  <c r="AR49" i="11"/>
  <c r="AR114" i="11" s="1"/>
  <c r="AQ49" i="11"/>
  <c r="AQ114" i="11" s="1"/>
  <c r="AP49" i="11"/>
  <c r="AP114" i="11" s="1"/>
  <c r="AO49" i="11"/>
  <c r="AO114" i="11" s="1"/>
  <c r="AN49" i="11"/>
  <c r="AN114" i="11" s="1"/>
  <c r="AM49" i="11"/>
  <c r="AM114" i="11" s="1"/>
  <c r="AL49" i="11"/>
  <c r="AL114" i="11" s="1"/>
  <c r="AK49" i="11"/>
  <c r="AK114" i="11" s="1"/>
  <c r="AJ49" i="11"/>
  <c r="AJ114" i="11" s="1"/>
  <c r="AI49" i="11"/>
  <c r="AI114" i="11" s="1"/>
  <c r="AH49" i="11"/>
  <c r="AH114" i="11" s="1"/>
  <c r="AG49" i="11"/>
  <c r="AG114" i="11" s="1"/>
  <c r="AF49" i="11"/>
  <c r="AF114" i="11" s="1"/>
  <c r="AE49" i="11"/>
  <c r="AE114" i="11" s="1"/>
  <c r="AD49" i="11"/>
  <c r="AD114" i="11" s="1"/>
  <c r="AC49" i="11"/>
  <c r="AC114" i="11" s="1"/>
  <c r="AB49" i="11"/>
  <c r="AB114" i="11" s="1"/>
  <c r="Y49" i="11"/>
  <c r="AX48" i="11"/>
  <c r="AX113" i="11" s="1"/>
  <c r="AW48" i="11"/>
  <c r="AW113" i="11" s="1"/>
  <c r="AV48" i="11"/>
  <c r="AV113" i="11" s="1"/>
  <c r="AU48" i="11"/>
  <c r="AU113" i="11" s="1"/>
  <c r="AT48" i="11"/>
  <c r="AT113" i="11" s="1"/>
  <c r="AS48" i="11"/>
  <c r="AS113" i="11" s="1"/>
  <c r="AR48" i="11"/>
  <c r="AR113" i="11" s="1"/>
  <c r="AQ48" i="11"/>
  <c r="AQ113" i="11" s="1"/>
  <c r="AP48" i="11"/>
  <c r="AP113" i="11" s="1"/>
  <c r="AO48" i="11"/>
  <c r="AO113" i="11" s="1"/>
  <c r="AN48" i="11"/>
  <c r="AN113" i="11" s="1"/>
  <c r="AM48" i="11"/>
  <c r="AM113" i="11" s="1"/>
  <c r="AL48" i="11"/>
  <c r="AL113" i="11" s="1"/>
  <c r="AK48" i="11"/>
  <c r="AK113" i="11" s="1"/>
  <c r="AJ48" i="11"/>
  <c r="AJ113" i="11" s="1"/>
  <c r="AI48" i="11"/>
  <c r="AI113" i="11" s="1"/>
  <c r="AH48" i="11"/>
  <c r="AH113" i="11" s="1"/>
  <c r="AG48" i="11"/>
  <c r="AG113" i="11" s="1"/>
  <c r="AF48" i="11"/>
  <c r="AF113" i="11" s="1"/>
  <c r="AE48" i="11"/>
  <c r="AE113" i="11" s="1"/>
  <c r="AD48" i="11"/>
  <c r="AD113" i="11" s="1"/>
  <c r="AC48" i="11"/>
  <c r="AC113" i="11" s="1"/>
  <c r="AB48" i="11"/>
  <c r="BI48" i="11" s="1"/>
  <c r="BB48" i="11" s="1"/>
  <c r="Y48" i="11"/>
  <c r="AX47" i="11"/>
  <c r="AX112" i="11" s="1"/>
  <c r="AW47" i="11"/>
  <c r="AW112" i="11" s="1"/>
  <c r="AV47" i="11"/>
  <c r="AV112" i="11" s="1"/>
  <c r="AU47" i="11"/>
  <c r="AU112" i="11" s="1"/>
  <c r="AT47" i="11"/>
  <c r="AT112" i="11" s="1"/>
  <c r="AS47" i="11"/>
  <c r="AS112" i="11" s="1"/>
  <c r="AR47" i="11"/>
  <c r="AR112" i="11" s="1"/>
  <c r="AQ47" i="11"/>
  <c r="AQ112" i="11" s="1"/>
  <c r="AP47" i="11"/>
  <c r="AP112" i="11" s="1"/>
  <c r="AO47" i="11"/>
  <c r="AO112" i="11" s="1"/>
  <c r="AN47" i="11"/>
  <c r="AN112" i="11" s="1"/>
  <c r="AM47" i="11"/>
  <c r="AM112" i="11" s="1"/>
  <c r="AL47" i="11"/>
  <c r="AL112" i="11" s="1"/>
  <c r="AK47" i="11"/>
  <c r="AK112" i="11" s="1"/>
  <c r="AJ47" i="11"/>
  <c r="AJ112" i="11" s="1"/>
  <c r="AI47" i="11"/>
  <c r="AI112" i="11" s="1"/>
  <c r="AH47" i="11"/>
  <c r="AH112" i="11" s="1"/>
  <c r="AG47" i="11"/>
  <c r="AG112" i="11" s="1"/>
  <c r="AF47" i="11"/>
  <c r="AF112" i="11" s="1"/>
  <c r="AE47" i="11"/>
  <c r="AE112" i="11" s="1"/>
  <c r="AD47" i="11"/>
  <c r="AD112" i="11" s="1"/>
  <c r="AC47" i="11"/>
  <c r="AC112" i="11" s="1"/>
  <c r="AB47" i="11"/>
  <c r="AB112" i="11" s="1"/>
  <c r="Y47" i="11"/>
  <c r="AX46" i="11"/>
  <c r="AX111" i="11" s="1"/>
  <c r="AW46" i="11"/>
  <c r="AW111" i="11" s="1"/>
  <c r="AV46" i="11"/>
  <c r="AV111" i="11" s="1"/>
  <c r="AU46" i="11"/>
  <c r="AU111" i="11" s="1"/>
  <c r="AT46" i="11"/>
  <c r="AT111" i="11" s="1"/>
  <c r="AS46" i="11"/>
  <c r="AS111" i="11" s="1"/>
  <c r="AR46" i="11"/>
  <c r="AR111" i="11" s="1"/>
  <c r="AQ46" i="11"/>
  <c r="AQ111" i="11" s="1"/>
  <c r="AP46" i="11"/>
  <c r="AP111" i="11" s="1"/>
  <c r="AO46" i="11"/>
  <c r="AO111" i="11" s="1"/>
  <c r="AN46" i="11"/>
  <c r="AN111" i="11" s="1"/>
  <c r="AM46" i="11"/>
  <c r="AM111" i="11" s="1"/>
  <c r="AL46" i="11"/>
  <c r="AL111" i="11" s="1"/>
  <c r="AK46" i="11"/>
  <c r="AK111" i="11" s="1"/>
  <c r="AJ46" i="11"/>
  <c r="AJ111" i="11" s="1"/>
  <c r="AI46" i="11"/>
  <c r="AI111" i="11" s="1"/>
  <c r="AH46" i="11"/>
  <c r="AH111" i="11" s="1"/>
  <c r="AG46" i="11"/>
  <c r="AG111" i="11" s="1"/>
  <c r="AF46" i="11"/>
  <c r="AF111" i="11" s="1"/>
  <c r="AE46" i="11"/>
  <c r="AE111" i="11" s="1"/>
  <c r="AD46" i="11"/>
  <c r="AD111" i="11" s="1"/>
  <c r="AC46" i="11"/>
  <c r="AC111" i="11" s="1"/>
  <c r="AB46" i="11"/>
  <c r="AB111" i="11" s="1"/>
  <c r="Y46" i="11"/>
  <c r="AX45" i="11"/>
  <c r="AX110" i="11" s="1"/>
  <c r="AW45" i="11"/>
  <c r="AW110" i="11" s="1"/>
  <c r="AV45" i="11"/>
  <c r="AV110" i="11" s="1"/>
  <c r="AU45" i="11"/>
  <c r="AU110" i="11" s="1"/>
  <c r="AT45" i="11"/>
  <c r="AT110" i="11" s="1"/>
  <c r="AS45" i="11"/>
  <c r="AS110" i="11" s="1"/>
  <c r="AR45" i="11"/>
  <c r="AR110" i="11" s="1"/>
  <c r="AQ45" i="11"/>
  <c r="AQ110" i="11" s="1"/>
  <c r="AP45" i="11"/>
  <c r="AP110" i="11" s="1"/>
  <c r="AO45" i="11"/>
  <c r="AO110" i="11" s="1"/>
  <c r="AN45" i="11"/>
  <c r="AN110" i="11" s="1"/>
  <c r="AM45" i="11"/>
  <c r="AM110" i="11" s="1"/>
  <c r="AL45" i="11"/>
  <c r="AL110" i="11" s="1"/>
  <c r="AK45" i="11"/>
  <c r="AK110" i="11" s="1"/>
  <c r="AJ45" i="11"/>
  <c r="AJ110" i="11" s="1"/>
  <c r="AI45" i="11"/>
  <c r="AI110" i="11" s="1"/>
  <c r="AH45" i="11"/>
  <c r="AH110" i="11" s="1"/>
  <c r="AG45" i="11"/>
  <c r="AG110" i="11" s="1"/>
  <c r="AF45" i="11"/>
  <c r="AF110" i="11" s="1"/>
  <c r="AE45" i="11"/>
  <c r="AE110" i="11" s="1"/>
  <c r="AD45" i="11"/>
  <c r="AD110" i="11" s="1"/>
  <c r="AC45" i="11"/>
  <c r="AC110" i="11" s="1"/>
  <c r="AB45" i="11"/>
  <c r="AB110" i="11" s="1"/>
  <c r="Y45" i="11"/>
  <c r="AX44" i="11"/>
  <c r="AX109" i="11" s="1"/>
  <c r="AW44" i="11"/>
  <c r="AW109" i="11" s="1"/>
  <c r="AV44" i="11"/>
  <c r="AV109" i="11" s="1"/>
  <c r="AU44" i="11"/>
  <c r="AU109" i="11" s="1"/>
  <c r="AT44" i="11"/>
  <c r="AT109" i="11" s="1"/>
  <c r="AS44" i="11"/>
  <c r="AS109" i="11" s="1"/>
  <c r="AR44" i="11"/>
  <c r="AR109" i="11" s="1"/>
  <c r="AQ44" i="11"/>
  <c r="AQ109" i="11" s="1"/>
  <c r="AP44" i="11"/>
  <c r="AP109" i="11" s="1"/>
  <c r="AO44" i="11"/>
  <c r="AO109" i="11" s="1"/>
  <c r="AN44" i="11"/>
  <c r="AN109" i="11" s="1"/>
  <c r="AM44" i="11"/>
  <c r="AM109" i="11" s="1"/>
  <c r="AL44" i="11"/>
  <c r="AL109" i="11" s="1"/>
  <c r="AK44" i="11"/>
  <c r="AK109" i="11" s="1"/>
  <c r="AJ44" i="11"/>
  <c r="AJ109" i="11" s="1"/>
  <c r="AI44" i="11"/>
  <c r="AI109" i="11" s="1"/>
  <c r="AH44" i="11"/>
  <c r="AH109" i="11" s="1"/>
  <c r="AG44" i="11"/>
  <c r="AG109" i="11" s="1"/>
  <c r="AF44" i="11"/>
  <c r="AF109" i="11" s="1"/>
  <c r="AE44" i="11"/>
  <c r="AE109" i="11" s="1"/>
  <c r="AD44" i="11"/>
  <c r="AD109" i="11" s="1"/>
  <c r="AC44" i="11"/>
  <c r="AC109" i="11" s="1"/>
  <c r="AB44" i="11"/>
  <c r="AB109" i="11" s="1"/>
  <c r="Y44" i="11"/>
  <c r="AX43" i="11"/>
  <c r="AX108" i="11" s="1"/>
  <c r="AW43" i="11"/>
  <c r="AW108" i="11" s="1"/>
  <c r="AV43" i="11"/>
  <c r="AV108" i="11" s="1"/>
  <c r="AU43" i="11"/>
  <c r="AU108" i="11" s="1"/>
  <c r="AT43" i="11"/>
  <c r="AT108" i="11" s="1"/>
  <c r="AS43" i="11"/>
  <c r="AS108" i="11" s="1"/>
  <c r="AR43" i="11"/>
  <c r="AR108" i="11" s="1"/>
  <c r="AQ43" i="11"/>
  <c r="AQ108" i="11" s="1"/>
  <c r="AP43" i="11"/>
  <c r="AP108" i="11" s="1"/>
  <c r="AO43" i="11"/>
  <c r="AO108" i="11" s="1"/>
  <c r="AN43" i="11"/>
  <c r="AN108" i="11" s="1"/>
  <c r="AM43" i="11"/>
  <c r="AM108" i="11" s="1"/>
  <c r="AL43" i="11"/>
  <c r="AL108" i="11" s="1"/>
  <c r="AK43" i="11"/>
  <c r="AK108" i="11" s="1"/>
  <c r="AJ43" i="11"/>
  <c r="AJ108" i="11" s="1"/>
  <c r="AI43" i="11"/>
  <c r="AI108" i="11" s="1"/>
  <c r="AH43" i="11"/>
  <c r="AH108" i="11" s="1"/>
  <c r="AG43" i="11"/>
  <c r="AG108" i="11" s="1"/>
  <c r="AF43" i="11"/>
  <c r="AF108" i="11" s="1"/>
  <c r="AE43" i="11"/>
  <c r="AE108" i="11" s="1"/>
  <c r="AD43" i="11"/>
  <c r="AD108" i="11" s="1"/>
  <c r="AC43" i="11"/>
  <c r="AC108" i="11" s="1"/>
  <c r="AB43" i="11"/>
  <c r="AB108" i="11" s="1"/>
  <c r="Y43" i="11"/>
  <c r="AX42" i="11"/>
  <c r="AX107" i="11" s="1"/>
  <c r="AW42" i="11"/>
  <c r="AW107" i="11" s="1"/>
  <c r="AV42" i="11"/>
  <c r="AV107" i="11" s="1"/>
  <c r="AU42" i="11"/>
  <c r="AU107" i="11" s="1"/>
  <c r="AT42" i="11"/>
  <c r="AT107" i="11" s="1"/>
  <c r="AS42" i="11"/>
  <c r="AS107" i="11" s="1"/>
  <c r="AR42" i="11"/>
  <c r="AR107" i="11" s="1"/>
  <c r="AQ42" i="11"/>
  <c r="AQ107" i="11" s="1"/>
  <c r="AP42" i="11"/>
  <c r="AP107" i="11" s="1"/>
  <c r="AO42" i="11"/>
  <c r="AO107" i="11" s="1"/>
  <c r="AN42" i="11"/>
  <c r="AN107" i="11" s="1"/>
  <c r="AM42" i="11"/>
  <c r="AM107" i="11" s="1"/>
  <c r="AL42" i="11"/>
  <c r="AL107" i="11" s="1"/>
  <c r="AK42" i="11"/>
  <c r="AK107" i="11" s="1"/>
  <c r="AJ42" i="11"/>
  <c r="AJ107" i="11" s="1"/>
  <c r="AI42" i="11"/>
  <c r="AI107" i="11" s="1"/>
  <c r="AH42" i="11"/>
  <c r="AH107" i="11" s="1"/>
  <c r="AG42" i="11"/>
  <c r="AG107" i="11" s="1"/>
  <c r="AF42" i="11"/>
  <c r="AF107" i="11" s="1"/>
  <c r="AE42" i="11"/>
  <c r="AE107" i="11" s="1"/>
  <c r="AD42" i="11"/>
  <c r="AD107" i="11" s="1"/>
  <c r="AC42" i="11"/>
  <c r="AC107" i="11" s="1"/>
  <c r="AB42" i="11"/>
  <c r="AB107" i="11" s="1"/>
  <c r="Y42" i="11"/>
  <c r="AX41" i="11"/>
  <c r="AX106" i="11" s="1"/>
  <c r="AW41" i="11"/>
  <c r="AW106" i="11" s="1"/>
  <c r="AV41" i="11"/>
  <c r="AV106" i="11" s="1"/>
  <c r="AU41" i="11"/>
  <c r="AU106" i="11" s="1"/>
  <c r="AT41" i="11"/>
  <c r="AT106" i="11" s="1"/>
  <c r="AS41" i="11"/>
  <c r="AS106" i="11" s="1"/>
  <c r="AR41" i="11"/>
  <c r="AR106" i="11" s="1"/>
  <c r="AQ41" i="11"/>
  <c r="AQ106" i="11" s="1"/>
  <c r="AP41" i="11"/>
  <c r="AP106" i="11" s="1"/>
  <c r="AO41" i="11"/>
  <c r="AO106" i="11" s="1"/>
  <c r="AN41" i="11"/>
  <c r="AN106" i="11" s="1"/>
  <c r="AM41" i="11"/>
  <c r="AM106" i="11" s="1"/>
  <c r="AL41" i="11"/>
  <c r="AL106" i="11" s="1"/>
  <c r="AK41" i="11"/>
  <c r="AK106" i="11" s="1"/>
  <c r="AJ41" i="11"/>
  <c r="AJ106" i="11" s="1"/>
  <c r="AI41" i="11"/>
  <c r="AI106" i="11" s="1"/>
  <c r="AH41" i="11"/>
  <c r="AH106" i="11" s="1"/>
  <c r="AG41" i="11"/>
  <c r="AG106" i="11" s="1"/>
  <c r="AF41" i="11"/>
  <c r="AF106" i="11" s="1"/>
  <c r="AE41" i="11"/>
  <c r="AE106" i="11" s="1"/>
  <c r="AD41" i="11"/>
  <c r="AD106" i="11" s="1"/>
  <c r="AC41" i="11"/>
  <c r="AC106" i="11" s="1"/>
  <c r="AB41" i="11"/>
  <c r="AB106" i="11" s="1"/>
  <c r="Y41" i="11"/>
  <c r="AX40" i="11"/>
  <c r="AX105" i="11" s="1"/>
  <c r="AW40" i="11"/>
  <c r="AW105" i="11" s="1"/>
  <c r="AV40" i="11"/>
  <c r="AV105" i="11" s="1"/>
  <c r="AU40" i="11"/>
  <c r="AU105" i="11" s="1"/>
  <c r="AT40" i="11"/>
  <c r="AT105" i="11" s="1"/>
  <c r="AS40" i="11"/>
  <c r="AS105" i="11" s="1"/>
  <c r="AR40" i="11"/>
  <c r="AR105" i="11" s="1"/>
  <c r="AQ40" i="11"/>
  <c r="AQ105" i="11" s="1"/>
  <c r="AP40" i="11"/>
  <c r="AP105" i="11" s="1"/>
  <c r="AO40" i="11"/>
  <c r="AO105" i="11" s="1"/>
  <c r="AN40" i="11"/>
  <c r="AN105" i="11" s="1"/>
  <c r="AM40" i="11"/>
  <c r="AM105" i="11" s="1"/>
  <c r="AL40" i="11"/>
  <c r="AL105" i="11" s="1"/>
  <c r="AK40" i="11"/>
  <c r="AK105" i="11" s="1"/>
  <c r="AJ40" i="11"/>
  <c r="AJ105" i="11" s="1"/>
  <c r="AI40" i="11"/>
  <c r="AI105" i="11" s="1"/>
  <c r="AH40" i="11"/>
  <c r="AH105" i="11" s="1"/>
  <c r="AG40" i="11"/>
  <c r="AG105" i="11" s="1"/>
  <c r="AF40" i="11"/>
  <c r="AF105" i="11" s="1"/>
  <c r="AE40" i="11"/>
  <c r="AE105" i="11" s="1"/>
  <c r="AD40" i="11"/>
  <c r="AD105" i="11" s="1"/>
  <c r="AC40" i="11"/>
  <c r="AC105" i="11" s="1"/>
  <c r="AB40" i="11"/>
  <c r="AB105" i="11" s="1"/>
  <c r="Y40" i="11"/>
  <c r="AX39" i="11"/>
  <c r="AX104" i="11" s="1"/>
  <c r="AW39" i="11"/>
  <c r="AW104" i="11" s="1"/>
  <c r="AV39" i="11"/>
  <c r="AV104" i="11" s="1"/>
  <c r="AU39" i="11"/>
  <c r="AU104" i="11" s="1"/>
  <c r="AT39" i="11"/>
  <c r="AT104" i="11" s="1"/>
  <c r="AS39" i="11"/>
  <c r="AS104" i="11" s="1"/>
  <c r="AR39" i="11"/>
  <c r="AR104" i="11" s="1"/>
  <c r="AQ39" i="11"/>
  <c r="AQ104" i="11" s="1"/>
  <c r="AP39" i="11"/>
  <c r="AP104" i="11" s="1"/>
  <c r="AO39" i="11"/>
  <c r="AO104" i="11" s="1"/>
  <c r="AN39" i="11"/>
  <c r="AN104" i="11" s="1"/>
  <c r="AM39" i="11"/>
  <c r="AM104" i="11" s="1"/>
  <c r="AL39" i="11"/>
  <c r="AL104" i="11" s="1"/>
  <c r="AK39" i="11"/>
  <c r="AK104" i="11" s="1"/>
  <c r="AJ39" i="11"/>
  <c r="AJ104" i="11" s="1"/>
  <c r="AI39" i="11"/>
  <c r="AI104" i="11" s="1"/>
  <c r="AH39" i="11"/>
  <c r="AH104" i="11" s="1"/>
  <c r="AG39" i="11"/>
  <c r="AG104" i="11" s="1"/>
  <c r="AF39" i="11"/>
  <c r="AF104" i="11" s="1"/>
  <c r="AE39" i="11"/>
  <c r="AE104" i="11" s="1"/>
  <c r="AD39" i="11"/>
  <c r="AD104" i="11" s="1"/>
  <c r="AC39" i="11"/>
  <c r="AC104" i="11" s="1"/>
  <c r="AB39" i="11"/>
  <c r="AB104" i="11" s="1"/>
  <c r="Y39" i="11"/>
  <c r="AX38" i="11"/>
  <c r="AX103" i="11" s="1"/>
  <c r="AW38" i="11"/>
  <c r="AW103" i="11" s="1"/>
  <c r="AV38" i="11"/>
  <c r="AV103" i="11" s="1"/>
  <c r="AU38" i="11"/>
  <c r="AU103" i="11" s="1"/>
  <c r="AT38" i="11"/>
  <c r="AT103" i="11" s="1"/>
  <c r="AS38" i="11"/>
  <c r="AS103" i="11" s="1"/>
  <c r="AR38" i="11"/>
  <c r="AR103" i="11" s="1"/>
  <c r="AQ38" i="11"/>
  <c r="AQ103" i="11" s="1"/>
  <c r="AP38" i="11"/>
  <c r="AP103" i="11" s="1"/>
  <c r="AO38" i="11"/>
  <c r="AO103" i="11" s="1"/>
  <c r="AN38" i="11"/>
  <c r="AN103" i="11" s="1"/>
  <c r="AM38" i="11"/>
  <c r="AM103" i="11" s="1"/>
  <c r="AL38" i="11"/>
  <c r="AL103" i="11" s="1"/>
  <c r="AK38" i="11"/>
  <c r="AK103" i="11" s="1"/>
  <c r="AJ38" i="11"/>
  <c r="AJ103" i="11" s="1"/>
  <c r="AI38" i="11"/>
  <c r="AI103" i="11" s="1"/>
  <c r="AH38" i="11"/>
  <c r="AH103" i="11" s="1"/>
  <c r="AG38" i="11"/>
  <c r="AG103" i="11" s="1"/>
  <c r="AF38" i="11"/>
  <c r="AF103" i="11" s="1"/>
  <c r="AE38" i="11"/>
  <c r="AE103" i="11" s="1"/>
  <c r="AD38" i="11"/>
  <c r="AD103" i="11" s="1"/>
  <c r="AC38" i="11"/>
  <c r="AC103" i="11" s="1"/>
  <c r="AB38" i="11"/>
  <c r="AB103" i="11" s="1"/>
  <c r="Y38" i="11"/>
  <c r="AX37" i="11"/>
  <c r="AX102" i="11" s="1"/>
  <c r="AW37" i="11"/>
  <c r="AW102" i="11" s="1"/>
  <c r="AV37" i="11"/>
  <c r="AV102" i="11" s="1"/>
  <c r="AU37" i="11"/>
  <c r="AU102" i="11" s="1"/>
  <c r="AT37" i="11"/>
  <c r="AT102" i="11" s="1"/>
  <c r="AS37" i="11"/>
  <c r="AS102" i="11" s="1"/>
  <c r="AR37" i="11"/>
  <c r="AR102" i="11" s="1"/>
  <c r="AQ37" i="11"/>
  <c r="AQ102" i="11" s="1"/>
  <c r="AP37" i="11"/>
  <c r="AP102" i="11" s="1"/>
  <c r="AO37" i="11"/>
  <c r="AO102" i="11" s="1"/>
  <c r="AN37" i="11"/>
  <c r="AN102" i="11" s="1"/>
  <c r="AM37" i="11"/>
  <c r="AM102" i="11" s="1"/>
  <c r="AL37" i="11"/>
  <c r="AL102" i="11" s="1"/>
  <c r="AK37" i="11"/>
  <c r="AK102" i="11" s="1"/>
  <c r="AJ37" i="11"/>
  <c r="AJ102" i="11" s="1"/>
  <c r="AI37" i="11"/>
  <c r="AI102" i="11" s="1"/>
  <c r="AH37" i="11"/>
  <c r="AH102" i="11" s="1"/>
  <c r="AG37" i="11"/>
  <c r="AG102" i="11" s="1"/>
  <c r="AF37" i="11"/>
  <c r="AF102" i="11" s="1"/>
  <c r="AE37" i="11"/>
  <c r="AE102" i="11" s="1"/>
  <c r="AD37" i="11"/>
  <c r="AD102" i="11" s="1"/>
  <c r="AC37" i="11"/>
  <c r="AC102" i="11" s="1"/>
  <c r="AB37" i="11"/>
  <c r="AB102" i="11" s="1"/>
  <c r="Y37" i="11"/>
  <c r="AX36" i="11"/>
  <c r="AX101" i="11" s="1"/>
  <c r="AW36" i="11"/>
  <c r="AW101" i="11" s="1"/>
  <c r="AV36" i="11"/>
  <c r="AV101" i="11" s="1"/>
  <c r="AU36" i="11"/>
  <c r="AU101" i="11" s="1"/>
  <c r="AT36" i="11"/>
  <c r="AT101" i="11" s="1"/>
  <c r="AS36" i="11"/>
  <c r="AS101" i="11" s="1"/>
  <c r="AR36" i="11"/>
  <c r="AR101" i="11" s="1"/>
  <c r="AQ36" i="11"/>
  <c r="AQ101" i="11" s="1"/>
  <c r="AP36" i="11"/>
  <c r="AP101" i="11" s="1"/>
  <c r="AO36" i="11"/>
  <c r="AO101" i="11" s="1"/>
  <c r="AN36" i="11"/>
  <c r="AN101" i="11" s="1"/>
  <c r="AM36" i="11"/>
  <c r="AM101" i="11" s="1"/>
  <c r="AL36" i="11"/>
  <c r="AL101" i="11" s="1"/>
  <c r="AK36" i="11"/>
  <c r="AK101" i="11" s="1"/>
  <c r="AJ36" i="11"/>
  <c r="AJ101" i="11" s="1"/>
  <c r="AI36" i="11"/>
  <c r="AI101" i="11" s="1"/>
  <c r="AH36" i="11"/>
  <c r="AH101" i="11" s="1"/>
  <c r="AG36" i="11"/>
  <c r="AG101" i="11" s="1"/>
  <c r="AF36" i="11"/>
  <c r="AF101" i="11" s="1"/>
  <c r="AE36" i="11"/>
  <c r="AE101" i="11" s="1"/>
  <c r="AD36" i="11"/>
  <c r="AD101" i="11" s="1"/>
  <c r="AC36" i="11"/>
  <c r="AB36" i="11"/>
  <c r="AB101" i="11" s="1"/>
  <c r="Y36" i="11"/>
  <c r="AX35" i="11"/>
  <c r="AX100" i="11" s="1"/>
  <c r="AW35" i="11"/>
  <c r="AW100" i="11" s="1"/>
  <c r="AV35" i="11"/>
  <c r="AV100" i="11" s="1"/>
  <c r="AU35" i="11"/>
  <c r="AU100" i="11" s="1"/>
  <c r="AT35" i="11"/>
  <c r="AT100" i="11" s="1"/>
  <c r="AS35" i="11"/>
  <c r="AS100" i="11" s="1"/>
  <c r="AR35" i="11"/>
  <c r="AR100" i="11" s="1"/>
  <c r="AQ35" i="11"/>
  <c r="AQ100" i="11" s="1"/>
  <c r="AP35" i="11"/>
  <c r="AP100" i="11" s="1"/>
  <c r="AO35" i="11"/>
  <c r="AO100" i="11" s="1"/>
  <c r="AN35" i="11"/>
  <c r="AN100" i="11" s="1"/>
  <c r="AM35" i="11"/>
  <c r="AM100" i="11" s="1"/>
  <c r="AL35" i="11"/>
  <c r="AL100" i="11" s="1"/>
  <c r="AK35" i="11"/>
  <c r="AK100" i="11" s="1"/>
  <c r="AJ35" i="11"/>
  <c r="AJ100" i="11" s="1"/>
  <c r="AI35" i="11"/>
  <c r="AI100" i="11" s="1"/>
  <c r="AH35" i="11"/>
  <c r="AH100" i="11" s="1"/>
  <c r="AG35" i="11"/>
  <c r="AG100" i="11" s="1"/>
  <c r="AF35" i="11"/>
  <c r="AF100" i="11" s="1"/>
  <c r="AE35" i="11"/>
  <c r="AE100" i="11" s="1"/>
  <c r="AD35" i="11"/>
  <c r="AD100" i="11" s="1"/>
  <c r="AC35" i="11"/>
  <c r="AC100" i="11" s="1"/>
  <c r="AB35" i="11"/>
  <c r="AB100" i="11" s="1"/>
  <c r="Y35" i="11"/>
  <c r="AX34" i="11"/>
  <c r="AX99" i="11" s="1"/>
  <c r="AW34" i="11"/>
  <c r="AW99" i="11" s="1"/>
  <c r="AV34" i="11"/>
  <c r="AV99" i="11" s="1"/>
  <c r="AU34" i="11"/>
  <c r="AU99" i="11" s="1"/>
  <c r="AT34" i="11"/>
  <c r="AT99" i="11" s="1"/>
  <c r="AS34" i="11"/>
  <c r="AS99" i="11" s="1"/>
  <c r="AR34" i="11"/>
  <c r="AR99" i="11" s="1"/>
  <c r="AQ34" i="11"/>
  <c r="AQ99" i="11" s="1"/>
  <c r="AP34" i="11"/>
  <c r="AP99" i="11" s="1"/>
  <c r="AO34" i="11"/>
  <c r="AO99" i="11" s="1"/>
  <c r="AN34" i="11"/>
  <c r="AN99" i="11" s="1"/>
  <c r="AM34" i="11"/>
  <c r="AM99" i="11" s="1"/>
  <c r="AL34" i="11"/>
  <c r="AL99" i="11" s="1"/>
  <c r="AK34" i="11"/>
  <c r="AK99" i="11" s="1"/>
  <c r="AJ34" i="11"/>
  <c r="AJ99" i="11" s="1"/>
  <c r="AI34" i="11"/>
  <c r="AI99" i="11" s="1"/>
  <c r="AH34" i="11"/>
  <c r="AH99" i="11" s="1"/>
  <c r="AG34" i="11"/>
  <c r="AG99" i="11" s="1"/>
  <c r="AF34" i="11"/>
  <c r="AF99" i="11" s="1"/>
  <c r="AE34" i="11"/>
  <c r="AE99" i="11" s="1"/>
  <c r="AD34" i="11"/>
  <c r="AD99" i="11" s="1"/>
  <c r="AC34" i="11"/>
  <c r="AC99" i="11" s="1"/>
  <c r="AB34" i="11"/>
  <c r="AB99" i="11" s="1"/>
  <c r="Y34" i="11"/>
  <c r="BI33" i="11"/>
  <c r="BB33" i="11" s="1"/>
  <c r="AX33" i="11"/>
  <c r="AX98" i="11" s="1"/>
  <c r="AW33" i="11"/>
  <c r="AW98" i="11" s="1"/>
  <c r="AV33" i="11"/>
  <c r="AV98" i="11" s="1"/>
  <c r="AU33" i="11"/>
  <c r="AU98" i="11" s="1"/>
  <c r="AT33" i="11"/>
  <c r="AT98" i="11" s="1"/>
  <c r="AS33" i="11"/>
  <c r="AS98" i="11" s="1"/>
  <c r="AR33" i="11"/>
  <c r="AR98" i="11" s="1"/>
  <c r="AQ33" i="11"/>
  <c r="AQ98" i="11" s="1"/>
  <c r="AP33" i="11"/>
  <c r="AP98" i="11" s="1"/>
  <c r="AO33" i="11"/>
  <c r="AO98" i="11" s="1"/>
  <c r="AN33" i="11"/>
  <c r="AN98" i="11" s="1"/>
  <c r="AM33" i="11"/>
  <c r="AM98" i="11" s="1"/>
  <c r="AL33" i="11"/>
  <c r="AL98" i="11" s="1"/>
  <c r="AK33" i="11"/>
  <c r="AK98" i="11" s="1"/>
  <c r="AJ33" i="11"/>
  <c r="AJ98" i="11" s="1"/>
  <c r="AI33" i="11"/>
  <c r="AI98" i="11" s="1"/>
  <c r="AH33" i="11"/>
  <c r="AH98" i="11" s="1"/>
  <c r="AG33" i="11"/>
  <c r="AG98" i="11" s="1"/>
  <c r="AF33" i="11"/>
  <c r="AF98" i="11" s="1"/>
  <c r="AE33" i="11"/>
  <c r="AE98" i="11" s="1"/>
  <c r="AD33" i="11"/>
  <c r="AD98" i="11" s="1"/>
  <c r="AC33" i="11"/>
  <c r="AC98" i="11" s="1"/>
  <c r="AB33" i="11"/>
  <c r="AB98" i="11" s="1"/>
  <c r="Y33" i="11"/>
  <c r="AX32" i="11"/>
  <c r="AX97" i="11" s="1"/>
  <c r="AW32" i="11"/>
  <c r="AW97" i="11" s="1"/>
  <c r="AV32" i="11"/>
  <c r="AV97" i="11" s="1"/>
  <c r="AU32" i="11"/>
  <c r="AU97" i="11" s="1"/>
  <c r="AT32" i="11"/>
  <c r="AT97" i="11" s="1"/>
  <c r="AS32" i="11"/>
  <c r="AS97" i="11" s="1"/>
  <c r="AR32" i="11"/>
  <c r="AR97" i="11" s="1"/>
  <c r="AQ32" i="11"/>
  <c r="AQ97" i="11" s="1"/>
  <c r="AP32" i="11"/>
  <c r="AP97" i="11" s="1"/>
  <c r="AO32" i="11"/>
  <c r="AO97" i="11" s="1"/>
  <c r="AN32" i="11"/>
  <c r="AN97" i="11" s="1"/>
  <c r="AM32" i="11"/>
  <c r="AM97" i="11" s="1"/>
  <c r="AL32" i="11"/>
  <c r="AL97" i="11" s="1"/>
  <c r="AK32" i="11"/>
  <c r="AK97" i="11" s="1"/>
  <c r="AJ32" i="11"/>
  <c r="AJ97" i="11" s="1"/>
  <c r="AI32" i="11"/>
  <c r="AI97" i="11" s="1"/>
  <c r="AH32" i="11"/>
  <c r="AH97" i="11" s="1"/>
  <c r="AG32" i="11"/>
  <c r="AG97" i="11" s="1"/>
  <c r="AF32" i="11"/>
  <c r="AF97" i="11" s="1"/>
  <c r="AE32" i="11"/>
  <c r="AE97" i="11" s="1"/>
  <c r="AD32" i="11"/>
  <c r="AD97" i="11" s="1"/>
  <c r="AC32" i="11"/>
  <c r="AC97" i="11" s="1"/>
  <c r="AB32" i="11"/>
  <c r="AB97" i="11" s="1"/>
  <c r="Y32" i="11"/>
  <c r="AX31" i="11"/>
  <c r="AX96" i="11" s="1"/>
  <c r="AW31" i="11"/>
  <c r="AW96" i="11" s="1"/>
  <c r="AV31" i="11"/>
  <c r="AV96" i="11" s="1"/>
  <c r="AU31" i="11"/>
  <c r="AU96" i="11" s="1"/>
  <c r="AT31" i="11"/>
  <c r="AT96" i="11" s="1"/>
  <c r="AS31" i="11"/>
  <c r="AS96" i="11" s="1"/>
  <c r="AR31" i="11"/>
  <c r="AR96" i="11" s="1"/>
  <c r="AQ31" i="11"/>
  <c r="AQ96" i="11" s="1"/>
  <c r="AP31" i="11"/>
  <c r="AP96" i="11" s="1"/>
  <c r="AO31" i="11"/>
  <c r="AO96" i="11" s="1"/>
  <c r="AN31" i="11"/>
  <c r="AN96" i="11" s="1"/>
  <c r="AM31" i="11"/>
  <c r="AM96" i="11" s="1"/>
  <c r="AL31" i="11"/>
  <c r="AL96" i="11" s="1"/>
  <c r="AK31" i="11"/>
  <c r="AK96" i="11" s="1"/>
  <c r="AJ31" i="11"/>
  <c r="AJ96" i="11" s="1"/>
  <c r="AI31" i="11"/>
  <c r="AI96" i="11" s="1"/>
  <c r="AH31" i="11"/>
  <c r="AH96" i="11" s="1"/>
  <c r="AG31" i="11"/>
  <c r="AG96" i="11" s="1"/>
  <c r="AF31" i="11"/>
  <c r="AF96" i="11" s="1"/>
  <c r="AE31" i="11"/>
  <c r="AE96" i="11" s="1"/>
  <c r="AD31" i="11"/>
  <c r="AD96" i="11" s="1"/>
  <c r="AC31" i="11"/>
  <c r="AC96" i="11" s="1"/>
  <c r="AB31" i="11"/>
  <c r="AB96" i="11" s="1"/>
  <c r="Y31" i="11"/>
  <c r="AX30" i="11"/>
  <c r="AX95" i="11" s="1"/>
  <c r="AW30" i="11"/>
  <c r="AW95" i="11" s="1"/>
  <c r="AV30" i="11"/>
  <c r="AV95" i="11" s="1"/>
  <c r="AU30" i="11"/>
  <c r="AU95" i="11" s="1"/>
  <c r="AT30" i="11"/>
  <c r="AT95" i="11" s="1"/>
  <c r="AS30" i="11"/>
  <c r="AS95" i="11" s="1"/>
  <c r="AR30" i="11"/>
  <c r="AR95" i="11" s="1"/>
  <c r="AQ30" i="11"/>
  <c r="AQ95" i="11" s="1"/>
  <c r="AP30" i="11"/>
  <c r="AP95" i="11" s="1"/>
  <c r="AO30" i="11"/>
  <c r="AO95" i="11" s="1"/>
  <c r="AN30" i="11"/>
  <c r="AN95" i="11" s="1"/>
  <c r="AM30" i="11"/>
  <c r="AM95" i="11" s="1"/>
  <c r="AL30" i="11"/>
  <c r="AL95" i="11" s="1"/>
  <c r="AK30" i="11"/>
  <c r="AK95" i="11" s="1"/>
  <c r="AJ30" i="11"/>
  <c r="AJ95" i="11" s="1"/>
  <c r="AI30" i="11"/>
  <c r="AI95" i="11" s="1"/>
  <c r="AH30" i="11"/>
  <c r="AH95" i="11" s="1"/>
  <c r="AG30" i="11"/>
  <c r="AG95" i="11" s="1"/>
  <c r="AF30" i="11"/>
  <c r="AF95" i="11" s="1"/>
  <c r="AE30" i="11"/>
  <c r="AE95" i="11" s="1"/>
  <c r="AD30" i="11"/>
  <c r="AD95" i="11" s="1"/>
  <c r="AC30" i="11"/>
  <c r="AB30" i="11"/>
  <c r="AB95" i="11" s="1"/>
  <c r="Y30" i="11"/>
  <c r="AX29" i="11"/>
  <c r="AX94" i="11" s="1"/>
  <c r="AW29" i="11"/>
  <c r="AW94" i="11" s="1"/>
  <c r="AV29" i="11"/>
  <c r="AV94" i="11" s="1"/>
  <c r="AU29" i="11"/>
  <c r="AU94" i="11" s="1"/>
  <c r="AT29" i="11"/>
  <c r="AT94" i="11" s="1"/>
  <c r="AS29" i="11"/>
  <c r="AS94" i="11" s="1"/>
  <c r="AR29" i="11"/>
  <c r="AR94" i="11" s="1"/>
  <c r="AQ29" i="11"/>
  <c r="AQ94" i="11" s="1"/>
  <c r="AP29" i="11"/>
  <c r="AP94" i="11" s="1"/>
  <c r="AO29" i="11"/>
  <c r="AO94" i="11" s="1"/>
  <c r="AN29" i="11"/>
  <c r="AN94" i="11" s="1"/>
  <c r="AM29" i="11"/>
  <c r="AM94" i="11" s="1"/>
  <c r="AL29" i="11"/>
  <c r="AL94" i="11" s="1"/>
  <c r="AK29" i="11"/>
  <c r="AK94" i="11" s="1"/>
  <c r="AJ29" i="11"/>
  <c r="AJ94" i="11" s="1"/>
  <c r="AI29" i="11"/>
  <c r="AI94" i="11" s="1"/>
  <c r="AH29" i="11"/>
  <c r="AH94" i="11" s="1"/>
  <c r="AG29" i="11"/>
  <c r="AG94" i="11" s="1"/>
  <c r="AF29" i="11"/>
  <c r="AF94" i="11" s="1"/>
  <c r="AE29" i="11"/>
  <c r="AE94" i="11" s="1"/>
  <c r="AD29" i="11"/>
  <c r="AD94" i="11" s="1"/>
  <c r="AC29" i="11"/>
  <c r="AC94" i="11" s="1"/>
  <c r="AB29" i="11"/>
  <c r="BI29" i="11" s="1"/>
  <c r="BB29" i="11" s="1"/>
  <c r="Y29" i="11"/>
  <c r="AX28" i="11"/>
  <c r="AX93" i="11" s="1"/>
  <c r="AW28" i="11"/>
  <c r="AW93" i="11" s="1"/>
  <c r="AV28" i="11"/>
  <c r="AV93" i="11" s="1"/>
  <c r="AU28" i="11"/>
  <c r="AU93" i="11" s="1"/>
  <c r="AT28" i="11"/>
  <c r="AT93" i="11" s="1"/>
  <c r="AS28" i="11"/>
  <c r="AS93" i="11" s="1"/>
  <c r="AR28" i="11"/>
  <c r="AR93" i="11" s="1"/>
  <c r="AQ28" i="11"/>
  <c r="AQ93" i="11" s="1"/>
  <c r="AP28" i="11"/>
  <c r="AP93" i="11" s="1"/>
  <c r="AO28" i="11"/>
  <c r="AO93" i="11" s="1"/>
  <c r="AN28" i="11"/>
  <c r="AN93" i="11" s="1"/>
  <c r="AM28" i="11"/>
  <c r="AM93" i="11" s="1"/>
  <c r="AL28" i="11"/>
  <c r="AL93" i="11" s="1"/>
  <c r="AK28" i="11"/>
  <c r="AK93" i="11" s="1"/>
  <c r="AJ28" i="11"/>
  <c r="AJ93" i="11" s="1"/>
  <c r="AI28" i="11"/>
  <c r="AI93" i="11" s="1"/>
  <c r="AH28" i="11"/>
  <c r="AH93" i="11" s="1"/>
  <c r="AG28" i="11"/>
  <c r="AG93" i="11" s="1"/>
  <c r="AF28" i="11"/>
  <c r="AF93" i="11" s="1"/>
  <c r="AE28" i="11"/>
  <c r="AE93" i="11" s="1"/>
  <c r="AD28" i="11"/>
  <c r="AD93" i="11" s="1"/>
  <c r="AC28" i="11"/>
  <c r="AB28" i="11"/>
  <c r="AB93" i="11" s="1"/>
  <c r="Y28" i="11"/>
  <c r="AX27" i="11"/>
  <c r="AX92" i="11" s="1"/>
  <c r="AW27" i="11"/>
  <c r="AW92" i="11" s="1"/>
  <c r="AV27" i="11"/>
  <c r="AV92" i="11" s="1"/>
  <c r="AU27" i="11"/>
  <c r="AU92" i="11" s="1"/>
  <c r="AT27" i="11"/>
  <c r="AT92" i="11" s="1"/>
  <c r="AS27" i="11"/>
  <c r="AS92" i="11" s="1"/>
  <c r="AR27" i="11"/>
  <c r="AR92" i="11" s="1"/>
  <c r="AQ27" i="11"/>
  <c r="AQ92" i="11" s="1"/>
  <c r="AP27" i="11"/>
  <c r="AP92" i="11" s="1"/>
  <c r="AO27" i="11"/>
  <c r="AO92" i="11" s="1"/>
  <c r="AN27" i="11"/>
  <c r="AN92" i="11" s="1"/>
  <c r="AM27" i="11"/>
  <c r="AM92" i="11" s="1"/>
  <c r="AL27" i="11"/>
  <c r="AL92" i="11" s="1"/>
  <c r="AK27" i="11"/>
  <c r="AK92" i="11" s="1"/>
  <c r="AJ27" i="11"/>
  <c r="AJ92" i="11" s="1"/>
  <c r="AI27" i="11"/>
  <c r="AI92" i="11" s="1"/>
  <c r="AH27" i="11"/>
  <c r="AH92" i="11" s="1"/>
  <c r="AG27" i="11"/>
  <c r="AG92" i="11" s="1"/>
  <c r="AF27" i="11"/>
  <c r="AF92" i="11" s="1"/>
  <c r="AE27" i="11"/>
  <c r="AE92" i="11" s="1"/>
  <c r="AD27" i="11"/>
  <c r="AD92" i="11" s="1"/>
  <c r="AC27" i="11"/>
  <c r="AC92" i="11" s="1"/>
  <c r="AB27" i="11"/>
  <c r="AB92" i="11" s="1"/>
  <c r="Y27" i="11"/>
  <c r="AX26" i="11"/>
  <c r="AX91" i="11" s="1"/>
  <c r="AW26" i="11"/>
  <c r="AW91" i="11" s="1"/>
  <c r="AV26" i="11"/>
  <c r="AV91" i="11" s="1"/>
  <c r="AU26" i="11"/>
  <c r="AU91" i="11" s="1"/>
  <c r="AT26" i="11"/>
  <c r="AT91" i="11" s="1"/>
  <c r="AS26" i="11"/>
  <c r="AS91" i="11" s="1"/>
  <c r="AR26" i="11"/>
  <c r="AR91" i="11" s="1"/>
  <c r="AQ26" i="11"/>
  <c r="AQ91" i="11" s="1"/>
  <c r="AP26" i="11"/>
  <c r="AP91" i="11" s="1"/>
  <c r="AO26" i="11"/>
  <c r="AO91" i="11" s="1"/>
  <c r="AN26" i="11"/>
  <c r="AN91" i="11" s="1"/>
  <c r="AM26" i="11"/>
  <c r="AM91" i="11" s="1"/>
  <c r="AL26" i="11"/>
  <c r="AL91" i="11" s="1"/>
  <c r="AK26" i="11"/>
  <c r="AK91" i="11" s="1"/>
  <c r="AJ26" i="11"/>
  <c r="AJ91" i="11" s="1"/>
  <c r="AI26" i="11"/>
  <c r="AI91" i="11" s="1"/>
  <c r="AH26" i="11"/>
  <c r="AH91" i="11" s="1"/>
  <c r="AG26" i="11"/>
  <c r="AG91" i="11" s="1"/>
  <c r="AF26" i="11"/>
  <c r="AF91" i="11" s="1"/>
  <c r="AE26" i="11"/>
  <c r="AE91" i="11" s="1"/>
  <c r="AD26" i="11"/>
  <c r="AD91" i="11" s="1"/>
  <c r="AC26" i="11"/>
  <c r="AC91" i="11" s="1"/>
  <c r="AB26" i="11"/>
  <c r="AB91" i="11" s="1"/>
  <c r="Y26" i="11"/>
  <c r="AX25" i="11"/>
  <c r="AX90" i="11" s="1"/>
  <c r="AW25" i="11"/>
  <c r="AW90" i="11" s="1"/>
  <c r="AV25" i="11"/>
  <c r="AV90" i="11" s="1"/>
  <c r="AU25" i="11"/>
  <c r="AU90" i="11" s="1"/>
  <c r="AT25" i="11"/>
  <c r="AT90" i="11" s="1"/>
  <c r="AS25" i="11"/>
  <c r="AS90" i="11" s="1"/>
  <c r="AR25" i="11"/>
  <c r="AR90" i="11" s="1"/>
  <c r="AQ25" i="11"/>
  <c r="AQ90" i="11" s="1"/>
  <c r="AP25" i="11"/>
  <c r="AP90" i="11" s="1"/>
  <c r="AO25" i="11"/>
  <c r="AO90" i="11" s="1"/>
  <c r="AN25" i="11"/>
  <c r="AN90" i="11" s="1"/>
  <c r="AM25" i="11"/>
  <c r="AM90" i="11" s="1"/>
  <c r="AL25" i="11"/>
  <c r="AL90" i="11" s="1"/>
  <c r="AK25" i="11"/>
  <c r="AK90" i="11" s="1"/>
  <c r="AJ25" i="11"/>
  <c r="AJ90" i="11" s="1"/>
  <c r="AI25" i="11"/>
  <c r="AI90" i="11" s="1"/>
  <c r="AH25" i="11"/>
  <c r="AH90" i="11" s="1"/>
  <c r="AG25" i="11"/>
  <c r="AG90" i="11" s="1"/>
  <c r="AF25" i="11"/>
  <c r="AF90" i="11" s="1"/>
  <c r="AE25" i="11"/>
  <c r="AE90" i="11" s="1"/>
  <c r="AD25" i="11"/>
  <c r="AD90" i="11" s="1"/>
  <c r="AC25" i="11"/>
  <c r="AC90" i="11" s="1"/>
  <c r="AB25" i="11"/>
  <c r="AB90" i="11" s="1"/>
  <c r="Y25" i="11"/>
  <c r="AX24" i="11"/>
  <c r="AX89" i="11" s="1"/>
  <c r="AW24" i="11"/>
  <c r="AW89" i="11" s="1"/>
  <c r="AV24" i="11"/>
  <c r="AV89" i="11" s="1"/>
  <c r="AU24" i="11"/>
  <c r="AU89" i="11" s="1"/>
  <c r="AT24" i="11"/>
  <c r="AT89" i="11" s="1"/>
  <c r="AS24" i="11"/>
  <c r="AS89" i="11" s="1"/>
  <c r="AR24" i="11"/>
  <c r="AR89" i="11" s="1"/>
  <c r="AQ24" i="11"/>
  <c r="AQ89" i="11" s="1"/>
  <c r="AP24" i="11"/>
  <c r="AP89" i="11" s="1"/>
  <c r="AO24" i="11"/>
  <c r="AO89" i="11" s="1"/>
  <c r="AN24" i="11"/>
  <c r="AN89" i="11" s="1"/>
  <c r="AM24" i="11"/>
  <c r="AM89" i="11" s="1"/>
  <c r="AL24" i="11"/>
  <c r="AL89" i="11" s="1"/>
  <c r="AK24" i="11"/>
  <c r="AK89" i="11" s="1"/>
  <c r="AJ24" i="11"/>
  <c r="AJ89" i="11" s="1"/>
  <c r="AI24" i="11"/>
  <c r="AI89" i="11" s="1"/>
  <c r="AH24" i="11"/>
  <c r="AH89" i="11" s="1"/>
  <c r="AG24" i="11"/>
  <c r="AG89" i="11" s="1"/>
  <c r="AF24" i="11"/>
  <c r="AF89" i="11" s="1"/>
  <c r="AE24" i="11"/>
  <c r="AE89" i="11" s="1"/>
  <c r="AD24" i="11"/>
  <c r="AD89" i="11" s="1"/>
  <c r="AC24" i="11"/>
  <c r="AC89" i="11" s="1"/>
  <c r="AB24" i="11"/>
  <c r="AB89" i="11" s="1"/>
  <c r="Y24" i="11"/>
  <c r="AX23" i="11"/>
  <c r="AX88" i="11" s="1"/>
  <c r="AW23" i="11"/>
  <c r="AW88" i="11" s="1"/>
  <c r="AV23" i="11"/>
  <c r="AV88" i="11" s="1"/>
  <c r="AU23" i="11"/>
  <c r="AU88" i="11" s="1"/>
  <c r="AT23" i="11"/>
  <c r="AT88" i="11" s="1"/>
  <c r="AS23" i="11"/>
  <c r="AS88" i="11" s="1"/>
  <c r="AR23" i="11"/>
  <c r="AR88" i="11" s="1"/>
  <c r="AQ23" i="11"/>
  <c r="AQ88" i="11" s="1"/>
  <c r="AP23" i="11"/>
  <c r="AP88" i="11" s="1"/>
  <c r="AO23" i="11"/>
  <c r="AO88" i="11" s="1"/>
  <c r="AN23" i="11"/>
  <c r="AN88" i="11" s="1"/>
  <c r="AM23" i="11"/>
  <c r="AM88" i="11" s="1"/>
  <c r="AL23" i="11"/>
  <c r="AL88" i="11" s="1"/>
  <c r="AK23" i="11"/>
  <c r="AK88" i="11" s="1"/>
  <c r="AJ23" i="11"/>
  <c r="AJ88" i="11" s="1"/>
  <c r="AI23" i="11"/>
  <c r="AI88" i="11" s="1"/>
  <c r="AH23" i="11"/>
  <c r="AH88" i="11" s="1"/>
  <c r="AG23" i="11"/>
  <c r="AG88" i="11" s="1"/>
  <c r="AF23" i="11"/>
  <c r="AF88" i="11" s="1"/>
  <c r="AE23" i="11"/>
  <c r="AE88" i="11" s="1"/>
  <c r="AD23" i="11"/>
  <c r="AD88" i="11" s="1"/>
  <c r="AC23" i="11"/>
  <c r="AC88" i="11" s="1"/>
  <c r="AB23" i="11"/>
  <c r="AB88" i="11" s="1"/>
  <c r="Y23" i="11"/>
  <c r="AX22" i="11"/>
  <c r="AX87" i="11" s="1"/>
  <c r="AW22" i="11"/>
  <c r="AW87" i="11" s="1"/>
  <c r="AV22" i="11"/>
  <c r="AV87" i="11" s="1"/>
  <c r="AU22" i="11"/>
  <c r="AU87" i="11" s="1"/>
  <c r="AT22" i="11"/>
  <c r="AT87" i="11" s="1"/>
  <c r="AS22" i="11"/>
  <c r="AS87" i="11" s="1"/>
  <c r="AR22" i="11"/>
  <c r="AR87" i="11" s="1"/>
  <c r="AQ22" i="11"/>
  <c r="AQ87" i="11" s="1"/>
  <c r="AP22" i="11"/>
  <c r="AP87" i="11" s="1"/>
  <c r="AO22" i="11"/>
  <c r="AO87" i="11" s="1"/>
  <c r="AN22" i="11"/>
  <c r="AN87" i="11" s="1"/>
  <c r="AM22" i="11"/>
  <c r="AM87" i="11" s="1"/>
  <c r="AL22" i="11"/>
  <c r="AL87" i="11" s="1"/>
  <c r="AK22" i="11"/>
  <c r="AK87" i="11" s="1"/>
  <c r="AJ22" i="11"/>
  <c r="AJ87" i="11" s="1"/>
  <c r="AI22" i="11"/>
  <c r="AI87" i="11" s="1"/>
  <c r="AH22" i="11"/>
  <c r="AH87" i="11" s="1"/>
  <c r="AG22" i="11"/>
  <c r="AG87" i="11" s="1"/>
  <c r="AF22" i="11"/>
  <c r="AF87" i="11" s="1"/>
  <c r="AE22" i="11"/>
  <c r="AE87" i="11" s="1"/>
  <c r="AD22" i="11"/>
  <c r="AD87" i="11" s="1"/>
  <c r="AC22" i="11"/>
  <c r="AC87" i="11" s="1"/>
  <c r="AB22" i="11"/>
  <c r="AB87" i="11" s="1"/>
  <c r="Y22" i="11"/>
  <c r="AX21" i="11"/>
  <c r="AX86" i="11" s="1"/>
  <c r="AW21" i="11"/>
  <c r="AW86" i="11" s="1"/>
  <c r="AV21" i="11"/>
  <c r="AV86" i="11" s="1"/>
  <c r="AU21" i="11"/>
  <c r="AU86" i="11" s="1"/>
  <c r="AT21" i="11"/>
  <c r="AT86" i="11" s="1"/>
  <c r="AS21" i="11"/>
  <c r="AS86" i="11" s="1"/>
  <c r="AR21" i="11"/>
  <c r="AR86" i="11" s="1"/>
  <c r="AQ21" i="11"/>
  <c r="AQ86" i="11" s="1"/>
  <c r="AP21" i="11"/>
  <c r="AP86" i="11" s="1"/>
  <c r="AO21" i="11"/>
  <c r="AO86" i="11" s="1"/>
  <c r="AN21" i="11"/>
  <c r="AN86" i="11" s="1"/>
  <c r="AM21" i="11"/>
  <c r="AM86" i="11" s="1"/>
  <c r="AL21" i="11"/>
  <c r="AL86" i="11" s="1"/>
  <c r="AK21" i="11"/>
  <c r="AK86" i="11" s="1"/>
  <c r="AJ21" i="11"/>
  <c r="AJ86" i="11" s="1"/>
  <c r="AI21" i="11"/>
  <c r="AI86" i="11" s="1"/>
  <c r="AH21" i="11"/>
  <c r="AH86" i="11" s="1"/>
  <c r="AG21" i="11"/>
  <c r="AG86" i="11" s="1"/>
  <c r="AF21" i="11"/>
  <c r="AF86" i="11" s="1"/>
  <c r="AE21" i="11"/>
  <c r="AE86" i="11" s="1"/>
  <c r="AD21" i="11"/>
  <c r="AD86" i="11" s="1"/>
  <c r="AC21" i="11"/>
  <c r="AC86" i="11" s="1"/>
  <c r="AB21" i="11"/>
  <c r="AB86" i="11" s="1"/>
  <c r="Y21" i="11"/>
  <c r="AX20" i="11"/>
  <c r="AX85" i="11" s="1"/>
  <c r="AW20" i="11"/>
  <c r="AW85" i="11" s="1"/>
  <c r="AV20" i="11"/>
  <c r="AV85" i="11" s="1"/>
  <c r="AU20" i="11"/>
  <c r="AU85" i="11" s="1"/>
  <c r="AT20" i="11"/>
  <c r="AT85" i="11" s="1"/>
  <c r="AS20" i="11"/>
  <c r="AS85" i="11" s="1"/>
  <c r="AR20" i="11"/>
  <c r="AR85" i="11" s="1"/>
  <c r="AQ20" i="11"/>
  <c r="AQ85" i="11" s="1"/>
  <c r="AP20" i="11"/>
  <c r="AP85" i="11" s="1"/>
  <c r="AO20" i="11"/>
  <c r="AO85" i="11" s="1"/>
  <c r="AN20" i="11"/>
  <c r="AN85" i="11" s="1"/>
  <c r="AM20" i="11"/>
  <c r="AM85" i="11" s="1"/>
  <c r="AL20" i="11"/>
  <c r="AL85" i="11" s="1"/>
  <c r="AK20" i="11"/>
  <c r="AK85" i="11" s="1"/>
  <c r="AJ20" i="11"/>
  <c r="AJ85" i="11" s="1"/>
  <c r="AI20" i="11"/>
  <c r="AI85" i="11" s="1"/>
  <c r="AH20" i="11"/>
  <c r="AH85" i="11" s="1"/>
  <c r="AG20" i="11"/>
  <c r="AG85" i="11" s="1"/>
  <c r="AF20" i="11"/>
  <c r="AF85" i="11" s="1"/>
  <c r="AE20" i="11"/>
  <c r="AE85" i="11" s="1"/>
  <c r="AD20" i="11"/>
  <c r="AD85" i="11" s="1"/>
  <c r="AC20" i="11"/>
  <c r="AB20" i="11"/>
  <c r="AB85" i="11" s="1"/>
  <c r="Y20" i="11"/>
  <c r="AX19" i="11"/>
  <c r="AX84" i="11" s="1"/>
  <c r="AW19" i="11"/>
  <c r="AW84" i="11" s="1"/>
  <c r="AV19" i="11"/>
  <c r="AV84" i="11" s="1"/>
  <c r="AU19" i="11"/>
  <c r="AU84" i="11" s="1"/>
  <c r="AT19" i="11"/>
  <c r="AT84" i="11" s="1"/>
  <c r="AS19" i="11"/>
  <c r="AS84" i="11" s="1"/>
  <c r="AR19" i="11"/>
  <c r="AR84" i="11" s="1"/>
  <c r="AQ19" i="11"/>
  <c r="AQ84" i="11" s="1"/>
  <c r="AP19" i="11"/>
  <c r="AP84" i="11" s="1"/>
  <c r="AO19" i="11"/>
  <c r="AO84" i="11" s="1"/>
  <c r="AN19" i="11"/>
  <c r="AN84" i="11" s="1"/>
  <c r="AM19" i="11"/>
  <c r="AM84" i="11" s="1"/>
  <c r="AL19" i="11"/>
  <c r="AL84" i="11" s="1"/>
  <c r="AK19" i="11"/>
  <c r="AK84" i="11" s="1"/>
  <c r="AJ19" i="11"/>
  <c r="AJ84" i="11" s="1"/>
  <c r="AI19" i="11"/>
  <c r="AI84" i="11" s="1"/>
  <c r="AH19" i="11"/>
  <c r="AH84" i="11" s="1"/>
  <c r="AG19" i="11"/>
  <c r="AG84" i="11" s="1"/>
  <c r="AF19" i="11"/>
  <c r="AF84" i="11" s="1"/>
  <c r="AE19" i="11"/>
  <c r="AE84" i="11" s="1"/>
  <c r="AD19" i="11"/>
  <c r="AD84" i="11" s="1"/>
  <c r="AC19" i="11"/>
  <c r="AB19" i="11"/>
  <c r="BI19" i="11" s="1"/>
  <c r="BB19" i="11" s="1"/>
  <c r="Y19" i="11"/>
  <c r="BI18" i="11"/>
  <c r="BB18" i="11" s="1"/>
  <c r="AX18" i="11"/>
  <c r="AX83" i="11" s="1"/>
  <c r="AW18" i="11"/>
  <c r="AW83" i="11" s="1"/>
  <c r="AV18" i="11"/>
  <c r="AV83" i="11" s="1"/>
  <c r="AU18" i="11"/>
  <c r="AU83" i="11" s="1"/>
  <c r="AT18" i="11"/>
  <c r="AT83" i="11" s="1"/>
  <c r="AS18" i="11"/>
  <c r="AS83" i="11" s="1"/>
  <c r="AR18" i="11"/>
  <c r="AR83" i="11" s="1"/>
  <c r="AQ18" i="11"/>
  <c r="AQ83" i="11" s="1"/>
  <c r="AP18" i="11"/>
  <c r="AP83" i="11" s="1"/>
  <c r="AO18" i="11"/>
  <c r="AO83" i="11" s="1"/>
  <c r="AN18" i="11"/>
  <c r="AN83" i="11" s="1"/>
  <c r="AM18" i="11"/>
  <c r="AM83" i="11" s="1"/>
  <c r="AL18" i="11"/>
  <c r="AL83" i="11" s="1"/>
  <c r="AK18" i="11"/>
  <c r="AK83" i="11" s="1"/>
  <c r="AJ18" i="11"/>
  <c r="AJ83" i="11" s="1"/>
  <c r="AI18" i="11"/>
  <c r="AI83" i="11" s="1"/>
  <c r="AH18" i="11"/>
  <c r="AH83" i="11" s="1"/>
  <c r="AG18" i="11"/>
  <c r="AG83" i="11" s="1"/>
  <c r="AF18" i="11"/>
  <c r="AF83" i="11" s="1"/>
  <c r="AE18" i="11"/>
  <c r="AE83" i="11" s="1"/>
  <c r="AD18" i="11"/>
  <c r="AD83" i="11" s="1"/>
  <c r="AC18" i="11"/>
  <c r="AB18" i="11"/>
  <c r="AB83" i="11" s="1"/>
  <c r="Y18" i="11"/>
  <c r="AX17" i="11"/>
  <c r="AX82" i="11" s="1"/>
  <c r="AW17" i="11"/>
  <c r="AW82" i="11" s="1"/>
  <c r="AV17" i="11"/>
  <c r="AV82" i="11" s="1"/>
  <c r="AU17" i="11"/>
  <c r="AU82" i="11" s="1"/>
  <c r="AT17" i="11"/>
  <c r="AT82" i="11" s="1"/>
  <c r="AS17" i="11"/>
  <c r="AS82" i="11" s="1"/>
  <c r="AR17" i="11"/>
  <c r="AR82" i="11" s="1"/>
  <c r="AQ17" i="11"/>
  <c r="AQ82" i="11" s="1"/>
  <c r="AP17" i="11"/>
  <c r="AP82" i="11" s="1"/>
  <c r="AO17" i="11"/>
  <c r="AO82" i="11" s="1"/>
  <c r="AN17" i="11"/>
  <c r="AN82" i="11" s="1"/>
  <c r="AM17" i="11"/>
  <c r="AM82" i="11" s="1"/>
  <c r="AL17" i="11"/>
  <c r="AL82" i="11" s="1"/>
  <c r="AK17" i="11"/>
  <c r="AK82" i="11" s="1"/>
  <c r="AJ17" i="11"/>
  <c r="AJ82" i="11" s="1"/>
  <c r="AI17" i="11"/>
  <c r="AI82" i="11" s="1"/>
  <c r="AH17" i="11"/>
  <c r="AH82" i="11" s="1"/>
  <c r="AG17" i="11"/>
  <c r="AG82" i="11" s="1"/>
  <c r="AF17" i="11"/>
  <c r="AF82" i="11" s="1"/>
  <c r="AE17" i="11"/>
  <c r="AE82" i="11" s="1"/>
  <c r="AD17" i="11"/>
  <c r="AD82" i="11" s="1"/>
  <c r="AC17" i="11"/>
  <c r="AC82" i="11" s="1"/>
  <c r="AB17" i="11"/>
  <c r="AB82" i="11" s="1"/>
  <c r="Y17" i="11"/>
  <c r="AX16" i="11"/>
  <c r="AX81" i="11" s="1"/>
  <c r="AW16" i="11"/>
  <c r="AW81" i="11" s="1"/>
  <c r="AV16" i="11"/>
  <c r="AV81" i="11" s="1"/>
  <c r="AU16" i="11"/>
  <c r="AU81" i="11" s="1"/>
  <c r="AT16" i="11"/>
  <c r="AT81" i="11" s="1"/>
  <c r="AS16" i="11"/>
  <c r="AS81" i="11" s="1"/>
  <c r="AR16" i="11"/>
  <c r="AR81" i="11" s="1"/>
  <c r="AQ16" i="11"/>
  <c r="AQ81" i="11" s="1"/>
  <c r="AP16" i="11"/>
  <c r="AP81" i="11" s="1"/>
  <c r="AO16" i="11"/>
  <c r="AO81" i="11" s="1"/>
  <c r="AN16" i="11"/>
  <c r="AN81" i="11" s="1"/>
  <c r="AM16" i="11"/>
  <c r="AM81" i="11" s="1"/>
  <c r="AL16" i="11"/>
  <c r="AL81" i="11" s="1"/>
  <c r="AK16" i="11"/>
  <c r="AK81" i="11" s="1"/>
  <c r="AJ16" i="11"/>
  <c r="AJ81" i="11" s="1"/>
  <c r="AI16" i="11"/>
  <c r="AI81" i="11" s="1"/>
  <c r="AH16" i="11"/>
  <c r="AH81" i="11" s="1"/>
  <c r="AG16" i="11"/>
  <c r="AG81" i="11" s="1"/>
  <c r="AF16" i="11"/>
  <c r="AF81" i="11" s="1"/>
  <c r="AE16" i="11"/>
  <c r="AE81" i="11" s="1"/>
  <c r="AD16" i="11"/>
  <c r="AD81" i="11" s="1"/>
  <c r="AC16" i="11"/>
  <c r="AC81" i="11" s="1"/>
  <c r="AB16" i="11"/>
  <c r="BI16" i="11" s="1"/>
  <c r="BB16" i="11" s="1"/>
  <c r="Y16" i="11"/>
  <c r="AX15" i="11"/>
  <c r="AX80" i="11" s="1"/>
  <c r="AW15" i="11"/>
  <c r="AW80" i="11" s="1"/>
  <c r="AV15" i="11"/>
  <c r="AV80" i="11" s="1"/>
  <c r="AU15" i="11"/>
  <c r="AU80" i="11" s="1"/>
  <c r="AT15" i="11"/>
  <c r="AT80" i="11" s="1"/>
  <c r="AS15" i="11"/>
  <c r="AS80" i="11" s="1"/>
  <c r="AR15" i="11"/>
  <c r="AR80" i="11" s="1"/>
  <c r="AQ15" i="11"/>
  <c r="AQ80" i="11" s="1"/>
  <c r="AP15" i="11"/>
  <c r="AP80" i="11" s="1"/>
  <c r="AO15" i="11"/>
  <c r="AO80" i="11" s="1"/>
  <c r="AN15" i="11"/>
  <c r="AN80" i="11" s="1"/>
  <c r="AM15" i="11"/>
  <c r="AM80" i="11" s="1"/>
  <c r="AL15" i="11"/>
  <c r="AL80" i="11" s="1"/>
  <c r="AK15" i="11"/>
  <c r="AK80" i="11" s="1"/>
  <c r="AJ15" i="11"/>
  <c r="AJ80" i="11" s="1"/>
  <c r="AI15" i="11"/>
  <c r="AI80" i="11" s="1"/>
  <c r="AH15" i="11"/>
  <c r="AH80" i="11" s="1"/>
  <c r="AG15" i="11"/>
  <c r="AG80" i="11" s="1"/>
  <c r="AF15" i="11"/>
  <c r="AF80" i="11" s="1"/>
  <c r="AE15" i="11"/>
  <c r="AE80" i="11" s="1"/>
  <c r="AD15" i="11"/>
  <c r="AD80" i="11" s="1"/>
  <c r="AC15" i="11"/>
  <c r="AB15" i="11"/>
  <c r="AB80" i="11" s="1"/>
  <c r="Y15" i="11"/>
  <c r="AX14" i="11"/>
  <c r="AX79" i="11" s="1"/>
  <c r="AW14" i="11"/>
  <c r="AW79" i="11" s="1"/>
  <c r="AV14" i="11"/>
  <c r="AV79" i="11" s="1"/>
  <c r="AU14" i="11"/>
  <c r="AU79" i="11" s="1"/>
  <c r="AT14" i="11"/>
  <c r="AT79" i="11" s="1"/>
  <c r="AS14" i="11"/>
  <c r="AS79" i="11" s="1"/>
  <c r="AR14" i="11"/>
  <c r="AR79" i="11" s="1"/>
  <c r="AQ14" i="11"/>
  <c r="AQ79" i="11" s="1"/>
  <c r="AP14" i="11"/>
  <c r="AP79" i="11" s="1"/>
  <c r="AO14" i="11"/>
  <c r="AO79" i="11" s="1"/>
  <c r="AN14" i="11"/>
  <c r="AN79" i="11" s="1"/>
  <c r="AM14" i="11"/>
  <c r="AM79" i="11" s="1"/>
  <c r="AL14" i="11"/>
  <c r="AL79" i="11" s="1"/>
  <c r="AK14" i="11"/>
  <c r="AK79" i="11" s="1"/>
  <c r="AJ14" i="11"/>
  <c r="AJ79" i="11" s="1"/>
  <c r="AI14" i="11"/>
  <c r="AI79" i="11" s="1"/>
  <c r="AH14" i="11"/>
  <c r="AH79" i="11" s="1"/>
  <c r="AG14" i="11"/>
  <c r="AG79" i="11" s="1"/>
  <c r="AF14" i="11"/>
  <c r="AF79" i="11" s="1"/>
  <c r="AE14" i="11"/>
  <c r="AE79" i="11" s="1"/>
  <c r="AD14" i="11"/>
  <c r="AD79" i="11" s="1"/>
  <c r="AC14" i="11"/>
  <c r="AC79" i="11" s="1"/>
  <c r="AB14" i="11"/>
  <c r="BI14" i="11" s="1"/>
  <c r="BB14" i="11" s="1"/>
  <c r="Y14" i="11"/>
  <c r="AX13" i="11"/>
  <c r="AX78" i="11" s="1"/>
  <c r="AW13" i="11"/>
  <c r="AW78" i="11" s="1"/>
  <c r="AV13" i="11"/>
  <c r="AV78" i="11" s="1"/>
  <c r="AU13" i="11"/>
  <c r="AU78" i="11" s="1"/>
  <c r="AT13" i="11"/>
  <c r="AT78" i="11" s="1"/>
  <c r="AS13" i="11"/>
  <c r="AS78" i="11" s="1"/>
  <c r="AR13" i="11"/>
  <c r="AR78" i="11" s="1"/>
  <c r="AQ13" i="11"/>
  <c r="AQ78" i="11" s="1"/>
  <c r="AP13" i="11"/>
  <c r="AP78" i="11" s="1"/>
  <c r="AO13" i="11"/>
  <c r="AO78" i="11" s="1"/>
  <c r="AN13" i="11"/>
  <c r="AN78" i="11" s="1"/>
  <c r="AM13" i="11"/>
  <c r="AM78" i="11" s="1"/>
  <c r="AL13" i="11"/>
  <c r="AL78" i="11" s="1"/>
  <c r="AK13" i="11"/>
  <c r="AK78" i="11" s="1"/>
  <c r="AJ13" i="11"/>
  <c r="AJ78" i="11" s="1"/>
  <c r="AI13" i="11"/>
  <c r="AI78" i="11" s="1"/>
  <c r="AH13" i="11"/>
  <c r="AH78" i="11" s="1"/>
  <c r="AG13" i="11"/>
  <c r="AG78" i="11" s="1"/>
  <c r="AF13" i="11"/>
  <c r="AF78" i="11" s="1"/>
  <c r="AE13" i="11"/>
  <c r="AE78" i="11" s="1"/>
  <c r="AD13" i="11"/>
  <c r="AD78" i="11" s="1"/>
  <c r="AC13" i="11"/>
  <c r="AB13" i="11"/>
  <c r="BI13" i="11" s="1"/>
  <c r="BB13" i="11" s="1"/>
  <c r="Y13" i="11"/>
  <c r="AX12" i="11"/>
  <c r="AX77" i="11" s="1"/>
  <c r="AW12" i="11"/>
  <c r="AW77" i="11" s="1"/>
  <c r="AV12" i="11"/>
  <c r="AV77" i="11" s="1"/>
  <c r="AU12" i="11"/>
  <c r="AU77" i="11" s="1"/>
  <c r="AT12" i="11"/>
  <c r="AT77" i="11" s="1"/>
  <c r="AS12" i="11"/>
  <c r="AS77" i="11" s="1"/>
  <c r="AR12" i="11"/>
  <c r="AR77" i="11" s="1"/>
  <c r="AQ12" i="11"/>
  <c r="AQ77" i="11" s="1"/>
  <c r="AP12" i="11"/>
  <c r="AP77" i="11" s="1"/>
  <c r="AO12" i="11"/>
  <c r="AO77" i="11" s="1"/>
  <c r="AN12" i="11"/>
  <c r="AN77" i="11" s="1"/>
  <c r="AM12" i="11"/>
  <c r="AM77" i="11" s="1"/>
  <c r="AL12" i="11"/>
  <c r="AL77" i="11" s="1"/>
  <c r="AK12" i="11"/>
  <c r="AK77" i="11" s="1"/>
  <c r="AJ12" i="11"/>
  <c r="AJ77" i="11" s="1"/>
  <c r="AI12" i="11"/>
  <c r="AI77" i="11" s="1"/>
  <c r="AH12" i="11"/>
  <c r="AH77" i="11" s="1"/>
  <c r="AG12" i="11"/>
  <c r="AG77" i="11" s="1"/>
  <c r="AF12" i="11"/>
  <c r="AF77" i="11" s="1"/>
  <c r="AE12" i="11"/>
  <c r="AE77" i="11" s="1"/>
  <c r="AD12" i="11"/>
  <c r="AD77" i="11" s="1"/>
  <c r="AC12" i="11"/>
  <c r="AB12" i="11"/>
  <c r="BI12" i="11" s="1"/>
  <c r="BB12" i="11" s="1"/>
  <c r="Y12" i="11"/>
  <c r="AX11" i="11"/>
  <c r="AX76" i="11" s="1"/>
  <c r="AW11" i="11"/>
  <c r="AW76" i="11" s="1"/>
  <c r="AV11" i="11"/>
  <c r="AV76" i="11" s="1"/>
  <c r="AU11" i="11"/>
  <c r="AU76" i="11" s="1"/>
  <c r="AT11" i="11"/>
  <c r="AT76" i="11" s="1"/>
  <c r="AS11" i="11"/>
  <c r="AS76" i="11" s="1"/>
  <c r="AR11" i="11"/>
  <c r="AR76" i="11" s="1"/>
  <c r="AQ11" i="11"/>
  <c r="AQ76" i="11" s="1"/>
  <c r="AP11" i="11"/>
  <c r="AP76" i="11" s="1"/>
  <c r="AO11" i="11"/>
  <c r="AO76" i="11" s="1"/>
  <c r="AN11" i="11"/>
  <c r="AN76" i="11" s="1"/>
  <c r="AM11" i="11"/>
  <c r="AM76" i="11" s="1"/>
  <c r="AL11" i="11"/>
  <c r="AL76" i="11" s="1"/>
  <c r="AK11" i="11"/>
  <c r="AK76" i="11" s="1"/>
  <c r="AJ11" i="11"/>
  <c r="AJ76" i="11" s="1"/>
  <c r="AI11" i="11"/>
  <c r="AI76" i="11" s="1"/>
  <c r="AH11" i="11"/>
  <c r="AH76" i="11" s="1"/>
  <c r="AG11" i="11"/>
  <c r="AG76" i="11" s="1"/>
  <c r="AF11" i="11"/>
  <c r="AF76" i="11" s="1"/>
  <c r="AE11" i="11"/>
  <c r="AE76" i="11" s="1"/>
  <c r="AD11" i="11"/>
  <c r="AD76" i="11" s="1"/>
  <c r="AC11" i="11"/>
  <c r="AB11" i="11"/>
  <c r="BI11" i="11" s="1"/>
  <c r="BB11" i="11" s="1"/>
  <c r="Y11" i="11"/>
  <c r="AX10" i="11"/>
  <c r="AX75" i="11" s="1"/>
  <c r="AW10" i="11"/>
  <c r="AW75" i="11" s="1"/>
  <c r="AV10" i="11"/>
  <c r="AV75" i="11" s="1"/>
  <c r="AU10" i="11"/>
  <c r="AU75" i="11" s="1"/>
  <c r="AT10" i="11"/>
  <c r="AT75" i="11" s="1"/>
  <c r="AS10" i="11"/>
  <c r="AS75" i="11" s="1"/>
  <c r="AR10" i="11"/>
  <c r="AR75" i="11" s="1"/>
  <c r="AQ10" i="11"/>
  <c r="AQ75" i="11" s="1"/>
  <c r="AP10" i="11"/>
  <c r="AP75" i="11" s="1"/>
  <c r="AO10" i="11"/>
  <c r="AO75" i="11" s="1"/>
  <c r="AN10" i="11"/>
  <c r="AN75" i="11" s="1"/>
  <c r="AM10" i="11"/>
  <c r="AM75" i="11" s="1"/>
  <c r="AL10" i="11"/>
  <c r="AL75" i="11" s="1"/>
  <c r="AK10" i="11"/>
  <c r="AK75" i="11" s="1"/>
  <c r="AJ10" i="11"/>
  <c r="AJ75" i="11" s="1"/>
  <c r="AI10" i="11"/>
  <c r="AI75" i="11" s="1"/>
  <c r="AH10" i="11"/>
  <c r="AH75" i="11" s="1"/>
  <c r="AG10" i="11"/>
  <c r="AG75" i="11" s="1"/>
  <c r="AF10" i="11"/>
  <c r="AF75" i="11" s="1"/>
  <c r="AE10" i="11"/>
  <c r="AE75" i="11" s="1"/>
  <c r="AD10" i="11"/>
  <c r="AD75" i="11" s="1"/>
  <c r="AC10" i="11"/>
  <c r="AC75" i="11" s="1"/>
  <c r="AB10" i="11"/>
  <c r="AB75" i="11" s="1"/>
  <c r="Y10" i="11"/>
  <c r="AX9" i="11"/>
  <c r="AX74" i="11" s="1"/>
  <c r="AW9" i="11"/>
  <c r="AW74" i="11" s="1"/>
  <c r="AV9" i="11"/>
  <c r="AV74" i="11" s="1"/>
  <c r="AU9" i="11"/>
  <c r="AU74" i="11" s="1"/>
  <c r="AT9" i="11"/>
  <c r="AT74" i="11" s="1"/>
  <c r="AS9" i="11"/>
  <c r="AS74" i="11" s="1"/>
  <c r="AR9" i="11"/>
  <c r="AR74" i="11" s="1"/>
  <c r="AQ9" i="11"/>
  <c r="AQ74" i="11" s="1"/>
  <c r="AP9" i="11"/>
  <c r="AP74" i="11" s="1"/>
  <c r="AO9" i="11"/>
  <c r="AO74" i="11" s="1"/>
  <c r="AN9" i="11"/>
  <c r="AN74" i="11" s="1"/>
  <c r="AM9" i="11"/>
  <c r="AM74" i="11" s="1"/>
  <c r="AL9" i="11"/>
  <c r="AL74" i="11" s="1"/>
  <c r="AK9" i="11"/>
  <c r="AK74" i="11" s="1"/>
  <c r="AJ9" i="11"/>
  <c r="AJ74" i="11" s="1"/>
  <c r="AI9" i="11"/>
  <c r="AI74" i="11" s="1"/>
  <c r="AH9" i="11"/>
  <c r="AH74" i="11" s="1"/>
  <c r="AG9" i="11"/>
  <c r="AG74" i="11" s="1"/>
  <c r="AF9" i="11"/>
  <c r="AF74" i="11" s="1"/>
  <c r="AE9" i="11"/>
  <c r="AE74" i="11" s="1"/>
  <c r="AD9" i="11"/>
  <c r="AD74" i="11" s="1"/>
  <c r="AC9" i="11"/>
  <c r="AC74" i="11" s="1"/>
  <c r="AB9" i="11"/>
  <c r="AB74" i="11" s="1"/>
  <c r="Y9" i="11"/>
  <c r="AX8" i="11"/>
  <c r="AX73" i="11" s="1"/>
  <c r="AW8" i="11"/>
  <c r="AW73" i="11" s="1"/>
  <c r="AV8" i="11"/>
  <c r="AV73" i="11" s="1"/>
  <c r="AU8" i="11"/>
  <c r="AU73" i="11" s="1"/>
  <c r="AT8" i="11"/>
  <c r="AT73" i="11" s="1"/>
  <c r="AS8" i="11"/>
  <c r="AS73" i="11" s="1"/>
  <c r="AR8" i="11"/>
  <c r="AR73" i="11" s="1"/>
  <c r="AQ8" i="11"/>
  <c r="AQ73" i="11" s="1"/>
  <c r="AP8" i="11"/>
  <c r="AP73" i="11" s="1"/>
  <c r="AO8" i="11"/>
  <c r="AO73" i="11" s="1"/>
  <c r="AN8" i="11"/>
  <c r="AN73" i="11" s="1"/>
  <c r="AM8" i="11"/>
  <c r="AM73" i="11" s="1"/>
  <c r="AL8" i="11"/>
  <c r="AL73" i="11" s="1"/>
  <c r="AK8" i="11"/>
  <c r="AK73" i="11" s="1"/>
  <c r="AJ8" i="11"/>
  <c r="AJ73" i="11" s="1"/>
  <c r="AI8" i="11"/>
  <c r="AI73" i="11" s="1"/>
  <c r="AH8" i="11"/>
  <c r="AH73" i="11" s="1"/>
  <c r="AG8" i="11"/>
  <c r="AG73" i="11" s="1"/>
  <c r="AF8" i="11"/>
  <c r="AF73" i="11" s="1"/>
  <c r="AE8" i="11"/>
  <c r="AE73" i="11" s="1"/>
  <c r="AD8" i="11"/>
  <c r="AD73" i="11" s="1"/>
  <c r="AC8" i="11"/>
  <c r="AC73" i="11" s="1"/>
  <c r="AB8" i="11"/>
  <c r="AB73" i="11" s="1"/>
  <c r="Y8" i="11"/>
  <c r="AX7" i="11"/>
  <c r="AX72" i="11" s="1"/>
  <c r="AW7" i="11"/>
  <c r="AW72" i="11" s="1"/>
  <c r="AV7" i="11"/>
  <c r="AV72" i="11" s="1"/>
  <c r="AU7" i="11"/>
  <c r="AU72" i="11" s="1"/>
  <c r="AT7" i="11"/>
  <c r="AT72" i="11" s="1"/>
  <c r="AS7" i="11"/>
  <c r="AS72" i="11" s="1"/>
  <c r="AR7" i="11"/>
  <c r="AR72" i="11" s="1"/>
  <c r="AQ7" i="11"/>
  <c r="AQ72" i="11" s="1"/>
  <c r="AP7" i="11"/>
  <c r="AP72" i="11" s="1"/>
  <c r="AO7" i="11"/>
  <c r="AO72" i="11" s="1"/>
  <c r="AN7" i="11"/>
  <c r="AN72" i="11" s="1"/>
  <c r="AM7" i="11"/>
  <c r="AM72" i="11" s="1"/>
  <c r="AL7" i="11"/>
  <c r="AL72" i="11" s="1"/>
  <c r="AK7" i="11"/>
  <c r="AK72" i="11" s="1"/>
  <c r="AJ7" i="11"/>
  <c r="AJ72" i="11" s="1"/>
  <c r="AI7" i="11"/>
  <c r="AI72" i="11" s="1"/>
  <c r="AH7" i="11"/>
  <c r="AH72" i="11" s="1"/>
  <c r="AG7" i="11"/>
  <c r="AG72" i="11" s="1"/>
  <c r="AF7" i="11"/>
  <c r="AF72" i="11" s="1"/>
  <c r="AE7" i="11"/>
  <c r="AE72" i="11" s="1"/>
  <c r="AD7" i="11"/>
  <c r="AD72" i="11" s="1"/>
  <c r="AC7" i="11"/>
  <c r="AB7" i="11"/>
  <c r="AB72" i="11" s="1"/>
  <c r="Y7" i="11"/>
  <c r="AX6" i="11"/>
  <c r="AX71" i="11" s="1"/>
  <c r="AW6" i="11"/>
  <c r="AW71" i="11" s="1"/>
  <c r="AV6" i="11"/>
  <c r="AV71" i="11" s="1"/>
  <c r="AU6" i="11"/>
  <c r="AU71" i="11" s="1"/>
  <c r="AT6" i="11"/>
  <c r="AT71" i="11" s="1"/>
  <c r="AS6" i="11"/>
  <c r="AS71" i="11" s="1"/>
  <c r="AR6" i="11"/>
  <c r="AR71" i="11" s="1"/>
  <c r="AQ6" i="11"/>
  <c r="AQ71" i="11" s="1"/>
  <c r="AP6" i="11"/>
  <c r="AP71" i="11" s="1"/>
  <c r="AO6" i="11"/>
  <c r="AO71" i="11" s="1"/>
  <c r="AN6" i="11"/>
  <c r="AN71" i="11" s="1"/>
  <c r="AM6" i="11"/>
  <c r="AM71" i="11" s="1"/>
  <c r="AL6" i="11"/>
  <c r="AL71" i="11" s="1"/>
  <c r="AK6" i="11"/>
  <c r="AK71" i="11" s="1"/>
  <c r="AJ6" i="11"/>
  <c r="AJ71" i="11" s="1"/>
  <c r="AI6" i="11"/>
  <c r="AI71" i="11" s="1"/>
  <c r="AH6" i="11"/>
  <c r="AH71" i="11" s="1"/>
  <c r="AG6" i="11"/>
  <c r="AG71" i="11" s="1"/>
  <c r="AF6" i="11"/>
  <c r="AF71" i="11" s="1"/>
  <c r="AE6" i="11"/>
  <c r="AE71" i="11" s="1"/>
  <c r="AD6" i="11"/>
  <c r="AD71" i="11" s="1"/>
  <c r="AC6" i="11"/>
  <c r="AC71" i="11" s="1"/>
  <c r="AB6" i="11"/>
  <c r="BI6" i="11" s="1"/>
  <c r="BB6" i="11" s="1"/>
  <c r="Y6" i="11"/>
  <c r="AX5" i="11"/>
  <c r="AX70" i="11" s="1"/>
  <c r="AW5" i="11"/>
  <c r="AW70" i="11" s="1"/>
  <c r="AV5" i="11"/>
  <c r="AV70" i="11" s="1"/>
  <c r="AU5" i="11"/>
  <c r="AU70" i="11" s="1"/>
  <c r="AT5" i="11"/>
  <c r="AT70" i="11" s="1"/>
  <c r="AS5" i="11"/>
  <c r="AS70" i="11" s="1"/>
  <c r="AR5" i="11"/>
  <c r="AR70" i="11" s="1"/>
  <c r="AQ5" i="11"/>
  <c r="AQ70" i="11" s="1"/>
  <c r="AP5" i="11"/>
  <c r="AP70" i="11" s="1"/>
  <c r="AO5" i="11"/>
  <c r="AO70" i="11" s="1"/>
  <c r="AN5" i="11"/>
  <c r="AN70" i="11" s="1"/>
  <c r="AM5" i="11"/>
  <c r="AM70" i="11" s="1"/>
  <c r="AL5" i="11"/>
  <c r="AL70" i="11" s="1"/>
  <c r="AK5" i="11"/>
  <c r="AK70" i="11" s="1"/>
  <c r="AJ5" i="11"/>
  <c r="AJ70" i="11" s="1"/>
  <c r="AI5" i="11"/>
  <c r="AI70" i="11" s="1"/>
  <c r="AH5" i="11"/>
  <c r="AH70" i="11" s="1"/>
  <c r="AG5" i="11"/>
  <c r="AG70" i="11" s="1"/>
  <c r="AF5" i="11"/>
  <c r="AF70" i="11" s="1"/>
  <c r="AE5" i="11"/>
  <c r="AE70" i="11" s="1"/>
  <c r="AD5" i="11"/>
  <c r="AD70" i="11" s="1"/>
  <c r="AC5" i="11"/>
  <c r="AB5" i="11"/>
  <c r="BI5" i="11" s="1"/>
  <c r="BB5" i="11" s="1"/>
  <c r="Y5" i="11"/>
  <c r="AX4" i="11"/>
  <c r="AX69" i="11" s="1"/>
  <c r="AW4" i="11"/>
  <c r="AW69" i="11" s="1"/>
  <c r="AV4" i="11"/>
  <c r="AV69" i="11" s="1"/>
  <c r="AU4" i="11"/>
  <c r="AU69" i="11" s="1"/>
  <c r="AT4" i="11"/>
  <c r="AT69" i="11" s="1"/>
  <c r="AS4" i="11"/>
  <c r="AS69" i="11" s="1"/>
  <c r="AR4" i="11"/>
  <c r="AR69" i="11" s="1"/>
  <c r="AQ4" i="11"/>
  <c r="AQ69" i="11" s="1"/>
  <c r="AP4" i="11"/>
  <c r="AP69" i="11" s="1"/>
  <c r="AO4" i="11"/>
  <c r="AO69" i="11" s="1"/>
  <c r="AN4" i="11"/>
  <c r="AN69" i="11" s="1"/>
  <c r="AM4" i="11"/>
  <c r="AM69" i="11" s="1"/>
  <c r="AL4" i="11"/>
  <c r="AL69" i="11" s="1"/>
  <c r="AK4" i="11"/>
  <c r="AK69" i="11" s="1"/>
  <c r="AJ4" i="11"/>
  <c r="AJ69" i="11" s="1"/>
  <c r="AI4" i="11"/>
  <c r="AI69" i="11" s="1"/>
  <c r="AH4" i="11"/>
  <c r="AH69" i="11" s="1"/>
  <c r="AG4" i="11"/>
  <c r="AG69" i="11" s="1"/>
  <c r="AF4" i="11"/>
  <c r="AF69" i="11" s="1"/>
  <c r="AE4" i="11"/>
  <c r="AE69" i="11" s="1"/>
  <c r="AD4" i="11"/>
  <c r="AD69" i="11" s="1"/>
  <c r="AC4" i="11"/>
  <c r="AB4" i="11"/>
  <c r="AB69" i="11" s="1"/>
  <c r="Y4" i="11"/>
  <c r="AX3" i="11"/>
  <c r="AX68" i="11" s="1"/>
  <c r="AW3" i="11"/>
  <c r="AW68" i="11" s="1"/>
  <c r="AV3" i="11"/>
  <c r="AV68" i="11" s="1"/>
  <c r="AU3" i="11"/>
  <c r="AU68" i="11" s="1"/>
  <c r="AT3" i="11"/>
  <c r="AT68" i="11" s="1"/>
  <c r="AS3" i="11"/>
  <c r="AS68" i="11" s="1"/>
  <c r="AR3" i="11"/>
  <c r="AR68" i="11" s="1"/>
  <c r="AQ3" i="11"/>
  <c r="AQ68" i="11" s="1"/>
  <c r="AP3" i="11"/>
  <c r="AP68" i="11" s="1"/>
  <c r="AO3" i="11"/>
  <c r="AO68" i="11" s="1"/>
  <c r="AN3" i="11"/>
  <c r="AN68" i="11" s="1"/>
  <c r="AM3" i="11"/>
  <c r="AM68" i="11" s="1"/>
  <c r="AL3" i="11"/>
  <c r="AL68" i="11" s="1"/>
  <c r="AK3" i="11"/>
  <c r="AK68" i="11" s="1"/>
  <c r="AJ3" i="11"/>
  <c r="AJ68" i="11" s="1"/>
  <c r="AI3" i="11"/>
  <c r="AI68" i="11" s="1"/>
  <c r="AH3" i="11"/>
  <c r="AH68" i="11" s="1"/>
  <c r="AG3" i="11"/>
  <c r="AG68" i="11" s="1"/>
  <c r="AF3" i="11"/>
  <c r="AF68" i="11" s="1"/>
  <c r="AE3" i="11"/>
  <c r="AE68" i="11" s="1"/>
  <c r="AD3" i="11"/>
  <c r="AD68" i="11" s="1"/>
  <c r="AC3" i="11"/>
  <c r="AC68" i="11" s="1"/>
  <c r="AB3" i="11"/>
  <c r="AB68" i="11" s="1"/>
  <c r="Y3" i="11"/>
  <c r="AX2" i="11"/>
  <c r="AX67" i="11" s="1"/>
  <c r="AW2" i="11"/>
  <c r="AW67" i="11" s="1"/>
  <c r="AV2" i="11"/>
  <c r="AV67" i="11" s="1"/>
  <c r="AU2" i="11"/>
  <c r="AU67" i="11" s="1"/>
  <c r="AT2" i="11"/>
  <c r="AT67" i="11" s="1"/>
  <c r="AS2" i="11"/>
  <c r="AS67" i="11" s="1"/>
  <c r="AR2" i="11"/>
  <c r="AR67" i="11" s="1"/>
  <c r="AQ2" i="11"/>
  <c r="AQ67" i="11" s="1"/>
  <c r="AP2" i="11"/>
  <c r="AP67" i="11" s="1"/>
  <c r="AO2" i="11"/>
  <c r="AO67" i="11" s="1"/>
  <c r="AN2" i="11"/>
  <c r="AN67" i="11" s="1"/>
  <c r="AM2" i="11"/>
  <c r="AM67" i="11" s="1"/>
  <c r="AL2" i="11"/>
  <c r="AL67" i="11" s="1"/>
  <c r="AK2" i="11"/>
  <c r="AK67" i="11" s="1"/>
  <c r="AJ2" i="11"/>
  <c r="AJ67" i="11" s="1"/>
  <c r="AI2" i="11"/>
  <c r="AI67" i="11" s="1"/>
  <c r="AH2" i="11"/>
  <c r="AH67" i="11" s="1"/>
  <c r="AG2" i="11"/>
  <c r="AG67" i="11" s="1"/>
  <c r="AF2" i="11"/>
  <c r="AF67" i="11" s="1"/>
  <c r="AE2" i="11"/>
  <c r="AE67" i="11" s="1"/>
  <c r="AD2" i="11"/>
  <c r="AD67" i="11" s="1"/>
  <c r="AC2" i="11"/>
  <c r="AC67" i="11" s="1"/>
  <c r="AB2" i="11"/>
  <c r="AB67" i="11" s="1"/>
  <c r="Y2" i="11"/>
  <c r="BA1" i="11"/>
  <c r="BA66" i="11" s="1"/>
  <c r="AX1" i="11"/>
  <c r="AX66" i="11" s="1"/>
  <c r="AW1" i="11"/>
  <c r="AW66" i="11" s="1"/>
  <c r="AV1" i="11"/>
  <c r="AV66" i="11" s="1"/>
  <c r="AU1" i="11"/>
  <c r="AU66" i="11" s="1"/>
  <c r="AT1" i="11"/>
  <c r="AT66" i="11" s="1"/>
  <c r="AS1" i="11"/>
  <c r="AS66" i="11" s="1"/>
  <c r="AR1" i="11"/>
  <c r="AR66" i="11" s="1"/>
  <c r="AQ1" i="11"/>
  <c r="AQ66" i="11" s="1"/>
  <c r="AP1" i="11"/>
  <c r="AP66" i="11" s="1"/>
  <c r="AO1" i="11"/>
  <c r="AO66" i="11" s="1"/>
  <c r="AN1" i="11"/>
  <c r="AN66" i="11" s="1"/>
  <c r="AM1" i="11"/>
  <c r="AM66" i="11" s="1"/>
  <c r="AL1" i="11"/>
  <c r="AL66" i="11" s="1"/>
  <c r="AK1" i="11"/>
  <c r="AK66" i="11" s="1"/>
  <c r="AJ1" i="11"/>
  <c r="AJ66" i="11" s="1"/>
  <c r="AI1" i="11"/>
  <c r="AI66" i="11" s="1"/>
  <c r="AH1" i="11"/>
  <c r="AH66" i="11" s="1"/>
  <c r="AG1" i="11"/>
  <c r="AG66" i="11" s="1"/>
  <c r="AF1" i="11"/>
  <c r="AF66" i="11" s="1"/>
  <c r="AE1" i="11"/>
  <c r="AE66" i="11" s="1"/>
  <c r="AD1" i="11"/>
  <c r="AD66" i="11" s="1"/>
  <c r="AC1" i="11"/>
  <c r="AC66" i="11" s="1"/>
  <c r="X3" i="7"/>
  <c r="X4" i="7"/>
  <c r="X5" i="7"/>
  <c r="X6" i="7"/>
  <c r="X7" i="7"/>
  <c r="X8" i="7"/>
  <c r="X9" i="7"/>
  <c r="X10" i="7"/>
  <c r="AX121" i="7" s="1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2" i="7"/>
  <c r="AY128" i="7"/>
  <c r="AR128" i="7"/>
  <c r="AB128" i="7"/>
  <c r="AY127" i="7"/>
  <c r="AL127" i="7"/>
  <c r="AY126" i="7"/>
  <c r="AU126" i="7"/>
  <c r="AL126" i="7"/>
  <c r="AY125" i="7"/>
  <c r="AV125" i="7"/>
  <c r="AU125" i="7"/>
  <c r="AF125" i="7"/>
  <c r="AY124" i="7"/>
  <c r="AV124" i="7"/>
  <c r="AO124" i="7"/>
  <c r="AF124" i="7"/>
  <c r="AY123" i="7"/>
  <c r="AP123" i="7"/>
  <c r="AO123" i="7"/>
  <c r="AY122" i="7"/>
  <c r="AI122" i="7"/>
  <c r="AH122" i="7"/>
  <c r="AY121" i="7"/>
  <c r="AR121" i="7"/>
  <c r="AB121" i="7"/>
  <c r="AA121" i="7"/>
  <c r="AY120" i="7"/>
  <c r="AB120" i="7"/>
  <c r="AY119" i="7"/>
  <c r="AL119" i="7"/>
  <c r="AY118" i="7"/>
  <c r="AU118" i="7"/>
  <c r="AY117" i="7"/>
  <c r="AV117" i="7"/>
  <c r="AU117" i="7"/>
  <c r="AF117" i="7"/>
  <c r="AY116" i="7"/>
  <c r="AV116" i="7"/>
  <c r="AO116" i="7"/>
  <c r="AY115" i="7"/>
  <c r="AP115" i="7"/>
  <c r="AO115" i="7"/>
  <c r="AY114" i="7"/>
  <c r="AI114" i="7"/>
  <c r="AH114" i="7"/>
  <c r="AY113" i="7"/>
  <c r="AB113" i="7"/>
  <c r="AA113" i="7"/>
  <c r="AY112" i="7"/>
  <c r="AB112" i="7"/>
  <c r="AY111" i="7"/>
  <c r="AY110" i="7"/>
  <c r="AU110" i="7"/>
  <c r="AY109" i="7"/>
  <c r="AV109" i="7"/>
  <c r="AU109" i="7"/>
  <c r="AY108" i="7"/>
  <c r="AV108" i="7"/>
  <c r="AO108" i="7"/>
  <c r="AY107" i="7"/>
  <c r="AP107" i="7"/>
  <c r="AO107" i="7"/>
  <c r="AY106" i="7"/>
  <c r="AI106" i="7"/>
  <c r="AH106" i="7"/>
  <c r="AY105" i="7"/>
  <c r="AB105" i="7"/>
  <c r="AA105" i="7"/>
  <c r="AY104" i="7"/>
  <c r="AB104" i="7"/>
  <c r="AY103" i="7"/>
  <c r="AY102" i="7"/>
  <c r="AU102" i="7"/>
  <c r="AY101" i="7"/>
  <c r="AV101" i="7"/>
  <c r="AU101" i="7"/>
  <c r="AY100" i="7"/>
  <c r="AV100" i="7"/>
  <c r="AP100" i="7"/>
  <c r="AH100" i="7"/>
  <c r="AY99" i="7"/>
  <c r="AQ99" i="7"/>
  <c r="AJ99" i="7"/>
  <c r="AI99" i="7"/>
  <c r="AB99" i="7"/>
  <c r="AA99" i="7"/>
  <c r="AY98" i="7"/>
  <c r="AR98" i="7"/>
  <c r="AK98" i="7"/>
  <c r="AJ98" i="7"/>
  <c r="AB98" i="7"/>
  <c r="AY97" i="7"/>
  <c r="AS97" i="7"/>
  <c r="AK97" i="7"/>
  <c r="AD97" i="7"/>
  <c r="AC97" i="7"/>
  <c r="AY96" i="7"/>
  <c r="AT96" i="7"/>
  <c r="AL96" i="7"/>
  <c r="AD96" i="7"/>
  <c r="AY95" i="7"/>
  <c r="AV95" i="7"/>
  <c r="AU95" i="7"/>
  <c r="AM95" i="7"/>
  <c r="AE95" i="7"/>
  <c r="AY94" i="7"/>
  <c r="AV94" i="7"/>
  <c r="AN94" i="7"/>
  <c r="AF94" i="7"/>
  <c r="AY93" i="7"/>
  <c r="AW93" i="7"/>
  <c r="AO93" i="7"/>
  <c r="AG93" i="7"/>
  <c r="AY92" i="7"/>
  <c r="AP92" i="7"/>
  <c r="AH92" i="7"/>
  <c r="AY91" i="7"/>
  <c r="AQ91" i="7"/>
  <c r="AJ91" i="7"/>
  <c r="AI91" i="7"/>
  <c r="AB91" i="7"/>
  <c r="AA91" i="7"/>
  <c r="AY90" i="7"/>
  <c r="AR90" i="7"/>
  <c r="AJ90" i="7"/>
  <c r="AB90" i="7"/>
  <c r="AY89" i="7"/>
  <c r="AS89" i="7"/>
  <c r="AK89" i="7"/>
  <c r="AD89" i="7"/>
  <c r="AC89" i="7"/>
  <c r="AY88" i="7"/>
  <c r="AT88" i="7"/>
  <c r="AL88" i="7"/>
  <c r="AD88" i="7"/>
  <c r="AY87" i="7"/>
  <c r="AU87" i="7"/>
  <c r="AM87" i="7"/>
  <c r="AE87" i="7"/>
  <c r="AY86" i="7"/>
  <c r="AV86" i="7"/>
  <c r="AN86" i="7"/>
  <c r="AF86" i="7"/>
  <c r="AY85" i="7"/>
  <c r="AW85" i="7"/>
  <c r="AO85" i="7"/>
  <c r="AG85" i="7"/>
  <c r="AY84" i="7"/>
  <c r="AQ84" i="7"/>
  <c r="AP84" i="7"/>
  <c r="AI84" i="7"/>
  <c r="AY83" i="7"/>
  <c r="AJ83" i="7"/>
  <c r="AB83" i="7"/>
  <c r="AY82" i="7"/>
  <c r="AJ82" i="7"/>
  <c r="AB82" i="7"/>
  <c r="AY81" i="7"/>
  <c r="AD81" i="7"/>
  <c r="AY80" i="7"/>
  <c r="AY79" i="7"/>
  <c r="AY78" i="7"/>
  <c r="AY77" i="7"/>
  <c r="AY76" i="7"/>
  <c r="AR76" i="7"/>
  <c r="AJ76" i="7"/>
  <c r="AY75" i="7"/>
  <c r="AT75" i="7"/>
  <c r="AS75" i="7"/>
  <c r="AK75" i="7"/>
  <c r="AY74" i="7"/>
  <c r="AU74" i="7"/>
  <c r="AN74" i="7"/>
  <c r="AY73" i="7"/>
  <c r="AP73" i="7"/>
  <c r="AO73" i="7"/>
  <c r="AY72" i="7"/>
  <c r="AI72" i="7"/>
  <c r="AY71" i="7"/>
  <c r="AD71" i="7"/>
  <c r="AY70" i="7"/>
  <c r="AE70" i="7"/>
  <c r="AY69" i="7"/>
  <c r="AB69" i="7"/>
  <c r="AA69" i="7"/>
  <c r="AY68" i="7"/>
  <c r="AB68" i="7"/>
  <c r="AY67" i="7"/>
  <c r="AV66" i="7"/>
  <c r="AU66" i="7"/>
  <c r="AA66" i="7"/>
  <c r="AZ63" i="7"/>
  <c r="AW63" i="7"/>
  <c r="AW128" i="7" s="1"/>
  <c r="AV63" i="7"/>
  <c r="AV128" i="7" s="1"/>
  <c r="AU63" i="7"/>
  <c r="AU128" i="7" s="1"/>
  <c r="AT63" i="7"/>
  <c r="AT128" i="7" s="1"/>
  <c r="AS63" i="7"/>
  <c r="AS128" i="7" s="1"/>
  <c r="AR63" i="7"/>
  <c r="AQ63" i="7"/>
  <c r="AQ128" i="7" s="1"/>
  <c r="AP63" i="7"/>
  <c r="AP128" i="7" s="1"/>
  <c r="AO63" i="7"/>
  <c r="AO128" i="7" s="1"/>
  <c r="AN63" i="7"/>
  <c r="AN128" i="7" s="1"/>
  <c r="AM63" i="7"/>
  <c r="AM128" i="7" s="1"/>
  <c r="AL63" i="7"/>
  <c r="AL128" i="7" s="1"/>
  <c r="AK63" i="7"/>
  <c r="AK128" i="7" s="1"/>
  <c r="AJ63" i="7"/>
  <c r="AJ128" i="7" s="1"/>
  <c r="AI63" i="7"/>
  <c r="AI128" i="7" s="1"/>
  <c r="AH63" i="7"/>
  <c r="AH128" i="7" s="1"/>
  <c r="AG63" i="7"/>
  <c r="AG128" i="7" s="1"/>
  <c r="AF63" i="7"/>
  <c r="AF128" i="7" s="1"/>
  <c r="AE63" i="7"/>
  <c r="AE128" i="7" s="1"/>
  <c r="AD63" i="7"/>
  <c r="AD128" i="7" s="1"/>
  <c r="AC63" i="7"/>
  <c r="AC128" i="7" s="1"/>
  <c r="AB63" i="7"/>
  <c r="AA63" i="7"/>
  <c r="AA128" i="7" s="1"/>
  <c r="AW62" i="7"/>
  <c r="AW127" i="7" s="1"/>
  <c r="AV62" i="7"/>
  <c r="AV127" i="7" s="1"/>
  <c r="AU62" i="7"/>
  <c r="AU127" i="7" s="1"/>
  <c r="AT62" i="7"/>
  <c r="AT127" i="7" s="1"/>
  <c r="AS62" i="7"/>
  <c r="AS127" i="7" s="1"/>
  <c r="AR62" i="7"/>
  <c r="AR127" i="7" s="1"/>
  <c r="AQ62" i="7"/>
  <c r="AQ127" i="7" s="1"/>
  <c r="AP62" i="7"/>
  <c r="AP127" i="7" s="1"/>
  <c r="AO62" i="7"/>
  <c r="AO127" i="7" s="1"/>
  <c r="AN62" i="7"/>
  <c r="AN127" i="7" s="1"/>
  <c r="AM62" i="7"/>
  <c r="AM127" i="7" s="1"/>
  <c r="AL62" i="7"/>
  <c r="AK62" i="7"/>
  <c r="AK127" i="7" s="1"/>
  <c r="AJ62" i="7"/>
  <c r="AJ127" i="7" s="1"/>
  <c r="AI62" i="7"/>
  <c r="AI127" i="7" s="1"/>
  <c r="AH62" i="7"/>
  <c r="AH127" i="7" s="1"/>
  <c r="AG62" i="7"/>
  <c r="AG127" i="7" s="1"/>
  <c r="AF62" i="7"/>
  <c r="AF127" i="7" s="1"/>
  <c r="AE62" i="7"/>
  <c r="AE127" i="7" s="1"/>
  <c r="AD62" i="7"/>
  <c r="AD127" i="7" s="1"/>
  <c r="AC62" i="7"/>
  <c r="AC127" i="7" s="1"/>
  <c r="AB62" i="7"/>
  <c r="AB127" i="7" s="1"/>
  <c r="AA62" i="7"/>
  <c r="AW61" i="7"/>
  <c r="AW126" i="7" s="1"/>
  <c r="AV61" i="7"/>
  <c r="AV126" i="7" s="1"/>
  <c r="AU61" i="7"/>
  <c r="AT61" i="7"/>
  <c r="AT126" i="7" s="1"/>
  <c r="AS61" i="7"/>
  <c r="AS126" i="7" s="1"/>
  <c r="AR61" i="7"/>
  <c r="AR126" i="7" s="1"/>
  <c r="AQ61" i="7"/>
  <c r="AQ126" i="7" s="1"/>
  <c r="AP61" i="7"/>
  <c r="AP126" i="7" s="1"/>
  <c r="AO61" i="7"/>
  <c r="AO126" i="7" s="1"/>
  <c r="AN61" i="7"/>
  <c r="AN126" i="7" s="1"/>
  <c r="AM61" i="7"/>
  <c r="AM126" i="7" s="1"/>
  <c r="AL61" i="7"/>
  <c r="AK61" i="7"/>
  <c r="AK126" i="7" s="1"/>
  <c r="AJ61" i="7"/>
  <c r="AJ126" i="7" s="1"/>
  <c r="AI61" i="7"/>
  <c r="AI126" i="7" s="1"/>
  <c r="AH61" i="7"/>
  <c r="AH126" i="7" s="1"/>
  <c r="AG61" i="7"/>
  <c r="AG126" i="7" s="1"/>
  <c r="AF61" i="7"/>
  <c r="AF126" i="7" s="1"/>
  <c r="AE61" i="7"/>
  <c r="AE126" i="7" s="1"/>
  <c r="AD61" i="7"/>
  <c r="AD126" i="7" s="1"/>
  <c r="AC61" i="7"/>
  <c r="AC126" i="7" s="1"/>
  <c r="AB61" i="7"/>
  <c r="AB126" i="7" s="1"/>
  <c r="AA61" i="7"/>
  <c r="AA126" i="7" s="1"/>
  <c r="AW60" i="7"/>
  <c r="AW125" i="7" s="1"/>
  <c r="AV60" i="7"/>
  <c r="AU60" i="7"/>
  <c r="AT60" i="7"/>
  <c r="AT125" i="7" s="1"/>
  <c r="AS60" i="7"/>
  <c r="AS125" i="7" s="1"/>
  <c r="AR60" i="7"/>
  <c r="AR125" i="7" s="1"/>
  <c r="AQ60" i="7"/>
  <c r="AQ125" i="7" s="1"/>
  <c r="AP60" i="7"/>
  <c r="AP125" i="7" s="1"/>
  <c r="AO60" i="7"/>
  <c r="AO125" i="7" s="1"/>
  <c r="AN60" i="7"/>
  <c r="AN125" i="7" s="1"/>
  <c r="AM60" i="7"/>
  <c r="AM125" i="7" s="1"/>
  <c r="AL60" i="7"/>
  <c r="AL125" i="7" s="1"/>
  <c r="AK60" i="7"/>
  <c r="AK125" i="7" s="1"/>
  <c r="AJ60" i="7"/>
  <c r="AJ125" i="7" s="1"/>
  <c r="AI60" i="7"/>
  <c r="AI125" i="7" s="1"/>
  <c r="AH60" i="7"/>
  <c r="AH125" i="7" s="1"/>
  <c r="AG60" i="7"/>
  <c r="AG125" i="7" s="1"/>
  <c r="AF60" i="7"/>
  <c r="AE60" i="7"/>
  <c r="AE125" i="7" s="1"/>
  <c r="AD60" i="7"/>
  <c r="AD125" i="7" s="1"/>
  <c r="AC60" i="7"/>
  <c r="AC125" i="7" s="1"/>
  <c r="AB60" i="7"/>
  <c r="AB125" i="7" s="1"/>
  <c r="AA60" i="7"/>
  <c r="AA125" i="7" s="1"/>
  <c r="AW59" i="7"/>
  <c r="AW124" i="7" s="1"/>
  <c r="AV59" i="7"/>
  <c r="AU59" i="7"/>
  <c r="AU124" i="7" s="1"/>
  <c r="AT59" i="7"/>
  <c r="AT124" i="7" s="1"/>
  <c r="AS59" i="7"/>
  <c r="AS124" i="7" s="1"/>
  <c r="AR59" i="7"/>
  <c r="AR124" i="7" s="1"/>
  <c r="AQ59" i="7"/>
  <c r="AQ124" i="7" s="1"/>
  <c r="AP59" i="7"/>
  <c r="AP124" i="7" s="1"/>
  <c r="AO59" i="7"/>
  <c r="AN59" i="7"/>
  <c r="AN124" i="7" s="1"/>
  <c r="AM59" i="7"/>
  <c r="AM124" i="7" s="1"/>
  <c r="AL59" i="7"/>
  <c r="AL124" i="7" s="1"/>
  <c r="AK59" i="7"/>
  <c r="AK124" i="7" s="1"/>
  <c r="AJ59" i="7"/>
  <c r="AJ124" i="7" s="1"/>
  <c r="AI59" i="7"/>
  <c r="AI124" i="7" s="1"/>
  <c r="AH59" i="7"/>
  <c r="AH124" i="7" s="1"/>
  <c r="AG59" i="7"/>
  <c r="AG124" i="7" s="1"/>
  <c r="AF59" i="7"/>
  <c r="AE59" i="7"/>
  <c r="AE124" i="7" s="1"/>
  <c r="AD59" i="7"/>
  <c r="AD124" i="7" s="1"/>
  <c r="AC59" i="7"/>
  <c r="AC124" i="7" s="1"/>
  <c r="AB59" i="7"/>
  <c r="AB124" i="7" s="1"/>
  <c r="AA59" i="7"/>
  <c r="AA124" i="7" s="1"/>
  <c r="AW58" i="7"/>
  <c r="AW123" i="7" s="1"/>
  <c r="AV58" i="7"/>
  <c r="AV123" i="7" s="1"/>
  <c r="AU58" i="7"/>
  <c r="AU123" i="7" s="1"/>
  <c r="AT58" i="7"/>
  <c r="AT123" i="7" s="1"/>
  <c r="AS58" i="7"/>
  <c r="AS123" i="7" s="1"/>
  <c r="AR58" i="7"/>
  <c r="AR123" i="7" s="1"/>
  <c r="AQ58" i="7"/>
  <c r="AQ123" i="7" s="1"/>
  <c r="AP58" i="7"/>
  <c r="AO58" i="7"/>
  <c r="AN58" i="7"/>
  <c r="AN123" i="7" s="1"/>
  <c r="AM58" i="7"/>
  <c r="AM123" i="7" s="1"/>
  <c r="AL58" i="7"/>
  <c r="AL123" i="7" s="1"/>
  <c r="AK58" i="7"/>
  <c r="AK123" i="7" s="1"/>
  <c r="AJ58" i="7"/>
  <c r="AJ123" i="7" s="1"/>
  <c r="AI58" i="7"/>
  <c r="AI123" i="7" s="1"/>
  <c r="AH58" i="7"/>
  <c r="AH123" i="7" s="1"/>
  <c r="AG58" i="7"/>
  <c r="AG123" i="7" s="1"/>
  <c r="AF58" i="7"/>
  <c r="AF123" i="7" s="1"/>
  <c r="AE58" i="7"/>
  <c r="AE123" i="7" s="1"/>
  <c r="AD58" i="7"/>
  <c r="AD123" i="7" s="1"/>
  <c r="AC58" i="7"/>
  <c r="AC123" i="7" s="1"/>
  <c r="AB58" i="7"/>
  <c r="AB123" i="7" s="1"/>
  <c r="AA58" i="7"/>
  <c r="AA123" i="7" s="1"/>
  <c r="AW57" i="7"/>
  <c r="AW122" i="7" s="1"/>
  <c r="AV57" i="7"/>
  <c r="AV122" i="7" s="1"/>
  <c r="AU57" i="7"/>
  <c r="AU122" i="7" s="1"/>
  <c r="AT57" i="7"/>
  <c r="AT122" i="7" s="1"/>
  <c r="AS57" i="7"/>
  <c r="AS122" i="7" s="1"/>
  <c r="AR57" i="7"/>
  <c r="AR122" i="7" s="1"/>
  <c r="AQ57" i="7"/>
  <c r="AQ122" i="7" s="1"/>
  <c r="AP57" i="7"/>
  <c r="AP122" i="7" s="1"/>
  <c r="AO57" i="7"/>
  <c r="AO122" i="7" s="1"/>
  <c r="AN57" i="7"/>
  <c r="AN122" i="7" s="1"/>
  <c r="AM57" i="7"/>
  <c r="AM122" i="7" s="1"/>
  <c r="AL57" i="7"/>
  <c r="AL122" i="7" s="1"/>
  <c r="AK57" i="7"/>
  <c r="AK122" i="7" s="1"/>
  <c r="AJ57" i="7"/>
  <c r="AJ122" i="7" s="1"/>
  <c r="AI57" i="7"/>
  <c r="AH57" i="7"/>
  <c r="AG57" i="7"/>
  <c r="AG122" i="7" s="1"/>
  <c r="AF57" i="7"/>
  <c r="AF122" i="7" s="1"/>
  <c r="AE57" i="7"/>
  <c r="AE122" i="7" s="1"/>
  <c r="AD57" i="7"/>
  <c r="AD122" i="7" s="1"/>
  <c r="AC57" i="7"/>
  <c r="AC122" i="7" s="1"/>
  <c r="AB57" i="7"/>
  <c r="AB122" i="7" s="1"/>
  <c r="AA57" i="7"/>
  <c r="AA122" i="7" s="1"/>
  <c r="AZ56" i="7"/>
  <c r="AW56" i="7"/>
  <c r="AW121" i="7" s="1"/>
  <c r="AV56" i="7"/>
  <c r="AV121" i="7" s="1"/>
  <c r="AU56" i="7"/>
  <c r="AU121" i="7" s="1"/>
  <c r="AT56" i="7"/>
  <c r="AT121" i="7" s="1"/>
  <c r="AS56" i="7"/>
  <c r="AS121" i="7" s="1"/>
  <c r="AR56" i="7"/>
  <c r="AQ56" i="7"/>
  <c r="AQ121" i="7" s="1"/>
  <c r="AP56" i="7"/>
  <c r="AP121" i="7" s="1"/>
  <c r="AO56" i="7"/>
  <c r="AO121" i="7" s="1"/>
  <c r="AN56" i="7"/>
  <c r="AN121" i="7" s="1"/>
  <c r="AM56" i="7"/>
  <c r="AM121" i="7" s="1"/>
  <c r="AL56" i="7"/>
  <c r="AL121" i="7" s="1"/>
  <c r="AK56" i="7"/>
  <c r="AK121" i="7" s="1"/>
  <c r="AJ56" i="7"/>
  <c r="AJ121" i="7" s="1"/>
  <c r="AI56" i="7"/>
  <c r="AI121" i="7" s="1"/>
  <c r="AH56" i="7"/>
  <c r="AH121" i="7" s="1"/>
  <c r="AG56" i="7"/>
  <c r="AG121" i="7" s="1"/>
  <c r="AF56" i="7"/>
  <c r="AF121" i="7" s="1"/>
  <c r="AE56" i="7"/>
  <c r="AE121" i="7" s="1"/>
  <c r="AD56" i="7"/>
  <c r="AD121" i="7" s="1"/>
  <c r="AC56" i="7"/>
  <c r="AC121" i="7" s="1"/>
  <c r="AB56" i="7"/>
  <c r="AA56" i="7"/>
  <c r="AZ55" i="7"/>
  <c r="AW55" i="7"/>
  <c r="AW120" i="7" s="1"/>
  <c r="AV55" i="7"/>
  <c r="AV120" i="7" s="1"/>
  <c r="AU55" i="7"/>
  <c r="AU120" i="7" s="1"/>
  <c r="AT55" i="7"/>
  <c r="AT120" i="7" s="1"/>
  <c r="AS55" i="7"/>
  <c r="AS120" i="7" s="1"/>
  <c r="AR55" i="7"/>
  <c r="AR120" i="7" s="1"/>
  <c r="AQ55" i="7"/>
  <c r="AQ120" i="7" s="1"/>
  <c r="AP55" i="7"/>
  <c r="AP120" i="7" s="1"/>
  <c r="AO55" i="7"/>
  <c r="AO120" i="7" s="1"/>
  <c r="AN55" i="7"/>
  <c r="AN120" i="7" s="1"/>
  <c r="AM55" i="7"/>
  <c r="AM120" i="7" s="1"/>
  <c r="AL55" i="7"/>
  <c r="AL120" i="7" s="1"/>
  <c r="AK55" i="7"/>
  <c r="AK120" i="7" s="1"/>
  <c r="AJ55" i="7"/>
  <c r="AJ120" i="7" s="1"/>
  <c r="AI55" i="7"/>
  <c r="AI120" i="7" s="1"/>
  <c r="AH55" i="7"/>
  <c r="AH120" i="7" s="1"/>
  <c r="AG55" i="7"/>
  <c r="AG120" i="7" s="1"/>
  <c r="AF55" i="7"/>
  <c r="AF120" i="7" s="1"/>
  <c r="AE55" i="7"/>
  <c r="AE120" i="7" s="1"/>
  <c r="AD55" i="7"/>
  <c r="AD120" i="7" s="1"/>
  <c r="AC55" i="7"/>
  <c r="AC120" i="7" s="1"/>
  <c r="AB55" i="7"/>
  <c r="AA55" i="7"/>
  <c r="AA120" i="7" s="1"/>
  <c r="AW54" i="7"/>
  <c r="AW119" i="7" s="1"/>
  <c r="AV54" i="7"/>
  <c r="AV119" i="7" s="1"/>
  <c r="AU54" i="7"/>
  <c r="AU119" i="7" s="1"/>
  <c r="AT54" i="7"/>
  <c r="AT119" i="7" s="1"/>
  <c r="AS54" i="7"/>
  <c r="AS119" i="7" s="1"/>
  <c r="AR54" i="7"/>
  <c r="AR119" i="7" s="1"/>
  <c r="AQ54" i="7"/>
  <c r="AQ119" i="7" s="1"/>
  <c r="AP54" i="7"/>
  <c r="AP119" i="7" s="1"/>
  <c r="AO54" i="7"/>
  <c r="AO119" i="7" s="1"/>
  <c r="AN54" i="7"/>
  <c r="AN119" i="7" s="1"/>
  <c r="AM54" i="7"/>
  <c r="AM119" i="7" s="1"/>
  <c r="AL54" i="7"/>
  <c r="AK54" i="7"/>
  <c r="AK119" i="7" s="1"/>
  <c r="AJ54" i="7"/>
  <c r="AJ119" i="7" s="1"/>
  <c r="AI54" i="7"/>
  <c r="AI119" i="7" s="1"/>
  <c r="AH54" i="7"/>
  <c r="AH119" i="7" s="1"/>
  <c r="AG54" i="7"/>
  <c r="AG119" i="7" s="1"/>
  <c r="AF54" i="7"/>
  <c r="AF119" i="7" s="1"/>
  <c r="AE54" i="7"/>
  <c r="AE119" i="7" s="1"/>
  <c r="AD54" i="7"/>
  <c r="AD119" i="7" s="1"/>
  <c r="AC54" i="7"/>
  <c r="AC119" i="7" s="1"/>
  <c r="AB54" i="7"/>
  <c r="AB119" i="7" s="1"/>
  <c r="AA54" i="7"/>
  <c r="AW53" i="7"/>
  <c r="AW118" i="7" s="1"/>
  <c r="AV53" i="7"/>
  <c r="AV118" i="7" s="1"/>
  <c r="AU53" i="7"/>
  <c r="AT53" i="7"/>
  <c r="AT118" i="7" s="1"/>
  <c r="AS53" i="7"/>
  <c r="AS118" i="7" s="1"/>
  <c r="AR53" i="7"/>
  <c r="AR118" i="7" s="1"/>
  <c r="AQ53" i="7"/>
  <c r="AQ118" i="7" s="1"/>
  <c r="AP53" i="7"/>
  <c r="AP118" i="7" s="1"/>
  <c r="AO53" i="7"/>
  <c r="AO118" i="7" s="1"/>
  <c r="AN53" i="7"/>
  <c r="AN118" i="7" s="1"/>
  <c r="AM53" i="7"/>
  <c r="AM118" i="7" s="1"/>
  <c r="AL53" i="7"/>
  <c r="AL118" i="7" s="1"/>
  <c r="AK53" i="7"/>
  <c r="AK118" i="7" s="1"/>
  <c r="AJ53" i="7"/>
  <c r="AJ118" i="7" s="1"/>
  <c r="AI53" i="7"/>
  <c r="AI118" i="7" s="1"/>
  <c r="AH53" i="7"/>
  <c r="AH118" i="7" s="1"/>
  <c r="AG53" i="7"/>
  <c r="AG118" i="7" s="1"/>
  <c r="AF53" i="7"/>
  <c r="AF118" i="7" s="1"/>
  <c r="AE53" i="7"/>
  <c r="AE118" i="7" s="1"/>
  <c r="AD53" i="7"/>
  <c r="AD118" i="7" s="1"/>
  <c r="AC53" i="7"/>
  <c r="AC118" i="7" s="1"/>
  <c r="AB53" i="7"/>
  <c r="AB118" i="7" s="1"/>
  <c r="AA53" i="7"/>
  <c r="AA118" i="7" s="1"/>
  <c r="AZ52" i="7"/>
  <c r="AW52" i="7"/>
  <c r="AW117" i="7" s="1"/>
  <c r="AV52" i="7"/>
  <c r="AU52" i="7"/>
  <c r="AT52" i="7"/>
  <c r="AT117" i="7" s="1"/>
  <c r="AS52" i="7"/>
  <c r="AS117" i="7" s="1"/>
  <c r="AR52" i="7"/>
  <c r="AR117" i="7" s="1"/>
  <c r="AQ52" i="7"/>
  <c r="AQ117" i="7" s="1"/>
  <c r="AP52" i="7"/>
  <c r="AP117" i="7" s="1"/>
  <c r="AO52" i="7"/>
  <c r="AO117" i="7" s="1"/>
  <c r="AN52" i="7"/>
  <c r="AN117" i="7" s="1"/>
  <c r="AM52" i="7"/>
  <c r="AM117" i="7" s="1"/>
  <c r="AL52" i="7"/>
  <c r="AL117" i="7" s="1"/>
  <c r="AK52" i="7"/>
  <c r="AK117" i="7" s="1"/>
  <c r="AJ52" i="7"/>
  <c r="AJ117" i="7" s="1"/>
  <c r="AI52" i="7"/>
  <c r="AI117" i="7" s="1"/>
  <c r="AH52" i="7"/>
  <c r="AH117" i="7" s="1"/>
  <c r="AG52" i="7"/>
  <c r="AG117" i="7" s="1"/>
  <c r="AF52" i="7"/>
  <c r="AE52" i="7"/>
  <c r="AE117" i="7" s="1"/>
  <c r="AD52" i="7"/>
  <c r="AD117" i="7" s="1"/>
  <c r="AC52" i="7"/>
  <c r="AC117" i="7" s="1"/>
  <c r="AB52" i="7"/>
  <c r="AB117" i="7" s="1"/>
  <c r="AA52" i="7"/>
  <c r="AA117" i="7" s="1"/>
  <c r="AW51" i="7"/>
  <c r="AW116" i="7" s="1"/>
  <c r="AV51" i="7"/>
  <c r="AU51" i="7"/>
  <c r="AU116" i="7" s="1"/>
  <c r="AT51" i="7"/>
  <c r="AT116" i="7" s="1"/>
  <c r="AS51" i="7"/>
  <c r="AS116" i="7" s="1"/>
  <c r="AR51" i="7"/>
  <c r="AR116" i="7" s="1"/>
  <c r="AQ51" i="7"/>
  <c r="AQ116" i="7" s="1"/>
  <c r="AP51" i="7"/>
  <c r="AP116" i="7" s="1"/>
  <c r="AO51" i="7"/>
  <c r="AN51" i="7"/>
  <c r="AN116" i="7" s="1"/>
  <c r="AM51" i="7"/>
  <c r="AM116" i="7" s="1"/>
  <c r="AL51" i="7"/>
  <c r="AL116" i="7" s="1"/>
  <c r="AK51" i="7"/>
  <c r="AK116" i="7" s="1"/>
  <c r="AJ51" i="7"/>
  <c r="AJ116" i="7" s="1"/>
  <c r="AI51" i="7"/>
  <c r="AI116" i="7" s="1"/>
  <c r="AH51" i="7"/>
  <c r="AH116" i="7" s="1"/>
  <c r="AG51" i="7"/>
  <c r="AG116" i="7" s="1"/>
  <c r="AF51" i="7"/>
  <c r="AF116" i="7" s="1"/>
  <c r="AE51" i="7"/>
  <c r="AE116" i="7" s="1"/>
  <c r="AD51" i="7"/>
  <c r="AD116" i="7" s="1"/>
  <c r="AC51" i="7"/>
  <c r="AC116" i="7" s="1"/>
  <c r="AB51" i="7"/>
  <c r="AB116" i="7" s="1"/>
  <c r="AA51" i="7"/>
  <c r="AA116" i="7" s="1"/>
  <c r="AW50" i="7"/>
  <c r="AW115" i="7" s="1"/>
  <c r="AV50" i="7"/>
  <c r="AV115" i="7" s="1"/>
  <c r="AU50" i="7"/>
  <c r="AU115" i="7" s="1"/>
  <c r="AT50" i="7"/>
  <c r="AT115" i="7" s="1"/>
  <c r="AS50" i="7"/>
  <c r="AS115" i="7" s="1"/>
  <c r="AR50" i="7"/>
  <c r="AR115" i="7" s="1"/>
  <c r="AQ50" i="7"/>
  <c r="AQ115" i="7" s="1"/>
  <c r="AP50" i="7"/>
  <c r="AO50" i="7"/>
  <c r="AN50" i="7"/>
  <c r="AN115" i="7" s="1"/>
  <c r="AM50" i="7"/>
  <c r="AM115" i="7" s="1"/>
  <c r="AL50" i="7"/>
  <c r="AL115" i="7" s="1"/>
  <c r="AK50" i="7"/>
  <c r="AK115" i="7" s="1"/>
  <c r="AJ50" i="7"/>
  <c r="AJ115" i="7" s="1"/>
  <c r="AI50" i="7"/>
  <c r="AI115" i="7" s="1"/>
  <c r="AH50" i="7"/>
  <c r="AH115" i="7" s="1"/>
  <c r="AG50" i="7"/>
  <c r="AG115" i="7" s="1"/>
  <c r="AF50" i="7"/>
  <c r="AF115" i="7" s="1"/>
  <c r="AE50" i="7"/>
  <c r="AE115" i="7" s="1"/>
  <c r="AD50" i="7"/>
  <c r="AD115" i="7" s="1"/>
  <c r="AC50" i="7"/>
  <c r="AC115" i="7" s="1"/>
  <c r="AB50" i="7"/>
  <c r="AB115" i="7" s="1"/>
  <c r="AA50" i="7"/>
  <c r="AA115" i="7" s="1"/>
  <c r="AZ49" i="7"/>
  <c r="AW49" i="7"/>
  <c r="AW114" i="7" s="1"/>
  <c r="AV49" i="7"/>
  <c r="AV114" i="7" s="1"/>
  <c r="AU49" i="7"/>
  <c r="AU114" i="7" s="1"/>
  <c r="AT49" i="7"/>
  <c r="AT114" i="7" s="1"/>
  <c r="AS49" i="7"/>
  <c r="AS114" i="7" s="1"/>
  <c r="AR49" i="7"/>
  <c r="AR114" i="7" s="1"/>
  <c r="AQ49" i="7"/>
  <c r="AQ114" i="7" s="1"/>
  <c r="AP49" i="7"/>
  <c r="AP114" i="7" s="1"/>
  <c r="AO49" i="7"/>
  <c r="AO114" i="7" s="1"/>
  <c r="AN49" i="7"/>
  <c r="AN114" i="7" s="1"/>
  <c r="AM49" i="7"/>
  <c r="AM114" i="7" s="1"/>
  <c r="AL49" i="7"/>
  <c r="AL114" i="7" s="1"/>
  <c r="AK49" i="7"/>
  <c r="AK114" i="7" s="1"/>
  <c r="AJ49" i="7"/>
  <c r="AJ114" i="7" s="1"/>
  <c r="AI49" i="7"/>
  <c r="AH49" i="7"/>
  <c r="AG49" i="7"/>
  <c r="AG114" i="7" s="1"/>
  <c r="AF49" i="7"/>
  <c r="AF114" i="7" s="1"/>
  <c r="AE49" i="7"/>
  <c r="AE114" i="7" s="1"/>
  <c r="AD49" i="7"/>
  <c r="AD114" i="7" s="1"/>
  <c r="AC49" i="7"/>
  <c r="AC114" i="7" s="1"/>
  <c r="AB49" i="7"/>
  <c r="AB114" i="7" s="1"/>
  <c r="AA49" i="7"/>
  <c r="AA114" i="7" s="1"/>
  <c r="AZ48" i="7"/>
  <c r="AW48" i="7"/>
  <c r="AW113" i="7" s="1"/>
  <c r="AV48" i="7"/>
  <c r="AV113" i="7" s="1"/>
  <c r="AU48" i="7"/>
  <c r="AU113" i="7" s="1"/>
  <c r="AT48" i="7"/>
  <c r="AT113" i="7" s="1"/>
  <c r="AS48" i="7"/>
  <c r="AS113" i="7" s="1"/>
  <c r="AR48" i="7"/>
  <c r="AR113" i="7" s="1"/>
  <c r="AQ48" i="7"/>
  <c r="AQ113" i="7" s="1"/>
  <c r="AP48" i="7"/>
  <c r="AP113" i="7" s="1"/>
  <c r="AO48" i="7"/>
  <c r="AO113" i="7" s="1"/>
  <c r="AN48" i="7"/>
  <c r="AN113" i="7" s="1"/>
  <c r="AM48" i="7"/>
  <c r="AM113" i="7" s="1"/>
  <c r="AL48" i="7"/>
  <c r="AL113" i="7" s="1"/>
  <c r="AK48" i="7"/>
  <c r="AK113" i="7" s="1"/>
  <c r="AJ48" i="7"/>
  <c r="AJ113" i="7" s="1"/>
  <c r="AI48" i="7"/>
  <c r="AI113" i="7" s="1"/>
  <c r="AH48" i="7"/>
  <c r="AH113" i="7" s="1"/>
  <c r="AG48" i="7"/>
  <c r="AG113" i="7" s="1"/>
  <c r="AF48" i="7"/>
  <c r="AF113" i="7" s="1"/>
  <c r="AE48" i="7"/>
  <c r="AE113" i="7" s="1"/>
  <c r="AD48" i="7"/>
  <c r="AD113" i="7" s="1"/>
  <c r="AC48" i="7"/>
  <c r="AC113" i="7" s="1"/>
  <c r="AB48" i="7"/>
  <c r="AA48" i="7"/>
  <c r="AZ47" i="7"/>
  <c r="AW47" i="7"/>
  <c r="AW112" i="7" s="1"/>
  <c r="AV47" i="7"/>
  <c r="AV112" i="7" s="1"/>
  <c r="AU47" i="7"/>
  <c r="AU112" i="7" s="1"/>
  <c r="AT47" i="7"/>
  <c r="AT112" i="7" s="1"/>
  <c r="AS47" i="7"/>
  <c r="AS112" i="7" s="1"/>
  <c r="AR47" i="7"/>
  <c r="AR112" i="7" s="1"/>
  <c r="AQ47" i="7"/>
  <c r="AQ112" i="7" s="1"/>
  <c r="AP47" i="7"/>
  <c r="AP112" i="7" s="1"/>
  <c r="AO47" i="7"/>
  <c r="AO112" i="7" s="1"/>
  <c r="AN47" i="7"/>
  <c r="AN112" i="7" s="1"/>
  <c r="AM47" i="7"/>
  <c r="AM112" i="7" s="1"/>
  <c r="AL47" i="7"/>
  <c r="AL112" i="7" s="1"/>
  <c r="AK47" i="7"/>
  <c r="AK112" i="7" s="1"/>
  <c r="AJ47" i="7"/>
  <c r="AJ112" i="7" s="1"/>
  <c r="AI47" i="7"/>
  <c r="AI112" i="7" s="1"/>
  <c r="AH47" i="7"/>
  <c r="AH112" i="7" s="1"/>
  <c r="AG47" i="7"/>
  <c r="AG112" i="7" s="1"/>
  <c r="AF47" i="7"/>
  <c r="AF112" i="7" s="1"/>
  <c r="AE47" i="7"/>
  <c r="AE112" i="7" s="1"/>
  <c r="AD47" i="7"/>
  <c r="AD112" i="7" s="1"/>
  <c r="AC47" i="7"/>
  <c r="AC112" i="7" s="1"/>
  <c r="AB47" i="7"/>
  <c r="AA47" i="7"/>
  <c r="AA112" i="7" s="1"/>
  <c r="AW46" i="7"/>
  <c r="AW111" i="7" s="1"/>
  <c r="AV46" i="7"/>
  <c r="AV111" i="7" s="1"/>
  <c r="AU46" i="7"/>
  <c r="AU111" i="7" s="1"/>
  <c r="AT46" i="7"/>
  <c r="AT111" i="7" s="1"/>
  <c r="AS46" i="7"/>
  <c r="AS111" i="7" s="1"/>
  <c r="AR46" i="7"/>
  <c r="AR111" i="7" s="1"/>
  <c r="AQ46" i="7"/>
  <c r="AQ111" i="7" s="1"/>
  <c r="AP46" i="7"/>
  <c r="AP111" i="7" s="1"/>
  <c r="AO46" i="7"/>
  <c r="AO111" i="7" s="1"/>
  <c r="AN46" i="7"/>
  <c r="AN111" i="7" s="1"/>
  <c r="AM46" i="7"/>
  <c r="AM111" i="7" s="1"/>
  <c r="AL46" i="7"/>
  <c r="AL111" i="7" s="1"/>
  <c r="AK46" i="7"/>
  <c r="AK111" i="7" s="1"/>
  <c r="AJ46" i="7"/>
  <c r="AJ111" i="7" s="1"/>
  <c r="AI46" i="7"/>
  <c r="AI111" i="7" s="1"/>
  <c r="AH46" i="7"/>
  <c r="AH111" i="7" s="1"/>
  <c r="AG46" i="7"/>
  <c r="AG111" i="7" s="1"/>
  <c r="AF46" i="7"/>
  <c r="AF111" i="7" s="1"/>
  <c r="AE46" i="7"/>
  <c r="AE111" i="7" s="1"/>
  <c r="AD46" i="7"/>
  <c r="AD111" i="7" s="1"/>
  <c r="AC46" i="7"/>
  <c r="AC111" i="7" s="1"/>
  <c r="AB46" i="7"/>
  <c r="AB111" i="7" s="1"/>
  <c r="AA46" i="7"/>
  <c r="AW45" i="7"/>
  <c r="AW110" i="7" s="1"/>
  <c r="AV45" i="7"/>
  <c r="AV110" i="7" s="1"/>
  <c r="AU45" i="7"/>
  <c r="AT45" i="7"/>
  <c r="AT110" i="7" s="1"/>
  <c r="AS45" i="7"/>
  <c r="AS110" i="7" s="1"/>
  <c r="AR45" i="7"/>
  <c r="AR110" i="7" s="1"/>
  <c r="AQ45" i="7"/>
  <c r="AQ110" i="7" s="1"/>
  <c r="AP45" i="7"/>
  <c r="AP110" i="7" s="1"/>
  <c r="AO45" i="7"/>
  <c r="AO110" i="7" s="1"/>
  <c r="AN45" i="7"/>
  <c r="AN110" i="7" s="1"/>
  <c r="AM45" i="7"/>
  <c r="AM110" i="7" s="1"/>
  <c r="AL45" i="7"/>
  <c r="AL110" i="7" s="1"/>
  <c r="AK45" i="7"/>
  <c r="AK110" i="7" s="1"/>
  <c r="AJ45" i="7"/>
  <c r="AJ110" i="7" s="1"/>
  <c r="AI45" i="7"/>
  <c r="AI110" i="7" s="1"/>
  <c r="AH45" i="7"/>
  <c r="AH110" i="7" s="1"/>
  <c r="AG45" i="7"/>
  <c r="AG110" i="7" s="1"/>
  <c r="AF45" i="7"/>
  <c r="AF110" i="7" s="1"/>
  <c r="AE45" i="7"/>
  <c r="AE110" i="7" s="1"/>
  <c r="AD45" i="7"/>
  <c r="AD110" i="7" s="1"/>
  <c r="AC45" i="7"/>
  <c r="AC110" i="7" s="1"/>
  <c r="AB45" i="7"/>
  <c r="AB110" i="7" s="1"/>
  <c r="AA45" i="7"/>
  <c r="AA110" i="7" s="1"/>
  <c r="AW44" i="7"/>
  <c r="AW109" i="7" s="1"/>
  <c r="AV44" i="7"/>
  <c r="AU44" i="7"/>
  <c r="AT44" i="7"/>
  <c r="AT109" i="7" s="1"/>
  <c r="AS44" i="7"/>
  <c r="AS109" i="7" s="1"/>
  <c r="AR44" i="7"/>
  <c r="AR109" i="7" s="1"/>
  <c r="AQ44" i="7"/>
  <c r="AQ109" i="7" s="1"/>
  <c r="AP44" i="7"/>
  <c r="AP109" i="7" s="1"/>
  <c r="AO44" i="7"/>
  <c r="AO109" i="7" s="1"/>
  <c r="AN44" i="7"/>
  <c r="AN109" i="7" s="1"/>
  <c r="AM44" i="7"/>
  <c r="AM109" i="7" s="1"/>
  <c r="AL44" i="7"/>
  <c r="AL109" i="7" s="1"/>
  <c r="AK44" i="7"/>
  <c r="AK109" i="7" s="1"/>
  <c r="AJ44" i="7"/>
  <c r="AJ109" i="7" s="1"/>
  <c r="AI44" i="7"/>
  <c r="AI109" i="7" s="1"/>
  <c r="AH44" i="7"/>
  <c r="AH109" i="7" s="1"/>
  <c r="AG44" i="7"/>
  <c r="AG109" i="7" s="1"/>
  <c r="AF44" i="7"/>
  <c r="AF109" i="7" s="1"/>
  <c r="AE44" i="7"/>
  <c r="AE109" i="7" s="1"/>
  <c r="AD44" i="7"/>
  <c r="AD109" i="7" s="1"/>
  <c r="AC44" i="7"/>
  <c r="AC109" i="7" s="1"/>
  <c r="AB44" i="7"/>
  <c r="AB109" i="7" s="1"/>
  <c r="AA44" i="7"/>
  <c r="AA109" i="7" s="1"/>
  <c r="AW43" i="7"/>
  <c r="AW108" i="7" s="1"/>
  <c r="AV43" i="7"/>
  <c r="AU43" i="7"/>
  <c r="AU108" i="7" s="1"/>
  <c r="AT43" i="7"/>
  <c r="AT108" i="7" s="1"/>
  <c r="AS43" i="7"/>
  <c r="AS108" i="7" s="1"/>
  <c r="AR43" i="7"/>
  <c r="AR108" i="7" s="1"/>
  <c r="AQ43" i="7"/>
  <c r="AQ108" i="7" s="1"/>
  <c r="AP43" i="7"/>
  <c r="AP108" i="7" s="1"/>
  <c r="AO43" i="7"/>
  <c r="AN43" i="7"/>
  <c r="AN108" i="7" s="1"/>
  <c r="AM43" i="7"/>
  <c r="AM108" i="7" s="1"/>
  <c r="AL43" i="7"/>
  <c r="AL108" i="7" s="1"/>
  <c r="AK43" i="7"/>
  <c r="AK108" i="7" s="1"/>
  <c r="AJ43" i="7"/>
  <c r="AJ108" i="7" s="1"/>
  <c r="AI43" i="7"/>
  <c r="AI108" i="7" s="1"/>
  <c r="AH43" i="7"/>
  <c r="AH108" i="7" s="1"/>
  <c r="AG43" i="7"/>
  <c r="AG108" i="7" s="1"/>
  <c r="AF43" i="7"/>
  <c r="AF108" i="7" s="1"/>
  <c r="AE43" i="7"/>
  <c r="AE108" i="7" s="1"/>
  <c r="AD43" i="7"/>
  <c r="AD108" i="7" s="1"/>
  <c r="AC43" i="7"/>
  <c r="AC108" i="7" s="1"/>
  <c r="AB43" i="7"/>
  <c r="AB108" i="7" s="1"/>
  <c r="AA43" i="7"/>
  <c r="AA108" i="7" s="1"/>
  <c r="AW42" i="7"/>
  <c r="AW107" i="7" s="1"/>
  <c r="AV42" i="7"/>
  <c r="AV107" i="7" s="1"/>
  <c r="AU42" i="7"/>
  <c r="AU107" i="7" s="1"/>
  <c r="AT42" i="7"/>
  <c r="AT107" i="7" s="1"/>
  <c r="AS42" i="7"/>
  <c r="AS107" i="7" s="1"/>
  <c r="AR42" i="7"/>
  <c r="AR107" i="7" s="1"/>
  <c r="AQ42" i="7"/>
  <c r="AQ107" i="7" s="1"/>
  <c r="AP42" i="7"/>
  <c r="AO42" i="7"/>
  <c r="AN42" i="7"/>
  <c r="AN107" i="7" s="1"/>
  <c r="AM42" i="7"/>
  <c r="AM107" i="7" s="1"/>
  <c r="AL42" i="7"/>
  <c r="AL107" i="7" s="1"/>
  <c r="AK42" i="7"/>
  <c r="AK107" i="7" s="1"/>
  <c r="AJ42" i="7"/>
  <c r="AJ107" i="7" s="1"/>
  <c r="AI42" i="7"/>
  <c r="AI107" i="7" s="1"/>
  <c r="AH42" i="7"/>
  <c r="AH107" i="7" s="1"/>
  <c r="AG42" i="7"/>
  <c r="AG107" i="7" s="1"/>
  <c r="AF42" i="7"/>
  <c r="AF107" i="7" s="1"/>
  <c r="AE42" i="7"/>
  <c r="AE107" i="7" s="1"/>
  <c r="AD42" i="7"/>
  <c r="AD107" i="7" s="1"/>
  <c r="AC42" i="7"/>
  <c r="AC107" i="7" s="1"/>
  <c r="AB42" i="7"/>
  <c r="AB107" i="7" s="1"/>
  <c r="AA42" i="7"/>
  <c r="AA107" i="7" s="1"/>
  <c r="AZ41" i="7"/>
  <c r="AW41" i="7"/>
  <c r="AW106" i="7" s="1"/>
  <c r="AV41" i="7"/>
  <c r="AV106" i="7" s="1"/>
  <c r="AU41" i="7"/>
  <c r="AU106" i="7" s="1"/>
  <c r="AT41" i="7"/>
  <c r="AT106" i="7" s="1"/>
  <c r="AS41" i="7"/>
  <c r="AS106" i="7" s="1"/>
  <c r="AR41" i="7"/>
  <c r="AR106" i="7" s="1"/>
  <c r="AQ41" i="7"/>
  <c r="AQ106" i="7" s="1"/>
  <c r="AP41" i="7"/>
  <c r="AP106" i="7" s="1"/>
  <c r="AO41" i="7"/>
  <c r="AO106" i="7" s="1"/>
  <c r="AN41" i="7"/>
  <c r="AN106" i="7" s="1"/>
  <c r="AM41" i="7"/>
  <c r="AM106" i="7" s="1"/>
  <c r="AL41" i="7"/>
  <c r="AL106" i="7" s="1"/>
  <c r="AK41" i="7"/>
  <c r="AK106" i="7" s="1"/>
  <c r="AJ41" i="7"/>
  <c r="AJ106" i="7" s="1"/>
  <c r="AI41" i="7"/>
  <c r="AH41" i="7"/>
  <c r="AG41" i="7"/>
  <c r="AG106" i="7" s="1"/>
  <c r="AF41" i="7"/>
  <c r="AF106" i="7" s="1"/>
  <c r="AE41" i="7"/>
  <c r="AE106" i="7" s="1"/>
  <c r="AD41" i="7"/>
  <c r="AD106" i="7" s="1"/>
  <c r="AC41" i="7"/>
  <c r="AC106" i="7" s="1"/>
  <c r="AB41" i="7"/>
  <c r="AB106" i="7" s="1"/>
  <c r="AA41" i="7"/>
  <c r="AA106" i="7" s="1"/>
  <c r="AZ40" i="7"/>
  <c r="AW40" i="7"/>
  <c r="AW105" i="7" s="1"/>
  <c r="AV40" i="7"/>
  <c r="AV105" i="7" s="1"/>
  <c r="AU40" i="7"/>
  <c r="AU105" i="7" s="1"/>
  <c r="AT40" i="7"/>
  <c r="AT105" i="7" s="1"/>
  <c r="AS40" i="7"/>
  <c r="AS105" i="7" s="1"/>
  <c r="AR40" i="7"/>
  <c r="AR105" i="7" s="1"/>
  <c r="AQ40" i="7"/>
  <c r="AQ105" i="7" s="1"/>
  <c r="AP40" i="7"/>
  <c r="AP105" i="7" s="1"/>
  <c r="AO40" i="7"/>
  <c r="AO105" i="7" s="1"/>
  <c r="AN40" i="7"/>
  <c r="AN105" i="7" s="1"/>
  <c r="AM40" i="7"/>
  <c r="AM105" i="7" s="1"/>
  <c r="AL40" i="7"/>
  <c r="AL105" i="7" s="1"/>
  <c r="AK40" i="7"/>
  <c r="AK105" i="7" s="1"/>
  <c r="AJ40" i="7"/>
  <c r="AJ105" i="7" s="1"/>
  <c r="AI40" i="7"/>
  <c r="AI105" i="7" s="1"/>
  <c r="AH40" i="7"/>
  <c r="AH105" i="7" s="1"/>
  <c r="AG40" i="7"/>
  <c r="AG105" i="7" s="1"/>
  <c r="AF40" i="7"/>
  <c r="AF105" i="7" s="1"/>
  <c r="AE40" i="7"/>
  <c r="AE105" i="7" s="1"/>
  <c r="AD40" i="7"/>
  <c r="AD105" i="7" s="1"/>
  <c r="AC40" i="7"/>
  <c r="AC105" i="7" s="1"/>
  <c r="AB40" i="7"/>
  <c r="AA40" i="7"/>
  <c r="AZ39" i="7"/>
  <c r="AW39" i="7"/>
  <c r="AW104" i="7" s="1"/>
  <c r="AV39" i="7"/>
  <c r="AV104" i="7" s="1"/>
  <c r="AU39" i="7"/>
  <c r="AU104" i="7" s="1"/>
  <c r="AT39" i="7"/>
  <c r="AT104" i="7" s="1"/>
  <c r="AS39" i="7"/>
  <c r="AS104" i="7" s="1"/>
  <c r="AR39" i="7"/>
  <c r="AR104" i="7" s="1"/>
  <c r="AQ39" i="7"/>
  <c r="AQ104" i="7" s="1"/>
  <c r="AP39" i="7"/>
  <c r="AP104" i="7" s="1"/>
  <c r="AO39" i="7"/>
  <c r="AO104" i="7" s="1"/>
  <c r="AN39" i="7"/>
  <c r="AN104" i="7" s="1"/>
  <c r="AM39" i="7"/>
  <c r="AM104" i="7" s="1"/>
  <c r="AL39" i="7"/>
  <c r="AL104" i="7" s="1"/>
  <c r="AK39" i="7"/>
  <c r="AK104" i="7" s="1"/>
  <c r="AJ39" i="7"/>
  <c r="AJ104" i="7" s="1"/>
  <c r="AI39" i="7"/>
  <c r="AI104" i="7" s="1"/>
  <c r="AH39" i="7"/>
  <c r="AH104" i="7" s="1"/>
  <c r="AG39" i="7"/>
  <c r="AG104" i="7" s="1"/>
  <c r="AF39" i="7"/>
  <c r="AF104" i="7" s="1"/>
  <c r="AE39" i="7"/>
  <c r="AE104" i="7" s="1"/>
  <c r="AD39" i="7"/>
  <c r="AD104" i="7" s="1"/>
  <c r="AC39" i="7"/>
  <c r="AC104" i="7" s="1"/>
  <c r="AB39" i="7"/>
  <c r="AA39" i="7"/>
  <c r="AA104" i="7" s="1"/>
  <c r="AW38" i="7"/>
  <c r="AW103" i="7" s="1"/>
  <c r="AV38" i="7"/>
  <c r="AV103" i="7" s="1"/>
  <c r="AU38" i="7"/>
  <c r="AU103" i="7" s="1"/>
  <c r="AT38" i="7"/>
  <c r="AT103" i="7" s="1"/>
  <c r="AS38" i="7"/>
  <c r="AS103" i="7" s="1"/>
  <c r="AR38" i="7"/>
  <c r="AR103" i="7" s="1"/>
  <c r="AQ38" i="7"/>
  <c r="AQ103" i="7" s="1"/>
  <c r="AP38" i="7"/>
  <c r="AP103" i="7" s="1"/>
  <c r="AO38" i="7"/>
  <c r="AO103" i="7" s="1"/>
  <c r="AN38" i="7"/>
  <c r="AN103" i="7" s="1"/>
  <c r="AM38" i="7"/>
  <c r="AM103" i="7" s="1"/>
  <c r="AL38" i="7"/>
  <c r="AL103" i="7" s="1"/>
  <c r="AK38" i="7"/>
  <c r="AK103" i="7" s="1"/>
  <c r="AJ38" i="7"/>
  <c r="AJ103" i="7" s="1"/>
  <c r="AI38" i="7"/>
  <c r="AI103" i="7" s="1"/>
  <c r="AH38" i="7"/>
  <c r="AH103" i="7" s="1"/>
  <c r="AG38" i="7"/>
  <c r="AG103" i="7" s="1"/>
  <c r="AF38" i="7"/>
  <c r="AF103" i="7" s="1"/>
  <c r="AE38" i="7"/>
  <c r="AE103" i="7" s="1"/>
  <c r="AD38" i="7"/>
  <c r="AD103" i="7" s="1"/>
  <c r="AC38" i="7"/>
  <c r="AC103" i="7" s="1"/>
  <c r="AB38" i="7"/>
  <c r="AB103" i="7" s="1"/>
  <c r="AA38" i="7"/>
  <c r="AW37" i="7"/>
  <c r="AW102" i="7" s="1"/>
  <c r="AV37" i="7"/>
  <c r="AV102" i="7" s="1"/>
  <c r="AU37" i="7"/>
  <c r="AT37" i="7"/>
  <c r="AT102" i="7" s="1"/>
  <c r="AS37" i="7"/>
  <c r="AS102" i="7" s="1"/>
  <c r="AR37" i="7"/>
  <c r="AR102" i="7" s="1"/>
  <c r="AQ37" i="7"/>
  <c r="AQ102" i="7" s="1"/>
  <c r="AP37" i="7"/>
  <c r="AP102" i="7" s="1"/>
  <c r="AO37" i="7"/>
  <c r="AO102" i="7" s="1"/>
  <c r="AN37" i="7"/>
  <c r="AN102" i="7" s="1"/>
  <c r="AM37" i="7"/>
  <c r="AM102" i="7" s="1"/>
  <c r="AL37" i="7"/>
  <c r="AL102" i="7" s="1"/>
  <c r="AK37" i="7"/>
  <c r="AK102" i="7" s="1"/>
  <c r="AJ37" i="7"/>
  <c r="AJ102" i="7" s="1"/>
  <c r="AI37" i="7"/>
  <c r="AI102" i="7" s="1"/>
  <c r="AH37" i="7"/>
  <c r="AH102" i="7" s="1"/>
  <c r="AG37" i="7"/>
  <c r="AG102" i="7" s="1"/>
  <c r="AF37" i="7"/>
  <c r="AF102" i="7" s="1"/>
  <c r="AE37" i="7"/>
  <c r="AE102" i="7" s="1"/>
  <c r="AD37" i="7"/>
  <c r="AD102" i="7" s="1"/>
  <c r="AC37" i="7"/>
  <c r="AC102" i="7" s="1"/>
  <c r="AB37" i="7"/>
  <c r="AB102" i="7" s="1"/>
  <c r="AA37" i="7"/>
  <c r="AA102" i="7" s="1"/>
  <c r="AZ36" i="7"/>
  <c r="AW36" i="7"/>
  <c r="AW101" i="7" s="1"/>
  <c r="AV36" i="7"/>
  <c r="AU36" i="7"/>
  <c r="AT36" i="7"/>
  <c r="AT101" i="7" s="1"/>
  <c r="AS36" i="7"/>
  <c r="AS101" i="7" s="1"/>
  <c r="AR36" i="7"/>
  <c r="AR101" i="7" s="1"/>
  <c r="AQ36" i="7"/>
  <c r="AQ101" i="7" s="1"/>
  <c r="AP36" i="7"/>
  <c r="AP101" i="7" s="1"/>
  <c r="AO36" i="7"/>
  <c r="AO101" i="7" s="1"/>
  <c r="AN36" i="7"/>
  <c r="AN101" i="7" s="1"/>
  <c r="AM36" i="7"/>
  <c r="AM101" i="7" s="1"/>
  <c r="AL36" i="7"/>
  <c r="AL101" i="7" s="1"/>
  <c r="AK36" i="7"/>
  <c r="AK101" i="7" s="1"/>
  <c r="AJ36" i="7"/>
  <c r="AJ101" i="7" s="1"/>
  <c r="AI36" i="7"/>
  <c r="AI101" i="7" s="1"/>
  <c r="AH36" i="7"/>
  <c r="AH101" i="7" s="1"/>
  <c r="AG36" i="7"/>
  <c r="AG101" i="7" s="1"/>
  <c r="AF36" i="7"/>
  <c r="AF101" i="7" s="1"/>
  <c r="AE36" i="7"/>
  <c r="AE101" i="7" s="1"/>
  <c r="AD36" i="7"/>
  <c r="AD101" i="7" s="1"/>
  <c r="AC36" i="7"/>
  <c r="AC101" i="7" s="1"/>
  <c r="AB36" i="7"/>
  <c r="AB101" i="7" s="1"/>
  <c r="AA36" i="7"/>
  <c r="AA101" i="7" s="1"/>
  <c r="AW35" i="7"/>
  <c r="AW100" i="7" s="1"/>
  <c r="AV35" i="7"/>
  <c r="AU35" i="7"/>
  <c r="AU100" i="7" s="1"/>
  <c r="AT35" i="7"/>
  <c r="AT100" i="7" s="1"/>
  <c r="AS35" i="7"/>
  <c r="AS100" i="7" s="1"/>
  <c r="AR35" i="7"/>
  <c r="AR100" i="7" s="1"/>
  <c r="AQ35" i="7"/>
  <c r="AQ100" i="7" s="1"/>
  <c r="AP35" i="7"/>
  <c r="AO35" i="7"/>
  <c r="AO100" i="7" s="1"/>
  <c r="AN35" i="7"/>
  <c r="AN100" i="7" s="1"/>
  <c r="AM35" i="7"/>
  <c r="AM100" i="7" s="1"/>
  <c r="AL35" i="7"/>
  <c r="AL100" i="7" s="1"/>
  <c r="AK35" i="7"/>
  <c r="AK100" i="7" s="1"/>
  <c r="AJ35" i="7"/>
  <c r="AJ100" i="7" s="1"/>
  <c r="AI35" i="7"/>
  <c r="AI100" i="7" s="1"/>
  <c r="AH35" i="7"/>
  <c r="AG35" i="7"/>
  <c r="AG100" i="7" s="1"/>
  <c r="AF35" i="7"/>
  <c r="AF100" i="7" s="1"/>
  <c r="AE35" i="7"/>
  <c r="AE100" i="7" s="1"/>
  <c r="AD35" i="7"/>
  <c r="AD100" i="7" s="1"/>
  <c r="AC35" i="7"/>
  <c r="AC100" i="7" s="1"/>
  <c r="AB35" i="7"/>
  <c r="AA35" i="7"/>
  <c r="AZ35" i="7" s="1"/>
  <c r="AW34" i="7"/>
  <c r="AW99" i="7" s="1"/>
  <c r="AV34" i="7"/>
  <c r="AV99" i="7" s="1"/>
  <c r="AU34" i="7"/>
  <c r="AU99" i="7" s="1"/>
  <c r="AT34" i="7"/>
  <c r="AT99" i="7" s="1"/>
  <c r="AS34" i="7"/>
  <c r="AS99" i="7" s="1"/>
  <c r="AR34" i="7"/>
  <c r="AR99" i="7" s="1"/>
  <c r="AQ34" i="7"/>
  <c r="AP34" i="7"/>
  <c r="AP99" i="7" s="1"/>
  <c r="AO34" i="7"/>
  <c r="AO99" i="7" s="1"/>
  <c r="AN34" i="7"/>
  <c r="AN99" i="7" s="1"/>
  <c r="AM34" i="7"/>
  <c r="AM99" i="7" s="1"/>
  <c r="AL34" i="7"/>
  <c r="AL99" i="7" s="1"/>
  <c r="AK34" i="7"/>
  <c r="AK99" i="7" s="1"/>
  <c r="AJ34" i="7"/>
  <c r="AI34" i="7"/>
  <c r="AH34" i="7"/>
  <c r="AH99" i="7" s="1"/>
  <c r="AG34" i="7"/>
  <c r="AG99" i="7" s="1"/>
  <c r="AF34" i="7"/>
  <c r="AF99" i="7" s="1"/>
  <c r="AE34" i="7"/>
  <c r="AE99" i="7" s="1"/>
  <c r="AD34" i="7"/>
  <c r="AD99" i="7" s="1"/>
  <c r="AC34" i="7"/>
  <c r="AC99" i="7" s="1"/>
  <c r="AB34" i="7"/>
  <c r="AA34" i="7"/>
  <c r="AZ33" i="7"/>
  <c r="AW33" i="7"/>
  <c r="AW98" i="7" s="1"/>
  <c r="AV33" i="7"/>
  <c r="AV98" i="7" s="1"/>
  <c r="AU33" i="7"/>
  <c r="AU98" i="7" s="1"/>
  <c r="AT33" i="7"/>
  <c r="AT98" i="7" s="1"/>
  <c r="AS33" i="7"/>
  <c r="AS98" i="7" s="1"/>
  <c r="AR33" i="7"/>
  <c r="AQ33" i="7"/>
  <c r="AQ98" i="7" s="1"/>
  <c r="AP33" i="7"/>
  <c r="AP98" i="7" s="1"/>
  <c r="AO33" i="7"/>
  <c r="AO98" i="7" s="1"/>
  <c r="AN33" i="7"/>
  <c r="AN98" i="7" s="1"/>
  <c r="AM33" i="7"/>
  <c r="AM98" i="7" s="1"/>
  <c r="AL33" i="7"/>
  <c r="AL98" i="7" s="1"/>
  <c r="AK33" i="7"/>
  <c r="AJ33" i="7"/>
  <c r="AI33" i="7"/>
  <c r="AI98" i="7" s="1"/>
  <c r="AH33" i="7"/>
  <c r="AH98" i="7" s="1"/>
  <c r="AG33" i="7"/>
  <c r="AG98" i="7" s="1"/>
  <c r="AF33" i="7"/>
  <c r="AF98" i="7" s="1"/>
  <c r="AE33" i="7"/>
  <c r="AE98" i="7" s="1"/>
  <c r="AD33" i="7"/>
  <c r="AD98" i="7" s="1"/>
  <c r="AC33" i="7"/>
  <c r="AC98" i="7" s="1"/>
  <c r="AB33" i="7"/>
  <c r="AA33" i="7"/>
  <c r="AA98" i="7" s="1"/>
  <c r="AZ32" i="7"/>
  <c r="AW32" i="7"/>
  <c r="AW97" i="7" s="1"/>
  <c r="AV32" i="7"/>
  <c r="AV97" i="7" s="1"/>
  <c r="AU32" i="7"/>
  <c r="AU97" i="7" s="1"/>
  <c r="AT32" i="7"/>
  <c r="AT97" i="7" s="1"/>
  <c r="AS32" i="7"/>
  <c r="AR32" i="7"/>
  <c r="AR97" i="7" s="1"/>
  <c r="AQ32" i="7"/>
  <c r="AQ97" i="7" s="1"/>
  <c r="AP32" i="7"/>
  <c r="AP97" i="7" s="1"/>
  <c r="AO32" i="7"/>
  <c r="AO97" i="7" s="1"/>
  <c r="AN32" i="7"/>
  <c r="AN97" i="7" s="1"/>
  <c r="AM32" i="7"/>
  <c r="AM97" i="7" s="1"/>
  <c r="AL32" i="7"/>
  <c r="AL97" i="7" s="1"/>
  <c r="AK32" i="7"/>
  <c r="AJ32" i="7"/>
  <c r="AJ97" i="7" s="1"/>
  <c r="AI32" i="7"/>
  <c r="AI97" i="7" s="1"/>
  <c r="AH32" i="7"/>
  <c r="AH97" i="7" s="1"/>
  <c r="AG32" i="7"/>
  <c r="AG97" i="7" s="1"/>
  <c r="AF32" i="7"/>
  <c r="AF97" i="7" s="1"/>
  <c r="AE32" i="7"/>
  <c r="AE97" i="7" s="1"/>
  <c r="AD32" i="7"/>
  <c r="AC32" i="7"/>
  <c r="AB32" i="7"/>
  <c r="AB97" i="7" s="1"/>
  <c r="AA32" i="7"/>
  <c r="AA97" i="7" s="1"/>
  <c r="AZ31" i="7"/>
  <c r="AW31" i="7"/>
  <c r="AW96" i="7" s="1"/>
  <c r="AV31" i="7"/>
  <c r="AV96" i="7" s="1"/>
  <c r="AU31" i="7"/>
  <c r="AU96" i="7" s="1"/>
  <c r="AT31" i="7"/>
  <c r="AS31" i="7"/>
  <c r="AS96" i="7" s="1"/>
  <c r="AR31" i="7"/>
  <c r="AR96" i="7" s="1"/>
  <c r="AQ31" i="7"/>
  <c r="AQ96" i="7" s="1"/>
  <c r="AP31" i="7"/>
  <c r="AP96" i="7" s="1"/>
  <c r="AO31" i="7"/>
  <c r="AO96" i="7" s="1"/>
  <c r="AN31" i="7"/>
  <c r="AN96" i="7" s="1"/>
  <c r="AM31" i="7"/>
  <c r="AM96" i="7" s="1"/>
  <c r="AL31" i="7"/>
  <c r="AK31" i="7"/>
  <c r="AK96" i="7" s="1"/>
  <c r="AJ31" i="7"/>
  <c r="AJ96" i="7" s="1"/>
  <c r="AI31" i="7"/>
  <c r="AI96" i="7" s="1"/>
  <c r="AH31" i="7"/>
  <c r="AH96" i="7" s="1"/>
  <c r="AG31" i="7"/>
  <c r="AG96" i="7" s="1"/>
  <c r="AF31" i="7"/>
  <c r="AF96" i="7" s="1"/>
  <c r="AE31" i="7"/>
  <c r="AE96" i="7" s="1"/>
  <c r="AD31" i="7"/>
  <c r="AC31" i="7"/>
  <c r="AC96" i="7" s="1"/>
  <c r="AB31" i="7"/>
  <c r="AB96" i="7" s="1"/>
  <c r="AA31" i="7"/>
  <c r="AA96" i="7" s="1"/>
  <c r="AW30" i="7"/>
  <c r="AW95" i="7" s="1"/>
  <c r="AV30" i="7"/>
  <c r="AU30" i="7"/>
  <c r="AT30" i="7"/>
  <c r="AT95" i="7" s="1"/>
  <c r="AS30" i="7"/>
  <c r="AS95" i="7" s="1"/>
  <c r="AR30" i="7"/>
  <c r="AR95" i="7" s="1"/>
  <c r="AQ30" i="7"/>
  <c r="AQ95" i="7" s="1"/>
  <c r="AP30" i="7"/>
  <c r="AP95" i="7" s="1"/>
  <c r="AO30" i="7"/>
  <c r="AO95" i="7" s="1"/>
  <c r="AN30" i="7"/>
  <c r="AN95" i="7" s="1"/>
  <c r="AM30" i="7"/>
  <c r="AL30" i="7"/>
  <c r="AL95" i="7" s="1"/>
  <c r="AK30" i="7"/>
  <c r="AK95" i="7" s="1"/>
  <c r="AJ30" i="7"/>
  <c r="AJ95" i="7" s="1"/>
  <c r="AI30" i="7"/>
  <c r="AI95" i="7" s="1"/>
  <c r="AH30" i="7"/>
  <c r="AH95" i="7" s="1"/>
  <c r="AG30" i="7"/>
  <c r="AG95" i="7" s="1"/>
  <c r="AF30" i="7"/>
  <c r="AF95" i="7" s="1"/>
  <c r="AE30" i="7"/>
  <c r="AD30" i="7"/>
  <c r="AD95" i="7" s="1"/>
  <c r="AC30" i="7"/>
  <c r="AC95" i="7" s="1"/>
  <c r="AB30" i="7"/>
  <c r="AB95" i="7" s="1"/>
  <c r="AA30" i="7"/>
  <c r="AW29" i="7"/>
  <c r="AW94" i="7" s="1"/>
  <c r="AV29" i="7"/>
  <c r="AU29" i="7"/>
  <c r="AU94" i="7" s="1"/>
  <c r="AT29" i="7"/>
  <c r="AT94" i="7" s="1"/>
  <c r="AS29" i="7"/>
  <c r="AS94" i="7" s="1"/>
  <c r="AR29" i="7"/>
  <c r="AR94" i="7" s="1"/>
  <c r="AQ29" i="7"/>
  <c r="AQ94" i="7" s="1"/>
  <c r="AP29" i="7"/>
  <c r="AP94" i="7" s="1"/>
  <c r="AO29" i="7"/>
  <c r="AO94" i="7" s="1"/>
  <c r="AN29" i="7"/>
  <c r="AM29" i="7"/>
  <c r="AM94" i="7" s="1"/>
  <c r="AL29" i="7"/>
  <c r="AL94" i="7" s="1"/>
  <c r="AK29" i="7"/>
  <c r="AK94" i="7" s="1"/>
  <c r="AJ29" i="7"/>
  <c r="AJ94" i="7" s="1"/>
  <c r="AI29" i="7"/>
  <c r="AI94" i="7" s="1"/>
  <c r="AH29" i="7"/>
  <c r="AH94" i="7" s="1"/>
  <c r="AG29" i="7"/>
  <c r="AG94" i="7" s="1"/>
  <c r="AF29" i="7"/>
  <c r="AE29" i="7"/>
  <c r="AE94" i="7" s="1"/>
  <c r="AD29" i="7"/>
  <c r="AD94" i="7" s="1"/>
  <c r="AC29" i="7"/>
  <c r="AC94" i="7" s="1"/>
  <c r="AB29" i="7"/>
  <c r="AB94" i="7" s="1"/>
  <c r="AA29" i="7"/>
  <c r="AZ29" i="7" s="1"/>
  <c r="AW28" i="7"/>
  <c r="AV28" i="7"/>
  <c r="AV93" i="7" s="1"/>
  <c r="AU28" i="7"/>
  <c r="AU93" i="7" s="1"/>
  <c r="AT28" i="7"/>
  <c r="AT93" i="7" s="1"/>
  <c r="AS28" i="7"/>
  <c r="AS93" i="7" s="1"/>
  <c r="AR28" i="7"/>
  <c r="AR93" i="7" s="1"/>
  <c r="AQ28" i="7"/>
  <c r="AQ93" i="7" s="1"/>
  <c r="AP28" i="7"/>
  <c r="AP93" i="7" s="1"/>
  <c r="AO28" i="7"/>
  <c r="AN28" i="7"/>
  <c r="AN93" i="7" s="1"/>
  <c r="AM28" i="7"/>
  <c r="AM93" i="7" s="1"/>
  <c r="AL28" i="7"/>
  <c r="AL93" i="7" s="1"/>
  <c r="AK28" i="7"/>
  <c r="AK93" i="7" s="1"/>
  <c r="AJ28" i="7"/>
  <c r="AJ93" i="7" s="1"/>
  <c r="AI28" i="7"/>
  <c r="AI93" i="7" s="1"/>
  <c r="AH28" i="7"/>
  <c r="AH93" i="7" s="1"/>
  <c r="AG28" i="7"/>
  <c r="AF28" i="7"/>
  <c r="AF93" i="7" s="1"/>
  <c r="AE28" i="7"/>
  <c r="AE93" i="7" s="1"/>
  <c r="AD28" i="7"/>
  <c r="AD93" i="7" s="1"/>
  <c r="AC28" i="7"/>
  <c r="AC93" i="7" s="1"/>
  <c r="AB28" i="7"/>
  <c r="AA28" i="7"/>
  <c r="AA93" i="7" s="1"/>
  <c r="AW27" i="7"/>
  <c r="AW92" i="7" s="1"/>
  <c r="AV27" i="7"/>
  <c r="AV92" i="7" s="1"/>
  <c r="AU27" i="7"/>
  <c r="AU92" i="7" s="1"/>
  <c r="AT27" i="7"/>
  <c r="AT92" i="7" s="1"/>
  <c r="AS27" i="7"/>
  <c r="AS92" i="7" s="1"/>
  <c r="AR27" i="7"/>
  <c r="AR92" i="7" s="1"/>
  <c r="AQ27" i="7"/>
  <c r="AQ92" i="7" s="1"/>
  <c r="AP27" i="7"/>
  <c r="AO27" i="7"/>
  <c r="AO92" i="7" s="1"/>
  <c r="AN27" i="7"/>
  <c r="AN92" i="7" s="1"/>
  <c r="AM27" i="7"/>
  <c r="AM92" i="7" s="1"/>
  <c r="AL27" i="7"/>
  <c r="AL92" i="7" s="1"/>
  <c r="AK27" i="7"/>
  <c r="AK92" i="7" s="1"/>
  <c r="AJ27" i="7"/>
  <c r="AJ92" i="7" s="1"/>
  <c r="AI27" i="7"/>
  <c r="AI92" i="7" s="1"/>
  <c r="AH27" i="7"/>
  <c r="AG27" i="7"/>
  <c r="AG92" i="7" s="1"/>
  <c r="AF27" i="7"/>
  <c r="AF92" i="7" s="1"/>
  <c r="AE27" i="7"/>
  <c r="AE92" i="7" s="1"/>
  <c r="AD27" i="7"/>
  <c r="AD92" i="7" s="1"/>
  <c r="AC27" i="7"/>
  <c r="AC92" i="7" s="1"/>
  <c r="AB27" i="7"/>
  <c r="AA27" i="7"/>
  <c r="AZ27" i="7" s="1"/>
  <c r="AW26" i="7"/>
  <c r="AW91" i="7" s="1"/>
  <c r="AV26" i="7"/>
  <c r="AV91" i="7" s="1"/>
  <c r="AU26" i="7"/>
  <c r="AU91" i="7" s="1"/>
  <c r="AT26" i="7"/>
  <c r="AT91" i="7" s="1"/>
  <c r="AS26" i="7"/>
  <c r="AS91" i="7" s="1"/>
  <c r="AR26" i="7"/>
  <c r="AR91" i="7" s="1"/>
  <c r="AQ26" i="7"/>
  <c r="AP26" i="7"/>
  <c r="AP91" i="7" s="1"/>
  <c r="AO26" i="7"/>
  <c r="AO91" i="7" s="1"/>
  <c r="AN26" i="7"/>
  <c r="AN91" i="7" s="1"/>
  <c r="AM26" i="7"/>
  <c r="AM91" i="7" s="1"/>
  <c r="AL26" i="7"/>
  <c r="AL91" i="7" s="1"/>
  <c r="AK26" i="7"/>
  <c r="AK91" i="7" s="1"/>
  <c r="AJ26" i="7"/>
  <c r="AI26" i="7"/>
  <c r="AH26" i="7"/>
  <c r="AH91" i="7" s="1"/>
  <c r="AG26" i="7"/>
  <c r="AG91" i="7" s="1"/>
  <c r="AF26" i="7"/>
  <c r="AF91" i="7" s="1"/>
  <c r="AE26" i="7"/>
  <c r="AE91" i="7" s="1"/>
  <c r="AD26" i="7"/>
  <c r="AD91" i="7" s="1"/>
  <c r="AC26" i="7"/>
  <c r="AC91" i="7" s="1"/>
  <c r="AB26" i="7"/>
  <c r="AA26" i="7"/>
  <c r="AZ26" i="7" s="1"/>
  <c r="AZ25" i="7"/>
  <c r="AW25" i="7"/>
  <c r="AW90" i="7" s="1"/>
  <c r="AV25" i="7"/>
  <c r="AV90" i="7" s="1"/>
  <c r="AU25" i="7"/>
  <c r="AU90" i="7" s="1"/>
  <c r="AT25" i="7"/>
  <c r="AT90" i="7" s="1"/>
  <c r="AS25" i="7"/>
  <c r="AS90" i="7" s="1"/>
  <c r="AR25" i="7"/>
  <c r="AQ25" i="7"/>
  <c r="AQ90" i="7" s="1"/>
  <c r="AP25" i="7"/>
  <c r="AP90" i="7" s="1"/>
  <c r="AO25" i="7"/>
  <c r="AO90" i="7" s="1"/>
  <c r="AN25" i="7"/>
  <c r="AN90" i="7" s="1"/>
  <c r="AM25" i="7"/>
  <c r="AM90" i="7" s="1"/>
  <c r="AL25" i="7"/>
  <c r="AL90" i="7" s="1"/>
  <c r="AK25" i="7"/>
  <c r="AK90" i="7" s="1"/>
  <c r="AJ25" i="7"/>
  <c r="AI25" i="7"/>
  <c r="AI90" i="7" s="1"/>
  <c r="AH25" i="7"/>
  <c r="AH90" i="7" s="1"/>
  <c r="AG25" i="7"/>
  <c r="AG90" i="7" s="1"/>
  <c r="AF25" i="7"/>
  <c r="AF90" i="7" s="1"/>
  <c r="AE25" i="7"/>
  <c r="AE90" i="7" s="1"/>
  <c r="AD25" i="7"/>
  <c r="AD90" i="7" s="1"/>
  <c r="AC25" i="7"/>
  <c r="AC90" i="7" s="1"/>
  <c r="AB25" i="7"/>
  <c r="AA25" i="7"/>
  <c r="AA90" i="7" s="1"/>
  <c r="AW24" i="7"/>
  <c r="AW89" i="7" s="1"/>
  <c r="AV24" i="7"/>
  <c r="AV89" i="7" s="1"/>
  <c r="AU24" i="7"/>
  <c r="AU89" i="7" s="1"/>
  <c r="AT24" i="7"/>
  <c r="AT89" i="7" s="1"/>
  <c r="AS24" i="7"/>
  <c r="AR24" i="7"/>
  <c r="AR89" i="7" s="1"/>
  <c r="AQ24" i="7"/>
  <c r="AQ89" i="7" s="1"/>
  <c r="AP24" i="7"/>
  <c r="AP89" i="7" s="1"/>
  <c r="AO24" i="7"/>
  <c r="AO89" i="7" s="1"/>
  <c r="AN24" i="7"/>
  <c r="AN89" i="7" s="1"/>
  <c r="AM24" i="7"/>
  <c r="AM89" i="7" s="1"/>
  <c r="AL24" i="7"/>
  <c r="AL89" i="7" s="1"/>
  <c r="AK24" i="7"/>
  <c r="AJ24" i="7"/>
  <c r="AJ89" i="7" s="1"/>
  <c r="AI24" i="7"/>
  <c r="AI89" i="7" s="1"/>
  <c r="AH24" i="7"/>
  <c r="AH89" i="7" s="1"/>
  <c r="AG24" i="7"/>
  <c r="AG89" i="7" s="1"/>
  <c r="AF24" i="7"/>
  <c r="AF89" i="7" s="1"/>
  <c r="AE24" i="7"/>
  <c r="AE89" i="7" s="1"/>
  <c r="AD24" i="7"/>
  <c r="AC24" i="7"/>
  <c r="AB24" i="7"/>
  <c r="AB89" i="7" s="1"/>
  <c r="AA24" i="7"/>
  <c r="AA89" i="7" s="1"/>
  <c r="AW23" i="7"/>
  <c r="AW88" i="7" s="1"/>
  <c r="AV23" i="7"/>
  <c r="AV88" i="7" s="1"/>
  <c r="AU23" i="7"/>
  <c r="AU88" i="7" s="1"/>
  <c r="AT23" i="7"/>
  <c r="AS23" i="7"/>
  <c r="AS88" i="7" s="1"/>
  <c r="AR23" i="7"/>
  <c r="AR88" i="7" s="1"/>
  <c r="AQ23" i="7"/>
  <c r="AQ88" i="7" s="1"/>
  <c r="AP23" i="7"/>
  <c r="AP88" i="7" s="1"/>
  <c r="AO23" i="7"/>
  <c r="AO88" i="7" s="1"/>
  <c r="AN23" i="7"/>
  <c r="AN88" i="7" s="1"/>
  <c r="AM23" i="7"/>
  <c r="AM88" i="7" s="1"/>
  <c r="AL23" i="7"/>
  <c r="AK23" i="7"/>
  <c r="AK88" i="7" s="1"/>
  <c r="AJ23" i="7"/>
  <c r="AJ88" i="7" s="1"/>
  <c r="AI23" i="7"/>
  <c r="AI88" i="7" s="1"/>
  <c r="AH23" i="7"/>
  <c r="AH88" i="7" s="1"/>
  <c r="AG23" i="7"/>
  <c r="AG88" i="7" s="1"/>
  <c r="AF23" i="7"/>
  <c r="AF88" i="7" s="1"/>
  <c r="AE23" i="7"/>
  <c r="AE88" i="7" s="1"/>
  <c r="AD23" i="7"/>
  <c r="AC23" i="7"/>
  <c r="AC88" i="7" s="1"/>
  <c r="AB23" i="7"/>
  <c r="AB88" i="7" s="1"/>
  <c r="AA23" i="7"/>
  <c r="AA88" i="7" s="1"/>
  <c r="AW22" i="7"/>
  <c r="AW87" i="7" s="1"/>
  <c r="AV22" i="7"/>
  <c r="AV87" i="7" s="1"/>
  <c r="AU22" i="7"/>
  <c r="AT22" i="7"/>
  <c r="AT87" i="7" s="1"/>
  <c r="AS22" i="7"/>
  <c r="AS87" i="7" s="1"/>
  <c r="AR22" i="7"/>
  <c r="AR87" i="7" s="1"/>
  <c r="AQ22" i="7"/>
  <c r="AQ87" i="7" s="1"/>
  <c r="AP22" i="7"/>
  <c r="AP87" i="7" s="1"/>
  <c r="AO22" i="7"/>
  <c r="AO87" i="7" s="1"/>
  <c r="AN22" i="7"/>
  <c r="AN87" i="7" s="1"/>
  <c r="AM22" i="7"/>
  <c r="AL22" i="7"/>
  <c r="AL87" i="7" s="1"/>
  <c r="AK22" i="7"/>
  <c r="AK87" i="7" s="1"/>
  <c r="AJ22" i="7"/>
  <c r="AJ87" i="7" s="1"/>
  <c r="AI22" i="7"/>
  <c r="AI87" i="7" s="1"/>
  <c r="AH22" i="7"/>
  <c r="AH87" i="7" s="1"/>
  <c r="AG22" i="7"/>
  <c r="AG87" i="7" s="1"/>
  <c r="AF22" i="7"/>
  <c r="AF87" i="7" s="1"/>
  <c r="AE22" i="7"/>
  <c r="AD22" i="7"/>
  <c r="AD87" i="7" s="1"/>
  <c r="AC22" i="7"/>
  <c r="AC87" i="7" s="1"/>
  <c r="AB22" i="7"/>
  <c r="AB87" i="7" s="1"/>
  <c r="AA22" i="7"/>
  <c r="AW21" i="7"/>
  <c r="AW86" i="7" s="1"/>
  <c r="AV21" i="7"/>
  <c r="AU21" i="7"/>
  <c r="AU86" i="7" s="1"/>
  <c r="AT21" i="7"/>
  <c r="AT86" i="7" s="1"/>
  <c r="AS21" i="7"/>
  <c r="AS86" i="7" s="1"/>
  <c r="AR21" i="7"/>
  <c r="AR86" i="7" s="1"/>
  <c r="AQ21" i="7"/>
  <c r="AQ86" i="7" s="1"/>
  <c r="AP21" i="7"/>
  <c r="AP86" i="7" s="1"/>
  <c r="AO21" i="7"/>
  <c r="AO86" i="7" s="1"/>
  <c r="AN21" i="7"/>
  <c r="AM21" i="7"/>
  <c r="AM86" i="7" s="1"/>
  <c r="AL21" i="7"/>
  <c r="AL86" i="7" s="1"/>
  <c r="AK21" i="7"/>
  <c r="AK86" i="7" s="1"/>
  <c r="AJ21" i="7"/>
  <c r="AJ86" i="7" s="1"/>
  <c r="AI21" i="7"/>
  <c r="AI86" i="7" s="1"/>
  <c r="AH21" i="7"/>
  <c r="AH86" i="7" s="1"/>
  <c r="AG21" i="7"/>
  <c r="AG86" i="7" s="1"/>
  <c r="AF21" i="7"/>
  <c r="AE21" i="7"/>
  <c r="AE86" i="7" s="1"/>
  <c r="AD21" i="7"/>
  <c r="AD86" i="7" s="1"/>
  <c r="AC21" i="7"/>
  <c r="AC86" i="7" s="1"/>
  <c r="AB21" i="7"/>
  <c r="AB86" i="7" s="1"/>
  <c r="AA21" i="7"/>
  <c r="AZ21" i="7" s="1"/>
  <c r="AW20" i="7"/>
  <c r="AV20" i="7"/>
  <c r="AV85" i="7" s="1"/>
  <c r="AU20" i="7"/>
  <c r="AU85" i="7" s="1"/>
  <c r="AT20" i="7"/>
  <c r="AT85" i="7" s="1"/>
  <c r="AS20" i="7"/>
  <c r="AS85" i="7" s="1"/>
  <c r="AR20" i="7"/>
  <c r="AR85" i="7" s="1"/>
  <c r="AQ20" i="7"/>
  <c r="AQ85" i="7" s="1"/>
  <c r="AP20" i="7"/>
  <c r="AP85" i="7" s="1"/>
  <c r="AO20" i="7"/>
  <c r="AN20" i="7"/>
  <c r="AN85" i="7" s="1"/>
  <c r="AM20" i="7"/>
  <c r="AM85" i="7" s="1"/>
  <c r="AL20" i="7"/>
  <c r="AL85" i="7" s="1"/>
  <c r="AK20" i="7"/>
  <c r="AK85" i="7" s="1"/>
  <c r="AJ20" i="7"/>
  <c r="AJ85" i="7" s="1"/>
  <c r="AI20" i="7"/>
  <c r="AI85" i="7" s="1"/>
  <c r="AH20" i="7"/>
  <c r="AH85" i="7" s="1"/>
  <c r="AG20" i="7"/>
  <c r="AF20" i="7"/>
  <c r="AF85" i="7" s="1"/>
  <c r="AE20" i="7"/>
  <c r="AE85" i="7" s="1"/>
  <c r="AD20" i="7"/>
  <c r="AD85" i="7" s="1"/>
  <c r="AC20" i="7"/>
  <c r="AC85" i="7" s="1"/>
  <c r="AB20" i="7"/>
  <c r="AA20" i="7"/>
  <c r="AA85" i="7" s="1"/>
  <c r="AW19" i="7"/>
  <c r="AW84" i="7" s="1"/>
  <c r="AV19" i="7"/>
  <c r="AV84" i="7" s="1"/>
  <c r="AU19" i="7"/>
  <c r="AU84" i="7" s="1"/>
  <c r="AT19" i="7"/>
  <c r="AT84" i="7" s="1"/>
  <c r="AS19" i="7"/>
  <c r="AS84" i="7" s="1"/>
  <c r="AR19" i="7"/>
  <c r="AR84" i="7" s="1"/>
  <c r="AQ19" i="7"/>
  <c r="AP19" i="7"/>
  <c r="AO19" i="7"/>
  <c r="AO84" i="7" s="1"/>
  <c r="AN19" i="7"/>
  <c r="AN84" i="7" s="1"/>
  <c r="AM19" i="7"/>
  <c r="AM84" i="7" s="1"/>
  <c r="AL19" i="7"/>
  <c r="AL84" i="7" s="1"/>
  <c r="AK19" i="7"/>
  <c r="AK84" i="7" s="1"/>
  <c r="AJ19" i="7"/>
  <c r="AJ84" i="7" s="1"/>
  <c r="AI19" i="7"/>
  <c r="AH19" i="7"/>
  <c r="AH84" i="7" s="1"/>
  <c r="AG19" i="7"/>
  <c r="AG84" i="7" s="1"/>
  <c r="AF19" i="7"/>
  <c r="AF84" i="7" s="1"/>
  <c r="AE19" i="7"/>
  <c r="AE84" i="7" s="1"/>
  <c r="AD19" i="7"/>
  <c r="AD84" i="7" s="1"/>
  <c r="AC19" i="7"/>
  <c r="AC84" i="7" s="1"/>
  <c r="AB19" i="7"/>
  <c r="AA19" i="7"/>
  <c r="AZ19" i="7" s="1"/>
  <c r="AW18" i="7"/>
  <c r="AW83" i="7" s="1"/>
  <c r="AV18" i="7"/>
  <c r="AV83" i="7" s="1"/>
  <c r="AU18" i="7"/>
  <c r="AU83" i="7" s="1"/>
  <c r="AT18" i="7"/>
  <c r="AT83" i="7" s="1"/>
  <c r="AS18" i="7"/>
  <c r="AS83" i="7" s="1"/>
  <c r="AR18" i="7"/>
  <c r="AR83" i="7" s="1"/>
  <c r="AQ18" i="7"/>
  <c r="AQ83" i="7" s="1"/>
  <c r="AP18" i="7"/>
  <c r="AP83" i="7" s="1"/>
  <c r="AO18" i="7"/>
  <c r="AO83" i="7" s="1"/>
  <c r="AN18" i="7"/>
  <c r="AN83" i="7" s="1"/>
  <c r="AM18" i="7"/>
  <c r="AM83" i="7" s="1"/>
  <c r="AL18" i="7"/>
  <c r="AL83" i="7" s="1"/>
  <c r="AK18" i="7"/>
  <c r="AK83" i="7" s="1"/>
  <c r="AJ18" i="7"/>
  <c r="AI18" i="7"/>
  <c r="AI83" i="7" s="1"/>
  <c r="AH18" i="7"/>
  <c r="AH83" i="7" s="1"/>
  <c r="AG18" i="7"/>
  <c r="AG83" i="7" s="1"/>
  <c r="AF18" i="7"/>
  <c r="AF83" i="7" s="1"/>
  <c r="AE18" i="7"/>
  <c r="AE83" i="7" s="1"/>
  <c r="AD18" i="7"/>
  <c r="AD83" i="7" s="1"/>
  <c r="AC18" i="7"/>
  <c r="AC83" i="7" s="1"/>
  <c r="AB18" i="7"/>
  <c r="AA18" i="7"/>
  <c r="AZ17" i="7"/>
  <c r="AW17" i="7"/>
  <c r="AW82" i="7" s="1"/>
  <c r="AV17" i="7"/>
  <c r="AV82" i="7" s="1"/>
  <c r="AU17" i="7"/>
  <c r="AU82" i="7" s="1"/>
  <c r="AT17" i="7"/>
  <c r="AT82" i="7" s="1"/>
  <c r="AS17" i="7"/>
  <c r="AS82" i="7" s="1"/>
  <c r="AR17" i="7"/>
  <c r="AR82" i="7" s="1"/>
  <c r="AQ17" i="7"/>
  <c r="AQ82" i="7" s="1"/>
  <c r="AP17" i="7"/>
  <c r="AP82" i="7" s="1"/>
  <c r="AO17" i="7"/>
  <c r="AO82" i="7" s="1"/>
  <c r="AN17" i="7"/>
  <c r="AN82" i="7" s="1"/>
  <c r="AM17" i="7"/>
  <c r="AM82" i="7" s="1"/>
  <c r="AL17" i="7"/>
  <c r="AL82" i="7" s="1"/>
  <c r="AK17" i="7"/>
  <c r="AK82" i="7" s="1"/>
  <c r="AJ17" i="7"/>
  <c r="AI17" i="7"/>
  <c r="AI82" i="7" s="1"/>
  <c r="AH17" i="7"/>
  <c r="AH82" i="7" s="1"/>
  <c r="AG17" i="7"/>
  <c r="AG82" i="7" s="1"/>
  <c r="AF17" i="7"/>
  <c r="AF82" i="7" s="1"/>
  <c r="AE17" i="7"/>
  <c r="AE82" i="7" s="1"/>
  <c r="AD17" i="7"/>
  <c r="AD82" i="7" s="1"/>
  <c r="AC17" i="7"/>
  <c r="AC82" i="7" s="1"/>
  <c r="AB17" i="7"/>
  <c r="AA17" i="7"/>
  <c r="AA82" i="7" s="1"/>
  <c r="AW16" i="7"/>
  <c r="AW81" i="7" s="1"/>
  <c r="AV16" i="7"/>
  <c r="AV81" i="7" s="1"/>
  <c r="AU16" i="7"/>
  <c r="AU81" i="7" s="1"/>
  <c r="AT16" i="7"/>
  <c r="AT81" i="7" s="1"/>
  <c r="AS16" i="7"/>
  <c r="AS81" i="7" s="1"/>
  <c r="AR16" i="7"/>
  <c r="AR81" i="7" s="1"/>
  <c r="AQ16" i="7"/>
  <c r="AQ81" i="7" s="1"/>
  <c r="AP16" i="7"/>
  <c r="AP81" i="7" s="1"/>
  <c r="AO16" i="7"/>
  <c r="AO81" i="7" s="1"/>
  <c r="AN16" i="7"/>
  <c r="AN81" i="7" s="1"/>
  <c r="AM16" i="7"/>
  <c r="AM81" i="7" s="1"/>
  <c r="AL16" i="7"/>
  <c r="AL81" i="7" s="1"/>
  <c r="AK16" i="7"/>
  <c r="AK81" i="7" s="1"/>
  <c r="AJ16" i="7"/>
  <c r="AJ81" i="7" s="1"/>
  <c r="AI16" i="7"/>
  <c r="AI81" i="7" s="1"/>
  <c r="AH16" i="7"/>
  <c r="AH81" i="7" s="1"/>
  <c r="AG16" i="7"/>
  <c r="AG81" i="7" s="1"/>
  <c r="AF16" i="7"/>
  <c r="AF81" i="7" s="1"/>
  <c r="AE16" i="7"/>
  <c r="AE81" i="7" s="1"/>
  <c r="AD16" i="7"/>
  <c r="AC16" i="7"/>
  <c r="AC81" i="7" s="1"/>
  <c r="AB16" i="7"/>
  <c r="AA16" i="7"/>
  <c r="AA81" i="7" s="1"/>
  <c r="AX81" i="7"/>
  <c r="AW15" i="7"/>
  <c r="AW80" i="7" s="1"/>
  <c r="AV15" i="7"/>
  <c r="AV80" i="7" s="1"/>
  <c r="AU15" i="7"/>
  <c r="AU80" i="7" s="1"/>
  <c r="AT15" i="7"/>
  <c r="AT80" i="7" s="1"/>
  <c r="AS15" i="7"/>
  <c r="AS80" i="7" s="1"/>
  <c r="AR15" i="7"/>
  <c r="AR80" i="7" s="1"/>
  <c r="AQ15" i="7"/>
  <c r="AQ80" i="7" s="1"/>
  <c r="AP15" i="7"/>
  <c r="AP80" i="7" s="1"/>
  <c r="AO15" i="7"/>
  <c r="AO80" i="7" s="1"/>
  <c r="AN15" i="7"/>
  <c r="AN80" i="7" s="1"/>
  <c r="AM15" i="7"/>
  <c r="AM80" i="7" s="1"/>
  <c r="AL15" i="7"/>
  <c r="AL80" i="7" s="1"/>
  <c r="AK15" i="7"/>
  <c r="AK80" i="7" s="1"/>
  <c r="AJ15" i="7"/>
  <c r="AJ80" i="7" s="1"/>
  <c r="AI15" i="7"/>
  <c r="AI80" i="7" s="1"/>
  <c r="AH15" i="7"/>
  <c r="AH80" i="7" s="1"/>
  <c r="AG15" i="7"/>
  <c r="AG80" i="7" s="1"/>
  <c r="AF15" i="7"/>
  <c r="AF80" i="7" s="1"/>
  <c r="AE15" i="7"/>
  <c r="AE80" i="7" s="1"/>
  <c r="AD15" i="7"/>
  <c r="AD80" i="7" s="1"/>
  <c r="AC15" i="7"/>
  <c r="AC80" i="7" s="1"/>
  <c r="AB15" i="7"/>
  <c r="AB80" i="7" s="1"/>
  <c r="AA15" i="7"/>
  <c r="AA80" i="7" s="1"/>
  <c r="AZ14" i="7"/>
  <c r="AW14" i="7"/>
  <c r="AW79" i="7" s="1"/>
  <c r="AV14" i="7"/>
  <c r="AV79" i="7" s="1"/>
  <c r="AU14" i="7"/>
  <c r="AU79" i="7" s="1"/>
  <c r="AT14" i="7"/>
  <c r="AT79" i="7" s="1"/>
  <c r="AS14" i="7"/>
  <c r="AS79" i="7" s="1"/>
  <c r="AR14" i="7"/>
  <c r="AR79" i="7" s="1"/>
  <c r="AQ14" i="7"/>
  <c r="AQ79" i="7" s="1"/>
  <c r="AP14" i="7"/>
  <c r="AP79" i="7" s="1"/>
  <c r="AO14" i="7"/>
  <c r="AO79" i="7" s="1"/>
  <c r="AN14" i="7"/>
  <c r="AN79" i="7" s="1"/>
  <c r="AM14" i="7"/>
  <c r="AM79" i="7" s="1"/>
  <c r="AL14" i="7"/>
  <c r="AL79" i="7" s="1"/>
  <c r="AK14" i="7"/>
  <c r="AK79" i="7" s="1"/>
  <c r="AJ14" i="7"/>
  <c r="AJ79" i="7" s="1"/>
  <c r="AI14" i="7"/>
  <c r="AI79" i="7" s="1"/>
  <c r="AH14" i="7"/>
  <c r="AH79" i="7" s="1"/>
  <c r="AG14" i="7"/>
  <c r="AG79" i="7" s="1"/>
  <c r="AF14" i="7"/>
  <c r="AF79" i="7" s="1"/>
  <c r="AE14" i="7"/>
  <c r="AE79" i="7" s="1"/>
  <c r="AD14" i="7"/>
  <c r="AD79" i="7" s="1"/>
  <c r="AC14" i="7"/>
  <c r="AC79" i="7" s="1"/>
  <c r="AB14" i="7"/>
  <c r="AB79" i="7" s="1"/>
  <c r="AA14" i="7"/>
  <c r="AA79" i="7" s="1"/>
  <c r="AW13" i="7"/>
  <c r="AW78" i="7" s="1"/>
  <c r="AV13" i="7"/>
  <c r="AV78" i="7" s="1"/>
  <c r="AU13" i="7"/>
  <c r="AU78" i="7" s="1"/>
  <c r="AT13" i="7"/>
  <c r="AT78" i="7" s="1"/>
  <c r="AS13" i="7"/>
  <c r="AS78" i="7" s="1"/>
  <c r="AR13" i="7"/>
  <c r="AR78" i="7" s="1"/>
  <c r="AQ13" i="7"/>
  <c r="AQ78" i="7" s="1"/>
  <c r="AP13" i="7"/>
  <c r="AP78" i="7" s="1"/>
  <c r="AO13" i="7"/>
  <c r="AO78" i="7" s="1"/>
  <c r="AN13" i="7"/>
  <c r="AN78" i="7" s="1"/>
  <c r="AM13" i="7"/>
  <c r="AM78" i="7" s="1"/>
  <c r="AL13" i="7"/>
  <c r="AL78" i="7" s="1"/>
  <c r="AK13" i="7"/>
  <c r="AK78" i="7" s="1"/>
  <c r="AJ13" i="7"/>
  <c r="AJ78" i="7" s="1"/>
  <c r="AI13" i="7"/>
  <c r="AI78" i="7" s="1"/>
  <c r="AH13" i="7"/>
  <c r="AH78" i="7" s="1"/>
  <c r="AG13" i="7"/>
  <c r="AG78" i="7" s="1"/>
  <c r="AF13" i="7"/>
  <c r="AF78" i="7" s="1"/>
  <c r="AE13" i="7"/>
  <c r="AE78" i="7" s="1"/>
  <c r="AD13" i="7"/>
  <c r="AD78" i="7" s="1"/>
  <c r="AC13" i="7"/>
  <c r="AC78" i="7" s="1"/>
  <c r="AB13" i="7"/>
  <c r="AB78" i="7" s="1"/>
  <c r="AA13" i="7"/>
  <c r="AA78" i="7" s="1"/>
  <c r="AW12" i="7"/>
  <c r="AW77" i="7" s="1"/>
  <c r="AV12" i="7"/>
  <c r="AV77" i="7" s="1"/>
  <c r="AU12" i="7"/>
  <c r="AU77" i="7" s="1"/>
  <c r="AT12" i="7"/>
  <c r="AT77" i="7" s="1"/>
  <c r="AS12" i="7"/>
  <c r="AS77" i="7" s="1"/>
  <c r="AR12" i="7"/>
  <c r="AR77" i="7" s="1"/>
  <c r="AQ12" i="7"/>
  <c r="AQ77" i="7" s="1"/>
  <c r="AP12" i="7"/>
  <c r="AP77" i="7" s="1"/>
  <c r="AO12" i="7"/>
  <c r="AO77" i="7" s="1"/>
  <c r="AN12" i="7"/>
  <c r="AN77" i="7" s="1"/>
  <c r="AM12" i="7"/>
  <c r="AM77" i="7" s="1"/>
  <c r="AL12" i="7"/>
  <c r="AL77" i="7" s="1"/>
  <c r="AK12" i="7"/>
  <c r="AK77" i="7" s="1"/>
  <c r="AJ12" i="7"/>
  <c r="AJ77" i="7" s="1"/>
  <c r="AI12" i="7"/>
  <c r="AI77" i="7" s="1"/>
  <c r="AH12" i="7"/>
  <c r="AH77" i="7" s="1"/>
  <c r="AG12" i="7"/>
  <c r="AG77" i="7" s="1"/>
  <c r="AF12" i="7"/>
  <c r="AF77" i="7" s="1"/>
  <c r="AE12" i="7"/>
  <c r="AE77" i="7" s="1"/>
  <c r="AD12" i="7"/>
  <c r="AD77" i="7" s="1"/>
  <c r="AC12" i="7"/>
  <c r="AC77" i="7" s="1"/>
  <c r="AB12" i="7"/>
  <c r="AB77" i="7" s="1"/>
  <c r="AA12" i="7"/>
  <c r="AA77" i="7" s="1"/>
  <c r="AZ11" i="7"/>
  <c r="AW11" i="7"/>
  <c r="AW76" i="7" s="1"/>
  <c r="AV11" i="7"/>
  <c r="AV76" i="7" s="1"/>
  <c r="AU11" i="7"/>
  <c r="AU76" i="7" s="1"/>
  <c r="AT11" i="7"/>
  <c r="AT76" i="7" s="1"/>
  <c r="AS11" i="7"/>
  <c r="AS76" i="7" s="1"/>
  <c r="AR11" i="7"/>
  <c r="AQ11" i="7"/>
  <c r="AQ76" i="7" s="1"/>
  <c r="AP11" i="7"/>
  <c r="AP76" i="7" s="1"/>
  <c r="AO11" i="7"/>
  <c r="AO76" i="7" s="1"/>
  <c r="AN11" i="7"/>
  <c r="AN76" i="7" s="1"/>
  <c r="AM11" i="7"/>
  <c r="AM76" i="7" s="1"/>
  <c r="AL11" i="7"/>
  <c r="AL76" i="7" s="1"/>
  <c r="AK11" i="7"/>
  <c r="AK76" i="7" s="1"/>
  <c r="AJ11" i="7"/>
  <c r="AI11" i="7"/>
  <c r="AI76" i="7" s="1"/>
  <c r="AH11" i="7"/>
  <c r="AH76" i="7" s="1"/>
  <c r="AG11" i="7"/>
  <c r="AG76" i="7" s="1"/>
  <c r="AF11" i="7"/>
  <c r="AF76" i="7" s="1"/>
  <c r="AE11" i="7"/>
  <c r="AE76" i="7" s="1"/>
  <c r="AD11" i="7"/>
  <c r="AD76" i="7" s="1"/>
  <c r="AC11" i="7"/>
  <c r="AC76" i="7" s="1"/>
  <c r="AB11" i="7"/>
  <c r="AB76" i="7" s="1"/>
  <c r="AA11" i="7"/>
  <c r="AA76" i="7" s="1"/>
  <c r="AW10" i="7"/>
  <c r="AW75" i="7" s="1"/>
  <c r="AV10" i="7"/>
  <c r="AV75" i="7" s="1"/>
  <c r="AU10" i="7"/>
  <c r="AU75" i="7" s="1"/>
  <c r="AT10" i="7"/>
  <c r="AS10" i="7"/>
  <c r="AR10" i="7"/>
  <c r="AR75" i="7" s="1"/>
  <c r="AQ10" i="7"/>
  <c r="AQ75" i="7" s="1"/>
  <c r="AP10" i="7"/>
  <c r="AP75" i="7" s="1"/>
  <c r="AO10" i="7"/>
  <c r="AO75" i="7" s="1"/>
  <c r="AN10" i="7"/>
  <c r="AN75" i="7" s="1"/>
  <c r="AM10" i="7"/>
  <c r="AM75" i="7" s="1"/>
  <c r="AL10" i="7"/>
  <c r="AL75" i="7" s="1"/>
  <c r="AK10" i="7"/>
  <c r="AJ10" i="7"/>
  <c r="AJ75" i="7" s="1"/>
  <c r="AI10" i="7"/>
  <c r="AI75" i="7" s="1"/>
  <c r="AH10" i="7"/>
  <c r="AH75" i="7" s="1"/>
  <c r="AG10" i="7"/>
  <c r="AG75" i="7" s="1"/>
  <c r="AF10" i="7"/>
  <c r="AF75" i="7" s="1"/>
  <c r="AE10" i="7"/>
  <c r="AE75" i="7" s="1"/>
  <c r="AD10" i="7"/>
  <c r="AD75" i="7" s="1"/>
  <c r="AC10" i="7"/>
  <c r="AC75" i="7" s="1"/>
  <c r="AB10" i="7"/>
  <c r="AB75" i="7" s="1"/>
  <c r="AA10" i="7"/>
  <c r="AA75" i="7" s="1"/>
  <c r="AZ9" i="7"/>
  <c r="AW9" i="7"/>
  <c r="AW74" i="7" s="1"/>
  <c r="AV9" i="7"/>
  <c r="AV74" i="7" s="1"/>
  <c r="AU9" i="7"/>
  <c r="AT9" i="7"/>
  <c r="AT74" i="7" s="1"/>
  <c r="AS9" i="7"/>
  <c r="AS74" i="7" s="1"/>
  <c r="AR9" i="7"/>
  <c r="AR74" i="7" s="1"/>
  <c r="AQ9" i="7"/>
  <c r="AQ74" i="7" s="1"/>
  <c r="AP9" i="7"/>
  <c r="AP74" i="7" s="1"/>
  <c r="AO9" i="7"/>
  <c r="AO74" i="7" s="1"/>
  <c r="AN9" i="7"/>
  <c r="AM9" i="7"/>
  <c r="AM74" i="7" s="1"/>
  <c r="AL9" i="7"/>
  <c r="AL74" i="7" s="1"/>
  <c r="AK9" i="7"/>
  <c r="AK74" i="7" s="1"/>
  <c r="AJ9" i="7"/>
  <c r="AJ74" i="7" s="1"/>
  <c r="AI9" i="7"/>
  <c r="AI74" i="7" s="1"/>
  <c r="AH9" i="7"/>
  <c r="AH74" i="7" s="1"/>
  <c r="AG9" i="7"/>
  <c r="AG74" i="7" s="1"/>
  <c r="AF9" i="7"/>
  <c r="AF74" i="7" s="1"/>
  <c r="AE9" i="7"/>
  <c r="AE74" i="7" s="1"/>
  <c r="AD9" i="7"/>
  <c r="AD74" i="7" s="1"/>
  <c r="AC9" i="7"/>
  <c r="AC74" i="7" s="1"/>
  <c r="AB9" i="7"/>
  <c r="AB74" i="7" s="1"/>
  <c r="AA9" i="7"/>
  <c r="AA74" i="7" s="1"/>
  <c r="AW8" i="7"/>
  <c r="AW73" i="7" s="1"/>
  <c r="AV8" i="7"/>
  <c r="AV73" i="7" s="1"/>
  <c r="AU8" i="7"/>
  <c r="AU73" i="7" s="1"/>
  <c r="AT8" i="7"/>
  <c r="AT73" i="7" s="1"/>
  <c r="AS8" i="7"/>
  <c r="AS73" i="7" s="1"/>
  <c r="AR8" i="7"/>
  <c r="AR73" i="7" s="1"/>
  <c r="AQ8" i="7"/>
  <c r="AQ73" i="7" s="1"/>
  <c r="AP8" i="7"/>
  <c r="AO8" i="7"/>
  <c r="AN8" i="7"/>
  <c r="AN73" i="7" s="1"/>
  <c r="AM8" i="7"/>
  <c r="AM73" i="7" s="1"/>
  <c r="AL8" i="7"/>
  <c r="AL73" i="7" s="1"/>
  <c r="AK8" i="7"/>
  <c r="AK73" i="7" s="1"/>
  <c r="AJ8" i="7"/>
  <c r="AJ73" i="7" s="1"/>
  <c r="AI8" i="7"/>
  <c r="AI73" i="7" s="1"/>
  <c r="AH8" i="7"/>
  <c r="AH73" i="7" s="1"/>
  <c r="AG8" i="7"/>
  <c r="AG73" i="7" s="1"/>
  <c r="AF8" i="7"/>
  <c r="AF73" i="7" s="1"/>
  <c r="AE8" i="7"/>
  <c r="AE73" i="7" s="1"/>
  <c r="AD8" i="7"/>
  <c r="AD73" i="7" s="1"/>
  <c r="AC8" i="7"/>
  <c r="AC73" i="7" s="1"/>
  <c r="AB8" i="7"/>
  <c r="AB73" i="7" s="1"/>
  <c r="AA8" i="7"/>
  <c r="AA73" i="7" s="1"/>
  <c r="AW7" i="7"/>
  <c r="AW72" i="7" s="1"/>
  <c r="AV7" i="7"/>
  <c r="AV72" i="7" s="1"/>
  <c r="AU7" i="7"/>
  <c r="AU72" i="7" s="1"/>
  <c r="AT7" i="7"/>
  <c r="AT72" i="7" s="1"/>
  <c r="AS7" i="7"/>
  <c r="AS72" i="7" s="1"/>
  <c r="AR7" i="7"/>
  <c r="AR72" i="7" s="1"/>
  <c r="AQ7" i="7"/>
  <c r="AQ72" i="7" s="1"/>
  <c r="AP7" i="7"/>
  <c r="AP72" i="7" s="1"/>
  <c r="AO7" i="7"/>
  <c r="AO72" i="7" s="1"/>
  <c r="AN7" i="7"/>
  <c r="AN72" i="7" s="1"/>
  <c r="AM7" i="7"/>
  <c r="AM72" i="7" s="1"/>
  <c r="AL7" i="7"/>
  <c r="AL72" i="7" s="1"/>
  <c r="AK7" i="7"/>
  <c r="AK72" i="7" s="1"/>
  <c r="AJ7" i="7"/>
  <c r="AJ72" i="7" s="1"/>
  <c r="AI7" i="7"/>
  <c r="AH7" i="7"/>
  <c r="AH72" i="7" s="1"/>
  <c r="AG7" i="7"/>
  <c r="AG72" i="7" s="1"/>
  <c r="AF7" i="7"/>
  <c r="AF72" i="7" s="1"/>
  <c r="AE7" i="7"/>
  <c r="AE72" i="7" s="1"/>
  <c r="AD7" i="7"/>
  <c r="AD72" i="7" s="1"/>
  <c r="AC7" i="7"/>
  <c r="AC72" i="7" s="1"/>
  <c r="AB7" i="7"/>
  <c r="AB72" i="7" s="1"/>
  <c r="AA7" i="7"/>
  <c r="AZ7" i="7" s="1"/>
  <c r="AZ6" i="7"/>
  <c r="AW6" i="7"/>
  <c r="AW71" i="7" s="1"/>
  <c r="AV6" i="7"/>
  <c r="AV71" i="7" s="1"/>
  <c r="AU6" i="7"/>
  <c r="AU71" i="7" s="1"/>
  <c r="AT6" i="7"/>
  <c r="AT71" i="7" s="1"/>
  <c r="AS6" i="7"/>
  <c r="AS71" i="7" s="1"/>
  <c r="AR6" i="7"/>
  <c r="AR71" i="7" s="1"/>
  <c r="AQ6" i="7"/>
  <c r="AQ71" i="7" s="1"/>
  <c r="AP6" i="7"/>
  <c r="AP71" i="7" s="1"/>
  <c r="AO6" i="7"/>
  <c r="AO71" i="7" s="1"/>
  <c r="AN6" i="7"/>
  <c r="AN71" i="7" s="1"/>
  <c r="AM6" i="7"/>
  <c r="AM71" i="7" s="1"/>
  <c r="AL6" i="7"/>
  <c r="AL71" i="7" s="1"/>
  <c r="AK6" i="7"/>
  <c r="AK71" i="7" s="1"/>
  <c r="AJ6" i="7"/>
  <c r="AJ71" i="7" s="1"/>
  <c r="AI6" i="7"/>
  <c r="AI71" i="7" s="1"/>
  <c r="AH6" i="7"/>
  <c r="AH71" i="7" s="1"/>
  <c r="AG6" i="7"/>
  <c r="AG71" i="7" s="1"/>
  <c r="AF6" i="7"/>
  <c r="AF71" i="7" s="1"/>
  <c r="AE6" i="7"/>
  <c r="AE71" i="7" s="1"/>
  <c r="AD6" i="7"/>
  <c r="AC6" i="7"/>
  <c r="AC71" i="7" s="1"/>
  <c r="AB6" i="7"/>
  <c r="AB71" i="7" s="1"/>
  <c r="AA6" i="7"/>
  <c r="AA71" i="7" s="1"/>
  <c r="AW5" i="7"/>
  <c r="AW70" i="7" s="1"/>
  <c r="AV5" i="7"/>
  <c r="AV70" i="7" s="1"/>
  <c r="AU5" i="7"/>
  <c r="AU70" i="7" s="1"/>
  <c r="AT5" i="7"/>
  <c r="AT70" i="7" s="1"/>
  <c r="AS5" i="7"/>
  <c r="AS70" i="7" s="1"/>
  <c r="AR5" i="7"/>
  <c r="AR70" i="7" s="1"/>
  <c r="AQ5" i="7"/>
  <c r="AQ70" i="7" s="1"/>
  <c r="AP5" i="7"/>
  <c r="AP70" i="7" s="1"/>
  <c r="AO5" i="7"/>
  <c r="AO70" i="7" s="1"/>
  <c r="AN5" i="7"/>
  <c r="AN70" i="7" s="1"/>
  <c r="AM5" i="7"/>
  <c r="AM70" i="7" s="1"/>
  <c r="AL5" i="7"/>
  <c r="AL70" i="7" s="1"/>
  <c r="AK5" i="7"/>
  <c r="AK70" i="7" s="1"/>
  <c r="AJ5" i="7"/>
  <c r="AJ70" i="7" s="1"/>
  <c r="AI5" i="7"/>
  <c r="AI70" i="7" s="1"/>
  <c r="AH5" i="7"/>
  <c r="AH70" i="7" s="1"/>
  <c r="AG5" i="7"/>
  <c r="AG70" i="7" s="1"/>
  <c r="AF5" i="7"/>
  <c r="AF70" i="7" s="1"/>
  <c r="AE5" i="7"/>
  <c r="AD5" i="7"/>
  <c r="AD70" i="7" s="1"/>
  <c r="AC5" i="7"/>
  <c r="AC70" i="7" s="1"/>
  <c r="AB5" i="7"/>
  <c r="AB70" i="7" s="1"/>
  <c r="AA5" i="7"/>
  <c r="AA70" i="7" s="1"/>
  <c r="AW4" i="7"/>
  <c r="AW69" i="7" s="1"/>
  <c r="AV4" i="7"/>
  <c r="AV69" i="7" s="1"/>
  <c r="AU4" i="7"/>
  <c r="AU69" i="7" s="1"/>
  <c r="AT4" i="7"/>
  <c r="AT69" i="7" s="1"/>
  <c r="AS4" i="7"/>
  <c r="AS69" i="7" s="1"/>
  <c r="AR4" i="7"/>
  <c r="AR69" i="7" s="1"/>
  <c r="AQ4" i="7"/>
  <c r="AQ69" i="7" s="1"/>
  <c r="AP4" i="7"/>
  <c r="AP69" i="7" s="1"/>
  <c r="AO4" i="7"/>
  <c r="AO69" i="7" s="1"/>
  <c r="AN4" i="7"/>
  <c r="AN69" i="7" s="1"/>
  <c r="AM4" i="7"/>
  <c r="AM69" i="7" s="1"/>
  <c r="AL4" i="7"/>
  <c r="AL69" i="7" s="1"/>
  <c r="AK4" i="7"/>
  <c r="AK69" i="7" s="1"/>
  <c r="AJ4" i="7"/>
  <c r="AJ69" i="7" s="1"/>
  <c r="AI4" i="7"/>
  <c r="AI69" i="7" s="1"/>
  <c r="AH4" i="7"/>
  <c r="AH69" i="7" s="1"/>
  <c r="AG4" i="7"/>
  <c r="AG69" i="7" s="1"/>
  <c r="AF4" i="7"/>
  <c r="AF69" i="7" s="1"/>
  <c r="AE4" i="7"/>
  <c r="AE69" i="7" s="1"/>
  <c r="AD4" i="7"/>
  <c r="AD69" i="7" s="1"/>
  <c r="AC4" i="7"/>
  <c r="AC69" i="7" s="1"/>
  <c r="AB4" i="7"/>
  <c r="AA4" i="7"/>
  <c r="AZ3" i="7"/>
  <c r="AW3" i="7"/>
  <c r="AW68" i="7" s="1"/>
  <c r="AV3" i="7"/>
  <c r="AV68" i="7" s="1"/>
  <c r="AU3" i="7"/>
  <c r="AU68" i="7" s="1"/>
  <c r="AT3" i="7"/>
  <c r="AT68" i="7" s="1"/>
  <c r="AS3" i="7"/>
  <c r="AS68" i="7" s="1"/>
  <c r="AR3" i="7"/>
  <c r="AR68" i="7" s="1"/>
  <c r="AQ3" i="7"/>
  <c r="AQ68" i="7" s="1"/>
  <c r="AP3" i="7"/>
  <c r="AP68" i="7" s="1"/>
  <c r="AO3" i="7"/>
  <c r="AO68" i="7" s="1"/>
  <c r="AN3" i="7"/>
  <c r="AN68" i="7" s="1"/>
  <c r="AM3" i="7"/>
  <c r="AM68" i="7" s="1"/>
  <c r="AL3" i="7"/>
  <c r="AL68" i="7" s="1"/>
  <c r="AK3" i="7"/>
  <c r="AK68" i="7" s="1"/>
  <c r="AJ3" i="7"/>
  <c r="AJ68" i="7" s="1"/>
  <c r="AI3" i="7"/>
  <c r="AI68" i="7" s="1"/>
  <c r="AH3" i="7"/>
  <c r="AH68" i="7" s="1"/>
  <c r="AG3" i="7"/>
  <c r="AG68" i="7" s="1"/>
  <c r="AF3" i="7"/>
  <c r="AF68" i="7" s="1"/>
  <c r="AE3" i="7"/>
  <c r="AE68" i="7" s="1"/>
  <c r="AD3" i="7"/>
  <c r="AD68" i="7" s="1"/>
  <c r="AC3" i="7"/>
  <c r="AC68" i="7" s="1"/>
  <c r="AB3" i="7"/>
  <c r="AA3" i="7"/>
  <c r="AA68" i="7" s="1"/>
  <c r="AW2" i="7"/>
  <c r="AW67" i="7" s="1"/>
  <c r="AV2" i="7"/>
  <c r="AV67" i="7" s="1"/>
  <c r="AU2" i="7"/>
  <c r="AU67" i="7" s="1"/>
  <c r="AT2" i="7"/>
  <c r="AT67" i="7" s="1"/>
  <c r="AS2" i="7"/>
  <c r="AS67" i="7" s="1"/>
  <c r="AR2" i="7"/>
  <c r="AR67" i="7" s="1"/>
  <c r="AQ2" i="7"/>
  <c r="AQ67" i="7" s="1"/>
  <c r="AP2" i="7"/>
  <c r="AP67" i="7" s="1"/>
  <c r="AO2" i="7"/>
  <c r="AO67" i="7" s="1"/>
  <c r="AN2" i="7"/>
  <c r="AN67" i="7" s="1"/>
  <c r="AM2" i="7"/>
  <c r="AM67" i="7" s="1"/>
  <c r="AL2" i="7"/>
  <c r="AL67" i="7" s="1"/>
  <c r="AK2" i="7"/>
  <c r="AK67" i="7" s="1"/>
  <c r="AJ2" i="7"/>
  <c r="AJ67" i="7" s="1"/>
  <c r="AI2" i="7"/>
  <c r="AI67" i="7" s="1"/>
  <c r="AH2" i="7"/>
  <c r="AH67" i="7" s="1"/>
  <c r="AG2" i="7"/>
  <c r="AG67" i="7" s="1"/>
  <c r="AF2" i="7"/>
  <c r="AF67" i="7" s="1"/>
  <c r="AE2" i="7"/>
  <c r="AE67" i="7" s="1"/>
  <c r="AD2" i="7"/>
  <c r="AD67" i="7" s="1"/>
  <c r="AC2" i="7"/>
  <c r="AC67" i="7" s="1"/>
  <c r="AB2" i="7"/>
  <c r="AB67" i="7" s="1"/>
  <c r="AA2" i="7"/>
  <c r="AA67" i="7" s="1"/>
  <c r="AY1" i="7"/>
  <c r="AY66" i="7" s="1"/>
  <c r="AW1" i="7"/>
  <c r="AW66" i="7" s="1"/>
  <c r="AV1" i="7"/>
  <c r="AU1" i="7"/>
  <c r="AT1" i="7"/>
  <c r="AT66" i="7" s="1"/>
  <c r="AS1" i="7"/>
  <c r="AS66" i="7" s="1"/>
  <c r="AR1" i="7"/>
  <c r="AR66" i="7" s="1"/>
  <c r="AQ1" i="7"/>
  <c r="AQ66" i="7" s="1"/>
  <c r="AP1" i="7"/>
  <c r="AP66" i="7" s="1"/>
  <c r="AO1" i="7"/>
  <c r="AO66" i="7" s="1"/>
  <c r="AN1" i="7"/>
  <c r="AN66" i="7" s="1"/>
  <c r="AM1" i="7"/>
  <c r="AM66" i="7" s="1"/>
  <c r="AL1" i="7"/>
  <c r="AL66" i="7" s="1"/>
  <c r="AK1" i="7"/>
  <c r="AK66" i="7" s="1"/>
  <c r="AJ1" i="7"/>
  <c r="AJ66" i="7" s="1"/>
  <c r="AI1" i="7"/>
  <c r="AI66" i="7" s="1"/>
  <c r="AH1" i="7"/>
  <c r="AH66" i="7" s="1"/>
  <c r="AG1" i="7"/>
  <c r="AG66" i="7" s="1"/>
  <c r="AF1" i="7"/>
  <c r="AF66" i="7" s="1"/>
  <c r="AE1" i="7"/>
  <c r="AE66" i="7" s="1"/>
  <c r="AD1" i="7"/>
  <c r="AD66" i="7" s="1"/>
  <c r="AC1" i="7"/>
  <c r="AC66" i="7" s="1"/>
  <c r="AB1" i="7"/>
  <c r="AB66" i="7" s="1"/>
  <c r="AX68" i="6"/>
  <c r="AX69" i="6"/>
  <c r="AX70" i="6"/>
  <c r="AX71" i="6"/>
  <c r="AX72" i="6"/>
  <c r="AX73" i="6"/>
  <c r="AX74" i="6"/>
  <c r="AX75" i="6"/>
  <c r="AX76" i="6"/>
  <c r="AX77" i="6"/>
  <c r="AX78" i="6"/>
  <c r="AX79" i="6"/>
  <c r="AX80" i="6"/>
  <c r="AX81" i="6"/>
  <c r="AX82" i="6"/>
  <c r="AX83" i="6"/>
  <c r="AX84" i="6"/>
  <c r="AX85" i="6"/>
  <c r="AX86" i="6"/>
  <c r="AX87" i="6"/>
  <c r="AX88" i="6"/>
  <c r="AX89" i="6"/>
  <c r="AX90" i="6"/>
  <c r="AX91" i="6"/>
  <c r="AX92" i="6"/>
  <c r="AX93" i="6"/>
  <c r="AX94" i="6"/>
  <c r="AX95" i="6"/>
  <c r="AX96" i="6"/>
  <c r="AX97" i="6"/>
  <c r="AX98" i="6"/>
  <c r="AX99" i="6"/>
  <c r="AX100" i="6"/>
  <c r="AX101" i="6"/>
  <c r="AX102" i="6"/>
  <c r="AX103" i="6"/>
  <c r="AX104" i="6"/>
  <c r="AX105" i="6"/>
  <c r="AX106" i="6"/>
  <c r="AX107" i="6"/>
  <c r="AX108" i="6"/>
  <c r="AX109" i="6"/>
  <c r="AX110" i="6"/>
  <c r="AX111" i="6"/>
  <c r="AX112" i="6"/>
  <c r="AX113" i="6"/>
  <c r="AX114" i="6"/>
  <c r="AX115" i="6"/>
  <c r="AX116" i="6"/>
  <c r="AX117" i="6"/>
  <c r="AX118" i="6"/>
  <c r="AX119" i="6"/>
  <c r="AX120" i="6"/>
  <c r="AX121" i="6"/>
  <c r="AX122" i="6"/>
  <c r="AX123" i="6"/>
  <c r="AX124" i="6"/>
  <c r="AX125" i="6"/>
  <c r="AX126" i="6"/>
  <c r="AX127" i="6"/>
  <c r="AX128" i="6"/>
  <c r="AX67" i="6"/>
  <c r="AX3" i="6"/>
  <c r="AX4" i="6"/>
  <c r="AX5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X51" i="6"/>
  <c r="AX52" i="6"/>
  <c r="AX53" i="6"/>
  <c r="AX54" i="6"/>
  <c r="AX55" i="6"/>
  <c r="AX56" i="6"/>
  <c r="AX57" i="6"/>
  <c r="AX58" i="6"/>
  <c r="AX59" i="6"/>
  <c r="AX60" i="6"/>
  <c r="AX61" i="6"/>
  <c r="AX62" i="6"/>
  <c r="AX63" i="6"/>
  <c r="AX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2" i="6"/>
  <c r="AY128" i="6"/>
  <c r="AY127" i="6"/>
  <c r="AY126" i="6"/>
  <c r="AY125" i="6"/>
  <c r="AY124" i="6"/>
  <c r="AY123" i="6"/>
  <c r="AY122" i="6"/>
  <c r="AY121" i="6"/>
  <c r="AY120" i="6"/>
  <c r="AY119" i="6"/>
  <c r="AY118" i="6"/>
  <c r="AY117" i="6"/>
  <c r="AY116" i="6"/>
  <c r="AY115" i="6"/>
  <c r="AY114" i="6"/>
  <c r="AY113" i="6"/>
  <c r="AY112" i="6"/>
  <c r="AY111" i="6"/>
  <c r="AY110" i="6"/>
  <c r="AY109" i="6"/>
  <c r="AY108" i="6"/>
  <c r="AY107" i="6"/>
  <c r="AY106" i="6"/>
  <c r="AY105" i="6"/>
  <c r="AY104" i="6"/>
  <c r="AY103" i="6"/>
  <c r="AY102" i="6"/>
  <c r="AY101" i="6"/>
  <c r="AY100" i="6"/>
  <c r="AY99" i="6"/>
  <c r="AY98" i="6"/>
  <c r="AY97" i="6"/>
  <c r="AY96" i="6"/>
  <c r="AY95" i="6"/>
  <c r="AY94" i="6"/>
  <c r="AY93" i="6"/>
  <c r="AY92" i="6"/>
  <c r="AY91" i="6"/>
  <c r="AY90" i="6"/>
  <c r="AY89" i="6"/>
  <c r="AY88" i="6"/>
  <c r="AY87" i="6"/>
  <c r="AY86" i="6"/>
  <c r="AY85" i="6"/>
  <c r="AY84" i="6"/>
  <c r="AY83" i="6"/>
  <c r="AY82" i="6"/>
  <c r="AY81" i="6"/>
  <c r="AY80" i="6"/>
  <c r="AY79" i="6"/>
  <c r="AY78" i="6"/>
  <c r="AY77" i="6"/>
  <c r="AY76" i="6"/>
  <c r="AY75" i="6"/>
  <c r="AY74" i="6"/>
  <c r="AY73" i="6"/>
  <c r="AY72" i="6"/>
  <c r="AY71" i="6"/>
  <c r="AY70" i="6"/>
  <c r="AY69" i="6"/>
  <c r="AY68" i="6"/>
  <c r="AY67" i="6"/>
  <c r="AA66" i="6"/>
  <c r="AW63" i="6"/>
  <c r="AW128" i="6" s="1"/>
  <c r="AV63" i="6"/>
  <c r="AV128" i="6" s="1"/>
  <c r="AU63" i="6"/>
  <c r="AU128" i="6" s="1"/>
  <c r="AT63" i="6"/>
  <c r="AT128" i="6" s="1"/>
  <c r="AS63" i="6"/>
  <c r="AS128" i="6" s="1"/>
  <c r="AR63" i="6"/>
  <c r="AR128" i="6" s="1"/>
  <c r="AQ63" i="6"/>
  <c r="AQ128" i="6" s="1"/>
  <c r="AP63" i="6"/>
  <c r="AP128" i="6" s="1"/>
  <c r="AO63" i="6"/>
  <c r="AO128" i="6" s="1"/>
  <c r="AN63" i="6"/>
  <c r="AN128" i="6" s="1"/>
  <c r="AM63" i="6"/>
  <c r="AM128" i="6" s="1"/>
  <c r="AL63" i="6"/>
  <c r="AL128" i="6" s="1"/>
  <c r="AK63" i="6"/>
  <c r="AK128" i="6" s="1"/>
  <c r="AJ63" i="6"/>
  <c r="AJ128" i="6" s="1"/>
  <c r="AI63" i="6"/>
  <c r="AI128" i="6" s="1"/>
  <c r="AH63" i="6"/>
  <c r="AH128" i="6" s="1"/>
  <c r="AG63" i="6"/>
  <c r="AG128" i="6" s="1"/>
  <c r="AF63" i="6"/>
  <c r="AF128" i="6" s="1"/>
  <c r="AE63" i="6"/>
  <c r="AE128" i="6" s="1"/>
  <c r="AD63" i="6"/>
  <c r="AD128" i="6" s="1"/>
  <c r="AC63" i="6"/>
  <c r="AC128" i="6" s="1"/>
  <c r="AB63" i="6"/>
  <c r="AB128" i="6" s="1"/>
  <c r="AA63" i="6"/>
  <c r="AA128" i="6" s="1"/>
  <c r="AW62" i="6"/>
  <c r="AW127" i="6" s="1"/>
  <c r="AV62" i="6"/>
  <c r="AV127" i="6" s="1"/>
  <c r="AU62" i="6"/>
  <c r="AU127" i="6" s="1"/>
  <c r="AT62" i="6"/>
  <c r="AT127" i="6" s="1"/>
  <c r="AS62" i="6"/>
  <c r="AS127" i="6" s="1"/>
  <c r="AR62" i="6"/>
  <c r="AR127" i="6" s="1"/>
  <c r="AQ62" i="6"/>
  <c r="AQ127" i="6" s="1"/>
  <c r="AP62" i="6"/>
  <c r="AP127" i="6" s="1"/>
  <c r="AO62" i="6"/>
  <c r="AO127" i="6" s="1"/>
  <c r="AN62" i="6"/>
  <c r="AN127" i="6" s="1"/>
  <c r="AM62" i="6"/>
  <c r="AM127" i="6" s="1"/>
  <c r="AL62" i="6"/>
  <c r="AL127" i="6" s="1"/>
  <c r="AK62" i="6"/>
  <c r="AK127" i="6" s="1"/>
  <c r="AJ62" i="6"/>
  <c r="AJ127" i="6" s="1"/>
  <c r="AI62" i="6"/>
  <c r="AI127" i="6" s="1"/>
  <c r="AH62" i="6"/>
  <c r="AH127" i="6" s="1"/>
  <c r="AG62" i="6"/>
  <c r="AG127" i="6" s="1"/>
  <c r="AF62" i="6"/>
  <c r="AF127" i="6" s="1"/>
  <c r="AE62" i="6"/>
  <c r="AE127" i="6" s="1"/>
  <c r="AD62" i="6"/>
  <c r="AD127" i="6" s="1"/>
  <c r="AC62" i="6"/>
  <c r="AB62" i="6"/>
  <c r="AB127" i="6" s="1"/>
  <c r="AA62" i="6"/>
  <c r="AA127" i="6" s="1"/>
  <c r="AW61" i="6"/>
  <c r="AW126" i="6" s="1"/>
  <c r="AV61" i="6"/>
  <c r="AV126" i="6" s="1"/>
  <c r="AU61" i="6"/>
  <c r="AU126" i="6" s="1"/>
  <c r="AT61" i="6"/>
  <c r="AT126" i="6" s="1"/>
  <c r="AS61" i="6"/>
  <c r="AS126" i="6" s="1"/>
  <c r="AR61" i="6"/>
  <c r="AR126" i="6" s="1"/>
  <c r="AQ61" i="6"/>
  <c r="AQ126" i="6" s="1"/>
  <c r="AP61" i="6"/>
  <c r="AP126" i="6" s="1"/>
  <c r="AO61" i="6"/>
  <c r="AO126" i="6" s="1"/>
  <c r="AN61" i="6"/>
  <c r="AN126" i="6" s="1"/>
  <c r="AM61" i="6"/>
  <c r="AM126" i="6" s="1"/>
  <c r="AL61" i="6"/>
  <c r="AL126" i="6" s="1"/>
  <c r="AK61" i="6"/>
  <c r="AK126" i="6" s="1"/>
  <c r="AJ61" i="6"/>
  <c r="AJ126" i="6" s="1"/>
  <c r="AI61" i="6"/>
  <c r="AI126" i="6" s="1"/>
  <c r="AH61" i="6"/>
  <c r="AH126" i="6" s="1"/>
  <c r="AG61" i="6"/>
  <c r="AG126" i="6" s="1"/>
  <c r="AF61" i="6"/>
  <c r="AF126" i="6" s="1"/>
  <c r="AE61" i="6"/>
  <c r="AE126" i="6" s="1"/>
  <c r="AD61" i="6"/>
  <c r="AD126" i="6" s="1"/>
  <c r="AC61" i="6"/>
  <c r="AC126" i="6" s="1"/>
  <c r="AB61" i="6"/>
  <c r="AA61" i="6"/>
  <c r="AA126" i="6" s="1"/>
  <c r="AW60" i="6"/>
  <c r="AW125" i="6" s="1"/>
  <c r="AV60" i="6"/>
  <c r="AV125" i="6" s="1"/>
  <c r="AU60" i="6"/>
  <c r="AU125" i="6" s="1"/>
  <c r="AT60" i="6"/>
  <c r="AT125" i="6" s="1"/>
  <c r="AS60" i="6"/>
  <c r="AS125" i="6" s="1"/>
  <c r="AR60" i="6"/>
  <c r="AR125" i="6" s="1"/>
  <c r="AQ60" i="6"/>
  <c r="AQ125" i="6" s="1"/>
  <c r="AP60" i="6"/>
  <c r="AP125" i="6" s="1"/>
  <c r="AO60" i="6"/>
  <c r="AO125" i="6" s="1"/>
  <c r="AN60" i="6"/>
  <c r="AN125" i="6" s="1"/>
  <c r="AM60" i="6"/>
  <c r="AM125" i="6" s="1"/>
  <c r="AL60" i="6"/>
  <c r="AL125" i="6" s="1"/>
  <c r="AK60" i="6"/>
  <c r="AK125" i="6" s="1"/>
  <c r="AJ60" i="6"/>
  <c r="AJ125" i="6" s="1"/>
  <c r="AI60" i="6"/>
  <c r="AI125" i="6" s="1"/>
  <c r="AH60" i="6"/>
  <c r="AH125" i="6" s="1"/>
  <c r="AG60" i="6"/>
  <c r="AG125" i="6" s="1"/>
  <c r="AF60" i="6"/>
  <c r="AF125" i="6" s="1"/>
  <c r="AE60" i="6"/>
  <c r="AE125" i="6" s="1"/>
  <c r="AD60" i="6"/>
  <c r="AD125" i="6" s="1"/>
  <c r="AC60" i="6"/>
  <c r="AC125" i="6" s="1"/>
  <c r="AB60" i="6"/>
  <c r="AB125" i="6" s="1"/>
  <c r="AA60" i="6"/>
  <c r="AW59" i="6"/>
  <c r="AW124" i="6" s="1"/>
  <c r="AV59" i="6"/>
  <c r="AV124" i="6" s="1"/>
  <c r="AU59" i="6"/>
  <c r="AU124" i="6" s="1"/>
  <c r="AT59" i="6"/>
  <c r="AT124" i="6" s="1"/>
  <c r="AS59" i="6"/>
  <c r="AS124" i="6" s="1"/>
  <c r="AR59" i="6"/>
  <c r="AR124" i="6" s="1"/>
  <c r="AQ59" i="6"/>
  <c r="AQ124" i="6" s="1"/>
  <c r="AP59" i="6"/>
  <c r="AP124" i="6" s="1"/>
  <c r="AO59" i="6"/>
  <c r="AO124" i="6" s="1"/>
  <c r="AN59" i="6"/>
  <c r="AN124" i="6" s="1"/>
  <c r="AM59" i="6"/>
  <c r="AM124" i="6" s="1"/>
  <c r="AL59" i="6"/>
  <c r="AL124" i="6" s="1"/>
  <c r="AK59" i="6"/>
  <c r="AK124" i="6" s="1"/>
  <c r="AJ59" i="6"/>
  <c r="AJ124" i="6" s="1"/>
  <c r="AI59" i="6"/>
  <c r="AI124" i="6" s="1"/>
  <c r="AH59" i="6"/>
  <c r="AH124" i="6" s="1"/>
  <c r="AG59" i="6"/>
  <c r="AG124" i="6" s="1"/>
  <c r="AF59" i="6"/>
  <c r="AF124" i="6" s="1"/>
  <c r="AE59" i="6"/>
  <c r="AE124" i="6" s="1"/>
  <c r="AD59" i="6"/>
  <c r="AD124" i="6" s="1"/>
  <c r="AC59" i="6"/>
  <c r="AB59" i="6"/>
  <c r="AB124" i="6" s="1"/>
  <c r="AA59" i="6"/>
  <c r="AA124" i="6" s="1"/>
  <c r="AW58" i="6"/>
  <c r="AW123" i="6" s="1"/>
  <c r="AV58" i="6"/>
  <c r="AV123" i="6" s="1"/>
  <c r="AU58" i="6"/>
  <c r="AU123" i="6" s="1"/>
  <c r="AT58" i="6"/>
  <c r="AT123" i="6" s="1"/>
  <c r="AS58" i="6"/>
  <c r="AS123" i="6" s="1"/>
  <c r="AR58" i="6"/>
  <c r="AR123" i="6" s="1"/>
  <c r="AQ58" i="6"/>
  <c r="AQ123" i="6" s="1"/>
  <c r="AP58" i="6"/>
  <c r="AP123" i="6" s="1"/>
  <c r="AO58" i="6"/>
  <c r="AO123" i="6" s="1"/>
  <c r="AN58" i="6"/>
  <c r="AN123" i="6" s="1"/>
  <c r="AM58" i="6"/>
  <c r="AM123" i="6" s="1"/>
  <c r="AL58" i="6"/>
  <c r="AL123" i="6" s="1"/>
  <c r="AK58" i="6"/>
  <c r="AK123" i="6" s="1"/>
  <c r="AJ58" i="6"/>
  <c r="AJ123" i="6" s="1"/>
  <c r="AI58" i="6"/>
  <c r="AI123" i="6" s="1"/>
  <c r="AH58" i="6"/>
  <c r="AH123" i="6" s="1"/>
  <c r="AG58" i="6"/>
  <c r="AG123" i="6" s="1"/>
  <c r="AF58" i="6"/>
  <c r="AF123" i="6" s="1"/>
  <c r="AE58" i="6"/>
  <c r="AE123" i="6" s="1"/>
  <c r="AD58" i="6"/>
  <c r="AD123" i="6" s="1"/>
  <c r="AC58" i="6"/>
  <c r="AC123" i="6" s="1"/>
  <c r="AB58" i="6"/>
  <c r="AA58" i="6"/>
  <c r="AA123" i="6" s="1"/>
  <c r="AW57" i="6"/>
  <c r="AW122" i="6" s="1"/>
  <c r="AV57" i="6"/>
  <c r="AV122" i="6" s="1"/>
  <c r="AU57" i="6"/>
  <c r="AU122" i="6" s="1"/>
  <c r="AT57" i="6"/>
  <c r="AT122" i="6" s="1"/>
  <c r="AS57" i="6"/>
  <c r="AS122" i="6" s="1"/>
  <c r="AR57" i="6"/>
  <c r="AR122" i="6" s="1"/>
  <c r="AQ57" i="6"/>
  <c r="AQ122" i="6" s="1"/>
  <c r="AP57" i="6"/>
  <c r="AP122" i="6" s="1"/>
  <c r="AO57" i="6"/>
  <c r="AO122" i="6" s="1"/>
  <c r="AN57" i="6"/>
  <c r="AN122" i="6" s="1"/>
  <c r="AM57" i="6"/>
  <c r="AM122" i="6" s="1"/>
  <c r="AL57" i="6"/>
  <c r="AL122" i="6" s="1"/>
  <c r="AK57" i="6"/>
  <c r="AK122" i="6" s="1"/>
  <c r="AJ57" i="6"/>
  <c r="AJ122" i="6" s="1"/>
  <c r="AI57" i="6"/>
  <c r="AI122" i="6" s="1"/>
  <c r="AH57" i="6"/>
  <c r="AH122" i="6" s="1"/>
  <c r="AG57" i="6"/>
  <c r="AG122" i="6" s="1"/>
  <c r="AF57" i="6"/>
  <c r="AF122" i="6" s="1"/>
  <c r="AE57" i="6"/>
  <c r="AE122" i="6" s="1"/>
  <c r="AD57" i="6"/>
  <c r="AD122" i="6" s="1"/>
  <c r="AC57" i="6"/>
  <c r="AC122" i="6" s="1"/>
  <c r="AB57" i="6"/>
  <c r="AB122" i="6" s="1"/>
  <c r="AA57" i="6"/>
  <c r="AW56" i="6"/>
  <c r="AW121" i="6" s="1"/>
  <c r="AV56" i="6"/>
  <c r="AV121" i="6" s="1"/>
  <c r="AU56" i="6"/>
  <c r="AU121" i="6" s="1"/>
  <c r="AT56" i="6"/>
  <c r="AT121" i="6" s="1"/>
  <c r="AS56" i="6"/>
  <c r="AS121" i="6" s="1"/>
  <c r="AR56" i="6"/>
  <c r="AR121" i="6" s="1"/>
  <c r="AQ56" i="6"/>
  <c r="AQ121" i="6" s="1"/>
  <c r="AP56" i="6"/>
  <c r="AP121" i="6" s="1"/>
  <c r="AO56" i="6"/>
  <c r="AO121" i="6" s="1"/>
  <c r="AN56" i="6"/>
  <c r="AN121" i="6" s="1"/>
  <c r="AM56" i="6"/>
  <c r="AM121" i="6" s="1"/>
  <c r="AL56" i="6"/>
  <c r="AL121" i="6" s="1"/>
  <c r="AK56" i="6"/>
  <c r="AK121" i="6" s="1"/>
  <c r="AJ56" i="6"/>
  <c r="AJ121" i="6" s="1"/>
  <c r="AI56" i="6"/>
  <c r="AI121" i="6" s="1"/>
  <c r="AH56" i="6"/>
  <c r="AH121" i="6" s="1"/>
  <c r="AG56" i="6"/>
  <c r="AG121" i="6" s="1"/>
  <c r="AF56" i="6"/>
  <c r="AF121" i="6" s="1"/>
  <c r="AE56" i="6"/>
  <c r="AE121" i="6" s="1"/>
  <c r="AD56" i="6"/>
  <c r="AD121" i="6" s="1"/>
  <c r="AC56" i="6"/>
  <c r="AC121" i="6" s="1"/>
  <c r="AB56" i="6"/>
  <c r="AA56" i="6"/>
  <c r="AA121" i="6" s="1"/>
  <c r="AW55" i="6"/>
  <c r="AW120" i="6" s="1"/>
  <c r="AV55" i="6"/>
  <c r="AV120" i="6" s="1"/>
  <c r="AU55" i="6"/>
  <c r="AU120" i="6" s="1"/>
  <c r="AT55" i="6"/>
  <c r="AT120" i="6" s="1"/>
  <c r="AS55" i="6"/>
  <c r="AS120" i="6" s="1"/>
  <c r="AR55" i="6"/>
  <c r="AR120" i="6" s="1"/>
  <c r="AQ55" i="6"/>
  <c r="AQ120" i="6" s="1"/>
  <c r="AP55" i="6"/>
  <c r="AP120" i="6" s="1"/>
  <c r="AO55" i="6"/>
  <c r="AO120" i="6" s="1"/>
  <c r="AN55" i="6"/>
  <c r="AN120" i="6" s="1"/>
  <c r="AM55" i="6"/>
  <c r="AM120" i="6" s="1"/>
  <c r="AL55" i="6"/>
  <c r="AL120" i="6" s="1"/>
  <c r="AK55" i="6"/>
  <c r="AK120" i="6" s="1"/>
  <c r="AJ55" i="6"/>
  <c r="AJ120" i="6" s="1"/>
  <c r="AI55" i="6"/>
  <c r="AI120" i="6" s="1"/>
  <c r="AH55" i="6"/>
  <c r="AH120" i="6" s="1"/>
  <c r="AG55" i="6"/>
  <c r="AG120" i="6" s="1"/>
  <c r="AF55" i="6"/>
  <c r="AF120" i="6" s="1"/>
  <c r="AE55" i="6"/>
  <c r="AE120" i="6" s="1"/>
  <c r="AD55" i="6"/>
  <c r="AD120" i="6" s="1"/>
  <c r="AC55" i="6"/>
  <c r="AC120" i="6" s="1"/>
  <c r="AB55" i="6"/>
  <c r="AB120" i="6" s="1"/>
  <c r="AA55" i="6"/>
  <c r="AA120" i="6" s="1"/>
  <c r="AW54" i="6"/>
  <c r="AW119" i="6" s="1"/>
  <c r="AV54" i="6"/>
  <c r="AV119" i="6" s="1"/>
  <c r="AU54" i="6"/>
  <c r="AU119" i="6" s="1"/>
  <c r="AT54" i="6"/>
  <c r="AT119" i="6" s="1"/>
  <c r="AS54" i="6"/>
  <c r="AS119" i="6" s="1"/>
  <c r="AR54" i="6"/>
  <c r="AR119" i="6" s="1"/>
  <c r="AQ54" i="6"/>
  <c r="AQ119" i="6" s="1"/>
  <c r="AP54" i="6"/>
  <c r="AP119" i="6" s="1"/>
  <c r="AO54" i="6"/>
  <c r="AO119" i="6" s="1"/>
  <c r="AN54" i="6"/>
  <c r="AN119" i="6" s="1"/>
  <c r="AM54" i="6"/>
  <c r="AM119" i="6" s="1"/>
  <c r="AL54" i="6"/>
  <c r="AL119" i="6" s="1"/>
  <c r="AK54" i="6"/>
  <c r="AK119" i="6" s="1"/>
  <c r="AJ54" i="6"/>
  <c r="AJ119" i="6" s="1"/>
  <c r="AI54" i="6"/>
  <c r="AI119" i="6" s="1"/>
  <c r="AH54" i="6"/>
  <c r="AH119" i="6" s="1"/>
  <c r="AG54" i="6"/>
  <c r="AG119" i="6" s="1"/>
  <c r="AF54" i="6"/>
  <c r="AF119" i="6" s="1"/>
  <c r="AE54" i="6"/>
  <c r="AE119" i="6" s="1"/>
  <c r="AD54" i="6"/>
  <c r="AD119" i="6" s="1"/>
  <c r="AC54" i="6"/>
  <c r="AB54" i="6"/>
  <c r="AB119" i="6" s="1"/>
  <c r="AA54" i="6"/>
  <c r="AA119" i="6" s="1"/>
  <c r="BG53" i="6"/>
  <c r="AZ53" i="6" s="1"/>
  <c r="AW53" i="6"/>
  <c r="AW118" i="6" s="1"/>
  <c r="AV53" i="6"/>
  <c r="AV118" i="6" s="1"/>
  <c r="AU53" i="6"/>
  <c r="AU118" i="6" s="1"/>
  <c r="AT53" i="6"/>
  <c r="AT118" i="6" s="1"/>
  <c r="AS53" i="6"/>
  <c r="AS118" i="6" s="1"/>
  <c r="AR53" i="6"/>
  <c r="AR118" i="6" s="1"/>
  <c r="AQ53" i="6"/>
  <c r="AQ118" i="6" s="1"/>
  <c r="AP53" i="6"/>
  <c r="AP118" i="6" s="1"/>
  <c r="AO53" i="6"/>
  <c r="AO118" i="6" s="1"/>
  <c r="AN53" i="6"/>
  <c r="AN118" i="6" s="1"/>
  <c r="AM53" i="6"/>
  <c r="AM118" i="6" s="1"/>
  <c r="AL53" i="6"/>
  <c r="AL118" i="6" s="1"/>
  <c r="AK53" i="6"/>
  <c r="AK118" i="6" s="1"/>
  <c r="AJ53" i="6"/>
  <c r="AJ118" i="6" s="1"/>
  <c r="AI53" i="6"/>
  <c r="AI118" i="6" s="1"/>
  <c r="AH53" i="6"/>
  <c r="AH118" i="6" s="1"/>
  <c r="AG53" i="6"/>
  <c r="AG118" i="6" s="1"/>
  <c r="AF53" i="6"/>
  <c r="AF118" i="6" s="1"/>
  <c r="AE53" i="6"/>
  <c r="AE118" i="6" s="1"/>
  <c r="AD53" i="6"/>
  <c r="AD118" i="6" s="1"/>
  <c r="AC53" i="6"/>
  <c r="AC118" i="6" s="1"/>
  <c r="AB53" i="6"/>
  <c r="AA53" i="6"/>
  <c r="AA118" i="6" s="1"/>
  <c r="AW52" i="6"/>
  <c r="AW117" i="6" s="1"/>
  <c r="AV52" i="6"/>
  <c r="AV117" i="6" s="1"/>
  <c r="AU52" i="6"/>
  <c r="AU117" i="6" s="1"/>
  <c r="AT52" i="6"/>
  <c r="AT117" i="6" s="1"/>
  <c r="AS52" i="6"/>
  <c r="AS117" i="6" s="1"/>
  <c r="AR52" i="6"/>
  <c r="AR117" i="6" s="1"/>
  <c r="AQ52" i="6"/>
  <c r="AQ117" i="6" s="1"/>
  <c r="AP52" i="6"/>
  <c r="AP117" i="6" s="1"/>
  <c r="AO52" i="6"/>
  <c r="AO117" i="6" s="1"/>
  <c r="AN52" i="6"/>
  <c r="AN117" i="6" s="1"/>
  <c r="AM52" i="6"/>
  <c r="AM117" i="6" s="1"/>
  <c r="AL52" i="6"/>
  <c r="AL117" i="6" s="1"/>
  <c r="AK52" i="6"/>
  <c r="AK117" i="6" s="1"/>
  <c r="AJ52" i="6"/>
  <c r="AJ117" i="6" s="1"/>
  <c r="AI52" i="6"/>
  <c r="AI117" i="6" s="1"/>
  <c r="AH52" i="6"/>
  <c r="AH117" i="6" s="1"/>
  <c r="AG52" i="6"/>
  <c r="AG117" i="6" s="1"/>
  <c r="AF52" i="6"/>
  <c r="AF117" i="6" s="1"/>
  <c r="AE52" i="6"/>
  <c r="AE117" i="6" s="1"/>
  <c r="AD52" i="6"/>
  <c r="AD117" i="6" s="1"/>
  <c r="AC52" i="6"/>
  <c r="AC117" i="6" s="1"/>
  <c r="AB52" i="6"/>
  <c r="AB117" i="6" s="1"/>
  <c r="AA52" i="6"/>
  <c r="AW51" i="6"/>
  <c r="AW116" i="6" s="1"/>
  <c r="AV51" i="6"/>
  <c r="AV116" i="6" s="1"/>
  <c r="AU51" i="6"/>
  <c r="AU116" i="6" s="1"/>
  <c r="AT51" i="6"/>
  <c r="AT116" i="6" s="1"/>
  <c r="AS51" i="6"/>
  <c r="AS116" i="6" s="1"/>
  <c r="AR51" i="6"/>
  <c r="AR116" i="6" s="1"/>
  <c r="AQ51" i="6"/>
  <c r="AQ116" i="6" s="1"/>
  <c r="AP51" i="6"/>
  <c r="AP116" i="6" s="1"/>
  <c r="AO51" i="6"/>
  <c r="AO116" i="6" s="1"/>
  <c r="AN51" i="6"/>
  <c r="AN116" i="6" s="1"/>
  <c r="AM51" i="6"/>
  <c r="AM116" i="6" s="1"/>
  <c r="AL51" i="6"/>
  <c r="AL116" i="6" s="1"/>
  <c r="AK51" i="6"/>
  <c r="AK116" i="6" s="1"/>
  <c r="AJ51" i="6"/>
  <c r="AJ116" i="6" s="1"/>
  <c r="AI51" i="6"/>
  <c r="AI116" i="6" s="1"/>
  <c r="AH51" i="6"/>
  <c r="AH116" i="6" s="1"/>
  <c r="AG51" i="6"/>
  <c r="AG116" i="6" s="1"/>
  <c r="AF51" i="6"/>
  <c r="AF116" i="6" s="1"/>
  <c r="AE51" i="6"/>
  <c r="AE116" i="6" s="1"/>
  <c r="AD51" i="6"/>
  <c r="AD116" i="6" s="1"/>
  <c r="AC51" i="6"/>
  <c r="AC116" i="6" s="1"/>
  <c r="AB51" i="6"/>
  <c r="AA51" i="6"/>
  <c r="AA116" i="6" s="1"/>
  <c r="AW50" i="6"/>
  <c r="AW115" i="6" s="1"/>
  <c r="AV50" i="6"/>
  <c r="AV115" i="6" s="1"/>
  <c r="AU50" i="6"/>
  <c r="AU115" i="6" s="1"/>
  <c r="AT50" i="6"/>
  <c r="AT115" i="6" s="1"/>
  <c r="AS50" i="6"/>
  <c r="AS115" i="6" s="1"/>
  <c r="AR50" i="6"/>
  <c r="AR115" i="6" s="1"/>
  <c r="AQ50" i="6"/>
  <c r="AQ115" i="6" s="1"/>
  <c r="AP50" i="6"/>
  <c r="AP115" i="6" s="1"/>
  <c r="AO50" i="6"/>
  <c r="AO115" i="6" s="1"/>
  <c r="AN50" i="6"/>
  <c r="AN115" i="6" s="1"/>
  <c r="AM50" i="6"/>
  <c r="AM115" i="6" s="1"/>
  <c r="AL50" i="6"/>
  <c r="AL115" i="6" s="1"/>
  <c r="AK50" i="6"/>
  <c r="AK115" i="6" s="1"/>
  <c r="AJ50" i="6"/>
  <c r="AJ115" i="6" s="1"/>
  <c r="AI50" i="6"/>
  <c r="AI115" i="6" s="1"/>
  <c r="AH50" i="6"/>
  <c r="AH115" i="6" s="1"/>
  <c r="AG50" i="6"/>
  <c r="AG115" i="6" s="1"/>
  <c r="AF50" i="6"/>
  <c r="AF115" i="6" s="1"/>
  <c r="AE50" i="6"/>
  <c r="AE115" i="6" s="1"/>
  <c r="AD50" i="6"/>
  <c r="AD115" i="6" s="1"/>
  <c r="AC50" i="6"/>
  <c r="AC115" i="6" s="1"/>
  <c r="AB50" i="6"/>
  <c r="AB115" i="6" s="1"/>
  <c r="AA50" i="6"/>
  <c r="AA115" i="6" s="1"/>
  <c r="AW49" i="6"/>
  <c r="AW114" i="6" s="1"/>
  <c r="AV49" i="6"/>
  <c r="AV114" i="6" s="1"/>
  <c r="AU49" i="6"/>
  <c r="AU114" i="6" s="1"/>
  <c r="AT49" i="6"/>
  <c r="AT114" i="6" s="1"/>
  <c r="AS49" i="6"/>
  <c r="AS114" i="6" s="1"/>
  <c r="AR49" i="6"/>
  <c r="AR114" i="6" s="1"/>
  <c r="AQ49" i="6"/>
  <c r="AQ114" i="6" s="1"/>
  <c r="AP49" i="6"/>
  <c r="AP114" i="6" s="1"/>
  <c r="AO49" i="6"/>
  <c r="AO114" i="6" s="1"/>
  <c r="AN49" i="6"/>
  <c r="AN114" i="6" s="1"/>
  <c r="AM49" i="6"/>
  <c r="AM114" i="6" s="1"/>
  <c r="AL49" i="6"/>
  <c r="AL114" i="6" s="1"/>
  <c r="AK49" i="6"/>
  <c r="AK114" i="6" s="1"/>
  <c r="AJ49" i="6"/>
  <c r="AJ114" i="6" s="1"/>
  <c r="AI49" i="6"/>
  <c r="AI114" i="6" s="1"/>
  <c r="AH49" i="6"/>
  <c r="AH114" i="6" s="1"/>
  <c r="AG49" i="6"/>
  <c r="AG114" i="6" s="1"/>
  <c r="AF49" i="6"/>
  <c r="AF114" i="6" s="1"/>
  <c r="AE49" i="6"/>
  <c r="AE114" i="6" s="1"/>
  <c r="AD49" i="6"/>
  <c r="AD114" i="6" s="1"/>
  <c r="AC49" i="6"/>
  <c r="AC114" i="6" s="1"/>
  <c r="AB49" i="6"/>
  <c r="AB114" i="6" s="1"/>
  <c r="AA49" i="6"/>
  <c r="AW48" i="6"/>
  <c r="AW113" i="6" s="1"/>
  <c r="AV48" i="6"/>
  <c r="AV113" i="6" s="1"/>
  <c r="AU48" i="6"/>
  <c r="AU113" i="6" s="1"/>
  <c r="AT48" i="6"/>
  <c r="AT113" i="6" s="1"/>
  <c r="AS48" i="6"/>
  <c r="AS113" i="6" s="1"/>
  <c r="AR48" i="6"/>
  <c r="AR113" i="6" s="1"/>
  <c r="AQ48" i="6"/>
  <c r="AQ113" i="6" s="1"/>
  <c r="AP48" i="6"/>
  <c r="AP113" i="6" s="1"/>
  <c r="AO48" i="6"/>
  <c r="AO113" i="6" s="1"/>
  <c r="AN48" i="6"/>
  <c r="AN113" i="6" s="1"/>
  <c r="AM48" i="6"/>
  <c r="AM113" i="6" s="1"/>
  <c r="AL48" i="6"/>
  <c r="AL113" i="6" s="1"/>
  <c r="AK48" i="6"/>
  <c r="AK113" i="6" s="1"/>
  <c r="AJ48" i="6"/>
  <c r="AJ113" i="6" s="1"/>
  <c r="AI48" i="6"/>
  <c r="AI113" i="6" s="1"/>
  <c r="AH48" i="6"/>
  <c r="AH113" i="6" s="1"/>
  <c r="AG48" i="6"/>
  <c r="AG113" i="6" s="1"/>
  <c r="AF48" i="6"/>
  <c r="AF113" i="6" s="1"/>
  <c r="AE48" i="6"/>
  <c r="AE113" i="6" s="1"/>
  <c r="AD48" i="6"/>
  <c r="AD113" i="6" s="1"/>
  <c r="AC48" i="6"/>
  <c r="AC113" i="6" s="1"/>
  <c r="AB48" i="6"/>
  <c r="AA48" i="6"/>
  <c r="AA113" i="6" s="1"/>
  <c r="AW47" i="6"/>
  <c r="AW112" i="6" s="1"/>
  <c r="AV47" i="6"/>
  <c r="AV112" i="6" s="1"/>
  <c r="AU47" i="6"/>
  <c r="AU112" i="6" s="1"/>
  <c r="AT47" i="6"/>
  <c r="AT112" i="6" s="1"/>
  <c r="AS47" i="6"/>
  <c r="AS112" i="6" s="1"/>
  <c r="AR47" i="6"/>
  <c r="AR112" i="6" s="1"/>
  <c r="AQ47" i="6"/>
  <c r="AQ112" i="6" s="1"/>
  <c r="AP47" i="6"/>
  <c r="AP112" i="6" s="1"/>
  <c r="AO47" i="6"/>
  <c r="AO112" i="6" s="1"/>
  <c r="AN47" i="6"/>
  <c r="AN112" i="6" s="1"/>
  <c r="AM47" i="6"/>
  <c r="AM112" i="6" s="1"/>
  <c r="AL47" i="6"/>
  <c r="AL112" i="6" s="1"/>
  <c r="AK47" i="6"/>
  <c r="AK112" i="6" s="1"/>
  <c r="AJ47" i="6"/>
  <c r="AJ112" i="6" s="1"/>
  <c r="AI47" i="6"/>
  <c r="AI112" i="6" s="1"/>
  <c r="AH47" i="6"/>
  <c r="AH112" i="6" s="1"/>
  <c r="AG47" i="6"/>
  <c r="AG112" i="6" s="1"/>
  <c r="AF47" i="6"/>
  <c r="AF112" i="6" s="1"/>
  <c r="AE47" i="6"/>
  <c r="AE112" i="6" s="1"/>
  <c r="AD47" i="6"/>
  <c r="AD112" i="6" s="1"/>
  <c r="AC47" i="6"/>
  <c r="AC112" i="6" s="1"/>
  <c r="AB47" i="6"/>
  <c r="AB112" i="6" s="1"/>
  <c r="AA47" i="6"/>
  <c r="AA112" i="6" s="1"/>
  <c r="AW46" i="6"/>
  <c r="AW111" i="6" s="1"/>
  <c r="AV46" i="6"/>
  <c r="AV111" i="6" s="1"/>
  <c r="AU46" i="6"/>
  <c r="AU111" i="6" s="1"/>
  <c r="AT46" i="6"/>
  <c r="AT111" i="6" s="1"/>
  <c r="AS46" i="6"/>
  <c r="AS111" i="6" s="1"/>
  <c r="AR46" i="6"/>
  <c r="AR111" i="6" s="1"/>
  <c r="AQ46" i="6"/>
  <c r="AQ111" i="6" s="1"/>
  <c r="AP46" i="6"/>
  <c r="AP111" i="6" s="1"/>
  <c r="AO46" i="6"/>
  <c r="AO111" i="6" s="1"/>
  <c r="AN46" i="6"/>
  <c r="AN111" i="6" s="1"/>
  <c r="AM46" i="6"/>
  <c r="AM111" i="6" s="1"/>
  <c r="AL46" i="6"/>
  <c r="AL111" i="6" s="1"/>
  <c r="AK46" i="6"/>
  <c r="AK111" i="6" s="1"/>
  <c r="AJ46" i="6"/>
  <c r="AJ111" i="6" s="1"/>
  <c r="AI46" i="6"/>
  <c r="AI111" i="6" s="1"/>
  <c r="AH46" i="6"/>
  <c r="AH111" i="6" s="1"/>
  <c r="AG46" i="6"/>
  <c r="AG111" i="6" s="1"/>
  <c r="AF46" i="6"/>
  <c r="AF111" i="6" s="1"/>
  <c r="AE46" i="6"/>
  <c r="AE111" i="6" s="1"/>
  <c r="AD46" i="6"/>
  <c r="AD111" i="6" s="1"/>
  <c r="AC46" i="6"/>
  <c r="AB46" i="6"/>
  <c r="AB111" i="6" s="1"/>
  <c r="AA46" i="6"/>
  <c r="AA111" i="6" s="1"/>
  <c r="AW45" i="6"/>
  <c r="AW110" i="6" s="1"/>
  <c r="AV45" i="6"/>
  <c r="AV110" i="6" s="1"/>
  <c r="AU45" i="6"/>
  <c r="AU110" i="6" s="1"/>
  <c r="AT45" i="6"/>
  <c r="AT110" i="6" s="1"/>
  <c r="AS45" i="6"/>
  <c r="AS110" i="6" s="1"/>
  <c r="AR45" i="6"/>
  <c r="AR110" i="6" s="1"/>
  <c r="AQ45" i="6"/>
  <c r="AQ110" i="6" s="1"/>
  <c r="AP45" i="6"/>
  <c r="AP110" i="6" s="1"/>
  <c r="AO45" i="6"/>
  <c r="AO110" i="6" s="1"/>
  <c r="AN45" i="6"/>
  <c r="AN110" i="6" s="1"/>
  <c r="AM45" i="6"/>
  <c r="AM110" i="6" s="1"/>
  <c r="AL45" i="6"/>
  <c r="AL110" i="6" s="1"/>
  <c r="AK45" i="6"/>
  <c r="AK110" i="6" s="1"/>
  <c r="AJ45" i="6"/>
  <c r="AJ110" i="6" s="1"/>
  <c r="AI45" i="6"/>
  <c r="AI110" i="6" s="1"/>
  <c r="AH45" i="6"/>
  <c r="AH110" i="6" s="1"/>
  <c r="AG45" i="6"/>
  <c r="AG110" i="6" s="1"/>
  <c r="AF45" i="6"/>
  <c r="AF110" i="6" s="1"/>
  <c r="AE45" i="6"/>
  <c r="AE110" i="6" s="1"/>
  <c r="AD45" i="6"/>
  <c r="AD110" i="6" s="1"/>
  <c r="AC45" i="6"/>
  <c r="AC110" i="6" s="1"/>
  <c r="AB45" i="6"/>
  <c r="AA45" i="6"/>
  <c r="AA110" i="6" s="1"/>
  <c r="AW44" i="6"/>
  <c r="AW109" i="6" s="1"/>
  <c r="AV44" i="6"/>
  <c r="AV109" i="6" s="1"/>
  <c r="AU44" i="6"/>
  <c r="AU109" i="6" s="1"/>
  <c r="AT44" i="6"/>
  <c r="AT109" i="6" s="1"/>
  <c r="AS44" i="6"/>
  <c r="AS109" i="6" s="1"/>
  <c r="AR44" i="6"/>
  <c r="AR109" i="6" s="1"/>
  <c r="AQ44" i="6"/>
  <c r="AQ109" i="6" s="1"/>
  <c r="AP44" i="6"/>
  <c r="AP109" i="6" s="1"/>
  <c r="AO44" i="6"/>
  <c r="AO109" i="6" s="1"/>
  <c r="AN44" i="6"/>
  <c r="AN109" i="6" s="1"/>
  <c r="AM44" i="6"/>
  <c r="AM109" i="6" s="1"/>
  <c r="AL44" i="6"/>
  <c r="AL109" i="6" s="1"/>
  <c r="AK44" i="6"/>
  <c r="AK109" i="6" s="1"/>
  <c r="AJ44" i="6"/>
  <c r="AJ109" i="6" s="1"/>
  <c r="AI44" i="6"/>
  <c r="AI109" i="6" s="1"/>
  <c r="AH44" i="6"/>
  <c r="AH109" i="6" s="1"/>
  <c r="AG44" i="6"/>
  <c r="AG109" i="6" s="1"/>
  <c r="AF44" i="6"/>
  <c r="AF109" i="6" s="1"/>
  <c r="AE44" i="6"/>
  <c r="AE109" i="6" s="1"/>
  <c r="AD44" i="6"/>
  <c r="AD109" i="6" s="1"/>
  <c r="AC44" i="6"/>
  <c r="AC109" i="6" s="1"/>
  <c r="AB44" i="6"/>
  <c r="AB109" i="6" s="1"/>
  <c r="AA44" i="6"/>
  <c r="AW43" i="6"/>
  <c r="AW108" i="6" s="1"/>
  <c r="AV43" i="6"/>
  <c r="AV108" i="6" s="1"/>
  <c r="AU43" i="6"/>
  <c r="AU108" i="6" s="1"/>
  <c r="AT43" i="6"/>
  <c r="AT108" i="6" s="1"/>
  <c r="AS43" i="6"/>
  <c r="AS108" i="6" s="1"/>
  <c r="AR43" i="6"/>
  <c r="AR108" i="6" s="1"/>
  <c r="AQ43" i="6"/>
  <c r="AQ108" i="6" s="1"/>
  <c r="AP43" i="6"/>
  <c r="AP108" i="6" s="1"/>
  <c r="AO43" i="6"/>
  <c r="AO108" i="6" s="1"/>
  <c r="AN43" i="6"/>
  <c r="AN108" i="6" s="1"/>
  <c r="AM43" i="6"/>
  <c r="AM108" i="6" s="1"/>
  <c r="AL43" i="6"/>
  <c r="AL108" i="6" s="1"/>
  <c r="AK43" i="6"/>
  <c r="AK108" i="6" s="1"/>
  <c r="AJ43" i="6"/>
  <c r="AJ108" i="6" s="1"/>
  <c r="AI43" i="6"/>
  <c r="AI108" i="6" s="1"/>
  <c r="AH43" i="6"/>
  <c r="AH108" i="6" s="1"/>
  <c r="AG43" i="6"/>
  <c r="AG108" i="6" s="1"/>
  <c r="AF43" i="6"/>
  <c r="AF108" i="6" s="1"/>
  <c r="AE43" i="6"/>
  <c r="AE108" i="6" s="1"/>
  <c r="AD43" i="6"/>
  <c r="AD108" i="6" s="1"/>
  <c r="AC43" i="6"/>
  <c r="AC108" i="6" s="1"/>
  <c r="AB43" i="6"/>
  <c r="AA43" i="6"/>
  <c r="AA108" i="6" s="1"/>
  <c r="AW42" i="6"/>
  <c r="AW107" i="6" s="1"/>
  <c r="AV42" i="6"/>
  <c r="AV107" i="6" s="1"/>
  <c r="AU42" i="6"/>
  <c r="AU107" i="6" s="1"/>
  <c r="AT42" i="6"/>
  <c r="AT107" i="6" s="1"/>
  <c r="AS42" i="6"/>
  <c r="AS107" i="6" s="1"/>
  <c r="AR42" i="6"/>
  <c r="AR107" i="6" s="1"/>
  <c r="AQ42" i="6"/>
  <c r="AQ107" i="6" s="1"/>
  <c r="AP42" i="6"/>
  <c r="AP107" i="6" s="1"/>
  <c r="AO42" i="6"/>
  <c r="AO107" i="6" s="1"/>
  <c r="AN42" i="6"/>
  <c r="AN107" i="6" s="1"/>
  <c r="AM42" i="6"/>
  <c r="AM107" i="6" s="1"/>
  <c r="AL42" i="6"/>
  <c r="AL107" i="6" s="1"/>
  <c r="AK42" i="6"/>
  <c r="AK107" i="6" s="1"/>
  <c r="AJ42" i="6"/>
  <c r="AJ107" i="6" s="1"/>
  <c r="AI42" i="6"/>
  <c r="AI107" i="6" s="1"/>
  <c r="AH42" i="6"/>
  <c r="AH107" i="6" s="1"/>
  <c r="AG42" i="6"/>
  <c r="AG107" i="6" s="1"/>
  <c r="AF42" i="6"/>
  <c r="AF107" i="6" s="1"/>
  <c r="AE42" i="6"/>
  <c r="AE107" i="6" s="1"/>
  <c r="AD42" i="6"/>
  <c r="AD107" i="6" s="1"/>
  <c r="AC42" i="6"/>
  <c r="AC107" i="6" s="1"/>
  <c r="AB42" i="6"/>
  <c r="AB107" i="6" s="1"/>
  <c r="AA42" i="6"/>
  <c r="AA107" i="6" s="1"/>
  <c r="AW41" i="6"/>
  <c r="AW106" i="6" s="1"/>
  <c r="AV41" i="6"/>
  <c r="AV106" i="6" s="1"/>
  <c r="AU41" i="6"/>
  <c r="AU106" i="6" s="1"/>
  <c r="AT41" i="6"/>
  <c r="AT106" i="6" s="1"/>
  <c r="AS41" i="6"/>
  <c r="AS106" i="6" s="1"/>
  <c r="AR41" i="6"/>
  <c r="AR106" i="6" s="1"/>
  <c r="AQ41" i="6"/>
  <c r="AQ106" i="6" s="1"/>
  <c r="AP41" i="6"/>
  <c r="AP106" i="6" s="1"/>
  <c r="AO41" i="6"/>
  <c r="AO106" i="6" s="1"/>
  <c r="AN41" i="6"/>
  <c r="AN106" i="6" s="1"/>
  <c r="AM41" i="6"/>
  <c r="AM106" i="6" s="1"/>
  <c r="AL41" i="6"/>
  <c r="AL106" i="6" s="1"/>
  <c r="AK41" i="6"/>
  <c r="AK106" i="6" s="1"/>
  <c r="AJ41" i="6"/>
  <c r="AJ106" i="6" s="1"/>
  <c r="AI41" i="6"/>
  <c r="AI106" i="6" s="1"/>
  <c r="AH41" i="6"/>
  <c r="AH106" i="6" s="1"/>
  <c r="AG41" i="6"/>
  <c r="AG106" i="6" s="1"/>
  <c r="AF41" i="6"/>
  <c r="AF106" i="6" s="1"/>
  <c r="AE41" i="6"/>
  <c r="AE106" i="6" s="1"/>
  <c r="AD41" i="6"/>
  <c r="AD106" i="6" s="1"/>
  <c r="AC41" i="6"/>
  <c r="AC106" i="6" s="1"/>
  <c r="AB41" i="6"/>
  <c r="AB106" i="6" s="1"/>
  <c r="AA41" i="6"/>
  <c r="AW40" i="6"/>
  <c r="AW105" i="6" s="1"/>
  <c r="AV40" i="6"/>
  <c r="AV105" i="6" s="1"/>
  <c r="AU40" i="6"/>
  <c r="AU105" i="6" s="1"/>
  <c r="AT40" i="6"/>
  <c r="AT105" i="6" s="1"/>
  <c r="AS40" i="6"/>
  <c r="AS105" i="6" s="1"/>
  <c r="AR40" i="6"/>
  <c r="AR105" i="6" s="1"/>
  <c r="AQ40" i="6"/>
  <c r="AQ105" i="6" s="1"/>
  <c r="AP40" i="6"/>
  <c r="AP105" i="6" s="1"/>
  <c r="AO40" i="6"/>
  <c r="AO105" i="6" s="1"/>
  <c r="AN40" i="6"/>
  <c r="AN105" i="6" s="1"/>
  <c r="AM40" i="6"/>
  <c r="AM105" i="6" s="1"/>
  <c r="AL40" i="6"/>
  <c r="AL105" i="6" s="1"/>
  <c r="AK40" i="6"/>
  <c r="AK105" i="6" s="1"/>
  <c r="AJ40" i="6"/>
  <c r="AJ105" i="6" s="1"/>
  <c r="AI40" i="6"/>
  <c r="AI105" i="6" s="1"/>
  <c r="AH40" i="6"/>
  <c r="AH105" i="6" s="1"/>
  <c r="AG40" i="6"/>
  <c r="AG105" i="6" s="1"/>
  <c r="AF40" i="6"/>
  <c r="AF105" i="6" s="1"/>
  <c r="AE40" i="6"/>
  <c r="AE105" i="6" s="1"/>
  <c r="AD40" i="6"/>
  <c r="AD105" i="6" s="1"/>
  <c r="AC40" i="6"/>
  <c r="AC105" i="6" s="1"/>
  <c r="AB40" i="6"/>
  <c r="AA40" i="6"/>
  <c r="AA105" i="6" s="1"/>
  <c r="AW39" i="6"/>
  <c r="AW104" i="6" s="1"/>
  <c r="AV39" i="6"/>
  <c r="AV104" i="6" s="1"/>
  <c r="AU39" i="6"/>
  <c r="AU104" i="6" s="1"/>
  <c r="AT39" i="6"/>
  <c r="AT104" i="6" s="1"/>
  <c r="AS39" i="6"/>
  <c r="AS104" i="6" s="1"/>
  <c r="AR39" i="6"/>
  <c r="AR104" i="6" s="1"/>
  <c r="AQ39" i="6"/>
  <c r="AQ104" i="6" s="1"/>
  <c r="AP39" i="6"/>
  <c r="AP104" i="6" s="1"/>
  <c r="AO39" i="6"/>
  <c r="AO104" i="6" s="1"/>
  <c r="AN39" i="6"/>
  <c r="AN104" i="6" s="1"/>
  <c r="AM39" i="6"/>
  <c r="AM104" i="6" s="1"/>
  <c r="AL39" i="6"/>
  <c r="AL104" i="6" s="1"/>
  <c r="AK39" i="6"/>
  <c r="AK104" i="6" s="1"/>
  <c r="AJ39" i="6"/>
  <c r="AJ104" i="6" s="1"/>
  <c r="AI39" i="6"/>
  <c r="AI104" i="6" s="1"/>
  <c r="AH39" i="6"/>
  <c r="AH104" i="6" s="1"/>
  <c r="AG39" i="6"/>
  <c r="AG104" i="6" s="1"/>
  <c r="AF39" i="6"/>
  <c r="AF104" i="6" s="1"/>
  <c r="AE39" i="6"/>
  <c r="AE104" i="6" s="1"/>
  <c r="AD39" i="6"/>
  <c r="AD104" i="6" s="1"/>
  <c r="AC39" i="6"/>
  <c r="AC104" i="6" s="1"/>
  <c r="AB39" i="6"/>
  <c r="AB104" i="6" s="1"/>
  <c r="AA39" i="6"/>
  <c r="AA104" i="6" s="1"/>
  <c r="AW38" i="6"/>
  <c r="AW103" i="6" s="1"/>
  <c r="AV38" i="6"/>
  <c r="AV103" i="6" s="1"/>
  <c r="AU38" i="6"/>
  <c r="AU103" i="6" s="1"/>
  <c r="AT38" i="6"/>
  <c r="AT103" i="6" s="1"/>
  <c r="AS38" i="6"/>
  <c r="AS103" i="6" s="1"/>
  <c r="AR38" i="6"/>
  <c r="AR103" i="6" s="1"/>
  <c r="AQ38" i="6"/>
  <c r="AQ103" i="6" s="1"/>
  <c r="AP38" i="6"/>
  <c r="AP103" i="6" s="1"/>
  <c r="AO38" i="6"/>
  <c r="AO103" i="6" s="1"/>
  <c r="AN38" i="6"/>
  <c r="AN103" i="6" s="1"/>
  <c r="AM38" i="6"/>
  <c r="AM103" i="6" s="1"/>
  <c r="AL38" i="6"/>
  <c r="AL103" i="6" s="1"/>
  <c r="AK38" i="6"/>
  <c r="AK103" i="6" s="1"/>
  <c r="AJ38" i="6"/>
  <c r="AJ103" i="6" s="1"/>
  <c r="AI38" i="6"/>
  <c r="AI103" i="6" s="1"/>
  <c r="AH38" i="6"/>
  <c r="AH103" i="6" s="1"/>
  <c r="AG38" i="6"/>
  <c r="AG103" i="6" s="1"/>
  <c r="AF38" i="6"/>
  <c r="AF103" i="6" s="1"/>
  <c r="AE38" i="6"/>
  <c r="AE103" i="6" s="1"/>
  <c r="AD38" i="6"/>
  <c r="AD103" i="6" s="1"/>
  <c r="AC38" i="6"/>
  <c r="AB38" i="6"/>
  <c r="AB103" i="6" s="1"/>
  <c r="AA38" i="6"/>
  <c r="AA103" i="6" s="1"/>
  <c r="BG37" i="6"/>
  <c r="AZ37" i="6" s="1"/>
  <c r="AW37" i="6"/>
  <c r="AW102" i="6" s="1"/>
  <c r="AV37" i="6"/>
  <c r="AV102" i="6" s="1"/>
  <c r="AU37" i="6"/>
  <c r="AU102" i="6" s="1"/>
  <c r="AT37" i="6"/>
  <c r="AT102" i="6" s="1"/>
  <c r="AS37" i="6"/>
  <c r="AS102" i="6" s="1"/>
  <c r="AR37" i="6"/>
  <c r="AR102" i="6" s="1"/>
  <c r="AQ37" i="6"/>
  <c r="AQ102" i="6" s="1"/>
  <c r="AP37" i="6"/>
  <c r="AP102" i="6" s="1"/>
  <c r="AO37" i="6"/>
  <c r="AO102" i="6" s="1"/>
  <c r="AN37" i="6"/>
  <c r="AN102" i="6" s="1"/>
  <c r="AM37" i="6"/>
  <c r="AM102" i="6" s="1"/>
  <c r="AL37" i="6"/>
  <c r="AL102" i="6" s="1"/>
  <c r="AK37" i="6"/>
  <c r="AK102" i="6" s="1"/>
  <c r="AJ37" i="6"/>
  <c r="AJ102" i="6" s="1"/>
  <c r="AI37" i="6"/>
  <c r="AI102" i="6" s="1"/>
  <c r="AH37" i="6"/>
  <c r="AH102" i="6" s="1"/>
  <c r="AG37" i="6"/>
  <c r="AG102" i="6" s="1"/>
  <c r="AF37" i="6"/>
  <c r="AF102" i="6" s="1"/>
  <c r="AE37" i="6"/>
  <c r="AE102" i="6" s="1"/>
  <c r="AD37" i="6"/>
  <c r="AD102" i="6" s="1"/>
  <c r="AC37" i="6"/>
  <c r="AC102" i="6" s="1"/>
  <c r="AB37" i="6"/>
  <c r="AA37" i="6"/>
  <c r="AA102" i="6" s="1"/>
  <c r="AW36" i="6"/>
  <c r="AW101" i="6" s="1"/>
  <c r="AV36" i="6"/>
  <c r="AV101" i="6" s="1"/>
  <c r="AU36" i="6"/>
  <c r="AU101" i="6" s="1"/>
  <c r="AT36" i="6"/>
  <c r="AT101" i="6" s="1"/>
  <c r="AS36" i="6"/>
  <c r="AS101" i="6" s="1"/>
  <c r="AR36" i="6"/>
  <c r="AR101" i="6" s="1"/>
  <c r="AQ36" i="6"/>
  <c r="AQ101" i="6" s="1"/>
  <c r="AP36" i="6"/>
  <c r="AP101" i="6" s="1"/>
  <c r="AO36" i="6"/>
  <c r="AO101" i="6" s="1"/>
  <c r="AN36" i="6"/>
  <c r="AN101" i="6" s="1"/>
  <c r="AM36" i="6"/>
  <c r="AM101" i="6" s="1"/>
  <c r="AL36" i="6"/>
  <c r="AL101" i="6" s="1"/>
  <c r="AK36" i="6"/>
  <c r="AK101" i="6" s="1"/>
  <c r="AJ36" i="6"/>
  <c r="AJ101" i="6" s="1"/>
  <c r="AI36" i="6"/>
  <c r="AI101" i="6" s="1"/>
  <c r="AH36" i="6"/>
  <c r="AH101" i="6" s="1"/>
  <c r="AG36" i="6"/>
  <c r="AG101" i="6" s="1"/>
  <c r="AF36" i="6"/>
  <c r="AF101" i="6" s="1"/>
  <c r="AE36" i="6"/>
  <c r="AE101" i="6" s="1"/>
  <c r="AD36" i="6"/>
  <c r="AD101" i="6" s="1"/>
  <c r="AC36" i="6"/>
  <c r="AC101" i="6" s="1"/>
  <c r="AB36" i="6"/>
  <c r="AB101" i="6" s="1"/>
  <c r="AA36" i="6"/>
  <c r="AW35" i="6"/>
  <c r="AW100" i="6" s="1"/>
  <c r="AV35" i="6"/>
  <c r="AV100" i="6" s="1"/>
  <c r="AU35" i="6"/>
  <c r="AU100" i="6" s="1"/>
  <c r="AT35" i="6"/>
  <c r="AT100" i="6" s="1"/>
  <c r="AS35" i="6"/>
  <c r="AS100" i="6" s="1"/>
  <c r="AR35" i="6"/>
  <c r="AR100" i="6" s="1"/>
  <c r="AQ35" i="6"/>
  <c r="AQ100" i="6" s="1"/>
  <c r="AP35" i="6"/>
  <c r="AP100" i="6" s="1"/>
  <c r="AO35" i="6"/>
  <c r="AO100" i="6" s="1"/>
  <c r="AN35" i="6"/>
  <c r="AN100" i="6" s="1"/>
  <c r="AM35" i="6"/>
  <c r="AM100" i="6" s="1"/>
  <c r="AL35" i="6"/>
  <c r="AL100" i="6" s="1"/>
  <c r="AK35" i="6"/>
  <c r="AK100" i="6" s="1"/>
  <c r="AJ35" i="6"/>
  <c r="AJ100" i="6" s="1"/>
  <c r="AI35" i="6"/>
  <c r="AI100" i="6" s="1"/>
  <c r="AH35" i="6"/>
  <c r="AH100" i="6" s="1"/>
  <c r="AG35" i="6"/>
  <c r="AG100" i="6" s="1"/>
  <c r="AF35" i="6"/>
  <c r="AF100" i="6" s="1"/>
  <c r="AE35" i="6"/>
  <c r="AE100" i="6" s="1"/>
  <c r="AD35" i="6"/>
  <c r="AD100" i="6" s="1"/>
  <c r="AC35" i="6"/>
  <c r="AC100" i="6" s="1"/>
  <c r="AB35" i="6"/>
  <c r="AA35" i="6"/>
  <c r="AA100" i="6" s="1"/>
  <c r="AW34" i="6"/>
  <c r="AW99" i="6" s="1"/>
  <c r="AV34" i="6"/>
  <c r="AV99" i="6" s="1"/>
  <c r="AU34" i="6"/>
  <c r="AU99" i="6" s="1"/>
  <c r="AT34" i="6"/>
  <c r="AT99" i="6" s="1"/>
  <c r="AS34" i="6"/>
  <c r="AS99" i="6" s="1"/>
  <c r="AR34" i="6"/>
  <c r="AR99" i="6" s="1"/>
  <c r="AQ34" i="6"/>
  <c r="AQ99" i="6" s="1"/>
  <c r="AP34" i="6"/>
  <c r="AP99" i="6" s="1"/>
  <c r="AO34" i="6"/>
  <c r="AO99" i="6" s="1"/>
  <c r="AN34" i="6"/>
  <c r="AN99" i="6" s="1"/>
  <c r="AM34" i="6"/>
  <c r="AM99" i="6" s="1"/>
  <c r="AL34" i="6"/>
  <c r="AL99" i="6" s="1"/>
  <c r="AK34" i="6"/>
  <c r="AK99" i="6" s="1"/>
  <c r="AJ34" i="6"/>
  <c r="AJ99" i="6" s="1"/>
  <c r="AI34" i="6"/>
  <c r="AI99" i="6" s="1"/>
  <c r="AH34" i="6"/>
  <c r="AH99" i="6" s="1"/>
  <c r="AG34" i="6"/>
  <c r="AG99" i="6" s="1"/>
  <c r="AF34" i="6"/>
  <c r="AF99" i="6" s="1"/>
  <c r="AE34" i="6"/>
  <c r="AE99" i="6" s="1"/>
  <c r="AD34" i="6"/>
  <c r="AD99" i="6" s="1"/>
  <c r="AC34" i="6"/>
  <c r="AC99" i="6" s="1"/>
  <c r="AB34" i="6"/>
  <c r="AB99" i="6" s="1"/>
  <c r="AA34" i="6"/>
  <c r="AA99" i="6" s="1"/>
  <c r="AW33" i="6"/>
  <c r="AW98" i="6" s="1"/>
  <c r="AV33" i="6"/>
  <c r="AV98" i="6" s="1"/>
  <c r="AU33" i="6"/>
  <c r="AU98" i="6" s="1"/>
  <c r="AT33" i="6"/>
  <c r="AT98" i="6" s="1"/>
  <c r="AS33" i="6"/>
  <c r="AS98" i="6" s="1"/>
  <c r="AR33" i="6"/>
  <c r="AR98" i="6" s="1"/>
  <c r="AQ33" i="6"/>
  <c r="AQ98" i="6" s="1"/>
  <c r="AP33" i="6"/>
  <c r="AP98" i="6" s="1"/>
  <c r="AO33" i="6"/>
  <c r="AO98" i="6" s="1"/>
  <c r="AN33" i="6"/>
  <c r="AN98" i="6" s="1"/>
  <c r="AM33" i="6"/>
  <c r="AM98" i="6" s="1"/>
  <c r="AL33" i="6"/>
  <c r="AL98" i="6" s="1"/>
  <c r="AK33" i="6"/>
  <c r="AK98" i="6" s="1"/>
  <c r="AJ33" i="6"/>
  <c r="AJ98" i="6" s="1"/>
  <c r="AI33" i="6"/>
  <c r="AI98" i="6" s="1"/>
  <c r="AH33" i="6"/>
  <c r="AH98" i="6" s="1"/>
  <c r="AG33" i="6"/>
  <c r="AG98" i="6" s="1"/>
  <c r="AF33" i="6"/>
  <c r="AF98" i="6" s="1"/>
  <c r="AE33" i="6"/>
  <c r="AE98" i="6" s="1"/>
  <c r="AD33" i="6"/>
  <c r="AD98" i="6" s="1"/>
  <c r="AC33" i="6"/>
  <c r="AC98" i="6" s="1"/>
  <c r="AB33" i="6"/>
  <c r="AB98" i="6" s="1"/>
  <c r="AA33" i="6"/>
  <c r="AW32" i="6"/>
  <c r="AW97" i="6" s="1"/>
  <c r="AV32" i="6"/>
  <c r="AV97" i="6" s="1"/>
  <c r="AU32" i="6"/>
  <c r="AU97" i="6" s="1"/>
  <c r="AT32" i="6"/>
  <c r="AT97" i="6" s="1"/>
  <c r="AS32" i="6"/>
  <c r="AS97" i="6" s="1"/>
  <c r="AR32" i="6"/>
  <c r="AR97" i="6" s="1"/>
  <c r="AQ32" i="6"/>
  <c r="AQ97" i="6" s="1"/>
  <c r="AP32" i="6"/>
  <c r="AP97" i="6" s="1"/>
  <c r="AO32" i="6"/>
  <c r="AO97" i="6" s="1"/>
  <c r="AN32" i="6"/>
  <c r="AN97" i="6" s="1"/>
  <c r="AM32" i="6"/>
  <c r="AM97" i="6" s="1"/>
  <c r="AL32" i="6"/>
  <c r="AL97" i="6" s="1"/>
  <c r="AK32" i="6"/>
  <c r="AK97" i="6" s="1"/>
  <c r="AJ32" i="6"/>
  <c r="AJ97" i="6" s="1"/>
  <c r="AI32" i="6"/>
  <c r="AI97" i="6" s="1"/>
  <c r="AH32" i="6"/>
  <c r="AH97" i="6" s="1"/>
  <c r="AG32" i="6"/>
  <c r="AG97" i="6" s="1"/>
  <c r="AF32" i="6"/>
  <c r="AF97" i="6" s="1"/>
  <c r="AE32" i="6"/>
  <c r="AE97" i="6" s="1"/>
  <c r="AD32" i="6"/>
  <c r="AD97" i="6" s="1"/>
  <c r="AC32" i="6"/>
  <c r="AC97" i="6" s="1"/>
  <c r="AB32" i="6"/>
  <c r="AA32" i="6"/>
  <c r="AA97" i="6" s="1"/>
  <c r="AW31" i="6"/>
  <c r="AW96" i="6" s="1"/>
  <c r="AV31" i="6"/>
  <c r="AV96" i="6" s="1"/>
  <c r="AU31" i="6"/>
  <c r="AU96" i="6" s="1"/>
  <c r="AT31" i="6"/>
  <c r="AT96" i="6" s="1"/>
  <c r="AS31" i="6"/>
  <c r="AS96" i="6" s="1"/>
  <c r="AR31" i="6"/>
  <c r="AR96" i="6" s="1"/>
  <c r="AQ31" i="6"/>
  <c r="AQ96" i="6" s="1"/>
  <c r="AP31" i="6"/>
  <c r="AP96" i="6" s="1"/>
  <c r="AO31" i="6"/>
  <c r="AO96" i="6" s="1"/>
  <c r="AN31" i="6"/>
  <c r="AN96" i="6" s="1"/>
  <c r="AM31" i="6"/>
  <c r="AM96" i="6" s="1"/>
  <c r="AL31" i="6"/>
  <c r="AL96" i="6" s="1"/>
  <c r="AK31" i="6"/>
  <c r="AK96" i="6" s="1"/>
  <c r="AJ31" i="6"/>
  <c r="AJ96" i="6" s="1"/>
  <c r="AI31" i="6"/>
  <c r="AI96" i="6" s="1"/>
  <c r="AH31" i="6"/>
  <c r="AH96" i="6" s="1"/>
  <c r="AG31" i="6"/>
  <c r="AG96" i="6" s="1"/>
  <c r="AF31" i="6"/>
  <c r="AF96" i="6" s="1"/>
  <c r="AE31" i="6"/>
  <c r="AE96" i="6" s="1"/>
  <c r="AD31" i="6"/>
  <c r="AD96" i="6" s="1"/>
  <c r="AC31" i="6"/>
  <c r="AC96" i="6" s="1"/>
  <c r="AB31" i="6"/>
  <c r="AB96" i="6" s="1"/>
  <c r="AA31" i="6"/>
  <c r="AA96" i="6" s="1"/>
  <c r="AW30" i="6"/>
  <c r="AW95" i="6" s="1"/>
  <c r="AV30" i="6"/>
  <c r="AV95" i="6" s="1"/>
  <c r="AU30" i="6"/>
  <c r="AU95" i="6" s="1"/>
  <c r="AT30" i="6"/>
  <c r="AT95" i="6" s="1"/>
  <c r="AS30" i="6"/>
  <c r="AS95" i="6" s="1"/>
  <c r="AR30" i="6"/>
  <c r="AR95" i="6" s="1"/>
  <c r="AQ30" i="6"/>
  <c r="AQ95" i="6" s="1"/>
  <c r="AP30" i="6"/>
  <c r="AP95" i="6" s="1"/>
  <c r="AO30" i="6"/>
  <c r="AO95" i="6" s="1"/>
  <c r="AN30" i="6"/>
  <c r="AN95" i="6" s="1"/>
  <c r="AM30" i="6"/>
  <c r="AM95" i="6" s="1"/>
  <c r="AL30" i="6"/>
  <c r="AL95" i="6" s="1"/>
  <c r="AK30" i="6"/>
  <c r="AK95" i="6" s="1"/>
  <c r="AJ30" i="6"/>
  <c r="AJ95" i="6" s="1"/>
  <c r="AI30" i="6"/>
  <c r="AI95" i="6" s="1"/>
  <c r="AH30" i="6"/>
  <c r="AH95" i="6" s="1"/>
  <c r="AG30" i="6"/>
  <c r="AG95" i="6" s="1"/>
  <c r="AF30" i="6"/>
  <c r="AF95" i="6" s="1"/>
  <c r="AE30" i="6"/>
  <c r="AE95" i="6" s="1"/>
  <c r="AD30" i="6"/>
  <c r="AD95" i="6" s="1"/>
  <c r="AC30" i="6"/>
  <c r="AB30" i="6"/>
  <c r="AB95" i="6" s="1"/>
  <c r="AA30" i="6"/>
  <c r="AA95" i="6" s="1"/>
  <c r="AW29" i="6"/>
  <c r="AW94" i="6" s="1"/>
  <c r="AV29" i="6"/>
  <c r="AV94" i="6" s="1"/>
  <c r="AU29" i="6"/>
  <c r="AU94" i="6" s="1"/>
  <c r="AT29" i="6"/>
  <c r="AT94" i="6" s="1"/>
  <c r="AS29" i="6"/>
  <c r="AS94" i="6" s="1"/>
  <c r="AR29" i="6"/>
  <c r="AR94" i="6" s="1"/>
  <c r="AQ29" i="6"/>
  <c r="AQ94" i="6" s="1"/>
  <c r="AP29" i="6"/>
  <c r="AP94" i="6" s="1"/>
  <c r="AO29" i="6"/>
  <c r="AO94" i="6" s="1"/>
  <c r="AN29" i="6"/>
  <c r="AN94" i="6" s="1"/>
  <c r="AM29" i="6"/>
  <c r="AM94" i="6" s="1"/>
  <c r="AL29" i="6"/>
  <c r="AL94" i="6" s="1"/>
  <c r="AK29" i="6"/>
  <c r="AK94" i="6" s="1"/>
  <c r="AJ29" i="6"/>
  <c r="AJ94" i="6" s="1"/>
  <c r="AI29" i="6"/>
  <c r="AI94" i="6" s="1"/>
  <c r="AH29" i="6"/>
  <c r="AH94" i="6" s="1"/>
  <c r="AG29" i="6"/>
  <c r="AG94" i="6" s="1"/>
  <c r="AF29" i="6"/>
  <c r="AF94" i="6" s="1"/>
  <c r="AE29" i="6"/>
  <c r="AE94" i="6" s="1"/>
  <c r="AD29" i="6"/>
  <c r="AD94" i="6" s="1"/>
  <c r="AC29" i="6"/>
  <c r="AC94" i="6" s="1"/>
  <c r="AB29" i="6"/>
  <c r="AA29" i="6"/>
  <c r="AA94" i="6" s="1"/>
  <c r="AW28" i="6"/>
  <c r="AW93" i="6" s="1"/>
  <c r="AV28" i="6"/>
  <c r="AV93" i="6" s="1"/>
  <c r="AU28" i="6"/>
  <c r="AU93" i="6" s="1"/>
  <c r="AT28" i="6"/>
  <c r="AT93" i="6" s="1"/>
  <c r="AS28" i="6"/>
  <c r="AS93" i="6" s="1"/>
  <c r="AR28" i="6"/>
  <c r="AR93" i="6" s="1"/>
  <c r="AQ28" i="6"/>
  <c r="AQ93" i="6" s="1"/>
  <c r="AP28" i="6"/>
  <c r="AP93" i="6" s="1"/>
  <c r="AO28" i="6"/>
  <c r="AO93" i="6" s="1"/>
  <c r="AN28" i="6"/>
  <c r="AN93" i="6" s="1"/>
  <c r="AM28" i="6"/>
  <c r="AM93" i="6" s="1"/>
  <c r="AL28" i="6"/>
  <c r="AL93" i="6" s="1"/>
  <c r="AK28" i="6"/>
  <c r="AK93" i="6" s="1"/>
  <c r="AJ28" i="6"/>
  <c r="AJ93" i="6" s="1"/>
  <c r="AI28" i="6"/>
  <c r="AI93" i="6" s="1"/>
  <c r="AH28" i="6"/>
  <c r="AH93" i="6" s="1"/>
  <c r="AG28" i="6"/>
  <c r="AG93" i="6" s="1"/>
  <c r="AF28" i="6"/>
  <c r="AF93" i="6" s="1"/>
  <c r="AE28" i="6"/>
  <c r="AE93" i="6" s="1"/>
  <c r="AD28" i="6"/>
  <c r="AD93" i="6" s="1"/>
  <c r="AC28" i="6"/>
  <c r="AC93" i="6" s="1"/>
  <c r="AB28" i="6"/>
  <c r="AB93" i="6" s="1"/>
  <c r="AA28" i="6"/>
  <c r="BG27" i="6"/>
  <c r="AZ27" i="6" s="1"/>
  <c r="AW27" i="6"/>
  <c r="AW92" i="6" s="1"/>
  <c r="AV27" i="6"/>
  <c r="AV92" i="6" s="1"/>
  <c r="AU27" i="6"/>
  <c r="AU92" i="6" s="1"/>
  <c r="AT27" i="6"/>
  <c r="AT92" i="6" s="1"/>
  <c r="AS27" i="6"/>
  <c r="AS92" i="6" s="1"/>
  <c r="AR27" i="6"/>
  <c r="AR92" i="6" s="1"/>
  <c r="AQ27" i="6"/>
  <c r="AQ92" i="6" s="1"/>
  <c r="AP27" i="6"/>
  <c r="AP92" i="6" s="1"/>
  <c r="AO27" i="6"/>
  <c r="AO92" i="6" s="1"/>
  <c r="AN27" i="6"/>
  <c r="AN92" i="6" s="1"/>
  <c r="AM27" i="6"/>
  <c r="AM92" i="6" s="1"/>
  <c r="AL27" i="6"/>
  <c r="AL92" i="6" s="1"/>
  <c r="AK27" i="6"/>
  <c r="AK92" i="6" s="1"/>
  <c r="AJ27" i="6"/>
  <c r="AJ92" i="6" s="1"/>
  <c r="AI27" i="6"/>
  <c r="AI92" i="6" s="1"/>
  <c r="AH27" i="6"/>
  <c r="AH92" i="6" s="1"/>
  <c r="AG27" i="6"/>
  <c r="AG92" i="6" s="1"/>
  <c r="AF27" i="6"/>
  <c r="AF92" i="6" s="1"/>
  <c r="AE27" i="6"/>
  <c r="AE92" i="6" s="1"/>
  <c r="AD27" i="6"/>
  <c r="AD92" i="6" s="1"/>
  <c r="AC27" i="6"/>
  <c r="AC92" i="6" s="1"/>
  <c r="AB27" i="6"/>
  <c r="AA27" i="6"/>
  <c r="AA92" i="6" s="1"/>
  <c r="AW26" i="6"/>
  <c r="AW91" i="6" s="1"/>
  <c r="AV26" i="6"/>
  <c r="AV91" i="6" s="1"/>
  <c r="AU26" i="6"/>
  <c r="AU91" i="6" s="1"/>
  <c r="AT26" i="6"/>
  <c r="AT91" i="6" s="1"/>
  <c r="AS26" i="6"/>
  <c r="AS91" i="6" s="1"/>
  <c r="AR26" i="6"/>
  <c r="AR91" i="6" s="1"/>
  <c r="AQ26" i="6"/>
  <c r="AQ91" i="6" s="1"/>
  <c r="AP26" i="6"/>
  <c r="AP91" i="6" s="1"/>
  <c r="AO26" i="6"/>
  <c r="AO91" i="6" s="1"/>
  <c r="AN26" i="6"/>
  <c r="AN91" i="6" s="1"/>
  <c r="AM26" i="6"/>
  <c r="AM91" i="6" s="1"/>
  <c r="AL26" i="6"/>
  <c r="AL91" i="6" s="1"/>
  <c r="AK26" i="6"/>
  <c r="AK91" i="6" s="1"/>
  <c r="AJ26" i="6"/>
  <c r="AJ91" i="6" s="1"/>
  <c r="AI26" i="6"/>
  <c r="AI91" i="6" s="1"/>
  <c r="AH26" i="6"/>
  <c r="AH91" i="6" s="1"/>
  <c r="AG26" i="6"/>
  <c r="AG91" i="6" s="1"/>
  <c r="AF26" i="6"/>
  <c r="AF91" i="6" s="1"/>
  <c r="AE26" i="6"/>
  <c r="AE91" i="6" s="1"/>
  <c r="AD26" i="6"/>
  <c r="AD91" i="6" s="1"/>
  <c r="AC26" i="6"/>
  <c r="AC91" i="6" s="1"/>
  <c r="AB26" i="6"/>
  <c r="AB91" i="6" s="1"/>
  <c r="AA26" i="6"/>
  <c r="AA91" i="6" s="1"/>
  <c r="AW25" i="6"/>
  <c r="AW90" i="6" s="1"/>
  <c r="AV25" i="6"/>
  <c r="AV90" i="6" s="1"/>
  <c r="AU25" i="6"/>
  <c r="AU90" i="6" s="1"/>
  <c r="AT25" i="6"/>
  <c r="AT90" i="6" s="1"/>
  <c r="AS25" i="6"/>
  <c r="AS90" i="6" s="1"/>
  <c r="AR25" i="6"/>
  <c r="AR90" i="6" s="1"/>
  <c r="AQ25" i="6"/>
  <c r="AQ90" i="6" s="1"/>
  <c r="AP25" i="6"/>
  <c r="AP90" i="6" s="1"/>
  <c r="AO25" i="6"/>
  <c r="AO90" i="6" s="1"/>
  <c r="AN25" i="6"/>
  <c r="AN90" i="6" s="1"/>
  <c r="AM25" i="6"/>
  <c r="AM90" i="6" s="1"/>
  <c r="AL25" i="6"/>
  <c r="AL90" i="6" s="1"/>
  <c r="AK25" i="6"/>
  <c r="AK90" i="6" s="1"/>
  <c r="AJ25" i="6"/>
  <c r="AJ90" i="6" s="1"/>
  <c r="AI25" i="6"/>
  <c r="AI90" i="6" s="1"/>
  <c r="AH25" i="6"/>
  <c r="AH90" i="6" s="1"/>
  <c r="AG25" i="6"/>
  <c r="AG90" i="6" s="1"/>
  <c r="AF25" i="6"/>
  <c r="AF90" i="6" s="1"/>
  <c r="AE25" i="6"/>
  <c r="AE90" i="6" s="1"/>
  <c r="AD25" i="6"/>
  <c r="AD90" i="6" s="1"/>
  <c r="AC25" i="6"/>
  <c r="AC90" i="6" s="1"/>
  <c r="AB25" i="6"/>
  <c r="AB90" i="6" s="1"/>
  <c r="AA25" i="6"/>
  <c r="AW24" i="6"/>
  <c r="AW89" i="6" s="1"/>
  <c r="AV24" i="6"/>
  <c r="AV89" i="6" s="1"/>
  <c r="AU24" i="6"/>
  <c r="AU89" i="6" s="1"/>
  <c r="AT24" i="6"/>
  <c r="AT89" i="6" s="1"/>
  <c r="AS24" i="6"/>
  <c r="AS89" i="6" s="1"/>
  <c r="AR24" i="6"/>
  <c r="AR89" i="6" s="1"/>
  <c r="AQ24" i="6"/>
  <c r="AQ89" i="6" s="1"/>
  <c r="AP24" i="6"/>
  <c r="AP89" i="6" s="1"/>
  <c r="AO24" i="6"/>
  <c r="AO89" i="6" s="1"/>
  <c r="AN24" i="6"/>
  <c r="AN89" i="6" s="1"/>
  <c r="AM24" i="6"/>
  <c r="AM89" i="6" s="1"/>
  <c r="AL24" i="6"/>
  <c r="AL89" i="6" s="1"/>
  <c r="AK24" i="6"/>
  <c r="AK89" i="6" s="1"/>
  <c r="AJ24" i="6"/>
  <c r="AJ89" i="6" s="1"/>
  <c r="AI24" i="6"/>
  <c r="AI89" i="6" s="1"/>
  <c r="AH24" i="6"/>
  <c r="AH89" i="6" s="1"/>
  <c r="AG24" i="6"/>
  <c r="AG89" i="6" s="1"/>
  <c r="AF24" i="6"/>
  <c r="AF89" i="6" s="1"/>
  <c r="AE24" i="6"/>
  <c r="AE89" i="6" s="1"/>
  <c r="AD24" i="6"/>
  <c r="AD89" i="6" s="1"/>
  <c r="AC24" i="6"/>
  <c r="AC89" i="6" s="1"/>
  <c r="AB24" i="6"/>
  <c r="AA24" i="6"/>
  <c r="AA89" i="6" s="1"/>
  <c r="AW23" i="6"/>
  <c r="AW88" i="6" s="1"/>
  <c r="AV23" i="6"/>
  <c r="AV88" i="6" s="1"/>
  <c r="AU23" i="6"/>
  <c r="AU88" i="6" s="1"/>
  <c r="AT23" i="6"/>
  <c r="AT88" i="6" s="1"/>
  <c r="AS23" i="6"/>
  <c r="AS88" i="6" s="1"/>
  <c r="AR23" i="6"/>
  <c r="AR88" i="6" s="1"/>
  <c r="AQ23" i="6"/>
  <c r="AQ88" i="6" s="1"/>
  <c r="AP23" i="6"/>
  <c r="AP88" i="6" s="1"/>
  <c r="AO23" i="6"/>
  <c r="AO88" i="6" s="1"/>
  <c r="AN23" i="6"/>
  <c r="AN88" i="6" s="1"/>
  <c r="AM23" i="6"/>
  <c r="AM88" i="6" s="1"/>
  <c r="AL23" i="6"/>
  <c r="AL88" i="6" s="1"/>
  <c r="AK23" i="6"/>
  <c r="AK88" i="6" s="1"/>
  <c r="AJ23" i="6"/>
  <c r="AJ88" i="6" s="1"/>
  <c r="AI23" i="6"/>
  <c r="AI88" i="6" s="1"/>
  <c r="AH23" i="6"/>
  <c r="AH88" i="6" s="1"/>
  <c r="AG23" i="6"/>
  <c r="AG88" i="6" s="1"/>
  <c r="AF23" i="6"/>
  <c r="AF88" i="6" s="1"/>
  <c r="AE23" i="6"/>
  <c r="AE88" i="6" s="1"/>
  <c r="AD23" i="6"/>
  <c r="AD88" i="6" s="1"/>
  <c r="AC23" i="6"/>
  <c r="AC88" i="6" s="1"/>
  <c r="AB23" i="6"/>
  <c r="AB88" i="6" s="1"/>
  <c r="AA23" i="6"/>
  <c r="AA88" i="6" s="1"/>
  <c r="AW22" i="6"/>
  <c r="AW87" i="6" s="1"/>
  <c r="AV22" i="6"/>
  <c r="AV87" i="6" s="1"/>
  <c r="AU22" i="6"/>
  <c r="AU87" i="6" s="1"/>
  <c r="AT22" i="6"/>
  <c r="AT87" i="6" s="1"/>
  <c r="AS22" i="6"/>
  <c r="AS87" i="6" s="1"/>
  <c r="AR22" i="6"/>
  <c r="AR87" i="6" s="1"/>
  <c r="AQ22" i="6"/>
  <c r="AQ87" i="6" s="1"/>
  <c r="AP22" i="6"/>
  <c r="AP87" i="6" s="1"/>
  <c r="AO22" i="6"/>
  <c r="AO87" i="6" s="1"/>
  <c r="AN22" i="6"/>
  <c r="AN87" i="6" s="1"/>
  <c r="AM22" i="6"/>
  <c r="AM87" i="6" s="1"/>
  <c r="AL22" i="6"/>
  <c r="AL87" i="6" s="1"/>
  <c r="AK22" i="6"/>
  <c r="AK87" i="6" s="1"/>
  <c r="AJ22" i="6"/>
  <c r="AJ87" i="6" s="1"/>
  <c r="AI22" i="6"/>
  <c r="AI87" i="6" s="1"/>
  <c r="AH22" i="6"/>
  <c r="AH87" i="6" s="1"/>
  <c r="AG22" i="6"/>
  <c r="AG87" i="6" s="1"/>
  <c r="AF22" i="6"/>
  <c r="AF87" i="6" s="1"/>
  <c r="AE22" i="6"/>
  <c r="AE87" i="6" s="1"/>
  <c r="AD22" i="6"/>
  <c r="AD87" i="6" s="1"/>
  <c r="AC22" i="6"/>
  <c r="AB22" i="6"/>
  <c r="AB87" i="6" s="1"/>
  <c r="AA22" i="6"/>
  <c r="AA87" i="6" s="1"/>
  <c r="AW21" i="6"/>
  <c r="AW86" i="6" s="1"/>
  <c r="AV21" i="6"/>
  <c r="AV86" i="6" s="1"/>
  <c r="AU21" i="6"/>
  <c r="AU86" i="6" s="1"/>
  <c r="AT21" i="6"/>
  <c r="AT86" i="6" s="1"/>
  <c r="AS21" i="6"/>
  <c r="AS86" i="6" s="1"/>
  <c r="AR21" i="6"/>
  <c r="AR86" i="6" s="1"/>
  <c r="AQ21" i="6"/>
  <c r="AQ86" i="6" s="1"/>
  <c r="AP21" i="6"/>
  <c r="AP86" i="6" s="1"/>
  <c r="AO21" i="6"/>
  <c r="AO86" i="6" s="1"/>
  <c r="AN21" i="6"/>
  <c r="AN86" i="6" s="1"/>
  <c r="AM21" i="6"/>
  <c r="AM86" i="6" s="1"/>
  <c r="AL21" i="6"/>
  <c r="AL86" i="6" s="1"/>
  <c r="AK21" i="6"/>
  <c r="AK86" i="6" s="1"/>
  <c r="AJ21" i="6"/>
  <c r="AJ86" i="6" s="1"/>
  <c r="AI21" i="6"/>
  <c r="AI86" i="6" s="1"/>
  <c r="AH21" i="6"/>
  <c r="AH86" i="6" s="1"/>
  <c r="AG21" i="6"/>
  <c r="AG86" i="6" s="1"/>
  <c r="AF21" i="6"/>
  <c r="AF86" i="6" s="1"/>
  <c r="AE21" i="6"/>
  <c r="AE86" i="6" s="1"/>
  <c r="AD21" i="6"/>
  <c r="AD86" i="6" s="1"/>
  <c r="AC21" i="6"/>
  <c r="AC86" i="6" s="1"/>
  <c r="AB21" i="6"/>
  <c r="AA21" i="6"/>
  <c r="AA86" i="6" s="1"/>
  <c r="AW20" i="6"/>
  <c r="AW85" i="6" s="1"/>
  <c r="AV20" i="6"/>
  <c r="AV85" i="6" s="1"/>
  <c r="AU20" i="6"/>
  <c r="AU85" i="6" s="1"/>
  <c r="AT20" i="6"/>
  <c r="AT85" i="6" s="1"/>
  <c r="AS20" i="6"/>
  <c r="AS85" i="6" s="1"/>
  <c r="AR20" i="6"/>
  <c r="AR85" i="6" s="1"/>
  <c r="AQ20" i="6"/>
  <c r="AQ85" i="6" s="1"/>
  <c r="AP20" i="6"/>
  <c r="AP85" i="6" s="1"/>
  <c r="AO20" i="6"/>
  <c r="AO85" i="6" s="1"/>
  <c r="AN20" i="6"/>
  <c r="AN85" i="6" s="1"/>
  <c r="AM20" i="6"/>
  <c r="AM85" i="6" s="1"/>
  <c r="AL20" i="6"/>
  <c r="AL85" i="6" s="1"/>
  <c r="AK20" i="6"/>
  <c r="AK85" i="6" s="1"/>
  <c r="AJ20" i="6"/>
  <c r="AJ85" i="6" s="1"/>
  <c r="AI20" i="6"/>
  <c r="AI85" i="6" s="1"/>
  <c r="AH20" i="6"/>
  <c r="AH85" i="6" s="1"/>
  <c r="AG20" i="6"/>
  <c r="AG85" i="6" s="1"/>
  <c r="AF20" i="6"/>
  <c r="AF85" i="6" s="1"/>
  <c r="AE20" i="6"/>
  <c r="AE85" i="6" s="1"/>
  <c r="AD20" i="6"/>
  <c r="AD85" i="6" s="1"/>
  <c r="AC20" i="6"/>
  <c r="AC85" i="6" s="1"/>
  <c r="AB20" i="6"/>
  <c r="AB85" i="6" s="1"/>
  <c r="AA20" i="6"/>
  <c r="AW19" i="6"/>
  <c r="AW84" i="6" s="1"/>
  <c r="AV19" i="6"/>
  <c r="AV84" i="6" s="1"/>
  <c r="AU19" i="6"/>
  <c r="AU84" i="6" s="1"/>
  <c r="AT19" i="6"/>
  <c r="AT84" i="6" s="1"/>
  <c r="AS19" i="6"/>
  <c r="AS84" i="6" s="1"/>
  <c r="AR19" i="6"/>
  <c r="AR84" i="6" s="1"/>
  <c r="AQ19" i="6"/>
  <c r="AQ84" i="6" s="1"/>
  <c r="AP19" i="6"/>
  <c r="AP84" i="6" s="1"/>
  <c r="AO19" i="6"/>
  <c r="AO84" i="6" s="1"/>
  <c r="AN19" i="6"/>
  <c r="AN84" i="6" s="1"/>
  <c r="AM19" i="6"/>
  <c r="AM84" i="6" s="1"/>
  <c r="AL19" i="6"/>
  <c r="AL84" i="6" s="1"/>
  <c r="AK19" i="6"/>
  <c r="AK84" i="6" s="1"/>
  <c r="AJ19" i="6"/>
  <c r="AJ84" i="6" s="1"/>
  <c r="AI19" i="6"/>
  <c r="AI84" i="6" s="1"/>
  <c r="AH19" i="6"/>
  <c r="AH84" i="6" s="1"/>
  <c r="AG19" i="6"/>
  <c r="AG84" i="6" s="1"/>
  <c r="AF19" i="6"/>
  <c r="AF84" i="6" s="1"/>
  <c r="AE19" i="6"/>
  <c r="AE84" i="6" s="1"/>
  <c r="AD19" i="6"/>
  <c r="AD84" i="6" s="1"/>
  <c r="AC19" i="6"/>
  <c r="AC84" i="6" s="1"/>
  <c r="AB19" i="6"/>
  <c r="AA19" i="6"/>
  <c r="AA84" i="6" s="1"/>
  <c r="AW18" i="6"/>
  <c r="AW83" i="6" s="1"/>
  <c r="AV18" i="6"/>
  <c r="AV83" i="6" s="1"/>
  <c r="AU18" i="6"/>
  <c r="AU83" i="6" s="1"/>
  <c r="AT18" i="6"/>
  <c r="AT83" i="6" s="1"/>
  <c r="AS18" i="6"/>
  <c r="AS83" i="6" s="1"/>
  <c r="AR18" i="6"/>
  <c r="AR83" i="6" s="1"/>
  <c r="AQ18" i="6"/>
  <c r="AQ83" i="6" s="1"/>
  <c r="AP18" i="6"/>
  <c r="AP83" i="6" s="1"/>
  <c r="AO18" i="6"/>
  <c r="AO83" i="6" s="1"/>
  <c r="AN18" i="6"/>
  <c r="AN83" i="6" s="1"/>
  <c r="AM18" i="6"/>
  <c r="AM83" i="6" s="1"/>
  <c r="AL18" i="6"/>
  <c r="AL83" i="6" s="1"/>
  <c r="AK18" i="6"/>
  <c r="AK83" i="6" s="1"/>
  <c r="AJ18" i="6"/>
  <c r="AJ83" i="6" s="1"/>
  <c r="AI18" i="6"/>
  <c r="AI83" i="6" s="1"/>
  <c r="AH18" i="6"/>
  <c r="AH83" i="6" s="1"/>
  <c r="AG18" i="6"/>
  <c r="AG83" i="6" s="1"/>
  <c r="AF18" i="6"/>
  <c r="AF83" i="6" s="1"/>
  <c r="AE18" i="6"/>
  <c r="AE83" i="6" s="1"/>
  <c r="AD18" i="6"/>
  <c r="AD83" i="6" s="1"/>
  <c r="AC18" i="6"/>
  <c r="AC83" i="6" s="1"/>
  <c r="AB18" i="6"/>
  <c r="AB83" i="6" s="1"/>
  <c r="AA18" i="6"/>
  <c r="AA83" i="6" s="1"/>
  <c r="AW17" i="6"/>
  <c r="AW82" i="6" s="1"/>
  <c r="AV17" i="6"/>
  <c r="AV82" i="6" s="1"/>
  <c r="AU17" i="6"/>
  <c r="AU82" i="6" s="1"/>
  <c r="AT17" i="6"/>
  <c r="AT82" i="6" s="1"/>
  <c r="AS17" i="6"/>
  <c r="AS82" i="6" s="1"/>
  <c r="AR17" i="6"/>
  <c r="AR82" i="6" s="1"/>
  <c r="AQ17" i="6"/>
  <c r="AQ82" i="6" s="1"/>
  <c r="AP17" i="6"/>
  <c r="AP82" i="6" s="1"/>
  <c r="AO17" i="6"/>
  <c r="AO82" i="6" s="1"/>
  <c r="AN17" i="6"/>
  <c r="AN82" i="6" s="1"/>
  <c r="AM17" i="6"/>
  <c r="AM82" i="6" s="1"/>
  <c r="AL17" i="6"/>
  <c r="AL82" i="6" s="1"/>
  <c r="AK17" i="6"/>
  <c r="AK82" i="6" s="1"/>
  <c r="AJ17" i="6"/>
  <c r="AJ82" i="6" s="1"/>
  <c r="AI17" i="6"/>
  <c r="AI82" i="6" s="1"/>
  <c r="AH17" i="6"/>
  <c r="AH82" i="6" s="1"/>
  <c r="AG17" i="6"/>
  <c r="AG82" i="6" s="1"/>
  <c r="AF17" i="6"/>
  <c r="AF82" i="6" s="1"/>
  <c r="AE17" i="6"/>
  <c r="AE82" i="6" s="1"/>
  <c r="AD17" i="6"/>
  <c r="AD82" i="6" s="1"/>
  <c r="AC17" i="6"/>
  <c r="AC82" i="6" s="1"/>
  <c r="AB17" i="6"/>
  <c r="AB82" i="6" s="1"/>
  <c r="AA17" i="6"/>
  <c r="AW16" i="6"/>
  <c r="AW81" i="6" s="1"/>
  <c r="AV16" i="6"/>
  <c r="AV81" i="6" s="1"/>
  <c r="AU16" i="6"/>
  <c r="AU81" i="6" s="1"/>
  <c r="AT16" i="6"/>
  <c r="AT81" i="6" s="1"/>
  <c r="AS16" i="6"/>
  <c r="AS81" i="6" s="1"/>
  <c r="AR16" i="6"/>
  <c r="AR81" i="6" s="1"/>
  <c r="AQ16" i="6"/>
  <c r="AQ81" i="6" s="1"/>
  <c r="AP16" i="6"/>
  <c r="AP81" i="6" s="1"/>
  <c r="AO16" i="6"/>
  <c r="AO81" i="6" s="1"/>
  <c r="AN16" i="6"/>
  <c r="AN81" i="6" s="1"/>
  <c r="AM16" i="6"/>
  <c r="AM81" i="6" s="1"/>
  <c r="AL16" i="6"/>
  <c r="AL81" i="6" s="1"/>
  <c r="AK16" i="6"/>
  <c r="AK81" i="6" s="1"/>
  <c r="AJ16" i="6"/>
  <c r="AJ81" i="6" s="1"/>
  <c r="AI16" i="6"/>
  <c r="AI81" i="6" s="1"/>
  <c r="AH16" i="6"/>
  <c r="AH81" i="6" s="1"/>
  <c r="AG16" i="6"/>
  <c r="AG81" i="6" s="1"/>
  <c r="AF16" i="6"/>
  <c r="AF81" i="6" s="1"/>
  <c r="AE16" i="6"/>
  <c r="AE81" i="6" s="1"/>
  <c r="AD16" i="6"/>
  <c r="AD81" i="6" s="1"/>
  <c r="AC16" i="6"/>
  <c r="AC81" i="6" s="1"/>
  <c r="AB16" i="6"/>
  <c r="AA16" i="6"/>
  <c r="AA81" i="6" s="1"/>
  <c r="BG15" i="6"/>
  <c r="AZ15" i="6" s="1"/>
  <c r="AW15" i="6"/>
  <c r="AW80" i="6" s="1"/>
  <c r="AV15" i="6"/>
  <c r="AV80" i="6" s="1"/>
  <c r="AU15" i="6"/>
  <c r="AU80" i="6" s="1"/>
  <c r="AT15" i="6"/>
  <c r="AT80" i="6" s="1"/>
  <c r="AS15" i="6"/>
  <c r="AS80" i="6" s="1"/>
  <c r="AR15" i="6"/>
  <c r="AR80" i="6" s="1"/>
  <c r="AQ15" i="6"/>
  <c r="AQ80" i="6" s="1"/>
  <c r="AP15" i="6"/>
  <c r="AP80" i="6" s="1"/>
  <c r="AO15" i="6"/>
  <c r="AO80" i="6" s="1"/>
  <c r="AN15" i="6"/>
  <c r="AN80" i="6" s="1"/>
  <c r="AM15" i="6"/>
  <c r="AM80" i="6" s="1"/>
  <c r="AL15" i="6"/>
  <c r="AL80" i="6" s="1"/>
  <c r="AK15" i="6"/>
  <c r="AK80" i="6" s="1"/>
  <c r="AJ15" i="6"/>
  <c r="AJ80" i="6" s="1"/>
  <c r="AI15" i="6"/>
  <c r="AI80" i="6" s="1"/>
  <c r="AH15" i="6"/>
  <c r="AH80" i="6" s="1"/>
  <c r="AG15" i="6"/>
  <c r="AG80" i="6" s="1"/>
  <c r="AF15" i="6"/>
  <c r="AF80" i="6" s="1"/>
  <c r="AE15" i="6"/>
  <c r="AE80" i="6" s="1"/>
  <c r="AD15" i="6"/>
  <c r="AD80" i="6" s="1"/>
  <c r="AC15" i="6"/>
  <c r="AC80" i="6" s="1"/>
  <c r="AB15" i="6"/>
  <c r="AB80" i="6" s="1"/>
  <c r="AA15" i="6"/>
  <c r="AA80" i="6" s="1"/>
  <c r="AW14" i="6"/>
  <c r="AW79" i="6" s="1"/>
  <c r="AV14" i="6"/>
  <c r="AV79" i="6" s="1"/>
  <c r="AU14" i="6"/>
  <c r="AU79" i="6" s="1"/>
  <c r="AT14" i="6"/>
  <c r="AT79" i="6" s="1"/>
  <c r="AS14" i="6"/>
  <c r="AS79" i="6" s="1"/>
  <c r="AR14" i="6"/>
  <c r="AR79" i="6" s="1"/>
  <c r="AQ14" i="6"/>
  <c r="AQ79" i="6" s="1"/>
  <c r="AP14" i="6"/>
  <c r="AP79" i="6" s="1"/>
  <c r="AO14" i="6"/>
  <c r="AO79" i="6" s="1"/>
  <c r="AN14" i="6"/>
  <c r="AN79" i="6" s="1"/>
  <c r="AM14" i="6"/>
  <c r="AM79" i="6" s="1"/>
  <c r="AL14" i="6"/>
  <c r="AL79" i="6" s="1"/>
  <c r="AK14" i="6"/>
  <c r="AK79" i="6" s="1"/>
  <c r="AJ14" i="6"/>
  <c r="AJ79" i="6" s="1"/>
  <c r="AI14" i="6"/>
  <c r="AI79" i="6" s="1"/>
  <c r="AH14" i="6"/>
  <c r="AH79" i="6" s="1"/>
  <c r="AG14" i="6"/>
  <c r="AG79" i="6" s="1"/>
  <c r="AF14" i="6"/>
  <c r="AF79" i="6" s="1"/>
  <c r="AE14" i="6"/>
  <c r="AE79" i="6" s="1"/>
  <c r="AD14" i="6"/>
  <c r="AD79" i="6" s="1"/>
  <c r="AC14" i="6"/>
  <c r="AB14" i="6"/>
  <c r="AB79" i="6" s="1"/>
  <c r="AA14" i="6"/>
  <c r="BG14" i="6" s="1"/>
  <c r="AZ14" i="6" s="1"/>
  <c r="AW13" i="6"/>
  <c r="AW78" i="6" s="1"/>
  <c r="AV13" i="6"/>
  <c r="AV78" i="6" s="1"/>
  <c r="AU13" i="6"/>
  <c r="AU78" i="6" s="1"/>
  <c r="AT13" i="6"/>
  <c r="AT78" i="6" s="1"/>
  <c r="AS13" i="6"/>
  <c r="AS78" i="6" s="1"/>
  <c r="AR13" i="6"/>
  <c r="AR78" i="6" s="1"/>
  <c r="AQ13" i="6"/>
  <c r="AQ78" i="6" s="1"/>
  <c r="AP13" i="6"/>
  <c r="AP78" i="6" s="1"/>
  <c r="AO13" i="6"/>
  <c r="AO78" i="6" s="1"/>
  <c r="AN13" i="6"/>
  <c r="AN78" i="6" s="1"/>
  <c r="AM13" i="6"/>
  <c r="AM78" i="6" s="1"/>
  <c r="AL13" i="6"/>
  <c r="AL78" i="6" s="1"/>
  <c r="AK13" i="6"/>
  <c r="AK78" i="6" s="1"/>
  <c r="AJ13" i="6"/>
  <c r="AJ78" i="6" s="1"/>
  <c r="AI13" i="6"/>
  <c r="AI78" i="6" s="1"/>
  <c r="AH13" i="6"/>
  <c r="AH78" i="6" s="1"/>
  <c r="AG13" i="6"/>
  <c r="AG78" i="6" s="1"/>
  <c r="AF13" i="6"/>
  <c r="AF78" i="6" s="1"/>
  <c r="AE13" i="6"/>
  <c r="AE78" i="6" s="1"/>
  <c r="AD13" i="6"/>
  <c r="AD78" i="6" s="1"/>
  <c r="AC13" i="6"/>
  <c r="AC78" i="6" s="1"/>
  <c r="AB13" i="6"/>
  <c r="AA13" i="6"/>
  <c r="AA78" i="6" s="1"/>
  <c r="AW12" i="6"/>
  <c r="AW77" i="6" s="1"/>
  <c r="AV12" i="6"/>
  <c r="AV77" i="6" s="1"/>
  <c r="AU12" i="6"/>
  <c r="AU77" i="6" s="1"/>
  <c r="AT12" i="6"/>
  <c r="AT77" i="6" s="1"/>
  <c r="AS12" i="6"/>
  <c r="AS77" i="6" s="1"/>
  <c r="AR12" i="6"/>
  <c r="AR77" i="6" s="1"/>
  <c r="AQ12" i="6"/>
  <c r="AQ77" i="6" s="1"/>
  <c r="AP12" i="6"/>
  <c r="AP77" i="6" s="1"/>
  <c r="AO12" i="6"/>
  <c r="AO77" i="6" s="1"/>
  <c r="AN12" i="6"/>
  <c r="AN77" i="6" s="1"/>
  <c r="AM12" i="6"/>
  <c r="AM77" i="6" s="1"/>
  <c r="AL12" i="6"/>
  <c r="AL77" i="6" s="1"/>
  <c r="AK12" i="6"/>
  <c r="AK77" i="6" s="1"/>
  <c r="AJ12" i="6"/>
  <c r="AJ77" i="6" s="1"/>
  <c r="AI12" i="6"/>
  <c r="AI77" i="6" s="1"/>
  <c r="AH12" i="6"/>
  <c r="AH77" i="6" s="1"/>
  <c r="AG12" i="6"/>
  <c r="AG77" i="6" s="1"/>
  <c r="AF12" i="6"/>
  <c r="AF77" i="6" s="1"/>
  <c r="AE12" i="6"/>
  <c r="AE77" i="6" s="1"/>
  <c r="AD12" i="6"/>
  <c r="AD77" i="6" s="1"/>
  <c r="AC12" i="6"/>
  <c r="AC77" i="6" s="1"/>
  <c r="AB12" i="6"/>
  <c r="AB77" i="6" s="1"/>
  <c r="AA12" i="6"/>
  <c r="AW11" i="6"/>
  <c r="AW76" i="6" s="1"/>
  <c r="AV11" i="6"/>
  <c r="AV76" i="6" s="1"/>
  <c r="AU11" i="6"/>
  <c r="AU76" i="6" s="1"/>
  <c r="AT11" i="6"/>
  <c r="AT76" i="6" s="1"/>
  <c r="AS11" i="6"/>
  <c r="AS76" i="6" s="1"/>
  <c r="AR11" i="6"/>
  <c r="AR76" i="6" s="1"/>
  <c r="AQ11" i="6"/>
  <c r="AQ76" i="6" s="1"/>
  <c r="AP11" i="6"/>
  <c r="AP76" i="6" s="1"/>
  <c r="AO11" i="6"/>
  <c r="AO76" i="6" s="1"/>
  <c r="AN11" i="6"/>
  <c r="AN76" i="6" s="1"/>
  <c r="AM11" i="6"/>
  <c r="AM76" i="6" s="1"/>
  <c r="AL11" i="6"/>
  <c r="AL76" i="6" s="1"/>
  <c r="AK11" i="6"/>
  <c r="AK76" i="6" s="1"/>
  <c r="AJ11" i="6"/>
  <c r="AJ76" i="6" s="1"/>
  <c r="AI11" i="6"/>
  <c r="AI76" i="6" s="1"/>
  <c r="AH11" i="6"/>
  <c r="AH76" i="6" s="1"/>
  <c r="AG11" i="6"/>
  <c r="AG76" i="6" s="1"/>
  <c r="AF11" i="6"/>
  <c r="AF76" i="6" s="1"/>
  <c r="AE11" i="6"/>
  <c r="AE76" i="6" s="1"/>
  <c r="AD11" i="6"/>
  <c r="AD76" i="6" s="1"/>
  <c r="AC11" i="6"/>
  <c r="AC76" i="6" s="1"/>
  <c r="AB11" i="6"/>
  <c r="AA11" i="6"/>
  <c r="AA76" i="6" s="1"/>
  <c r="AW10" i="6"/>
  <c r="AW75" i="6" s="1"/>
  <c r="AV10" i="6"/>
  <c r="AV75" i="6" s="1"/>
  <c r="AU10" i="6"/>
  <c r="AU75" i="6" s="1"/>
  <c r="AT10" i="6"/>
  <c r="AT75" i="6" s="1"/>
  <c r="AS10" i="6"/>
  <c r="AS75" i="6" s="1"/>
  <c r="AR10" i="6"/>
  <c r="AR75" i="6" s="1"/>
  <c r="AQ10" i="6"/>
  <c r="AQ75" i="6" s="1"/>
  <c r="AP10" i="6"/>
  <c r="AP75" i="6" s="1"/>
  <c r="AO10" i="6"/>
  <c r="AO75" i="6" s="1"/>
  <c r="AN10" i="6"/>
  <c r="AN75" i="6" s="1"/>
  <c r="AM10" i="6"/>
  <c r="AM75" i="6" s="1"/>
  <c r="AL10" i="6"/>
  <c r="AL75" i="6" s="1"/>
  <c r="AK10" i="6"/>
  <c r="AK75" i="6" s="1"/>
  <c r="AJ10" i="6"/>
  <c r="AJ75" i="6" s="1"/>
  <c r="AI10" i="6"/>
  <c r="AI75" i="6" s="1"/>
  <c r="AH10" i="6"/>
  <c r="AH75" i="6" s="1"/>
  <c r="AG10" i="6"/>
  <c r="AG75" i="6" s="1"/>
  <c r="AF10" i="6"/>
  <c r="AF75" i="6" s="1"/>
  <c r="AE10" i="6"/>
  <c r="AE75" i="6" s="1"/>
  <c r="AD10" i="6"/>
  <c r="AD75" i="6" s="1"/>
  <c r="AC10" i="6"/>
  <c r="AC75" i="6" s="1"/>
  <c r="AB10" i="6"/>
  <c r="AB75" i="6" s="1"/>
  <c r="AA10" i="6"/>
  <c r="AA75" i="6" s="1"/>
  <c r="AW9" i="6"/>
  <c r="AW74" i="6" s="1"/>
  <c r="AV9" i="6"/>
  <c r="AV74" i="6" s="1"/>
  <c r="AU9" i="6"/>
  <c r="AU74" i="6" s="1"/>
  <c r="AT9" i="6"/>
  <c r="AT74" i="6" s="1"/>
  <c r="AS9" i="6"/>
  <c r="AS74" i="6" s="1"/>
  <c r="AR9" i="6"/>
  <c r="AR74" i="6" s="1"/>
  <c r="AQ9" i="6"/>
  <c r="AQ74" i="6" s="1"/>
  <c r="AP9" i="6"/>
  <c r="AP74" i="6" s="1"/>
  <c r="AO9" i="6"/>
  <c r="AO74" i="6" s="1"/>
  <c r="AN9" i="6"/>
  <c r="AN74" i="6" s="1"/>
  <c r="AM9" i="6"/>
  <c r="AM74" i="6" s="1"/>
  <c r="AL9" i="6"/>
  <c r="AL74" i="6" s="1"/>
  <c r="AK9" i="6"/>
  <c r="AK74" i="6" s="1"/>
  <c r="AJ9" i="6"/>
  <c r="AJ74" i="6" s="1"/>
  <c r="AI9" i="6"/>
  <c r="AI74" i="6" s="1"/>
  <c r="AH9" i="6"/>
  <c r="AH74" i="6" s="1"/>
  <c r="AG9" i="6"/>
  <c r="AG74" i="6" s="1"/>
  <c r="AF9" i="6"/>
  <c r="AF74" i="6" s="1"/>
  <c r="AE9" i="6"/>
  <c r="AE74" i="6" s="1"/>
  <c r="AD9" i="6"/>
  <c r="AD74" i="6" s="1"/>
  <c r="AC9" i="6"/>
  <c r="AC74" i="6" s="1"/>
  <c r="AB9" i="6"/>
  <c r="AB74" i="6" s="1"/>
  <c r="AA9" i="6"/>
  <c r="AW8" i="6"/>
  <c r="AW73" i="6" s="1"/>
  <c r="AV8" i="6"/>
  <c r="AV73" i="6" s="1"/>
  <c r="AU8" i="6"/>
  <c r="AU73" i="6" s="1"/>
  <c r="AT8" i="6"/>
  <c r="AT73" i="6" s="1"/>
  <c r="AS8" i="6"/>
  <c r="AS73" i="6" s="1"/>
  <c r="AR8" i="6"/>
  <c r="AR73" i="6" s="1"/>
  <c r="AQ8" i="6"/>
  <c r="AQ73" i="6" s="1"/>
  <c r="AP8" i="6"/>
  <c r="AP73" i="6" s="1"/>
  <c r="AO8" i="6"/>
  <c r="AO73" i="6" s="1"/>
  <c r="AN8" i="6"/>
  <c r="AN73" i="6" s="1"/>
  <c r="AM8" i="6"/>
  <c r="AM73" i="6" s="1"/>
  <c r="AL8" i="6"/>
  <c r="AL73" i="6" s="1"/>
  <c r="AK8" i="6"/>
  <c r="AK73" i="6" s="1"/>
  <c r="AJ8" i="6"/>
  <c r="AJ73" i="6" s="1"/>
  <c r="AI8" i="6"/>
  <c r="AI73" i="6" s="1"/>
  <c r="AH8" i="6"/>
  <c r="AH73" i="6" s="1"/>
  <c r="AG8" i="6"/>
  <c r="AG73" i="6" s="1"/>
  <c r="AF8" i="6"/>
  <c r="AF73" i="6" s="1"/>
  <c r="AE8" i="6"/>
  <c r="AE73" i="6" s="1"/>
  <c r="AD8" i="6"/>
  <c r="AD73" i="6" s="1"/>
  <c r="AC8" i="6"/>
  <c r="AC73" i="6" s="1"/>
  <c r="AB8" i="6"/>
  <c r="AA8" i="6"/>
  <c r="AA73" i="6" s="1"/>
  <c r="AW7" i="6"/>
  <c r="AW72" i="6" s="1"/>
  <c r="AV7" i="6"/>
  <c r="AV72" i="6" s="1"/>
  <c r="AU7" i="6"/>
  <c r="AU72" i="6" s="1"/>
  <c r="AT7" i="6"/>
  <c r="AT72" i="6" s="1"/>
  <c r="AS7" i="6"/>
  <c r="AS72" i="6" s="1"/>
  <c r="AR7" i="6"/>
  <c r="AR72" i="6" s="1"/>
  <c r="AQ7" i="6"/>
  <c r="AQ72" i="6" s="1"/>
  <c r="AP7" i="6"/>
  <c r="AP72" i="6" s="1"/>
  <c r="AO7" i="6"/>
  <c r="AO72" i="6" s="1"/>
  <c r="AN7" i="6"/>
  <c r="AN72" i="6" s="1"/>
  <c r="AM7" i="6"/>
  <c r="AM72" i="6" s="1"/>
  <c r="AL7" i="6"/>
  <c r="AL72" i="6" s="1"/>
  <c r="AK7" i="6"/>
  <c r="AK72" i="6" s="1"/>
  <c r="AJ7" i="6"/>
  <c r="AJ72" i="6" s="1"/>
  <c r="AI7" i="6"/>
  <c r="AI72" i="6" s="1"/>
  <c r="AH7" i="6"/>
  <c r="AH72" i="6" s="1"/>
  <c r="AG7" i="6"/>
  <c r="AG72" i="6" s="1"/>
  <c r="AF7" i="6"/>
  <c r="AF72" i="6" s="1"/>
  <c r="AE7" i="6"/>
  <c r="AE72" i="6" s="1"/>
  <c r="AD7" i="6"/>
  <c r="AD72" i="6" s="1"/>
  <c r="AC7" i="6"/>
  <c r="AC72" i="6" s="1"/>
  <c r="AB7" i="6"/>
  <c r="AB72" i="6" s="1"/>
  <c r="AA7" i="6"/>
  <c r="AA72" i="6" s="1"/>
  <c r="AW6" i="6"/>
  <c r="AW71" i="6" s="1"/>
  <c r="AV6" i="6"/>
  <c r="AV71" i="6" s="1"/>
  <c r="AU6" i="6"/>
  <c r="AU71" i="6" s="1"/>
  <c r="AT6" i="6"/>
  <c r="AT71" i="6" s="1"/>
  <c r="AS6" i="6"/>
  <c r="AS71" i="6" s="1"/>
  <c r="AR6" i="6"/>
  <c r="AR71" i="6" s="1"/>
  <c r="AQ6" i="6"/>
  <c r="AQ71" i="6" s="1"/>
  <c r="AP6" i="6"/>
  <c r="AP71" i="6" s="1"/>
  <c r="AO6" i="6"/>
  <c r="AO71" i="6" s="1"/>
  <c r="AN6" i="6"/>
  <c r="AN71" i="6" s="1"/>
  <c r="AM6" i="6"/>
  <c r="AM71" i="6" s="1"/>
  <c r="AL6" i="6"/>
  <c r="AL71" i="6" s="1"/>
  <c r="AK6" i="6"/>
  <c r="AK71" i="6" s="1"/>
  <c r="AJ6" i="6"/>
  <c r="AJ71" i="6" s="1"/>
  <c r="AI6" i="6"/>
  <c r="AI71" i="6" s="1"/>
  <c r="AH6" i="6"/>
  <c r="AH71" i="6" s="1"/>
  <c r="AG6" i="6"/>
  <c r="AG71" i="6" s="1"/>
  <c r="AF6" i="6"/>
  <c r="AF71" i="6" s="1"/>
  <c r="AE6" i="6"/>
  <c r="AE71" i="6" s="1"/>
  <c r="AD6" i="6"/>
  <c r="AD71" i="6" s="1"/>
  <c r="AC6" i="6"/>
  <c r="AB6" i="6"/>
  <c r="AB71" i="6" s="1"/>
  <c r="AA6" i="6"/>
  <c r="AA71" i="6" s="1"/>
  <c r="AW5" i="6"/>
  <c r="AW70" i="6" s="1"/>
  <c r="AV5" i="6"/>
  <c r="AV70" i="6" s="1"/>
  <c r="AU5" i="6"/>
  <c r="AU70" i="6" s="1"/>
  <c r="AT5" i="6"/>
  <c r="AT70" i="6" s="1"/>
  <c r="AS5" i="6"/>
  <c r="AS70" i="6" s="1"/>
  <c r="AR5" i="6"/>
  <c r="AR70" i="6" s="1"/>
  <c r="AQ5" i="6"/>
  <c r="AQ70" i="6" s="1"/>
  <c r="AP5" i="6"/>
  <c r="AP70" i="6" s="1"/>
  <c r="AO5" i="6"/>
  <c r="AO70" i="6" s="1"/>
  <c r="AN5" i="6"/>
  <c r="AN70" i="6" s="1"/>
  <c r="AM5" i="6"/>
  <c r="AM70" i="6" s="1"/>
  <c r="AL5" i="6"/>
  <c r="AL70" i="6" s="1"/>
  <c r="AK5" i="6"/>
  <c r="AK70" i="6" s="1"/>
  <c r="AJ5" i="6"/>
  <c r="AJ70" i="6" s="1"/>
  <c r="AI5" i="6"/>
  <c r="AI70" i="6" s="1"/>
  <c r="AH5" i="6"/>
  <c r="AH70" i="6" s="1"/>
  <c r="AG5" i="6"/>
  <c r="AG70" i="6" s="1"/>
  <c r="AF5" i="6"/>
  <c r="AF70" i="6" s="1"/>
  <c r="AE5" i="6"/>
  <c r="AE70" i="6" s="1"/>
  <c r="AD5" i="6"/>
  <c r="AD70" i="6" s="1"/>
  <c r="AC5" i="6"/>
  <c r="AC70" i="6" s="1"/>
  <c r="AB5" i="6"/>
  <c r="AA5" i="6"/>
  <c r="AA70" i="6" s="1"/>
  <c r="AW4" i="6"/>
  <c r="AW69" i="6" s="1"/>
  <c r="AV4" i="6"/>
  <c r="AV69" i="6" s="1"/>
  <c r="AU4" i="6"/>
  <c r="AU69" i="6" s="1"/>
  <c r="AT4" i="6"/>
  <c r="AT69" i="6" s="1"/>
  <c r="AS4" i="6"/>
  <c r="AS69" i="6" s="1"/>
  <c r="AR4" i="6"/>
  <c r="AR69" i="6" s="1"/>
  <c r="AQ4" i="6"/>
  <c r="AQ69" i="6" s="1"/>
  <c r="AP4" i="6"/>
  <c r="AP69" i="6" s="1"/>
  <c r="AO4" i="6"/>
  <c r="AO69" i="6" s="1"/>
  <c r="AN4" i="6"/>
  <c r="AN69" i="6" s="1"/>
  <c r="AM4" i="6"/>
  <c r="AM69" i="6" s="1"/>
  <c r="AL4" i="6"/>
  <c r="AL69" i="6" s="1"/>
  <c r="AK4" i="6"/>
  <c r="AK69" i="6" s="1"/>
  <c r="AJ4" i="6"/>
  <c r="AJ69" i="6" s="1"/>
  <c r="AI4" i="6"/>
  <c r="AI69" i="6" s="1"/>
  <c r="AH4" i="6"/>
  <c r="AH69" i="6" s="1"/>
  <c r="AG4" i="6"/>
  <c r="AG69" i="6" s="1"/>
  <c r="AF4" i="6"/>
  <c r="AF69" i="6" s="1"/>
  <c r="AE4" i="6"/>
  <c r="AE69" i="6" s="1"/>
  <c r="AD4" i="6"/>
  <c r="AD69" i="6" s="1"/>
  <c r="AC4" i="6"/>
  <c r="AC69" i="6" s="1"/>
  <c r="AB4" i="6"/>
  <c r="AB69" i="6" s="1"/>
  <c r="AA4" i="6"/>
  <c r="AW3" i="6"/>
  <c r="AW68" i="6" s="1"/>
  <c r="AV3" i="6"/>
  <c r="AV68" i="6" s="1"/>
  <c r="AU3" i="6"/>
  <c r="AU68" i="6" s="1"/>
  <c r="AT3" i="6"/>
  <c r="AT68" i="6" s="1"/>
  <c r="AS3" i="6"/>
  <c r="AS68" i="6" s="1"/>
  <c r="AR3" i="6"/>
  <c r="AR68" i="6" s="1"/>
  <c r="AQ3" i="6"/>
  <c r="AQ68" i="6" s="1"/>
  <c r="AP3" i="6"/>
  <c r="AP68" i="6" s="1"/>
  <c r="AO3" i="6"/>
  <c r="AO68" i="6" s="1"/>
  <c r="AN3" i="6"/>
  <c r="AN68" i="6" s="1"/>
  <c r="AM3" i="6"/>
  <c r="AM68" i="6" s="1"/>
  <c r="AL3" i="6"/>
  <c r="AL68" i="6" s="1"/>
  <c r="AK3" i="6"/>
  <c r="AK68" i="6" s="1"/>
  <c r="AJ3" i="6"/>
  <c r="AJ68" i="6" s="1"/>
  <c r="AI3" i="6"/>
  <c r="AI68" i="6" s="1"/>
  <c r="AH3" i="6"/>
  <c r="AH68" i="6" s="1"/>
  <c r="AG3" i="6"/>
  <c r="AG68" i="6" s="1"/>
  <c r="AF3" i="6"/>
  <c r="AF68" i="6" s="1"/>
  <c r="AE3" i="6"/>
  <c r="AE68" i="6" s="1"/>
  <c r="AD3" i="6"/>
  <c r="AD68" i="6" s="1"/>
  <c r="AC3" i="6"/>
  <c r="AC68" i="6" s="1"/>
  <c r="AB3" i="6"/>
  <c r="AA3" i="6"/>
  <c r="AA68" i="6" s="1"/>
  <c r="AW2" i="6"/>
  <c r="AW67" i="6" s="1"/>
  <c r="AV2" i="6"/>
  <c r="AV67" i="6" s="1"/>
  <c r="AU2" i="6"/>
  <c r="AU67" i="6" s="1"/>
  <c r="AT2" i="6"/>
  <c r="AT67" i="6" s="1"/>
  <c r="AS2" i="6"/>
  <c r="AS67" i="6" s="1"/>
  <c r="AR2" i="6"/>
  <c r="AR67" i="6" s="1"/>
  <c r="AQ2" i="6"/>
  <c r="AQ67" i="6" s="1"/>
  <c r="AP2" i="6"/>
  <c r="AP67" i="6" s="1"/>
  <c r="AO2" i="6"/>
  <c r="AO67" i="6" s="1"/>
  <c r="AN2" i="6"/>
  <c r="AN67" i="6" s="1"/>
  <c r="AM2" i="6"/>
  <c r="AM67" i="6" s="1"/>
  <c r="AL2" i="6"/>
  <c r="AL67" i="6" s="1"/>
  <c r="AK2" i="6"/>
  <c r="AK67" i="6" s="1"/>
  <c r="AJ2" i="6"/>
  <c r="AJ67" i="6" s="1"/>
  <c r="AI2" i="6"/>
  <c r="AI67" i="6" s="1"/>
  <c r="AH2" i="6"/>
  <c r="AH67" i="6" s="1"/>
  <c r="AG2" i="6"/>
  <c r="AG67" i="6" s="1"/>
  <c r="AF2" i="6"/>
  <c r="AF67" i="6" s="1"/>
  <c r="AE2" i="6"/>
  <c r="AE67" i="6" s="1"/>
  <c r="AD2" i="6"/>
  <c r="AD67" i="6" s="1"/>
  <c r="AC2" i="6"/>
  <c r="AC67" i="6" s="1"/>
  <c r="AB2" i="6"/>
  <c r="AB67" i="6" s="1"/>
  <c r="AA2" i="6"/>
  <c r="AA67" i="6" s="1"/>
  <c r="AY1" i="6"/>
  <c r="AY66" i="6" s="1"/>
  <c r="AW1" i="6"/>
  <c r="AW66" i="6" s="1"/>
  <c r="AV1" i="6"/>
  <c r="AV66" i="6" s="1"/>
  <c r="AU1" i="6"/>
  <c r="AU66" i="6" s="1"/>
  <c r="AT1" i="6"/>
  <c r="AT66" i="6" s="1"/>
  <c r="AS1" i="6"/>
  <c r="AS66" i="6" s="1"/>
  <c r="AR1" i="6"/>
  <c r="AR66" i="6" s="1"/>
  <c r="AQ1" i="6"/>
  <c r="AQ66" i="6" s="1"/>
  <c r="AP1" i="6"/>
  <c r="AP66" i="6" s="1"/>
  <c r="AO1" i="6"/>
  <c r="AO66" i="6" s="1"/>
  <c r="AN1" i="6"/>
  <c r="AN66" i="6" s="1"/>
  <c r="AM1" i="6"/>
  <c r="AM66" i="6" s="1"/>
  <c r="AL1" i="6"/>
  <c r="AL66" i="6" s="1"/>
  <c r="AK1" i="6"/>
  <c r="AK66" i="6" s="1"/>
  <c r="AJ1" i="6"/>
  <c r="AJ66" i="6" s="1"/>
  <c r="AI1" i="6"/>
  <c r="AI66" i="6" s="1"/>
  <c r="AH1" i="6"/>
  <c r="AH66" i="6" s="1"/>
  <c r="AG1" i="6"/>
  <c r="AG66" i="6" s="1"/>
  <c r="AF1" i="6"/>
  <c r="AF66" i="6" s="1"/>
  <c r="AE1" i="6"/>
  <c r="AE66" i="6" s="1"/>
  <c r="AD1" i="6"/>
  <c r="AD66" i="6" s="1"/>
  <c r="AC1" i="6"/>
  <c r="AC66" i="6" s="1"/>
  <c r="AB1" i="6"/>
  <c r="AB66" i="6" s="1"/>
  <c r="G90" i="5"/>
  <c r="F90" i="5"/>
  <c r="E90" i="5"/>
  <c r="D90" i="5"/>
  <c r="C90" i="5"/>
  <c r="B90" i="5"/>
  <c r="A90" i="5"/>
  <c r="G89" i="5"/>
  <c r="F89" i="5"/>
  <c r="E89" i="5"/>
  <c r="D89" i="5"/>
  <c r="C89" i="5"/>
  <c r="B89" i="5"/>
  <c r="A89" i="5"/>
  <c r="G88" i="5"/>
  <c r="F88" i="5"/>
  <c r="E88" i="5"/>
  <c r="D88" i="5"/>
  <c r="C88" i="5"/>
  <c r="B88" i="5"/>
  <c r="A88" i="5"/>
  <c r="G87" i="5"/>
  <c r="F87" i="5"/>
  <c r="E87" i="5"/>
  <c r="D87" i="5"/>
  <c r="C87" i="5"/>
  <c r="B87" i="5"/>
  <c r="A87" i="5"/>
  <c r="G86" i="5"/>
  <c r="F86" i="5"/>
  <c r="E86" i="5"/>
  <c r="D86" i="5"/>
  <c r="C86" i="5"/>
  <c r="B86" i="5"/>
  <c r="A86" i="5"/>
  <c r="G85" i="5"/>
  <c r="F85" i="5"/>
  <c r="E85" i="5"/>
  <c r="D85" i="5"/>
  <c r="C85" i="5"/>
  <c r="B85" i="5"/>
  <c r="A85" i="5"/>
  <c r="G84" i="5"/>
  <c r="F84" i="5"/>
  <c r="E84" i="5"/>
  <c r="D84" i="5"/>
  <c r="C84" i="5"/>
  <c r="B84" i="5"/>
  <c r="A84" i="5"/>
  <c r="G83" i="5"/>
  <c r="F83" i="5"/>
  <c r="E83" i="5"/>
  <c r="D83" i="5"/>
  <c r="C83" i="5"/>
  <c r="B83" i="5"/>
  <c r="A83" i="5"/>
  <c r="G82" i="5"/>
  <c r="F82" i="5"/>
  <c r="E82" i="5"/>
  <c r="D82" i="5"/>
  <c r="C82" i="5"/>
  <c r="B82" i="5"/>
  <c r="A82" i="5"/>
  <c r="G81" i="5"/>
  <c r="F81" i="5"/>
  <c r="E81" i="5"/>
  <c r="D81" i="5"/>
  <c r="C81" i="5"/>
  <c r="B81" i="5"/>
  <c r="A81" i="5"/>
  <c r="G80" i="5"/>
  <c r="F80" i="5"/>
  <c r="E80" i="5"/>
  <c r="D80" i="5"/>
  <c r="C80" i="5"/>
  <c r="B80" i="5"/>
  <c r="A80" i="5"/>
  <c r="G79" i="5"/>
  <c r="F79" i="5"/>
  <c r="E79" i="5"/>
  <c r="D79" i="5"/>
  <c r="C79" i="5"/>
  <c r="B79" i="5"/>
  <c r="A79" i="5"/>
  <c r="G78" i="5"/>
  <c r="F78" i="5"/>
  <c r="E78" i="5"/>
  <c r="D78" i="5"/>
  <c r="C78" i="5"/>
  <c r="B78" i="5"/>
  <c r="A78" i="5"/>
  <c r="G77" i="5"/>
  <c r="F77" i="5"/>
  <c r="E77" i="5"/>
  <c r="D77" i="5"/>
  <c r="C77" i="5"/>
  <c r="B77" i="5"/>
  <c r="A77" i="5"/>
  <c r="G75" i="5"/>
  <c r="F75" i="5"/>
  <c r="E75" i="5"/>
  <c r="D75" i="5"/>
  <c r="C75" i="5"/>
  <c r="B75" i="5"/>
  <c r="A75" i="5"/>
  <c r="G74" i="5"/>
  <c r="F74" i="5"/>
  <c r="E74" i="5"/>
  <c r="D74" i="5"/>
  <c r="C74" i="5"/>
  <c r="B74" i="5"/>
  <c r="A74" i="5"/>
  <c r="G73" i="5"/>
  <c r="F73" i="5"/>
  <c r="E73" i="5"/>
  <c r="D73" i="5"/>
  <c r="C73" i="5"/>
  <c r="B73" i="5"/>
  <c r="A73" i="5"/>
  <c r="G72" i="5"/>
  <c r="F72" i="5"/>
  <c r="E72" i="5"/>
  <c r="D72" i="5"/>
  <c r="C72" i="5"/>
  <c r="B72" i="5"/>
  <c r="A72" i="5"/>
  <c r="G71" i="5"/>
  <c r="F71" i="5"/>
  <c r="E71" i="5"/>
  <c r="D71" i="5"/>
  <c r="C71" i="5"/>
  <c r="B71" i="5"/>
  <c r="A71" i="5"/>
  <c r="G70" i="5"/>
  <c r="F70" i="5"/>
  <c r="E70" i="5"/>
  <c r="D70" i="5"/>
  <c r="C70" i="5"/>
  <c r="B70" i="5"/>
  <c r="A70" i="5"/>
  <c r="G69" i="5"/>
  <c r="F69" i="5"/>
  <c r="E69" i="5"/>
  <c r="D69" i="5"/>
  <c r="C69" i="5"/>
  <c r="B69" i="5"/>
  <c r="A69" i="5"/>
  <c r="G68" i="5"/>
  <c r="F68" i="5"/>
  <c r="E68" i="5"/>
  <c r="D68" i="5"/>
  <c r="C68" i="5"/>
  <c r="B68" i="5"/>
  <c r="A68" i="5"/>
  <c r="G67" i="5"/>
  <c r="F67" i="5"/>
  <c r="E67" i="5"/>
  <c r="D67" i="5"/>
  <c r="C67" i="5"/>
  <c r="B67" i="5"/>
  <c r="A67" i="5"/>
  <c r="G66" i="5"/>
  <c r="F66" i="5"/>
  <c r="E66" i="5"/>
  <c r="D66" i="5"/>
  <c r="C66" i="5"/>
  <c r="B66" i="5"/>
  <c r="A66" i="5"/>
  <c r="I37" i="5"/>
  <c r="H37" i="5"/>
  <c r="I2" i="5"/>
  <c r="H2" i="5"/>
  <c r="AX2" i="3"/>
  <c r="AX3" i="3"/>
  <c r="AX4" i="3"/>
  <c r="AX5" i="3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BD3" i="3"/>
  <c r="BD4" i="3"/>
  <c r="BD5" i="3"/>
  <c r="BD6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2" i="3"/>
  <c r="BD33" i="3"/>
  <c r="BD34" i="3"/>
  <c r="BD35" i="3"/>
  <c r="BD36" i="3"/>
  <c r="BD37" i="3"/>
  <c r="BD38" i="3"/>
  <c r="BD39" i="3"/>
  <c r="BD40" i="3"/>
  <c r="BD41" i="3"/>
  <c r="BD42" i="3"/>
  <c r="BD43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2" i="3"/>
  <c r="BB13" i="3"/>
  <c r="BB19" i="3"/>
  <c r="BB21" i="3"/>
  <c r="BB35" i="3"/>
  <c r="BB42" i="3"/>
  <c r="BB43" i="3"/>
  <c r="BB58" i="3"/>
  <c r="BB61" i="3"/>
  <c r="BA3" i="3"/>
  <c r="BA4" i="3"/>
  <c r="BB10" i="3" s="1"/>
  <c r="BA5" i="3"/>
  <c r="BB5" i="3" s="1"/>
  <c r="BA6" i="3"/>
  <c r="BA7" i="3"/>
  <c r="BA8" i="3"/>
  <c r="BB8" i="3" s="1"/>
  <c r="BA9" i="3"/>
  <c r="BA10" i="3"/>
  <c r="BA11" i="3"/>
  <c r="BA12" i="3"/>
  <c r="BA13" i="3"/>
  <c r="BA14" i="3"/>
  <c r="BA15" i="3"/>
  <c r="BA16" i="3"/>
  <c r="BB16" i="3" s="1"/>
  <c r="BA17" i="3"/>
  <c r="BA18" i="3"/>
  <c r="BA19" i="3"/>
  <c r="BA20" i="3"/>
  <c r="BA21" i="3"/>
  <c r="BA22" i="3"/>
  <c r="BA23" i="3"/>
  <c r="BA24" i="3"/>
  <c r="BB24" i="3" s="1"/>
  <c r="BA25" i="3"/>
  <c r="BA26" i="3"/>
  <c r="BA27" i="3"/>
  <c r="BA28" i="3"/>
  <c r="BA29" i="3"/>
  <c r="BB29" i="3" s="1"/>
  <c r="BA30" i="3"/>
  <c r="BA31" i="3"/>
  <c r="BA32" i="3"/>
  <c r="BB32" i="3" s="1"/>
  <c r="BA33" i="3"/>
  <c r="BA34" i="3"/>
  <c r="BA35" i="3"/>
  <c r="BA36" i="3"/>
  <c r="BA37" i="3"/>
  <c r="BB37" i="3" s="1"/>
  <c r="BA38" i="3"/>
  <c r="BA39" i="3"/>
  <c r="BA40" i="3"/>
  <c r="BB40" i="3" s="1"/>
  <c r="BA41" i="3"/>
  <c r="BA42" i="3"/>
  <c r="BA43" i="3"/>
  <c r="BA44" i="3"/>
  <c r="BA45" i="3"/>
  <c r="BB45" i="3" s="1"/>
  <c r="BA46" i="3"/>
  <c r="BA47" i="3"/>
  <c r="BA48" i="3"/>
  <c r="BB48" i="3" s="1"/>
  <c r="BA49" i="3"/>
  <c r="BA50" i="3"/>
  <c r="BA51" i="3"/>
  <c r="BA52" i="3"/>
  <c r="BA53" i="3"/>
  <c r="BB53" i="3" s="1"/>
  <c r="BA54" i="3"/>
  <c r="BA55" i="3"/>
  <c r="BA56" i="3"/>
  <c r="BB56" i="3" s="1"/>
  <c r="BA57" i="3"/>
  <c r="BA58" i="3"/>
  <c r="BA59" i="3"/>
  <c r="BA60" i="3"/>
  <c r="BA61" i="3"/>
  <c r="BA62" i="3"/>
  <c r="BA63" i="3"/>
  <c r="BA2" i="3"/>
  <c r="BB6" i="3" s="1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07" i="3"/>
  <c r="AW108" i="3"/>
  <c r="AW109" i="3"/>
  <c r="AW110" i="3"/>
  <c r="AW111" i="3"/>
  <c r="AW112" i="3"/>
  <c r="AW113" i="3"/>
  <c r="AW114" i="3"/>
  <c r="AW115" i="3"/>
  <c r="AW116" i="3"/>
  <c r="AW117" i="3"/>
  <c r="AW118" i="3"/>
  <c r="AW119" i="3"/>
  <c r="AW120" i="3"/>
  <c r="AW121" i="3"/>
  <c r="AW122" i="3"/>
  <c r="AW123" i="3"/>
  <c r="AW124" i="3"/>
  <c r="AW125" i="3"/>
  <c r="AW126" i="3"/>
  <c r="AW127" i="3"/>
  <c r="AW128" i="3"/>
  <c r="AI128" i="3"/>
  <c r="AQ124" i="3"/>
  <c r="AE114" i="3"/>
  <c r="AE106" i="3"/>
  <c r="AO102" i="3"/>
  <c r="AP100" i="3"/>
  <c r="AS96" i="3"/>
  <c r="AB94" i="3"/>
  <c r="AV88" i="3"/>
  <c r="AI87" i="3"/>
  <c r="AC84" i="3"/>
  <c r="AG82" i="3"/>
  <c r="AM81" i="3"/>
  <c r="AL79" i="3"/>
  <c r="AA78" i="3"/>
  <c r="AV76" i="3"/>
  <c r="AV75" i="3"/>
  <c r="AC75" i="3"/>
  <c r="AB74" i="3"/>
  <c r="AB73" i="3"/>
  <c r="AE72" i="3"/>
  <c r="AD71" i="3"/>
  <c r="AD70" i="3"/>
  <c r="AG69" i="3"/>
  <c r="AF68" i="3"/>
  <c r="AF67" i="3"/>
  <c r="Z123" i="3"/>
  <c r="Z115" i="3"/>
  <c r="Z94" i="3"/>
  <c r="Z78" i="3"/>
  <c r="Z70" i="3"/>
  <c r="AG66" i="3"/>
  <c r="Z66" i="3"/>
  <c r="Z3" i="3"/>
  <c r="BE3" i="3" s="1"/>
  <c r="Z4" i="3"/>
  <c r="Z5" i="3"/>
  <c r="BE5" i="3" s="1"/>
  <c r="Z6" i="3"/>
  <c r="Z7" i="3"/>
  <c r="Z8" i="3"/>
  <c r="Z9" i="3"/>
  <c r="Z10" i="3"/>
  <c r="BE10" i="3" s="1"/>
  <c r="Z11" i="3"/>
  <c r="BE11" i="3" s="1"/>
  <c r="Z12" i="3"/>
  <c r="Z13" i="3"/>
  <c r="BE13" i="3" s="1"/>
  <c r="Z14" i="3"/>
  <c r="Z15" i="3"/>
  <c r="Z16" i="3"/>
  <c r="Z17" i="3"/>
  <c r="Z18" i="3"/>
  <c r="BE18" i="3" s="1"/>
  <c r="Z19" i="3"/>
  <c r="BE19" i="3" s="1"/>
  <c r="Z20" i="3"/>
  <c r="Z21" i="3"/>
  <c r="BE21" i="3" s="1"/>
  <c r="Z22" i="3"/>
  <c r="Z23" i="3"/>
  <c r="Z24" i="3"/>
  <c r="Z25" i="3"/>
  <c r="Z26" i="3"/>
  <c r="BE26" i="3" s="1"/>
  <c r="Z27" i="3"/>
  <c r="BE27" i="3" s="1"/>
  <c r="Z28" i="3"/>
  <c r="Z29" i="3"/>
  <c r="BE29" i="3" s="1"/>
  <c r="Z30" i="3"/>
  <c r="Z31" i="3"/>
  <c r="Z32" i="3"/>
  <c r="Z33" i="3"/>
  <c r="Z34" i="3"/>
  <c r="BE34" i="3" s="1"/>
  <c r="Z35" i="3"/>
  <c r="BE35" i="3" s="1"/>
  <c r="Z36" i="3"/>
  <c r="Z37" i="3"/>
  <c r="BE37" i="3" s="1"/>
  <c r="Z38" i="3"/>
  <c r="Z39" i="3"/>
  <c r="Z40" i="3"/>
  <c r="Z41" i="3"/>
  <c r="Z42" i="3"/>
  <c r="BE42" i="3" s="1"/>
  <c r="Z43" i="3"/>
  <c r="BE43" i="3" s="1"/>
  <c r="Z44" i="3"/>
  <c r="Z45" i="3"/>
  <c r="BE45" i="3" s="1"/>
  <c r="Z46" i="3"/>
  <c r="Z47" i="3"/>
  <c r="Z48" i="3"/>
  <c r="Z49" i="3"/>
  <c r="Z50" i="3"/>
  <c r="BE50" i="3" s="1"/>
  <c r="Z51" i="3"/>
  <c r="BE51" i="3" s="1"/>
  <c r="Z52" i="3"/>
  <c r="Z53" i="3"/>
  <c r="BE53" i="3" s="1"/>
  <c r="Z54" i="3"/>
  <c r="Z55" i="3"/>
  <c r="Z56" i="3"/>
  <c r="Z57" i="3"/>
  <c r="Z58" i="3"/>
  <c r="BE58" i="3" s="1"/>
  <c r="Z59" i="3"/>
  <c r="BE59" i="3" s="1"/>
  <c r="Z60" i="3"/>
  <c r="Z61" i="3"/>
  <c r="BE61" i="3" s="1"/>
  <c r="Z62" i="3"/>
  <c r="Z63" i="3"/>
  <c r="Z2" i="3"/>
  <c r="BE2" i="3" s="1"/>
  <c r="AV63" i="3"/>
  <c r="AV128" i="3" s="1"/>
  <c r="AU63" i="3"/>
  <c r="AU128" i="3" s="1"/>
  <c r="AT63" i="3"/>
  <c r="AT128" i="3" s="1"/>
  <c r="AS63" i="3"/>
  <c r="AS128" i="3" s="1"/>
  <c r="AR63" i="3"/>
  <c r="AR128" i="3" s="1"/>
  <c r="AQ63" i="3"/>
  <c r="AQ128" i="3" s="1"/>
  <c r="AP63" i="3"/>
  <c r="AP128" i="3" s="1"/>
  <c r="AO63" i="3"/>
  <c r="AO128" i="3" s="1"/>
  <c r="AN63" i="3"/>
  <c r="AN128" i="3" s="1"/>
  <c r="AM63" i="3"/>
  <c r="AM128" i="3" s="1"/>
  <c r="AL63" i="3"/>
  <c r="AL128" i="3" s="1"/>
  <c r="AK63" i="3"/>
  <c r="AK128" i="3" s="1"/>
  <c r="AJ63" i="3"/>
  <c r="AJ128" i="3" s="1"/>
  <c r="AI63" i="3"/>
  <c r="AH63" i="3"/>
  <c r="AH128" i="3" s="1"/>
  <c r="AG63" i="3"/>
  <c r="AG128" i="3" s="1"/>
  <c r="AF63" i="3"/>
  <c r="AF128" i="3" s="1"/>
  <c r="AE63" i="3"/>
  <c r="AE128" i="3" s="1"/>
  <c r="AD63" i="3"/>
  <c r="AD128" i="3" s="1"/>
  <c r="AC63" i="3"/>
  <c r="AC128" i="3" s="1"/>
  <c r="AB63" i="3"/>
  <c r="AB128" i="3" s="1"/>
  <c r="AA63" i="3"/>
  <c r="AA128" i="3" s="1"/>
  <c r="AV62" i="3"/>
  <c r="AV127" i="3" s="1"/>
  <c r="AU62" i="3"/>
  <c r="AU127" i="3" s="1"/>
  <c r="AT62" i="3"/>
  <c r="AT127" i="3" s="1"/>
  <c r="AS62" i="3"/>
  <c r="AS127" i="3" s="1"/>
  <c r="AR62" i="3"/>
  <c r="AR127" i="3" s="1"/>
  <c r="AQ62" i="3"/>
  <c r="AQ127" i="3" s="1"/>
  <c r="AP62" i="3"/>
  <c r="AP127" i="3" s="1"/>
  <c r="AO62" i="3"/>
  <c r="AO127" i="3" s="1"/>
  <c r="AN62" i="3"/>
  <c r="AN127" i="3" s="1"/>
  <c r="AM62" i="3"/>
  <c r="AM127" i="3" s="1"/>
  <c r="AL62" i="3"/>
  <c r="AL127" i="3" s="1"/>
  <c r="AK62" i="3"/>
  <c r="AK127" i="3" s="1"/>
  <c r="AJ62" i="3"/>
  <c r="AJ127" i="3" s="1"/>
  <c r="AI62" i="3"/>
  <c r="AI127" i="3" s="1"/>
  <c r="AH62" i="3"/>
  <c r="AH127" i="3" s="1"/>
  <c r="AG62" i="3"/>
  <c r="AG127" i="3" s="1"/>
  <c r="AF62" i="3"/>
  <c r="AF127" i="3" s="1"/>
  <c r="AE62" i="3"/>
  <c r="AE127" i="3" s="1"/>
  <c r="AD62" i="3"/>
  <c r="AD127" i="3" s="1"/>
  <c r="AC62" i="3"/>
  <c r="AC127" i="3" s="1"/>
  <c r="AB62" i="3"/>
  <c r="AB127" i="3" s="1"/>
  <c r="AA62" i="3"/>
  <c r="AA127" i="3" s="1"/>
  <c r="AV61" i="3"/>
  <c r="AV126" i="3" s="1"/>
  <c r="AU61" i="3"/>
  <c r="AU126" i="3" s="1"/>
  <c r="AT61" i="3"/>
  <c r="AT126" i="3" s="1"/>
  <c r="AS61" i="3"/>
  <c r="AS126" i="3" s="1"/>
  <c r="AR61" i="3"/>
  <c r="AR126" i="3" s="1"/>
  <c r="AQ61" i="3"/>
  <c r="AQ126" i="3" s="1"/>
  <c r="AP61" i="3"/>
  <c r="AP126" i="3" s="1"/>
  <c r="AO61" i="3"/>
  <c r="AO126" i="3" s="1"/>
  <c r="AN61" i="3"/>
  <c r="AN126" i="3" s="1"/>
  <c r="AM61" i="3"/>
  <c r="AM126" i="3" s="1"/>
  <c r="AL61" i="3"/>
  <c r="AL126" i="3" s="1"/>
  <c r="AK61" i="3"/>
  <c r="AK126" i="3" s="1"/>
  <c r="AJ61" i="3"/>
  <c r="AJ126" i="3" s="1"/>
  <c r="AI61" i="3"/>
  <c r="AI126" i="3" s="1"/>
  <c r="AH61" i="3"/>
  <c r="AH126" i="3" s="1"/>
  <c r="AG61" i="3"/>
  <c r="AG126" i="3" s="1"/>
  <c r="AF61" i="3"/>
  <c r="AF126" i="3" s="1"/>
  <c r="AE61" i="3"/>
  <c r="AE126" i="3" s="1"/>
  <c r="AD61" i="3"/>
  <c r="AD126" i="3" s="1"/>
  <c r="AC61" i="3"/>
  <c r="AC126" i="3" s="1"/>
  <c r="AB61" i="3"/>
  <c r="AB126" i="3" s="1"/>
  <c r="AA61" i="3"/>
  <c r="AA126" i="3" s="1"/>
  <c r="AV60" i="3"/>
  <c r="AV125" i="3" s="1"/>
  <c r="AU60" i="3"/>
  <c r="AU125" i="3" s="1"/>
  <c r="AT60" i="3"/>
  <c r="AT125" i="3" s="1"/>
  <c r="AS60" i="3"/>
  <c r="AS125" i="3" s="1"/>
  <c r="AR60" i="3"/>
  <c r="AR125" i="3" s="1"/>
  <c r="AQ60" i="3"/>
  <c r="AQ125" i="3" s="1"/>
  <c r="AP60" i="3"/>
  <c r="AP125" i="3" s="1"/>
  <c r="AO60" i="3"/>
  <c r="AO125" i="3" s="1"/>
  <c r="AN60" i="3"/>
  <c r="AN125" i="3" s="1"/>
  <c r="AM60" i="3"/>
  <c r="AM125" i="3" s="1"/>
  <c r="AL60" i="3"/>
  <c r="AL125" i="3" s="1"/>
  <c r="AK60" i="3"/>
  <c r="AK125" i="3" s="1"/>
  <c r="AJ60" i="3"/>
  <c r="AJ125" i="3" s="1"/>
  <c r="AI60" i="3"/>
  <c r="AI125" i="3" s="1"/>
  <c r="AH60" i="3"/>
  <c r="AH125" i="3" s="1"/>
  <c r="AG60" i="3"/>
  <c r="AG125" i="3" s="1"/>
  <c r="AF60" i="3"/>
  <c r="AF125" i="3" s="1"/>
  <c r="AE60" i="3"/>
  <c r="AE125" i="3" s="1"/>
  <c r="AD60" i="3"/>
  <c r="AD125" i="3" s="1"/>
  <c r="AC60" i="3"/>
  <c r="AC125" i="3" s="1"/>
  <c r="AB60" i="3"/>
  <c r="AB125" i="3" s="1"/>
  <c r="AA60" i="3"/>
  <c r="AA125" i="3" s="1"/>
  <c r="AV59" i="3"/>
  <c r="AV124" i="3" s="1"/>
  <c r="AU59" i="3"/>
  <c r="AU124" i="3" s="1"/>
  <c r="AT59" i="3"/>
  <c r="AT124" i="3" s="1"/>
  <c r="AS59" i="3"/>
  <c r="AS124" i="3" s="1"/>
  <c r="AR59" i="3"/>
  <c r="AR124" i="3" s="1"/>
  <c r="AQ59" i="3"/>
  <c r="AP59" i="3"/>
  <c r="AP124" i="3" s="1"/>
  <c r="AO59" i="3"/>
  <c r="AO124" i="3" s="1"/>
  <c r="AN59" i="3"/>
  <c r="AN124" i="3" s="1"/>
  <c r="AM59" i="3"/>
  <c r="AM124" i="3" s="1"/>
  <c r="AL59" i="3"/>
  <c r="AL124" i="3" s="1"/>
  <c r="AK59" i="3"/>
  <c r="AK124" i="3" s="1"/>
  <c r="AJ59" i="3"/>
  <c r="AJ124" i="3" s="1"/>
  <c r="AI59" i="3"/>
  <c r="AI124" i="3" s="1"/>
  <c r="AH59" i="3"/>
  <c r="AH124" i="3" s="1"/>
  <c r="AG59" i="3"/>
  <c r="AG124" i="3" s="1"/>
  <c r="AF59" i="3"/>
  <c r="AF124" i="3" s="1"/>
  <c r="AE59" i="3"/>
  <c r="AE124" i="3" s="1"/>
  <c r="AD59" i="3"/>
  <c r="AD124" i="3" s="1"/>
  <c r="AC59" i="3"/>
  <c r="AC124" i="3" s="1"/>
  <c r="AB59" i="3"/>
  <c r="AB124" i="3" s="1"/>
  <c r="AA59" i="3"/>
  <c r="AA124" i="3" s="1"/>
  <c r="AV58" i="3"/>
  <c r="AV123" i="3" s="1"/>
  <c r="AU58" i="3"/>
  <c r="AU123" i="3" s="1"/>
  <c r="AT58" i="3"/>
  <c r="AT123" i="3" s="1"/>
  <c r="AS58" i="3"/>
  <c r="AS123" i="3" s="1"/>
  <c r="AR58" i="3"/>
  <c r="AR123" i="3" s="1"/>
  <c r="AQ58" i="3"/>
  <c r="AQ123" i="3" s="1"/>
  <c r="AP58" i="3"/>
  <c r="AP123" i="3" s="1"/>
  <c r="AO58" i="3"/>
  <c r="AO123" i="3" s="1"/>
  <c r="AN58" i="3"/>
  <c r="AN123" i="3" s="1"/>
  <c r="AM58" i="3"/>
  <c r="AM123" i="3" s="1"/>
  <c r="AL58" i="3"/>
  <c r="AL123" i="3" s="1"/>
  <c r="AK58" i="3"/>
  <c r="AK123" i="3" s="1"/>
  <c r="AJ58" i="3"/>
  <c r="AJ123" i="3" s="1"/>
  <c r="AI58" i="3"/>
  <c r="AI123" i="3" s="1"/>
  <c r="AH58" i="3"/>
  <c r="AH123" i="3" s="1"/>
  <c r="AG58" i="3"/>
  <c r="AG123" i="3" s="1"/>
  <c r="AF58" i="3"/>
  <c r="AF123" i="3" s="1"/>
  <c r="AE58" i="3"/>
  <c r="AE123" i="3" s="1"/>
  <c r="AD58" i="3"/>
  <c r="AD123" i="3" s="1"/>
  <c r="AC58" i="3"/>
  <c r="AC123" i="3" s="1"/>
  <c r="AB58" i="3"/>
  <c r="AB123" i="3" s="1"/>
  <c r="AA58" i="3"/>
  <c r="AA123" i="3" s="1"/>
  <c r="AV57" i="3"/>
  <c r="AV122" i="3" s="1"/>
  <c r="AU57" i="3"/>
  <c r="AU122" i="3" s="1"/>
  <c r="AT57" i="3"/>
  <c r="AT122" i="3" s="1"/>
  <c r="AS57" i="3"/>
  <c r="AS122" i="3" s="1"/>
  <c r="AR57" i="3"/>
  <c r="AR122" i="3" s="1"/>
  <c r="AQ57" i="3"/>
  <c r="AQ122" i="3" s="1"/>
  <c r="AP57" i="3"/>
  <c r="AP122" i="3" s="1"/>
  <c r="AO57" i="3"/>
  <c r="AO122" i="3" s="1"/>
  <c r="AN57" i="3"/>
  <c r="AN122" i="3" s="1"/>
  <c r="AM57" i="3"/>
  <c r="AM122" i="3" s="1"/>
  <c r="AL57" i="3"/>
  <c r="AL122" i="3" s="1"/>
  <c r="AK57" i="3"/>
  <c r="AK122" i="3" s="1"/>
  <c r="AJ57" i="3"/>
  <c r="AJ122" i="3" s="1"/>
  <c r="AI57" i="3"/>
  <c r="AI122" i="3" s="1"/>
  <c r="AH57" i="3"/>
  <c r="AH122" i="3" s="1"/>
  <c r="AG57" i="3"/>
  <c r="AG122" i="3" s="1"/>
  <c r="AF57" i="3"/>
  <c r="AF122" i="3" s="1"/>
  <c r="AE57" i="3"/>
  <c r="AE122" i="3" s="1"/>
  <c r="AD57" i="3"/>
  <c r="AD122" i="3" s="1"/>
  <c r="AC57" i="3"/>
  <c r="AC122" i="3" s="1"/>
  <c r="AB57" i="3"/>
  <c r="AB122" i="3" s="1"/>
  <c r="AA57" i="3"/>
  <c r="AA122" i="3" s="1"/>
  <c r="AV56" i="3"/>
  <c r="AV121" i="3" s="1"/>
  <c r="AU56" i="3"/>
  <c r="AU121" i="3" s="1"/>
  <c r="AT56" i="3"/>
  <c r="AT121" i="3" s="1"/>
  <c r="AS56" i="3"/>
  <c r="AS121" i="3" s="1"/>
  <c r="AR56" i="3"/>
  <c r="AR121" i="3" s="1"/>
  <c r="AQ56" i="3"/>
  <c r="AQ121" i="3" s="1"/>
  <c r="AP56" i="3"/>
  <c r="AP121" i="3" s="1"/>
  <c r="AO56" i="3"/>
  <c r="AO121" i="3" s="1"/>
  <c r="AN56" i="3"/>
  <c r="AN121" i="3" s="1"/>
  <c r="AM56" i="3"/>
  <c r="AM121" i="3" s="1"/>
  <c r="AL56" i="3"/>
  <c r="AL121" i="3" s="1"/>
  <c r="AK56" i="3"/>
  <c r="AK121" i="3" s="1"/>
  <c r="AJ56" i="3"/>
  <c r="AJ121" i="3" s="1"/>
  <c r="AI56" i="3"/>
  <c r="AI121" i="3" s="1"/>
  <c r="AH56" i="3"/>
  <c r="AH121" i="3" s="1"/>
  <c r="AG56" i="3"/>
  <c r="AG121" i="3" s="1"/>
  <c r="AF56" i="3"/>
  <c r="AF121" i="3" s="1"/>
  <c r="AE56" i="3"/>
  <c r="AE121" i="3" s="1"/>
  <c r="AD56" i="3"/>
  <c r="AD121" i="3" s="1"/>
  <c r="AC56" i="3"/>
  <c r="AC121" i="3" s="1"/>
  <c r="AB56" i="3"/>
  <c r="AB121" i="3" s="1"/>
  <c r="AA56" i="3"/>
  <c r="AA121" i="3" s="1"/>
  <c r="AV55" i="3"/>
  <c r="AV120" i="3" s="1"/>
  <c r="AU55" i="3"/>
  <c r="AU120" i="3" s="1"/>
  <c r="AT55" i="3"/>
  <c r="AT120" i="3" s="1"/>
  <c r="AS55" i="3"/>
  <c r="AS120" i="3" s="1"/>
  <c r="AR55" i="3"/>
  <c r="AR120" i="3" s="1"/>
  <c r="AQ55" i="3"/>
  <c r="AQ120" i="3" s="1"/>
  <c r="AP55" i="3"/>
  <c r="AP120" i="3" s="1"/>
  <c r="AO55" i="3"/>
  <c r="AO120" i="3" s="1"/>
  <c r="AN55" i="3"/>
  <c r="AN120" i="3" s="1"/>
  <c r="AM55" i="3"/>
  <c r="AM120" i="3" s="1"/>
  <c r="AL55" i="3"/>
  <c r="AL120" i="3" s="1"/>
  <c r="AK55" i="3"/>
  <c r="AK120" i="3" s="1"/>
  <c r="AJ55" i="3"/>
  <c r="AJ120" i="3" s="1"/>
  <c r="AI55" i="3"/>
  <c r="AI120" i="3" s="1"/>
  <c r="AH55" i="3"/>
  <c r="AH120" i="3" s="1"/>
  <c r="AG55" i="3"/>
  <c r="AG120" i="3" s="1"/>
  <c r="AF55" i="3"/>
  <c r="AF120" i="3" s="1"/>
  <c r="AE55" i="3"/>
  <c r="AE120" i="3" s="1"/>
  <c r="AD55" i="3"/>
  <c r="AD120" i="3" s="1"/>
  <c r="AC55" i="3"/>
  <c r="AC120" i="3" s="1"/>
  <c r="AB55" i="3"/>
  <c r="AB120" i="3" s="1"/>
  <c r="AA55" i="3"/>
  <c r="AA120" i="3" s="1"/>
  <c r="AV54" i="3"/>
  <c r="AV119" i="3" s="1"/>
  <c r="AU54" i="3"/>
  <c r="AU119" i="3" s="1"/>
  <c r="AT54" i="3"/>
  <c r="AT119" i="3" s="1"/>
  <c r="AS54" i="3"/>
  <c r="AS119" i="3" s="1"/>
  <c r="AR54" i="3"/>
  <c r="AR119" i="3" s="1"/>
  <c r="AQ54" i="3"/>
  <c r="AQ119" i="3" s="1"/>
  <c r="AP54" i="3"/>
  <c r="AP119" i="3" s="1"/>
  <c r="AO54" i="3"/>
  <c r="AO119" i="3" s="1"/>
  <c r="AN54" i="3"/>
  <c r="AN119" i="3" s="1"/>
  <c r="AM54" i="3"/>
  <c r="AM119" i="3" s="1"/>
  <c r="AL54" i="3"/>
  <c r="AL119" i="3" s="1"/>
  <c r="AK54" i="3"/>
  <c r="AK119" i="3" s="1"/>
  <c r="AJ54" i="3"/>
  <c r="AJ119" i="3" s="1"/>
  <c r="AI54" i="3"/>
  <c r="AI119" i="3" s="1"/>
  <c r="AH54" i="3"/>
  <c r="AH119" i="3" s="1"/>
  <c r="AG54" i="3"/>
  <c r="AG119" i="3" s="1"/>
  <c r="AF54" i="3"/>
  <c r="AF119" i="3" s="1"/>
  <c r="AE54" i="3"/>
  <c r="AE119" i="3" s="1"/>
  <c r="AD54" i="3"/>
  <c r="AD119" i="3" s="1"/>
  <c r="AC54" i="3"/>
  <c r="AC119" i="3" s="1"/>
  <c r="AB54" i="3"/>
  <c r="AB119" i="3" s="1"/>
  <c r="AA54" i="3"/>
  <c r="AA119" i="3" s="1"/>
  <c r="AV53" i="3"/>
  <c r="AV118" i="3" s="1"/>
  <c r="AU53" i="3"/>
  <c r="AU118" i="3" s="1"/>
  <c r="AT53" i="3"/>
  <c r="AT118" i="3" s="1"/>
  <c r="AS53" i="3"/>
  <c r="AS118" i="3" s="1"/>
  <c r="AR53" i="3"/>
  <c r="AR118" i="3" s="1"/>
  <c r="AQ53" i="3"/>
  <c r="AQ118" i="3" s="1"/>
  <c r="AP53" i="3"/>
  <c r="AP118" i="3" s="1"/>
  <c r="AO53" i="3"/>
  <c r="AO118" i="3" s="1"/>
  <c r="AN53" i="3"/>
  <c r="AN118" i="3" s="1"/>
  <c r="AM53" i="3"/>
  <c r="AM118" i="3" s="1"/>
  <c r="AL53" i="3"/>
  <c r="AL118" i="3" s="1"/>
  <c r="AK53" i="3"/>
  <c r="AK118" i="3" s="1"/>
  <c r="AJ53" i="3"/>
  <c r="AJ118" i="3" s="1"/>
  <c r="AI53" i="3"/>
  <c r="AI118" i="3" s="1"/>
  <c r="AH53" i="3"/>
  <c r="AH118" i="3" s="1"/>
  <c r="AG53" i="3"/>
  <c r="AG118" i="3" s="1"/>
  <c r="AF53" i="3"/>
  <c r="AF118" i="3" s="1"/>
  <c r="AE53" i="3"/>
  <c r="AE118" i="3" s="1"/>
  <c r="AD53" i="3"/>
  <c r="AD118" i="3" s="1"/>
  <c r="AC53" i="3"/>
  <c r="AC118" i="3" s="1"/>
  <c r="AB53" i="3"/>
  <c r="AB118" i="3" s="1"/>
  <c r="AA53" i="3"/>
  <c r="AA118" i="3" s="1"/>
  <c r="AV52" i="3"/>
  <c r="AV117" i="3" s="1"/>
  <c r="AU52" i="3"/>
  <c r="AU117" i="3" s="1"/>
  <c r="AT52" i="3"/>
  <c r="AT117" i="3" s="1"/>
  <c r="AS52" i="3"/>
  <c r="AS117" i="3" s="1"/>
  <c r="AR52" i="3"/>
  <c r="AR117" i="3" s="1"/>
  <c r="AQ52" i="3"/>
  <c r="AQ117" i="3" s="1"/>
  <c r="AP52" i="3"/>
  <c r="AP117" i="3" s="1"/>
  <c r="AO52" i="3"/>
  <c r="AO117" i="3" s="1"/>
  <c r="AN52" i="3"/>
  <c r="AN117" i="3" s="1"/>
  <c r="AM52" i="3"/>
  <c r="AM117" i="3" s="1"/>
  <c r="AL52" i="3"/>
  <c r="AL117" i="3" s="1"/>
  <c r="AK52" i="3"/>
  <c r="AK117" i="3" s="1"/>
  <c r="AJ52" i="3"/>
  <c r="AJ117" i="3" s="1"/>
  <c r="AI52" i="3"/>
  <c r="AI117" i="3" s="1"/>
  <c r="AH52" i="3"/>
  <c r="AH117" i="3" s="1"/>
  <c r="AG52" i="3"/>
  <c r="AG117" i="3" s="1"/>
  <c r="AF52" i="3"/>
  <c r="AF117" i="3" s="1"/>
  <c r="AE52" i="3"/>
  <c r="AE117" i="3" s="1"/>
  <c r="AD52" i="3"/>
  <c r="AD117" i="3" s="1"/>
  <c r="AC52" i="3"/>
  <c r="AC117" i="3" s="1"/>
  <c r="AB52" i="3"/>
  <c r="AB117" i="3" s="1"/>
  <c r="AA52" i="3"/>
  <c r="AA117" i="3" s="1"/>
  <c r="AV51" i="3"/>
  <c r="AV116" i="3" s="1"/>
  <c r="AU51" i="3"/>
  <c r="AU116" i="3" s="1"/>
  <c r="AT51" i="3"/>
  <c r="AT116" i="3" s="1"/>
  <c r="AS51" i="3"/>
  <c r="AS116" i="3" s="1"/>
  <c r="AR51" i="3"/>
  <c r="AR116" i="3" s="1"/>
  <c r="AQ51" i="3"/>
  <c r="AQ116" i="3" s="1"/>
  <c r="AP51" i="3"/>
  <c r="AP116" i="3" s="1"/>
  <c r="AO51" i="3"/>
  <c r="AO116" i="3" s="1"/>
  <c r="AN51" i="3"/>
  <c r="AN116" i="3" s="1"/>
  <c r="AM51" i="3"/>
  <c r="AM116" i="3" s="1"/>
  <c r="AL51" i="3"/>
  <c r="AL116" i="3" s="1"/>
  <c r="AK51" i="3"/>
  <c r="AK116" i="3" s="1"/>
  <c r="AJ51" i="3"/>
  <c r="AJ116" i="3" s="1"/>
  <c r="AI51" i="3"/>
  <c r="AI116" i="3" s="1"/>
  <c r="AH51" i="3"/>
  <c r="AH116" i="3" s="1"/>
  <c r="AG51" i="3"/>
  <c r="AG116" i="3" s="1"/>
  <c r="AF51" i="3"/>
  <c r="AF116" i="3" s="1"/>
  <c r="AE51" i="3"/>
  <c r="AE116" i="3" s="1"/>
  <c r="AD51" i="3"/>
  <c r="AD116" i="3" s="1"/>
  <c r="AC51" i="3"/>
  <c r="AC116" i="3" s="1"/>
  <c r="AB51" i="3"/>
  <c r="AB116" i="3" s="1"/>
  <c r="AA51" i="3"/>
  <c r="AA116" i="3" s="1"/>
  <c r="AV50" i="3"/>
  <c r="AV115" i="3" s="1"/>
  <c r="AU50" i="3"/>
  <c r="AU115" i="3" s="1"/>
  <c r="AT50" i="3"/>
  <c r="AT115" i="3" s="1"/>
  <c r="AS50" i="3"/>
  <c r="AS115" i="3" s="1"/>
  <c r="AR50" i="3"/>
  <c r="AR115" i="3" s="1"/>
  <c r="AQ50" i="3"/>
  <c r="AQ115" i="3" s="1"/>
  <c r="AP50" i="3"/>
  <c r="AP115" i="3" s="1"/>
  <c r="AO50" i="3"/>
  <c r="AO115" i="3" s="1"/>
  <c r="AN50" i="3"/>
  <c r="AN115" i="3" s="1"/>
  <c r="AM50" i="3"/>
  <c r="AM115" i="3" s="1"/>
  <c r="AL50" i="3"/>
  <c r="AL115" i="3" s="1"/>
  <c r="AK50" i="3"/>
  <c r="AK115" i="3" s="1"/>
  <c r="AJ50" i="3"/>
  <c r="AJ115" i="3" s="1"/>
  <c r="AI50" i="3"/>
  <c r="AI115" i="3" s="1"/>
  <c r="AH50" i="3"/>
  <c r="AH115" i="3" s="1"/>
  <c r="AG50" i="3"/>
  <c r="AG115" i="3" s="1"/>
  <c r="AF50" i="3"/>
  <c r="AF115" i="3" s="1"/>
  <c r="AE50" i="3"/>
  <c r="AE115" i="3" s="1"/>
  <c r="AD50" i="3"/>
  <c r="AD115" i="3" s="1"/>
  <c r="AC50" i="3"/>
  <c r="AC115" i="3" s="1"/>
  <c r="AB50" i="3"/>
  <c r="AB115" i="3" s="1"/>
  <c r="AA50" i="3"/>
  <c r="AA115" i="3" s="1"/>
  <c r="AV49" i="3"/>
  <c r="AV114" i="3" s="1"/>
  <c r="AU49" i="3"/>
  <c r="AU114" i="3" s="1"/>
  <c r="AT49" i="3"/>
  <c r="AT114" i="3" s="1"/>
  <c r="AS49" i="3"/>
  <c r="AS114" i="3" s="1"/>
  <c r="AR49" i="3"/>
  <c r="AR114" i="3" s="1"/>
  <c r="AQ49" i="3"/>
  <c r="AQ114" i="3" s="1"/>
  <c r="AP49" i="3"/>
  <c r="AP114" i="3" s="1"/>
  <c r="AO49" i="3"/>
  <c r="AO114" i="3" s="1"/>
  <c r="AN49" i="3"/>
  <c r="AN114" i="3" s="1"/>
  <c r="AM49" i="3"/>
  <c r="AM114" i="3" s="1"/>
  <c r="AL49" i="3"/>
  <c r="AL114" i="3" s="1"/>
  <c r="AK49" i="3"/>
  <c r="AK114" i="3" s="1"/>
  <c r="AJ49" i="3"/>
  <c r="AJ114" i="3" s="1"/>
  <c r="AI49" i="3"/>
  <c r="AI114" i="3" s="1"/>
  <c r="AH49" i="3"/>
  <c r="AH114" i="3" s="1"/>
  <c r="AG49" i="3"/>
  <c r="AG114" i="3" s="1"/>
  <c r="AF49" i="3"/>
  <c r="AF114" i="3" s="1"/>
  <c r="AE49" i="3"/>
  <c r="AD49" i="3"/>
  <c r="AD114" i="3" s="1"/>
  <c r="AC49" i="3"/>
  <c r="AC114" i="3" s="1"/>
  <c r="AB49" i="3"/>
  <c r="AB114" i="3" s="1"/>
  <c r="AA49" i="3"/>
  <c r="AA114" i="3" s="1"/>
  <c r="AV48" i="3"/>
  <c r="AV113" i="3" s="1"/>
  <c r="AU48" i="3"/>
  <c r="AU113" i="3" s="1"/>
  <c r="AT48" i="3"/>
  <c r="AT113" i="3" s="1"/>
  <c r="AS48" i="3"/>
  <c r="AS113" i="3" s="1"/>
  <c r="AR48" i="3"/>
  <c r="AR113" i="3" s="1"/>
  <c r="AQ48" i="3"/>
  <c r="AQ113" i="3" s="1"/>
  <c r="AP48" i="3"/>
  <c r="AP113" i="3" s="1"/>
  <c r="AO48" i="3"/>
  <c r="AO113" i="3" s="1"/>
  <c r="AN48" i="3"/>
  <c r="AN113" i="3" s="1"/>
  <c r="AM48" i="3"/>
  <c r="AM113" i="3" s="1"/>
  <c r="AL48" i="3"/>
  <c r="AL113" i="3" s="1"/>
  <c r="AK48" i="3"/>
  <c r="AK113" i="3" s="1"/>
  <c r="AJ48" i="3"/>
  <c r="AJ113" i="3" s="1"/>
  <c r="AI48" i="3"/>
  <c r="AI113" i="3" s="1"/>
  <c r="AH48" i="3"/>
  <c r="AH113" i="3" s="1"/>
  <c r="AG48" i="3"/>
  <c r="AG113" i="3" s="1"/>
  <c r="AF48" i="3"/>
  <c r="AF113" i="3" s="1"/>
  <c r="AE48" i="3"/>
  <c r="AE113" i="3" s="1"/>
  <c r="AD48" i="3"/>
  <c r="AD113" i="3" s="1"/>
  <c r="AC48" i="3"/>
  <c r="AC113" i="3" s="1"/>
  <c r="AB48" i="3"/>
  <c r="AB113" i="3" s="1"/>
  <c r="AA48" i="3"/>
  <c r="AA113" i="3" s="1"/>
  <c r="AV47" i="3"/>
  <c r="AV112" i="3" s="1"/>
  <c r="AU47" i="3"/>
  <c r="AU112" i="3" s="1"/>
  <c r="AT47" i="3"/>
  <c r="AT112" i="3" s="1"/>
  <c r="AS47" i="3"/>
  <c r="AS112" i="3" s="1"/>
  <c r="AR47" i="3"/>
  <c r="AR112" i="3" s="1"/>
  <c r="AQ47" i="3"/>
  <c r="AQ112" i="3" s="1"/>
  <c r="AP47" i="3"/>
  <c r="AP112" i="3" s="1"/>
  <c r="AO47" i="3"/>
  <c r="AO112" i="3" s="1"/>
  <c r="AN47" i="3"/>
  <c r="AN112" i="3" s="1"/>
  <c r="AM47" i="3"/>
  <c r="AM112" i="3" s="1"/>
  <c r="AL47" i="3"/>
  <c r="AL112" i="3" s="1"/>
  <c r="AK47" i="3"/>
  <c r="AK112" i="3" s="1"/>
  <c r="AJ47" i="3"/>
  <c r="AJ112" i="3" s="1"/>
  <c r="AI47" i="3"/>
  <c r="AI112" i="3" s="1"/>
  <c r="AH47" i="3"/>
  <c r="AH112" i="3" s="1"/>
  <c r="AG47" i="3"/>
  <c r="AG112" i="3" s="1"/>
  <c r="AF47" i="3"/>
  <c r="AF112" i="3" s="1"/>
  <c r="AE47" i="3"/>
  <c r="AE112" i="3" s="1"/>
  <c r="AD47" i="3"/>
  <c r="AD112" i="3" s="1"/>
  <c r="AC47" i="3"/>
  <c r="AC112" i="3" s="1"/>
  <c r="AB47" i="3"/>
  <c r="AB112" i="3" s="1"/>
  <c r="AA47" i="3"/>
  <c r="AA112" i="3" s="1"/>
  <c r="AV46" i="3"/>
  <c r="AV111" i="3" s="1"/>
  <c r="AU46" i="3"/>
  <c r="AU111" i="3" s="1"/>
  <c r="AT46" i="3"/>
  <c r="AT111" i="3" s="1"/>
  <c r="AS46" i="3"/>
  <c r="AS111" i="3" s="1"/>
  <c r="AR46" i="3"/>
  <c r="AR111" i="3" s="1"/>
  <c r="AQ46" i="3"/>
  <c r="AQ111" i="3" s="1"/>
  <c r="AP46" i="3"/>
  <c r="AP111" i="3" s="1"/>
  <c r="AO46" i="3"/>
  <c r="AO111" i="3" s="1"/>
  <c r="AN46" i="3"/>
  <c r="AN111" i="3" s="1"/>
  <c r="AM46" i="3"/>
  <c r="AM111" i="3" s="1"/>
  <c r="AL46" i="3"/>
  <c r="AL111" i="3" s="1"/>
  <c r="AK46" i="3"/>
  <c r="AK111" i="3" s="1"/>
  <c r="AJ46" i="3"/>
  <c r="AJ111" i="3" s="1"/>
  <c r="AI46" i="3"/>
  <c r="AI111" i="3" s="1"/>
  <c r="AH46" i="3"/>
  <c r="AH111" i="3" s="1"/>
  <c r="AG46" i="3"/>
  <c r="AG111" i="3" s="1"/>
  <c r="AF46" i="3"/>
  <c r="AF111" i="3" s="1"/>
  <c r="AE46" i="3"/>
  <c r="AE111" i="3" s="1"/>
  <c r="AD46" i="3"/>
  <c r="AD111" i="3" s="1"/>
  <c r="AC46" i="3"/>
  <c r="AC111" i="3" s="1"/>
  <c r="AB46" i="3"/>
  <c r="AB111" i="3" s="1"/>
  <c r="AA46" i="3"/>
  <c r="AA111" i="3" s="1"/>
  <c r="AV45" i="3"/>
  <c r="AV110" i="3" s="1"/>
  <c r="AU45" i="3"/>
  <c r="AU110" i="3" s="1"/>
  <c r="AT45" i="3"/>
  <c r="AT110" i="3" s="1"/>
  <c r="AS45" i="3"/>
  <c r="AS110" i="3" s="1"/>
  <c r="AR45" i="3"/>
  <c r="AR110" i="3" s="1"/>
  <c r="AQ45" i="3"/>
  <c r="AQ110" i="3" s="1"/>
  <c r="AP45" i="3"/>
  <c r="AP110" i="3" s="1"/>
  <c r="AO45" i="3"/>
  <c r="AO110" i="3" s="1"/>
  <c r="AN45" i="3"/>
  <c r="AN110" i="3" s="1"/>
  <c r="AM45" i="3"/>
  <c r="AM110" i="3" s="1"/>
  <c r="AL45" i="3"/>
  <c r="AL110" i="3" s="1"/>
  <c r="AK45" i="3"/>
  <c r="AK110" i="3" s="1"/>
  <c r="AJ45" i="3"/>
  <c r="AJ110" i="3" s="1"/>
  <c r="AI45" i="3"/>
  <c r="AI110" i="3" s="1"/>
  <c r="AH45" i="3"/>
  <c r="AH110" i="3" s="1"/>
  <c r="AG45" i="3"/>
  <c r="AG110" i="3" s="1"/>
  <c r="AF45" i="3"/>
  <c r="AF110" i="3" s="1"/>
  <c r="AE45" i="3"/>
  <c r="AE110" i="3" s="1"/>
  <c r="AD45" i="3"/>
  <c r="AD110" i="3" s="1"/>
  <c r="AC45" i="3"/>
  <c r="AC110" i="3" s="1"/>
  <c r="AB45" i="3"/>
  <c r="AB110" i="3" s="1"/>
  <c r="AA45" i="3"/>
  <c r="AA110" i="3" s="1"/>
  <c r="AV44" i="3"/>
  <c r="AV109" i="3" s="1"/>
  <c r="AU44" i="3"/>
  <c r="AU109" i="3" s="1"/>
  <c r="AT44" i="3"/>
  <c r="AT109" i="3" s="1"/>
  <c r="AS44" i="3"/>
  <c r="AS109" i="3" s="1"/>
  <c r="AR44" i="3"/>
  <c r="AR109" i="3" s="1"/>
  <c r="AQ44" i="3"/>
  <c r="AQ109" i="3" s="1"/>
  <c r="AP44" i="3"/>
  <c r="AP109" i="3" s="1"/>
  <c r="AO44" i="3"/>
  <c r="AO109" i="3" s="1"/>
  <c r="AN44" i="3"/>
  <c r="AN109" i="3" s="1"/>
  <c r="AM44" i="3"/>
  <c r="AM109" i="3" s="1"/>
  <c r="AL44" i="3"/>
  <c r="AL109" i="3" s="1"/>
  <c r="AK44" i="3"/>
  <c r="AK109" i="3" s="1"/>
  <c r="AJ44" i="3"/>
  <c r="AJ109" i="3" s="1"/>
  <c r="AI44" i="3"/>
  <c r="AI109" i="3" s="1"/>
  <c r="AH44" i="3"/>
  <c r="AH109" i="3" s="1"/>
  <c r="AG44" i="3"/>
  <c r="AG109" i="3" s="1"/>
  <c r="AF44" i="3"/>
  <c r="AF109" i="3" s="1"/>
  <c r="AE44" i="3"/>
  <c r="AE109" i="3" s="1"/>
  <c r="AD44" i="3"/>
  <c r="AD109" i="3" s="1"/>
  <c r="AC44" i="3"/>
  <c r="AC109" i="3" s="1"/>
  <c r="AB44" i="3"/>
  <c r="AB109" i="3" s="1"/>
  <c r="AA44" i="3"/>
  <c r="AA109" i="3" s="1"/>
  <c r="AV43" i="3"/>
  <c r="AV108" i="3" s="1"/>
  <c r="AU43" i="3"/>
  <c r="AU108" i="3" s="1"/>
  <c r="AT43" i="3"/>
  <c r="AT108" i="3" s="1"/>
  <c r="AS43" i="3"/>
  <c r="AS108" i="3" s="1"/>
  <c r="AR43" i="3"/>
  <c r="AR108" i="3" s="1"/>
  <c r="AQ43" i="3"/>
  <c r="AQ108" i="3" s="1"/>
  <c r="AP43" i="3"/>
  <c r="AP108" i="3" s="1"/>
  <c r="AO43" i="3"/>
  <c r="AO108" i="3" s="1"/>
  <c r="AN43" i="3"/>
  <c r="AN108" i="3" s="1"/>
  <c r="AM43" i="3"/>
  <c r="AM108" i="3" s="1"/>
  <c r="AL43" i="3"/>
  <c r="AL108" i="3" s="1"/>
  <c r="AK43" i="3"/>
  <c r="AK108" i="3" s="1"/>
  <c r="AJ43" i="3"/>
  <c r="AJ108" i="3" s="1"/>
  <c r="AI43" i="3"/>
  <c r="AI108" i="3" s="1"/>
  <c r="AH43" i="3"/>
  <c r="AH108" i="3" s="1"/>
  <c r="AG43" i="3"/>
  <c r="AG108" i="3" s="1"/>
  <c r="AF43" i="3"/>
  <c r="AF108" i="3" s="1"/>
  <c r="AE43" i="3"/>
  <c r="AE108" i="3" s="1"/>
  <c r="AD43" i="3"/>
  <c r="AD108" i="3" s="1"/>
  <c r="AC43" i="3"/>
  <c r="AC108" i="3" s="1"/>
  <c r="AB43" i="3"/>
  <c r="AB108" i="3" s="1"/>
  <c r="AA43" i="3"/>
  <c r="AA108" i="3" s="1"/>
  <c r="AV42" i="3"/>
  <c r="AV107" i="3" s="1"/>
  <c r="AU42" i="3"/>
  <c r="AU107" i="3" s="1"/>
  <c r="AT42" i="3"/>
  <c r="AT107" i="3" s="1"/>
  <c r="AS42" i="3"/>
  <c r="AS107" i="3" s="1"/>
  <c r="AR42" i="3"/>
  <c r="AR107" i="3" s="1"/>
  <c r="AQ42" i="3"/>
  <c r="AQ107" i="3" s="1"/>
  <c r="AP42" i="3"/>
  <c r="AP107" i="3" s="1"/>
  <c r="AO42" i="3"/>
  <c r="AO107" i="3" s="1"/>
  <c r="AN42" i="3"/>
  <c r="AN107" i="3" s="1"/>
  <c r="AM42" i="3"/>
  <c r="AM107" i="3" s="1"/>
  <c r="AL42" i="3"/>
  <c r="AL107" i="3" s="1"/>
  <c r="AK42" i="3"/>
  <c r="AK107" i="3" s="1"/>
  <c r="AJ42" i="3"/>
  <c r="AJ107" i="3" s="1"/>
  <c r="AI42" i="3"/>
  <c r="AI107" i="3" s="1"/>
  <c r="AH42" i="3"/>
  <c r="AH107" i="3" s="1"/>
  <c r="AG42" i="3"/>
  <c r="AG107" i="3" s="1"/>
  <c r="AF42" i="3"/>
  <c r="AF107" i="3" s="1"/>
  <c r="AE42" i="3"/>
  <c r="AE107" i="3" s="1"/>
  <c r="AD42" i="3"/>
  <c r="AD107" i="3" s="1"/>
  <c r="AC42" i="3"/>
  <c r="AC107" i="3" s="1"/>
  <c r="AB42" i="3"/>
  <c r="AB107" i="3" s="1"/>
  <c r="AA42" i="3"/>
  <c r="AA107" i="3" s="1"/>
  <c r="AV41" i="3"/>
  <c r="AV106" i="3" s="1"/>
  <c r="AU41" i="3"/>
  <c r="AU106" i="3" s="1"/>
  <c r="AT41" i="3"/>
  <c r="AT106" i="3" s="1"/>
  <c r="AS41" i="3"/>
  <c r="AS106" i="3" s="1"/>
  <c r="AR41" i="3"/>
  <c r="AR106" i="3" s="1"/>
  <c r="AQ41" i="3"/>
  <c r="AQ106" i="3" s="1"/>
  <c r="AP41" i="3"/>
  <c r="AP106" i="3" s="1"/>
  <c r="AO41" i="3"/>
  <c r="AO106" i="3" s="1"/>
  <c r="AN41" i="3"/>
  <c r="AN106" i="3" s="1"/>
  <c r="AM41" i="3"/>
  <c r="AM106" i="3" s="1"/>
  <c r="AL41" i="3"/>
  <c r="AL106" i="3" s="1"/>
  <c r="AK41" i="3"/>
  <c r="AK106" i="3" s="1"/>
  <c r="AJ41" i="3"/>
  <c r="AJ106" i="3" s="1"/>
  <c r="AI41" i="3"/>
  <c r="AI106" i="3" s="1"/>
  <c r="AH41" i="3"/>
  <c r="AH106" i="3" s="1"/>
  <c r="AG41" i="3"/>
  <c r="AG106" i="3" s="1"/>
  <c r="AF41" i="3"/>
  <c r="AF106" i="3" s="1"/>
  <c r="AE41" i="3"/>
  <c r="AD41" i="3"/>
  <c r="AD106" i="3" s="1"/>
  <c r="AC41" i="3"/>
  <c r="AC106" i="3" s="1"/>
  <c r="AB41" i="3"/>
  <c r="AB106" i="3" s="1"/>
  <c r="AA41" i="3"/>
  <c r="AA106" i="3" s="1"/>
  <c r="AV40" i="3"/>
  <c r="AV105" i="3" s="1"/>
  <c r="AU40" i="3"/>
  <c r="AU105" i="3" s="1"/>
  <c r="AT40" i="3"/>
  <c r="AT105" i="3" s="1"/>
  <c r="AS40" i="3"/>
  <c r="AS105" i="3" s="1"/>
  <c r="AR40" i="3"/>
  <c r="AR105" i="3" s="1"/>
  <c r="AQ40" i="3"/>
  <c r="AQ105" i="3" s="1"/>
  <c r="AP40" i="3"/>
  <c r="AP105" i="3" s="1"/>
  <c r="AO40" i="3"/>
  <c r="AO105" i="3" s="1"/>
  <c r="AN40" i="3"/>
  <c r="AN105" i="3" s="1"/>
  <c r="AM40" i="3"/>
  <c r="AM105" i="3" s="1"/>
  <c r="AL40" i="3"/>
  <c r="AL105" i="3" s="1"/>
  <c r="AK40" i="3"/>
  <c r="AK105" i="3" s="1"/>
  <c r="AJ40" i="3"/>
  <c r="AJ105" i="3" s="1"/>
  <c r="AI40" i="3"/>
  <c r="AI105" i="3" s="1"/>
  <c r="AH40" i="3"/>
  <c r="AH105" i="3" s="1"/>
  <c r="AG40" i="3"/>
  <c r="AG105" i="3" s="1"/>
  <c r="AF40" i="3"/>
  <c r="AF105" i="3" s="1"/>
  <c r="AE40" i="3"/>
  <c r="AE105" i="3" s="1"/>
  <c r="AD40" i="3"/>
  <c r="AD105" i="3" s="1"/>
  <c r="AC40" i="3"/>
  <c r="AC105" i="3" s="1"/>
  <c r="AB40" i="3"/>
  <c r="AB105" i="3" s="1"/>
  <c r="AA40" i="3"/>
  <c r="AA105" i="3" s="1"/>
  <c r="AV39" i="3"/>
  <c r="AV104" i="3" s="1"/>
  <c r="AU39" i="3"/>
  <c r="AU104" i="3" s="1"/>
  <c r="AT39" i="3"/>
  <c r="AT104" i="3" s="1"/>
  <c r="AS39" i="3"/>
  <c r="AS104" i="3" s="1"/>
  <c r="AR39" i="3"/>
  <c r="AR104" i="3" s="1"/>
  <c r="AQ39" i="3"/>
  <c r="AQ104" i="3" s="1"/>
  <c r="AP39" i="3"/>
  <c r="AP104" i="3" s="1"/>
  <c r="AO39" i="3"/>
  <c r="AO104" i="3" s="1"/>
  <c r="AN39" i="3"/>
  <c r="AN104" i="3" s="1"/>
  <c r="AM39" i="3"/>
  <c r="AM104" i="3" s="1"/>
  <c r="AL39" i="3"/>
  <c r="AL104" i="3" s="1"/>
  <c r="AK39" i="3"/>
  <c r="AK104" i="3" s="1"/>
  <c r="AJ39" i="3"/>
  <c r="AJ104" i="3" s="1"/>
  <c r="AI39" i="3"/>
  <c r="AI104" i="3" s="1"/>
  <c r="AH39" i="3"/>
  <c r="AH104" i="3" s="1"/>
  <c r="AG39" i="3"/>
  <c r="AG104" i="3" s="1"/>
  <c r="AF39" i="3"/>
  <c r="AF104" i="3" s="1"/>
  <c r="AE39" i="3"/>
  <c r="AE104" i="3" s="1"/>
  <c r="AD39" i="3"/>
  <c r="AD104" i="3" s="1"/>
  <c r="AC39" i="3"/>
  <c r="AC104" i="3" s="1"/>
  <c r="AB39" i="3"/>
  <c r="AB104" i="3" s="1"/>
  <c r="AA39" i="3"/>
  <c r="AA104" i="3" s="1"/>
  <c r="AV38" i="3"/>
  <c r="AV103" i="3" s="1"/>
  <c r="AU38" i="3"/>
  <c r="AU103" i="3" s="1"/>
  <c r="AT38" i="3"/>
  <c r="AT103" i="3" s="1"/>
  <c r="AS38" i="3"/>
  <c r="AS103" i="3" s="1"/>
  <c r="AR38" i="3"/>
  <c r="AR103" i="3" s="1"/>
  <c r="AQ38" i="3"/>
  <c r="AQ103" i="3" s="1"/>
  <c r="AP38" i="3"/>
  <c r="AP103" i="3" s="1"/>
  <c r="AO38" i="3"/>
  <c r="AO103" i="3" s="1"/>
  <c r="AN38" i="3"/>
  <c r="AN103" i="3" s="1"/>
  <c r="AM38" i="3"/>
  <c r="AM103" i="3" s="1"/>
  <c r="AL38" i="3"/>
  <c r="AL103" i="3" s="1"/>
  <c r="AK38" i="3"/>
  <c r="AK103" i="3" s="1"/>
  <c r="AJ38" i="3"/>
  <c r="AJ103" i="3" s="1"/>
  <c r="AI38" i="3"/>
  <c r="AI103" i="3" s="1"/>
  <c r="AH38" i="3"/>
  <c r="AH103" i="3" s="1"/>
  <c r="AG38" i="3"/>
  <c r="AG103" i="3" s="1"/>
  <c r="AF38" i="3"/>
  <c r="AF103" i="3" s="1"/>
  <c r="AE38" i="3"/>
  <c r="AE103" i="3" s="1"/>
  <c r="AD38" i="3"/>
  <c r="AD103" i="3" s="1"/>
  <c r="AC38" i="3"/>
  <c r="AC103" i="3" s="1"/>
  <c r="AB38" i="3"/>
  <c r="AB103" i="3" s="1"/>
  <c r="AA38" i="3"/>
  <c r="AA103" i="3" s="1"/>
  <c r="AV37" i="3"/>
  <c r="AV102" i="3" s="1"/>
  <c r="AU37" i="3"/>
  <c r="AU102" i="3" s="1"/>
  <c r="AT37" i="3"/>
  <c r="AT102" i="3" s="1"/>
  <c r="AS37" i="3"/>
  <c r="AS102" i="3" s="1"/>
  <c r="AR37" i="3"/>
  <c r="AR102" i="3" s="1"/>
  <c r="AQ37" i="3"/>
  <c r="AQ102" i="3" s="1"/>
  <c r="AP37" i="3"/>
  <c r="AP102" i="3" s="1"/>
  <c r="AO37" i="3"/>
  <c r="AN37" i="3"/>
  <c r="AN102" i="3" s="1"/>
  <c r="AM37" i="3"/>
  <c r="AM102" i="3" s="1"/>
  <c r="AL37" i="3"/>
  <c r="AL102" i="3" s="1"/>
  <c r="AK37" i="3"/>
  <c r="AK102" i="3" s="1"/>
  <c r="AJ37" i="3"/>
  <c r="AJ102" i="3" s="1"/>
  <c r="AI37" i="3"/>
  <c r="AI102" i="3" s="1"/>
  <c r="AH37" i="3"/>
  <c r="AH102" i="3" s="1"/>
  <c r="AG37" i="3"/>
  <c r="AG102" i="3" s="1"/>
  <c r="AF37" i="3"/>
  <c r="AF102" i="3" s="1"/>
  <c r="AE37" i="3"/>
  <c r="AE102" i="3" s="1"/>
  <c r="AD37" i="3"/>
  <c r="AD102" i="3" s="1"/>
  <c r="AC37" i="3"/>
  <c r="AC102" i="3" s="1"/>
  <c r="AB37" i="3"/>
  <c r="AB102" i="3" s="1"/>
  <c r="AA37" i="3"/>
  <c r="AA102" i="3" s="1"/>
  <c r="AV36" i="3"/>
  <c r="AV101" i="3" s="1"/>
  <c r="AU36" i="3"/>
  <c r="AU101" i="3" s="1"/>
  <c r="AT36" i="3"/>
  <c r="AT101" i="3" s="1"/>
  <c r="AS36" i="3"/>
  <c r="AS101" i="3" s="1"/>
  <c r="AR36" i="3"/>
  <c r="AR101" i="3" s="1"/>
  <c r="AQ36" i="3"/>
  <c r="AQ101" i="3" s="1"/>
  <c r="AP36" i="3"/>
  <c r="AP101" i="3" s="1"/>
  <c r="AO36" i="3"/>
  <c r="AO101" i="3" s="1"/>
  <c r="AN36" i="3"/>
  <c r="AN101" i="3" s="1"/>
  <c r="AM36" i="3"/>
  <c r="AM101" i="3" s="1"/>
  <c r="AL36" i="3"/>
  <c r="AL101" i="3" s="1"/>
  <c r="AK36" i="3"/>
  <c r="AK101" i="3" s="1"/>
  <c r="AJ36" i="3"/>
  <c r="AJ101" i="3" s="1"/>
  <c r="AI36" i="3"/>
  <c r="AI101" i="3" s="1"/>
  <c r="AH36" i="3"/>
  <c r="AH101" i="3" s="1"/>
  <c r="AG36" i="3"/>
  <c r="AG101" i="3" s="1"/>
  <c r="AF36" i="3"/>
  <c r="AF101" i="3" s="1"/>
  <c r="AE36" i="3"/>
  <c r="AE101" i="3" s="1"/>
  <c r="AD36" i="3"/>
  <c r="AD101" i="3" s="1"/>
  <c r="AC36" i="3"/>
  <c r="AC101" i="3" s="1"/>
  <c r="AB36" i="3"/>
  <c r="AB101" i="3" s="1"/>
  <c r="AA36" i="3"/>
  <c r="AA101" i="3" s="1"/>
  <c r="AV35" i="3"/>
  <c r="AV100" i="3" s="1"/>
  <c r="AU35" i="3"/>
  <c r="AU100" i="3" s="1"/>
  <c r="AT35" i="3"/>
  <c r="AT100" i="3" s="1"/>
  <c r="AS35" i="3"/>
  <c r="AS100" i="3" s="1"/>
  <c r="AR35" i="3"/>
  <c r="AR100" i="3" s="1"/>
  <c r="AQ35" i="3"/>
  <c r="AQ100" i="3" s="1"/>
  <c r="AP35" i="3"/>
  <c r="AO35" i="3"/>
  <c r="AO100" i="3" s="1"/>
  <c r="AN35" i="3"/>
  <c r="AN100" i="3" s="1"/>
  <c r="AM35" i="3"/>
  <c r="AM100" i="3" s="1"/>
  <c r="AL35" i="3"/>
  <c r="AL100" i="3" s="1"/>
  <c r="AK35" i="3"/>
  <c r="AK100" i="3" s="1"/>
  <c r="AJ35" i="3"/>
  <c r="AJ100" i="3" s="1"/>
  <c r="AI35" i="3"/>
  <c r="AI100" i="3" s="1"/>
  <c r="AH35" i="3"/>
  <c r="AH100" i="3" s="1"/>
  <c r="AG35" i="3"/>
  <c r="AG100" i="3" s="1"/>
  <c r="AF35" i="3"/>
  <c r="AF100" i="3" s="1"/>
  <c r="AE35" i="3"/>
  <c r="AE100" i="3" s="1"/>
  <c r="AD35" i="3"/>
  <c r="AD100" i="3" s="1"/>
  <c r="AC35" i="3"/>
  <c r="AC100" i="3" s="1"/>
  <c r="AB35" i="3"/>
  <c r="AB100" i="3" s="1"/>
  <c r="AA35" i="3"/>
  <c r="AA100" i="3" s="1"/>
  <c r="AV34" i="3"/>
  <c r="AV99" i="3" s="1"/>
  <c r="AU34" i="3"/>
  <c r="AU99" i="3" s="1"/>
  <c r="AT34" i="3"/>
  <c r="AT99" i="3" s="1"/>
  <c r="AS34" i="3"/>
  <c r="AS99" i="3" s="1"/>
  <c r="AR34" i="3"/>
  <c r="AR99" i="3" s="1"/>
  <c r="AQ34" i="3"/>
  <c r="AQ99" i="3" s="1"/>
  <c r="AP34" i="3"/>
  <c r="AP99" i="3" s="1"/>
  <c r="AO34" i="3"/>
  <c r="AO99" i="3" s="1"/>
  <c r="AN34" i="3"/>
  <c r="AN99" i="3" s="1"/>
  <c r="AM34" i="3"/>
  <c r="AM99" i="3" s="1"/>
  <c r="AL34" i="3"/>
  <c r="AL99" i="3" s="1"/>
  <c r="AK34" i="3"/>
  <c r="AK99" i="3" s="1"/>
  <c r="AJ34" i="3"/>
  <c r="AJ99" i="3" s="1"/>
  <c r="AI34" i="3"/>
  <c r="AI99" i="3" s="1"/>
  <c r="AH34" i="3"/>
  <c r="AH99" i="3" s="1"/>
  <c r="AG34" i="3"/>
  <c r="AG99" i="3" s="1"/>
  <c r="AF34" i="3"/>
  <c r="AF99" i="3" s="1"/>
  <c r="AE34" i="3"/>
  <c r="AE99" i="3" s="1"/>
  <c r="AD34" i="3"/>
  <c r="AD99" i="3" s="1"/>
  <c r="AC34" i="3"/>
  <c r="AC99" i="3" s="1"/>
  <c r="AB34" i="3"/>
  <c r="AB99" i="3" s="1"/>
  <c r="AA34" i="3"/>
  <c r="AY34" i="3" s="1"/>
  <c r="AV33" i="3"/>
  <c r="AV98" i="3" s="1"/>
  <c r="AU33" i="3"/>
  <c r="AU98" i="3" s="1"/>
  <c r="AT33" i="3"/>
  <c r="AT98" i="3" s="1"/>
  <c r="AS33" i="3"/>
  <c r="AS98" i="3" s="1"/>
  <c r="AR33" i="3"/>
  <c r="AR98" i="3" s="1"/>
  <c r="AQ33" i="3"/>
  <c r="AQ98" i="3" s="1"/>
  <c r="AP33" i="3"/>
  <c r="AP98" i="3" s="1"/>
  <c r="AO33" i="3"/>
  <c r="AO98" i="3" s="1"/>
  <c r="AN33" i="3"/>
  <c r="AN98" i="3" s="1"/>
  <c r="AM33" i="3"/>
  <c r="AM98" i="3" s="1"/>
  <c r="AL33" i="3"/>
  <c r="AL98" i="3" s="1"/>
  <c r="AK33" i="3"/>
  <c r="AK98" i="3" s="1"/>
  <c r="AJ33" i="3"/>
  <c r="AJ98" i="3" s="1"/>
  <c r="AI33" i="3"/>
  <c r="AI98" i="3" s="1"/>
  <c r="AH33" i="3"/>
  <c r="AH98" i="3" s="1"/>
  <c r="AG33" i="3"/>
  <c r="AG98" i="3" s="1"/>
  <c r="AF33" i="3"/>
  <c r="AF98" i="3" s="1"/>
  <c r="AE33" i="3"/>
  <c r="AE98" i="3" s="1"/>
  <c r="AD33" i="3"/>
  <c r="AD98" i="3" s="1"/>
  <c r="AC33" i="3"/>
  <c r="AC98" i="3" s="1"/>
  <c r="AB33" i="3"/>
  <c r="AB98" i="3" s="1"/>
  <c r="AA33" i="3"/>
  <c r="AA98" i="3" s="1"/>
  <c r="AV32" i="3"/>
  <c r="AV97" i="3" s="1"/>
  <c r="AU32" i="3"/>
  <c r="AU97" i="3" s="1"/>
  <c r="AT32" i="3"/>
  <c r="AT97" i="3" s="1"/>
  <c r="AS32" i="3"/>
  <c r="AS97" i="3" s="1"/>
  <c r="AR32" i="3"/>
  <c r="AR97" i="3" s="1"/>
  <c r="AQ32" i="3"/>
  <c r="AQ97" i="3" s="1"/>
  <c r="AP32" i="3"/>
  <c r="AP97" i="3" s="1"/>
  <c r="AO32" i="3"/>
  <c r="AO97" i="3" s="1"/>
  <c r="AN32" i="3"/>
  <c r="AN97" i="3" s="1"/>
  <c r="AM32" i="3"/>
  <c r="AM97" i="3" s="1"/>
  <c r="AL32" i="3"/>
  <c r="AL97" i="3" s="1"/>
  <c r="AK32" i="3"/>
  <c r="AK97" i="3" s="1"/>
  <c r="AJ32" i="3"/>
  <c r="AJ97" i="3" s="1"/>
  <c r="AI32" i="3"/>
  <c r="AI97" i="3" s="1"/>
  <c r="AH32" i="3"/>
  <c r="AH97" i="3" s="1"/>
  <c r="AG32" i="3"/>
  <c r="AG97" i="3" s="1"/>
  <c r="AF32" i="3"/>
  <c r="AF97" i="3" s="1"/>
  <c r="AE32" i="3"/>
  <c r="AE97" i="3" s="1"/>
  <c r="AD32" i="3"/>
  <c r="AD97" i="3" s="1"/>
  <c r="AC32" i="3"/>
  <c r="AC97" i="3" s="1"/>
  <c r="AB32" i="3"/>
  <c r="AB97" i="3" s="1"/>
  <c r="AA32" i="3"/>
  <c r="AA97" i="3" s="1"/>
  <c r="AV31" i="3"/>
  <c r="AV96" i="3" s="1"/>
  <c r="AU31" i="3"/>
  <c r="AU96" i="3" s="1"/>
  <c r="AT31" i="3"/>
  <c r="AT96" i="3" s="1"/>
  <c r="AS31" i="3"/>
  <c r="AR31" i="3"/>
  <c r="AR96" i="3" s="1"/>
  <c r="AQ31" i="3"/>
  <c r="AQ96" i="3" s="1"/>
  <c r="AP31" i="3"/>
  <c r="AP96" i="3" s="1"/>
  <c r="AO31" i="3"/>
  <c r="AO96" i="3" s="1"/>
  <c r="AN31" i="3"/>
  <c r="AN96" i="3" s="1"/>
  <c r="AM31" i="3"/>
  <c r="AM96" i="3" s="1"/>
  <c r="AL31" i="3"/>
  <c r="AL96" i="3" s="1"/>
  <c r="AK31" i="3"/>
  <c r="AK96" i="3" s="1"/>
  <c r="AJ31" i="3"/>
  <c r="AJ96" i="3" s="1"/>
  <c r="AI31" i="3"/>
  <c r="AI96" i="3" s="1"/>
  <c r="AH31" i="3"/>
  <c r="AH96" i="3" s="1"/>
  <c r="AG31" i="3"/>
  <c r="AG96" i="3" s="1"/>
  <c r="AF31" i="3"/>
  <c r="AF96" i="3" s="1"/>
  <c r="AE31" i="3"/>
  <c r="AE96" i="3" s="1"/>
  <c r="AD31" i="3"/>
  <c r="AD96" i="3" s="1"/>
  <c r="AC31" i="3"/>
  <c r="AC96" i="3" s="1"/>
  <c r="AB31" i="3"/>
  <c r="AB96" i="3" s="1"/>
  <c r="AA31" i="3"/>
  <c r="AV30" i="3"/>
  <c r="AV95" i="3" s="1"/>
  <c r="AU30" i="3"/>
  <c r="AU95" i="3" s="1"/>
  <c r="AT30" i="3"/>
  <c r="AT95" i="3" s="1"/>
  <c r="AS30" i="3"/>
  <c r="AS95" i="3" s="1"/>
  <c r="AR30" i="3"/>
  <c r="AR95" i="3" s="1"/>
  <c r="AQ30" i="3"/>
  <c r="AQ95" i="3" s="1"/>
  <c r="AP30" i="3"/>
  <c r="AP95" i="3" s="1"/>
  <c r="AO30" i="3"/>
  <c r="AO95" i="3" s="1"/>
  <c r="AN30" i="3"/>
  <c r="AN95" i="3" s="1"/>
  <c r="AM30" i="3"/>
  <c r="AM95" i="3" s="1"/>
  <c r="AL30" i="3"/>
  <c r="AL95" i="3" s="1"/>
  <c r="AK30" i="3"/>
  <c r="AK95" i="3" s="1"/>
  <c r="AJ30" i="3"/>
  <c r="AJ95" i="3" s="1"/>
  <c r="AI30" i="3"/>
  <c r="AI95" i="3" s="1"/>
  <c r="AH30" i="3"/>
  <c r="AH95" i="3" s="1"/>
  <c r="AG30" i="3"/>
  <c r="AG95" i="3" s="1"/>
  <c r="AF30" i="3"/>
  <c r="AF95" i="3" s="1"/>
  <c r="AE30" i="3"/>
  <c r="AE95" i="3" s="1"/>
  <c r="AD30" i="3"/>
  <c r="AD95" i="3" s="1"/>
  <c r="AC30" i="3"/>
  <c r="AC95" i="3" s="1"/>
  <c r="AB30" i="3"/>
  <c r="AB95" i="3" s="1"/>
  <c r="AA30" i="3"/>
  <c r="AA95" i="3" s="1"/>
  <c r="AV29" i="3"/>
  <c r="AV94" i="3" s="1"/>
  <c r="AU29" i="3"/>
  <c r="AU94" i="3" s="1"/>
  <c r="AT29" i="3"/>
  <c r="AT94" i="3" s="1"/>
  <c r="AS29" i="3"/>
  <c r="AS94" i="3" s="1"/>
  <c r="AR29" i="3"/>
  <c r="AR94" i="3" s="1"/>
  <c r="AQ29" i="3"/>
  <c r="AQ94" i="3" s="1"/>
  <c r="AP29" i="3"/>
  <c r="AP94" i="3" s="1"/>
  <c r="AO29" i="3"/>
  <c r="AO94" i="3" s="1"/>
  <c r="AN29" i="3"/>
  <c r="AN94" i="3" s="1"/>
  <c r="AM29" i="3"/>
  <c r="AM94" i="3" s="1"/>
  <c r="AL29" i="3"/>
  <c r="AL94" i="3" s="1"/>
  <c r="AK29" i="3"/>
  <c r="AK94" i="3" s="1"/>
  <c r="AJ29" i="3"/>
  <c r="AJ94" i="3" s="1"/>
  <c r="AI29" i="3"/>
  <c r="AI94" i="3" s="1"/>
  <c r="AH29" i="3"/>
  <c r="AH94" i="3" s="1"/>
  <c r="AG29" i="3"/>
  <c r="AG94" i="3" s="1"/>
  <c r="AF29" i="3"/>
  <c r="AF94" i="3" s="1"/>
  <c r="AE29" i="3"/>
  <c r="AE94" i="3" s="1"/>
  <c r="AD29" i="3"/>
  <c r="AD94" i="3" s="1"/>
  <c r="AC29" i="3"/>
  <c r="AC94" i="3" s="1"/>
  <c r="AB29" i="3"/>
  <c r="AA29" i="3"/>
  <c r="AA94" i="3" s="1"/>
  <c r="AV28" i="3"/>
  <c r="AV93" i="3" s="1"/>
  <c r="AU28" i="3"/>
  <c r="AU93" i="3" s="1"/>
  <c r="AT28" i="3"/>
  <c r="AT93" i="3" s="1"/>
  <c r="AS28" i="3"/>
  <c r="AS93" i="3" s="1"/>
  <c r="AR28" i="3"/>
  <c r="AR93" i="3" s="1"/>
  <c r="AQ28" i="3"/>
  <c r="AQ93" i="3" s="1"/>
  <c r="AP28" i="3"/>
  <c r="AP93" i="3" s="1"/>
  <c r="AO28" i="3"/>
  <c r="AO93" i="3" s="1"/>
  <c r="AN28" i="3"/>
  <c r="AN93" i="3" s="1"/>
  <c r="AM28" i="3"/>
  <c r="AM93" i="3" s="1"/>
  <c r="AL28" i="3"/>
  <c r="AL93" i="3" s="1"/>
  <c r="AK28" i="3"/>
  <c r="AK93" i="3" s="1"/>
  <c r="AJ28" i="3"/>
  <c r="AJ93" i="3" s="1"/>
  <c r="AI28" i="3"/>
  <c r="AI93" i="3" s="1"/>
  <c r="AH28" i="3"/>
  <c r="AH93" i="3" s="1"/>
  <c r="AG28" i="3"/>
  <c r="AG93" i="3" s="1"/>
  <c r="AF28" i="3"/>
  <c r="AF93" i="3" s="1"/>
  <c r="AE28" i="3"/>
  <c r="AE93" i="3" s="1"/>
  <c r="AD28" i="3"/>
  <c r="AD93" i="3" s="1"/>
  <c r="AC28" i="3"/>
  <c r="AC93" i="3" s="1"/>
  <c r="AB28" i="3"/>
  <c r="AB93" i="3" s="1"/>
  <c r="AA28" i="3"/>
  <c r="AA93" i="3" s="1"/>
  <c r="AV27" i="3"/>
  <c r="AV92" i="3" s="1"/>
  <c r="AU27" i="3"/>
  <c r="AU92" i="3" s="1"/>
  <c r="AT27" i="3"/>
  <c r="AT92" i="3" s="1"/>
  <c r="AS27" i="3"/>
  <c r="AS92" i="3" s="1"/>
  <c r="AR27" i="3"/>
  <c r="AR92" i="3" s="1"/>
  <c r="AQ27" i="3"/>
  <c r="AQ92" i="3" s="1"/>
  <c r="AP27" i="3"/>
  <c r="AP92" i="3" s="1"/>
  <c r="AO27" i="3"/>
  <c r="AO92" i="3" s="1"/>
  <c r="AN27" i="3"/>
  <c r="AN92" i="3" s="1"/>
  <c r="AM27" i="3"/>
  <c r="AM92" i="3" s="1"/>
  <c r="AL27" i="3"/>
  <c r="AL92" i="3" s="1"/>
  <c r="AK27" i="3"/>
  <c r="AK92" i="3" s="1"/>
  <c r="AJ27" i="3"/>
  <c r="AJ92" i="3" s="1"/>
  <c r="AI27" i="3"/>
  <c r="AI92" i="3" s="1"/>
  <c r="AH27" i="3"/>
  <c r="AH92" i="3" s="1"/>
  <c r="AG27" i="3"/>
  <c r="AG92" i="3" s="1"/>
  <c r="AF27" i="3"/>
  <c r="AF92" i="3" s="1"/>
  <c r="AE27" i="3"/>
  <c r="AE92" i="3" s="1"/>
  <c r="AD27" i="3"/>
  <c r="AD92" i="3" s="1"/>
  <c r="AC27" i="3"/>
  <c r="AC92" i="3" s="1"/>
  <c r="AB27" i="3"/>
  <c r="AB92" i="3" s="1"/>
  <c r="AA27" i="3"/>
  <c r="AV26" i="3"/>
  <c r="AV91" i="3" s="1"/>
  <c r="AU26" i="3"/>
  <c r="AU91" i="3" s="1"/>
  <c r="AT26" i="3"/>
  <c r="AT91" i="3" s="1"/>
  <c r="AS26" i="3"/>
  <c r="AS91" i="3" s="1"/>
  <c r="AR26" i="3"/>
  <c r="AR91" i="3" s="1"/>
  <c r="AQ26" i="3"/>
  <c r="AQ91" i="3" s="1"/>
  <c r="AP26" i="3"/>
  <c r="AP91" i="3" s="1"/>
  <c r="AO26" i="3"/>
  <c r="AO91" i="3" s="1"/>
  <c r="AN26" i="3"/>
  <c r="AN91" i="3" s="1"/>
  <c r="AM26" i="3"/>
  <c r="AM91" i="3" s="1"/>
  <c r="AL26" i="3"/>
  <c r="AL91" i="3" s="1"/>
  <c r="AK26" i="3"/>
  <c r="AK91" i="3" s="1"/>
  <c r="AJ26" i="3"/>
  <c r="AJ91" i="3" s="1"/>
  <c r="AI26" i="3"/>
  <c r="AI91" i="3" s="1"/>
  <c r="AH26" i="3"/>
  <c r="AH91" i="3" s="1"/>
  <c r="AG26" i="3"/>
  <c r="AG91" i="3" s="1"/>
  <c r="AF26" i="3"/>
  <c r="AF91" i="3" s="1"/>
  <c r="AE26" i="3"/>
  <c r="AE91" i="3" s="1"/>
  <c r="AD26" i="3"/>
  <c r="AD91" i="3" s="1"/>
  <c r="AC26" i="3"/>
  <c r="AC91" i="3" s="1"/>
  <c r="AB26" i="3"/>
  <c r="AB91" i="3" s="1"/>
  <c r="AA26" i="3"/>
  <c r="AA91" i="3" s="1"/>
  <c r="AV25" i="3"/>
  <c r="AV90" i="3" s="1"/>
  <c r="AU25" i="3"/>
  <c r="AU90" i="3" s="1"/>
  <c r="AT25" i="3"/>
  <c r="AT90" i="3" s="1"/>
  <c r="AS25" i="3"/>
  <c r="AS90" i="3" s="1"/>
  <c r="AR25" i="3"/>
  <c r="AR90" i="3" s="1"/>
  <c r="AQ25" i="3"/>
  <c r="AQ90" i="3" s="1"/>
  <c r="AP25" i="3"/>
  <c r="AP90" i="3" s="1"/>
  <c r="AO25" i="3"/>
  <c r="AO90" i="3" s="1"/>
  <c r="AN25" i="3"/>
  <c r="AN90" i="3" s="1"/>
  <c r="AM25" i="3"/>
  <c r="AM90" i="3" s="1"/>
  <c r="AL25" i="3"/>
  <c r="AL90" i="3" s="1"/>
  <c r="AK25" i="3"/>
  <c r="AK90" i="3" s="1"/>
  <c r="AJ25" i="3"/>
  <c r="AJ90" i="3" s="1"/>
  <c r="AI25" i="3"/>
  <c r="AI90" i="3" s="1"/>
  <c r="AH25" i="3"/>
  <c r="AH90" i="3" s="1"/>
  <c r="AG25" i="3"/>
  <c r="AG90" i="3" s="1"/>
  <c r="AF25" i="3"/>
  <c r="AF90" i="3" s="1"/>
  <c r="AE25" i="3"/>
  <c r="AE90" i="3" s="1"/>
  <c r="AD25" i="3"/>
  <c r="AD90" i="3" s="1"/>
  <c r="AC25" i="3"/>
  <c r="AC90" i="3" s="1"/>
  <c r="AB25" i="3"/>
  <c r="AB90" i="3" s="1"/>
  <c r="AA25" i="3"/>
  <c r="AV24" i="3"/>
  <c r="AV89" i="3" s="1"/>
  <c r="AU24" i="3"/>
  <c r="AU89" i="3" s="1"/>
  <c r="AT24" i="3"/>
  <c r="AT89" i="3" s="1"/>
  <c r="AS24" i="3"/>
  <c r="AS89" i="3" s="1"/>
  <c r="AR24" i="3"/>
  <c r="AR89" i="3" s="1"/>
  <c r="AQ24" i="3"/>
  <c r="AQ89" i="3" s="1"/>
  <c r="AP24" i="3"/>
  <c r="AP89" i="3" s="1"/>
  <c r="AO24" i="3"/>
  <c r="AO89" i="3" s="1"/>
  <c r="AN24" i="3"/>
  <c r="AN89" i="3" s="1"/>
  <c r="AM24" i="3"/>
  <c r="AM89" i="3" s="1"/>
  <c r="AL24" i="3"/>
  <c r="AL89" i="3" s="1"/>
  <c r="AK24" i="3"/>
  <c r="AK89" i="3" s="1"/>
  <c r="AJ24" i="3"/>
  <c r="AJ89" i="3" s="1"/>
  <c r="AI24" i="3"/>
  <c r="AI89" i="3" s="1"/>
  <c r="AH24" i="3"/>
  <c r="AH89" i="3" s="1"/>
  <c r="AG24" i="3"/>
  <c r="AG89" i="3" s="1"/>
  <c r="AF24" i="3"/>
  <c r="AF89" i="3" s="1"/>
  <c r="AE24" i="3"/>
  <c r="AE89" i="3" s="1"/>
  <c r="AD24" i="3"/>
  <c r="AD89" i="3" s="1"/>
  <c r="AC24" i="3"/>
  <c r="AC89" i="3" s="1"/>
  <c r="AB24" i="3"/>
  <c r="AB89" i="3" s="1"/>
  <c r="AA24" i="3"/>
  <c r="AV23" i="3"/>
  <c r="AU23" i="3"/>
  <c r="AU88" i="3" s="1"/>
  <c r="AT23" i="3"/>
  <c r="AT88" i="3" s="1"/>
  <c r="AS23" i="3"/>
  <c r="AS88" i="3" s="1"/>
  <c r="AR23" i="3"/>
  <c r="AR88" i="3" s="1"/>
  <c r="AQ23" i="3"/>
  <c r="AQ88" i="3" s="1"/>
  <c r="AP23" i="3"/>
  <c r="AP88" i="3" s="1"/>
  <c r="AO23" i="3"/>
  <c r="AO88" i="3" s="1"/>
  <c r="AN23" i="3"/>
  <c r="AN88" i="3" s="1"/>
  <c r="AM23" i="3"/>
  <c r="AM88" i="3" s="1"/>
  <c r="AL23" i="3"/>
  <c r="AL88" i="3" s="1"/>
  <c r="AK23" i="3"/>
  <c r="AK88" i="3" s="1"/>
  <c r="AJ23" i="3"/>
  <c r="AJ88" i="3" s="1"/>
  <c r="AI23" i="3"/>
  <c r="AI88" i="3" s="1"/>
  <c r="AH23" i="3"/>
  <c r="AH88" i="3" s="1"/>
  <c r="AG23" i="3"/>
  <c r="AG88" i="3" s="1"/>
  <c r="AF23" i="3"/>
  <c r="AF88" i="3" s="1"/>
  <c r="AE23" i="3"/>
  <c r="AE88" i="3" s="1"/>
  <c r="AD23" i="3"/>
  <c r="AD88" i="3" s="1"/>
  <c r="AC23" i="3"/>
  <c r="AC88" i="3" s="1"/>
  <c r="AB23" i="3"/>
  <c r="AB88" i="3" s="1"/>
  <c r="AA23" i="3"/>
  <c r="AV22" i="3"/>
  <c r="AV87" i="3" s="1"/>
  <c r="AU22" i="3"/>
  <c r="AU87" i="3" s="1"/>
  <c r="AT22" i="3"/>
  <c r="AT87" i="3" s="1"/>
  <c r="AS22" i="3"/>
  <c r="AS87" i="3" s="1"/>
  <c r="AR22" i="3"/>
  <c r="AR87" i="3" s="1"/>
  <c r="AQ22" i="3"/>
  <c r="AQ87" i="3" s="1"/>
  <c r="AP22" i="3"/>
  <c r="AP87" i="3" s="1"/>
  <c r="AO22" i="3"/>
  <c r="AO87" i="3" s="1"/>
  <c r="AN22" i="3"/>
  <c r="AN87" i="3" s="1"/>
  <c r="AM22" i="3"/>
  <c r="AM87" i="3" s="1"/>
  <c r="AL22" i="3"/>
  <c r="AL87" i="3" s="1"/>
  <c r="AK22" i="3"/>
  <c r="AK87" i="3" s="1"/>
  <c r="AJ22" i="3"/>
  <c r="AJ87" i="3" s="1"/>
  <c r="AI22" i="3"/>
  <c r="AH22" i="3"/>
  <c r="AH87" i="3" s="1"/>
  <c r="AG22" i="3"/>
  <c r="AG87" i="3" s="1"/>
  <c r="AF22" i="3"/>
  <c r="AF87" i="3" s="1"/>
  <c r="AE22" i="3"/>
  <c r="AE87" i="3" s="1"/>
  <c r="AD22" i="3"/>
  <c r="AD87" i="3" s="1"/>
  <c r="AC22" i="3"/>
  <c r="AC87" i="3" s="1"/>
  <c r="AB22" i="3"/>
  <c r="AB87" i="3" s="1"/>
  <c r="AA22" i="3"/>
  <c r="AY22" i="3" s="1"/>
  <c r="AV21" i="3"/>
  <c r="AV86" i="3" s="1"/>
  <c r="AU21" i="3"/>
  <c r="AU86" i="3" s="1"/>
  <c r="AT21" i="3"/>
  <c r="AT86" i="3" s="1"/>
  <c r="AS21" i="3"/>
  <c r="AS86" i="3" s="1"/>
  <c r="AR21" i="3"/>
  <c r="AR86" i="3" s="1"/>
  <c r="AQ21" i="3"/>
  <c r="AQ86" i="3" s="1"/>
  <c r="AP21" i="3"/>
  <c r="AP86" i="3" s="1"/>
  <c r="AO21" i="3"/>
  <c r="AO86" i="3" s="1"/>
  <c r="AN21" i="3"/>
  <c r="AN86" i="3" s="1"/>
  <c r="AM21" i="3"/>
  <c r="AM86" i="3" s="1"/>
  <c r="AL21" i="3"/>
  <c r="AL86" i="3" s="1"/>
  <c r="AK21" i="3"/>
  <c r="AK86" i="3" s="1"/>
  <c r="AJ21" i="3"/>
  <c r="AJ86" i="3" s="1"/>
  <c r="AI21" i="3"/>
  <c r="AI86" i="3" s="1"/>
  <c r="AH21" i="3"/>
  <c r="AH86" i="3" s="1"/>
  <c r="AG21" i="3"/>
  <c r="AG86" i="3" s="1"/>
  <c r="AF21" i="3"/>
  <c r="AF86" i="3" s="1"/>
  <c r="AE21" i="3"/>
  <c r="AE86" i="3" s="1"/>
  <c r="AD21" i="3"/>
  <c r="AD86" i="3" s="1"/>
  <c r="AC21" i="3"/>
  <c r="AC86" i="3" s="1"/>
  <c r="AB21" i="3"/>
  <c r="AB86" i="3" s="1"/>
  <c r="AA21" i="3"/>
  <c r="AA86" i="3" s="1"/>
  <c r="AV20" i="3"/>
  <c r="AV85" i="3" s="1"/>
  <c r="AU20" i="3"/>
  <c r="AU85" i="3" s="1"/>
  <c r="AT20" i="3"/>
  <c r="AT85" i="3" s="1"/>
  <c r="AS20" i="3"/>
  <c r="AS85" i="3" s="1"/>
  <c r="AR20" i="3"/>
  <c r="AR85" i="3" s="1"/>
  <c r="AQ20" i="3"/>
  <c r="AQ85" i="3" s="1"/>
  <c r="AP20" i="3"/>
  <c r="AP85" i="3" s="1"/>
  <c r="AO20" i="3"/>
  <c r="AO85" i="3" s="1"/>
  <c r="AN20" i="3"/>
  <c r="AN85" i="3" s="1"/>
  <c r="AM20" i="3"/>
  <c r="AM85" i="3" s="1"/>
  <c r="AL20" i="3"/>
  <c r="AL85" i="3" s="1"/>
  <c r="AK20" i="3"/>
  <c r="AK85" i="3" s="1"/>
  <c r="AJ20" i="3"/>
  <c r="AJ85" i="3" s="1"/>
  <c r="AI20" i="3"/>
  <c r="AI85" i="3" s="1"/>
  <c r="AH20" i="3"/>
  <c r="AH85" i="3" s="1"/>
  <c r="AG20" i="3"/>
  <c r="AG85" i="3" s="1"/>
  <c r="AF20" i="3"/>
  <c r="AF85" i="3" s="1"/>
  <c r="AE20" i="3"/>
  <c r="AE85" i="3" s="1"/>
  <c r="AD20" i="3"/>
  <c r="AD85" i="3" s="1"/>
  <c r="AC20" i="3"/>
  <c r="AC85" i="3" s="1"/>
  <c r="AB20" i="3"/>
  <c r="AB85" i="3" s="1"/>
  <c r="AA20" i="3"/>
  <c r="AA85" i="3" s="1"/>
  <c r="AV19" i="3"/>
  <c r="AV84" i="3" s="1"/>
  <c r="AU19" i="3"/>
  <c r="AU84" i="3" s="1"/>
  <c r="AT19" i="3"/>
  <c r="AT84" i="3" s="1"/>
  <c r="AS19" i="3"/>
  <c r="AS84" i="3" s="1"/>
  <c r="AR19" i="3"/>
  <c r="AR84" i="3" s="1"/>
  <c r="AQ19" i="3"/>
  <c r="AQ84" i="3" s="1"/>
  <c r="AP19" i="3"/>
  <c r="AP84" i="3" s="1"/>
  <c r="AO19" i="3"/>
  <c r="AO84" i="3" s="1"/>
  <c r="AN19" i="3"/>
  <c r="AN84" i="3" s="1"/>
  <c r="AM19" i="3"/>
  <c r="AM84" i="3" s="1"/>
  <c r="AL19" i="3"/>
  <c r="AL84" i="3" s="1"/>
  <c r="AK19" i="3"/>
  <c r="AK84" i="3" s="1"/>
  <c r="AJ19" i="3"/>
  <c r="AJ84" i="3" s="1"/>
  <c r="AI19" i="3"/>
  <c r="AI84" i="3" s="1"/>
  <c r="AH19" i="3"/>
  <c r="AH84" i="3" s="1"/>
  <c r="AG19" i="3"/>
  <c r="AG84" i="3" s="1"/>
  <c r="AF19" i="3"/>
  <c r="AF84" i="3" s="1"/>
  <c r="AE19" i="3"/>
  <c r="AE84" i="3" s="1"/>
  <c r="AD19" i="3"/>
  <c r="AD84" i="3" s="1"/>
  <c r="AC19" i="3"/>
  <c r="AB19" i="3"/>
  <c r="AB84" i="3" s="1"/>
  <c r="AA19" i="3"/>
  <c r="AV18" i="3"/>
  <c r="AV83" i="3" s="1"/>
  <c r="AU18" i="3"/>
  <c r="AU83" i="3" s="1"/>
  <c r="AT18" i="3"/>
  <c r="AT83" i="3" s="1"/>
  <c r="AS18" i="3"/>
  <c r="AS83" i="3" s="1"/>
  <c r="AR18" i="3"/>
  <c r="AR83" i="3" s="1"/>
  <c r="AQ18" i="3"/>
  <c r="AQ83" i="3" s="1"/>
  <c r="AP18" i="3"/>
  <c r="AP83" i="3" s="1"/>
  <c r="AO18" i="3"/>
  <c r="AO83" i="3" s="1"/>
  <c r="AN18" i="3"/>
  <c r="AN83" i="3" s="1"/>
  <c r="AM18" i="3"/>
  <c r="AM83" i="3" s="1"/>
  <c r="AL18" i="3"/>
  <c r="AL83" i="3" s="1"/>
  <c r="AK18" i="3"/>
  <c r="AK83" i="3" s="1"/>
  <c r="AJ18" i="3"/>
  <c r="AJ83" i="3" s="1"/>
  <c r="AI18" i="3"/>
  <c r="AI83" i="3" s="1"/>
  <c r="AH18" i="3"/>
  <c r="AH83" i="3" s="1"/>
  <c r="AG18" i="3"/>
  <c r="AG83" i="3" s="1"/>
  <c r="AF18" i="3"/>
  <c r="AF83" i="3" s="1"/>
  <c r="AE18" i="3"/>
  <c r="AE83" i="3" s="1"/>
  <c r="AD18" i="3"/>
  <c r="AD83" i="3" s="1"/>
  <c r="AC18" i="3"/>
  <c r="AC83" i="3" s="1"/>
  <c r="AB18" i="3"/>
  <c r="AB83" i="3" s="1"/>
  <c r="AA18" i="3"/>
  <c r="AA83" i="3" s="1"/>
  <c r="AV17" i="3"/>
  <c r="AV82" i="3" s="1"/>
  <c r="AU17" i="3"/>
  <c r="AU82" i="3" s="1"/>
  <c r="AT17" i="3"/>
  <c r="AT82" i="3" s="1"/>
  <c r="AS17" i="3"/>
  <c r="AS82" i="3" s="1"/>
  <c r="AR17" i="3"/>
  <c r="AR82" i="3" s="1"/>
  <c r="AQ17" i="3"/>
  <c r="AQ82" i="3" s="1"/>
  <c r="AP17" i="3"/>
  <c r="AP82" i="3" s="1"/>
  <c r="AO17" i="3"/>
  <c r="AO82" i="3" s="1"/>
  <c r="AN17" i="3"/>
  <c r="AN82" i="3" s="1"/>
  <c r="AM17" i="3"/>
  <c r="AM82" i="3" s="1"/>
  <c r="AL17" i="3"/>
  <c r="AL82" i="3" s="1"/>
  <c r="AK17" i="3"/>
  <c r="AK82" i="3" s="1"/>
  <c r="AJ17" i="3"/>
  <c r="AJ82" i="3" s="1"/>
  <c r="AI17" i="3"/>
  <c r="AI82" i="3" s="1"/>
  <c r="AH17" i="3"/>
  <c r="AH82" i="3" s="1"/>
  <c r="AG17" i="3"/>
  <c r="AF17" i="3"/>
  <c r="AF82" i="3" s="1"/>
  <c r="AE17" i="3"/>
  <c r="AE82" i="3" s="1"/>
  <c r="AD17" i="3"/>
  <c r="AD82" i="3" s="1"/>
  <c r="AC17" i="3"/>
  <c r="AC82" i="3" s="1"/>
  <c r="AB17" i="3"/>
  <c r="AB82" i="3" s="1"/>
  <c r="AA17" i="3"/>
  <c r="AV16" i="3"/>
  <c r="AV81" i="3" s="1"/>
  <c r="AU16" i="3"/>
  <c r="AU81" i="3" s="1"/>
  <c r="AT16" i="3"/>
  <c r="AT81" i="3" s="1"/>
  <c r="AS16" i="3"/>
  <c r="AS81" i="3" s="1"/>
  <c r="AR16" i="3"/>
  <c r="AR81" i="3" s="1"/>
  <c r="AQ16" i="3"/>
  <c r="AQ81" i="3" s="1"/>
  <c r="AP16" i="3"/>
  <c r="AP81" i="3" s="1"/>
  <c r="AO16" i="3"/>
  <c r="AO81" i="3" s="1"/>
  <c r="AN16" i="3"/>
  <c r="AN81" i="3" s="1"/>
  <c r="AM16" i="3"/>
  <c r="AL16" i="3"/>
  <c r="AL81" i="3" s="1"/>
  <c r="AK16" i="3"/>
  <c r="AK81" i="3" s="1"/>
  <c r="AJ16" i="3"/>
  <c r="AJ81" i="3" s="1"/>
  <c r="AI16" i="3"/>
  <c r="AI81" i="3" s="1"/>
  <c r="AH16" i="3"/>
  <c r="AH81" i="3" s="1"/>
  <c r="AG16" i="3"/>
  <c r="AG81" i="3" s="1"/>
  <c r="AF16" i="3"/>
  <c r="AF81" i="3" s="1"/>
  <c r="AE16" i="3"/>
  <c r="AE81" i="3" s="1"/>
  <c r="AD16" i="3"/>
  <c r="AD81" i="3" s="1"/>
  <c r="AC16" i="3"/>
  <c r="AC81" i="3" s="1"/>
  <c r="AB16" i="3"/>
  <c r="AB81" i="3" s="1"/>
  <c r="AA16" i="3"/>
  <c r="AV15" i="3"/>
  <c r="AV80" i="3" s="1"/>
  <c r="AU15" i="3"/>
  <c r="AU80" i="3" s="1"/>
  <c r="AT15" i="3"/>
  <c r="AT80" i="3" s="1"/>
  <c r="AS15" i="3"/>
  <c r="AS80" i="3" s="1"/>
  <c r="AR15" i="3"/>
  <c r="AR80" i="3" s="1"/>
  <c r="AQ15" i="3"/>
  <c r="AQ80" i="3" s="1"/>
  <c r="AP15" i="3"/>
  <c r="AP80" i="3" s="1"/>
  <c r="AO15" i="3"/>
  <c r="AO80" i="3" s="1"/>
  <c r="AN15" i="3"/>
  <c r="AN80" i="3" s="1"/>
  <c r="AM15" i="3"/>
  <c r="AM80" i="3" s="1"/>
  <c r="AL15" i="3"/>
  <c r="AL80" i="3" s="1"/>
  <c r="AK15" i="3"/>
  <c r="AK80" i="3" s="1"/>
  <c r="AJ15" i="3"/>
  <c r="AJ80" i="3" s="1"/>
  <c r="AI15" i="3"/>
  <c r="AI80" i="3" s="1"/>
  <c r="AH15" i="3"/>
  <c r="AH80" i="3" s="1"/>
  <c r="AG15" i="3"/>
  <c r="AG80" i="3" s="1"/>
  <c r="AF15" i="3"/>
  <c r="AF80" i="3" s="1"/>
  <c r="AE15" i="3"/>
  <c r="AE80" i="3" s="1"/>
  <c r="AD15" i="3"/>
  <c r="AD80" i="3" s="1"/>
  <c r="AC15" i="3"/>
  <c r="AC80" i="3" s="1"/>
  <c r="AB15" i="3"/>
  <c r="AB80" i="3" s="1"/>
  <c r="AA15" i="3"/>
  <c r="AV14" i="3"/>
  <c r="AV79" i="3" s="1"/>
  <c r="AU14" i="3"/>
  <c r="AU79" i="3" s="1"/>
  <c r="AT14" i="3"/>
  <c r="AT79" i="3" s="1"/>
  <c r="AS14" i="3"/>
  <c r="AS79" i="3" s="1"/>
  <c r="AR14" i="3"/>
  <c r="AR79" i="3" s="1"/>
  <c r="AQ14" i="3"/>
  <c r="AQ79" i="3" s="1"/>
  <c r="AP14" i="3"/>
  <c r="AP79" i="3" s="1"/>
  <c r="AO14" i="3"/>
  <c r="AO79" i="3" s="1"/>
  <c r="AN14" i="3"/>
  <c r="AN79" i="3" s="1"/>
  <c r="AM14" i="3"/>
  <c r="AM79" i="3" s="1"/>
  <c r="AL14" i="3"/>
  <c r="AK14" i="3"/>
  <c r="AK79" i="3" s="1"/>
  <c r="AJ14" i="3"/>
  <c r="AJ79" i="3" s="1"/>
  <c r="AI14" i="3"/>
  <c r="AI79" i="3" s="1"/>
  <c r="AH14" i="3"/>
  <c r="AH79" i="3" s="1"/>
  <c r="AG14" i="3"/>
  <c r="AG79" i="3" s="1"/>
  <c r="AF14" i="3"/>
  <c r="AF79" i="3" s="1"/>
  <c r="AE14" i="3"/>
  <c r="AE79" i="3" s="1"/>
  <c r="AD14" i="3"/>
  <c r="AD79" i="3" s="1"/>
  <c r="AC14" i="3"/>
  <c r="AC79" i="3" s="1"/>
  <c r="AB14" i="3"/>
  <c r="AB79" i="3" s="1"/>
  <c r="AA14" i="3"/>
  <c r="AV13" i="3"/>
  <c r="AV78" i="3" s="1"/>
  <c r="AU13" i="3"/>
  <c r="AU78" i="3" s="1"/>
  <c r="AT13" i="3"/>
  <c r="AT78" i="3" s="1"/>
  <c r="AS13" i="3"/>
  <c r="AS78" i="3" s="1"/>
  <c r="AR13" i="3"/>
  <c r="AR78" i="3" s="1"/>
  <c r="AQ13" i="3"/>
  <c r="AQ78" i="3" s="1"/>
  <c r="AP13" i="3"/>
  <c r="AP78" i="3" s="1"/>
  <c r="AO13" i="3"/>
  <c r="AO78" i="3" s="1"/>
  <c r="AN13" i="3"/>
  <c r="AN78" i="3" s="1"/>
  <c r="AM13" i="3"/>
  <c r="AM78" i="3" s="1"/>
  <c r="AL13" i="3"/>
  <c r="AL78" i="3" s="1"/>
  <c r="AK13" i="3"/>
  <c r="AK78" i="3" s="1"/>
  <c r="AJ13" i="3"/>
  <c r="AJ78" i="3" s="1"/>
  <c r="AI13" i="3"/>
  <c r="AI78" i="3" s="1"/>
  <c r="AH13" i="3"/>
  <c r="AH78" i="3" s="1"/>
  <c r="AG13" i="3"/>
  <c r="AG78" i="3" s="1"/>
  <c r="AF13" i="3"/>
  <c r="AF78" i="3" s="1"/>
  <c r="AE13" i="3"/>
  <c r="AE78" i="3" s="1"/>
  <c r="AD13" i="3"/>
  <c r="AD78" i="3" s="1"/>
  <c r="AC13" i="3"/>
  <c r="AC78" i="3" s="1"/>
  <c r="AB13" i="3"/>
  <c r="AB78" i="3" s="1"/>
  <c r="AA13" i="3"/>
  <c r="AY13" i="3" s="1"/>
  <c r="AV12" i="3"/>
  <c r="AV77" i="3" s="1"/>
  <c r="AU12" i="3"/>
  <c r="AU77" i="3" s="1"/>
  <c r="AT12" i="3"/>
  <c r="AT77" i="3" s="1"/>
  <c r="AS12" i="3"/>
  <c r="AS77" i="3" s="1"/>
  <c r="AR12" i="3"/>
  <c r="AR77" i="3" s="1"/>
  <c r="AQ12" i="3"/>
  <c r="AQ77" i="3" s="1"/>
  <c r="AP12" i="3"/>
  <c r="AP77" i="3" s="1"/>
  <c r="AO12" i="3"/>
  <c r="AO77" i="3" s="1"/>
  <c r="AN12" i="3"/>
  <c r="AN77" i="3" s="1"/>
  <c r="AM12" i="3"/>
  <c r="AM77" i="3" s="1"/>
  <c r="AL12" i="3"/>
  <c r="AL77" i="3" s="1"/>
  <c r="AK12" i="3"/>
  <c r="AK77" i="3" s="1"/>
  <c r="AJ12" i="3"/>
  <c r="AJ77" i="3" s="1"/>
  <c r="AI12" i="3"/>
  <c r="AI77" i="3" s="1"/>
  <c r="AH12" i="3"/>
  <c r="AH77" i="3" s="1"/>
  <c r="AG12" i="3"/>
  <c r="AG77" i="3" s="1"/>
  <c r="AF12" i="3"/>
  <c r="AF77" i="3" s="1"/>
  <c r="AE12" i="3"/>
  <c r="AE77" i="3" s="1"/>
  <c r="AD12" i="3"/>
  <c r="AD77" i="3" s="1"/>
  <c r="AC12" i="3"/>
  <c r="AC77" i="3" s="1"/>
  <c r="AB12" i="3"/>
  <c r="AB77" i="3" s="1"/>
  <c r="AA12" i="3"/>
  <c r="AA77" i="3" s="1"/>
  <c r="AV11" i="3"/>
  <c r="AU11" i="3"/>
  <c r="AU76" i="3" s="1"/>
  <c r="AT11" i="3"/>
  <c r="AT76" i="3" s="1"/>
  <c r="AS11" i="3"/>
  <c r="AS76" i="3" s="1"/>
  <c r="AR11" i="3"/>
  <c r="AR76" i="3" s="1"/>
  <c r="AQ11" i="3"/>
  <c r="AQ76" i="3" s="1"/>
  <c r="AP11" i="3"/>
  <c r="AP76" i="3" s="1"/>
  <c r="AO11" i="3"/>
  <c r="AO76" i="3" s="1"/>
  <c r="AN11" i="3"/>
  <c r="AN76" i="3" s="1"/>
  <c r="AM11" i="3"/>
  <c r="AM76" i="3" s="1"/>
  <c r="AL11" i="3"/>
  <c r="AL76" i="3" s="1"/>
  <c r="AK11" i="3"/>
  <c r="AK76" i="3" s="1"/>
  <c r="AJ11" i="3"/>
  <c r="AJ76" i="3" s="1"/>
  <c r="AI11" i="3"/>
  <c r="AI76" i="3" s="1"/>
  <c r="AH11" i="3"/>
  <c r="AH76" i="3" s="1"/>
  <c r="AG11" i="3"/>
  <c r="AG76" i="3" s="1"/>
  <c r="AF11" i="3"/>
  <c r="AF76" i="3" s="1"/>
  <c r="AE11" i="3"/>
  <c r="AE76" i="3" s="1"/>
  <c r="AD11" i="3"/>
  <c r="AD76" i="3" s="1"/>
  <c r="AC11" i="3"/>
  <c r="AC76" i="3" s="1"/>
  <c r="AB11" i="3"/>
  <c r="AB76" i="3" s="1"/>
  <c r="AA11" i="3"/>
  <c r="AV10" i="3"/>
  <c r="AU10" i="3"/>
  <c r="AU75" i="3" s="1"/>
  <c r="AT10" i="3"/>
  <c r="AT75" i="3" s="1"/>
  <c r="AS10" i="3"/>
  <c r="AS75" i="3" s="1"/>
  <c r="AR10" i="3"/>
  <c r="AR75" i="3" s="1"/>
  <c r="AQ10" i="3"/>
  <c r="AQ75" i="3" s="1"/>
  <c r="AP10" i="3"/>
  <c r="AP75" i="3" s="1"/>
  <c r="AO10" i="3"/>
  <c r="AO75" i="3" s="1"/>
  <c r="AN10" i="3"/>
  <c r="AN75" i="3" s="1"/>
  <c r="AM10" i="3"/>
  <c r="AM75" i="3" s="1"/>
  <c r="AL10" i="3"/>
  <c r="AL75" i="3" s="1"/>
  <c r="AK10" i="3"/>
  <c r="AK75" i="3" s="1"/>
  <c r="AJ10" i="3"/>
  <c r="AJ75" i="3" s="1"/>
  <c r="AI10" i="3"/>
  <c r="AI75" i="3" s="1"/>
  <c r="AH10" i="3"/>
  <c r="AH75" i="3" s="1"/>
  <c r="AG10" i="3"/>
  <c r="AG75" i="3" s="1"/>
  <c r="AF10" i="3"/>
  <c r="AF75" i="3" s="1"/>
  <c r="AE10" i="3"/>
  <c r="AE75" i="3" s="1"/>
  <c r="AD10" i="3"/>
  <c r="AD75" i="3" s="1"/>
  <c r="AC10" i="3"/>
  <c r="AB10" i="3"/>
  <c r="AB75" i="3" s="1"/>
  <c r="AA10" i="3"/>
  <c r="AA75" i="3" s="1"/>
  <c r="AV9" i="3"/>
  <c r="AV74" i="3" s="1"/>
  <c r="AU9" i="3"/>
  <c r="AU74" i="3" s="1"/>
  <c r="AT9" i="3"/>
  <c r="AT74" i="3" s="1"/>
  <c r="AS9" i="3"/>
  <c r="AS74" i="3" s="1"/>
  <c r="AR9" i="3"/>
  <c r="AR74" i="3" s="1"/>
  <c r="AQ9" i="3"/>
  <c r="AQ74" i="3" s="1"/>
  <c r="AP9" i="3"/>
  <c r="AP74" i="3" s="1"/>
  <c r="AO9" i="3"/>
  <c r="AO74" i="3" s="1"/>
  <c r="AN9" i="3"/>
  <c r="AN74" i="3" s="1"/>
  <c r="AM9" i="3"/>
  <c r="AM74" i="3" s="1"/>
  <c r="AL9" i="3"/>
  <c r="AL74" i="3" s="1"/>
  <c r="AK9" i="3"/>
  <c r="AK74" i="3" s="1"/>
  <c r="AJ9" i="3"/>
  <c r="AJ74" i="3" s="1"/>
  <c r="AI9" i="3"/>
  <c r="AI74" i="3" s="1"/>
  <c r="AH9" i="3"/>
  <c r="AH74" i="3" s="1"/>
  <c r="AG9" i="3"/>
  <c r="AG74" i="3" s="1"/>
  <c r="AF9" i="3"/>
  <c r="AF74" i="3" s="1"/>
  <c r="AE9" i="3"/>
  <c r="AE74" i="3" s="1"/>
  <c r="AD9" i="3"/>
  <c r="AD74" i="3" s="1"/>
  <c r="AC9" i="3"/>
  <c r="AC74" i="3" s="1"/>
  <c r="AB9" i="3"/>
  <c r="AA9" i="3"/>
  <c r="AV8" i="3"/>
  <c r="AV73" i="3" s="1"/>
  <c r="AU8" i="3"/>
  <c r="AU73" i="3" s="1"/>
  <c r="AT8" i="3"/>
  <c r="AT73" i="3" s="1"/>
  <c r="AS8" i="3"/>
  <c r="AS73" i="3" s="1"/>
  <c r="AR8" i="3"/>
  <c r="AR73" i="3" s="1"/>
  <c r="AQ8" i="3"/>
  <c r="AQ73" i="3" s="1"/>
  <c r="AP8" i="3"/>
  <c r="AP73" i="3" s="1"/>
  <c r="AO8" i="3"/>
  <c r="AO73" i="3" s="1"/>
  <c r="AN8" i="3"/>
  <c r="AN73" i="3" s="1"/>
  <c r="AM8" i="3"/>
  <c r="AM73" i="3" s="1"/>
  <c r="AL8" i="3"/>
  <c r="AL73" i="3" s="1"/>
  <c r="AK8" i="3"/>
  <c r="AK73" i="3" s="1"/>
  <c r="AJ8" i="3"/>
  <c r="AJ73" i="3" s="1"/>
  <c r="AI8" i="3"/>
  <c r="AI73" i="3" s="1"/>
  <c r="AH8" i="3"/>
  <c r="AH73" i="3" s="1"/>
  <c r="AG8" i="3"/>
  <c r="AG73" i="3" s="1"/>
  <c r="AF8" i="3"/>
  <c r="AF73" i="3" s="1"/>
  <c r="AE8" i="3"/>
  <c r="AE73" i="3" s="1"/>
  <c r="AD8" i="3"/>
  <c r="AD73" i="3" s="1"/>
  <c r="AC8" i="3"/>
  <c r="AC73" i="3" s="1"/>
  <c r="AB8" i="3"/>
  <c r="AA8" i="3"/>
  <c r="AV7" i="3"/>
  <c r="AV72" i="3" s="1"/>
  <c r="AU7" i="3"/>
  <c r="AU72" i="3" s="1"/>
  <c r="AT7" i="3"/>
  <c r="AT72" i="3" s="1"/>
  <c r="AS7" i="3"/>
  <c r="AS72" i="3" s="1"/>
  <c r="AR7" i="3"/>
  <c r="AR72" i="3" s="1"/>
  <c r="AQ7" i="3"/>
  <c r="AQ72" i="3" s="1"/>
  <c r="AP7" i="3"/>
  <c r="AP72" i="3" s="1"/>
  <c r="AO7" i="3"/>
  <c r="AO72" i="3" s="1"/>
  <c r="AN7" i="3"/>
  <c r="AN72" i="3" s="1"/>
  <c r="AM7" i="3"/>
  <c r="AM72" i="3" s="1"/>
  <c r="AL7" i="3"/>
  <c r="AL72" i="3" s="1"/>
  <c r="AK7" i="3"/>
  <c r="AK72" i="3" s="1"/>
  <c r="AJ7" i="3"/>
  <c r="AJ72" i="3" s="1"/>
  <c r="AI7" i="3"/>
  <c r="AI72" i="3" s="1"/>
  <c r="AH7" i="3"/>
  <c r="AH72" i="3" s="1"/>
  <c r="AG7" i="3"/>
  <c r="AG72" i="3" s="1"/>
  <c r="AF7" i="3"/>
  <c r="AF72" i="3" s="1"/>
  <c r="AE7" i="3"/>
  <c r="AD7" i="3"/>
  <c r="AD72" i="3" s="1"/>
  <c r="AC7" i="3"/>
  <c r="AC72" i="3" s="1"/>
  <c r="AB7" i="3"/>
  <c r="AB72" i="3" s="1"/>
  <c r="AA7" i="3"/>
  <c r="AV6" i="3"/>
  <c r="AV71" i="3" s="1"/>
  <c r="AU6" i="3"/>
  <c r="AU71" i="3" s="1"/>
  <c r="AT6" i="3"/>
  <c r="AT71" i="3" s="1"/>
  <c r="AS6" i="3"/>
  <c r="AS71" i="3" s="1"/>
  <c r="AR6" i="3"/>
  <c r="AR71" i="3" s="1"/>
  <c r="AQ6" i="3"/>
  <c r="AQ71" i="3" s="1"/>
  <c r="AP6" i="3"/>
  <c r="AP71" i="3" s="1"/>
  <c r="AO6" i="3"/>
  <c r="AO71" i="3" s="1"/>
  <c r="AN6" i="3"/>
  <c r="AN71" i="3" s="1"/>
  <c r="AM6" i="3"/>
  <c r="AM71" i="3" s="1"/>
  <c r="AL6" i="3"/>
  <c r="AL71" i="3" s="1"/>
  <c r="AK6" i="3"/>
  <c r="AK71" i="3" s="1"/>
  <c r="AJ6" i="3"/>
  <c r="AJ71" i="3" s="1"/>
  <c r="AI6" i="3"/>
  <c r="AI71" i="3" s="1"/>
  <c r="AH6" i="3"/>
  <c r="AH71" i="3" s="1"/>
  <c r="AG6" i="3"/>
  <c r="AG71" i="3" s="1"/>
  <c r="AF6" i="3"/>
  <c r="AF71" i="3" s="1"/>
  <c r="AE6" i="3"/>
  <c r="AE71" i="3" s="1"/>
  <c r="AD6" i="3"/>
  <c r="AC6" i="3"/>
  <c r="AC71" i="3" s="1"/>
  <c r="AB6" i="3"/>
  <c r="AB71" i="3" s="1"/>
  <c r="AA6" i="3"/>
  <c r="AV5" i="3"/>
  <c r="AV70" i="3" s="1"/>
  <c r="AU5" i="3"/>
  <c r="AU70" i="3" s="1"/>
  <c r="AT5" i="3"/>
  <c r="AT70" i="3" s="1"/>
  <c r="AS5" i="3"/>
  <c r="AS70" i="3" s="1"/>
  <c r="AR5" i="3"/>
  <c r="AR70" i="3" s="1"/>
  <c r="AQ5" i="3"/>
  <c r="AQ70" i="3" s="1"/>
  <c r="AP5" i="3"/>
  <c r="AP70" i="3" s="1"/>
  <c r="AO5" i="3"/>
  <c r="AO70" i="3" s="1"/>
  <c r="AN5" i="3"/>
  <c r="AN70" i="3" s="1"/>
  <c r="AM5" i="3"/>
  <c r="AM70" i="3" s="1"/>
  <c r="AL5" i="3"/>
  <c r="AL70" i="3" s="1"/>
  <c r="AK5" i="3"/>
  <c r="AK70" i="3" s="1"/>
  <c r="AJ5" i="3"/>
  <c r="AJ70" i="3" s="1"/>
  <c r="AI5" i="3"/>
  <c r="AI70" i="3" s="1"/>
  <c r="AH5" i="3"/>
  <c r="AH70" i="3" s="1"/>
  <c r="AG5" i="3"/>
  <c r="AG70" i="3" s="1"/>
  <c r="AF5" i="3"/>
  <c r="AF70" i="3" s="1"/>
  <c r="AE5" i="3"/>
  <c r="AE70" i="3" s="1"/>
  <c r="AD5" i="3"/>
  <c r="AC5" i="3"/>
  <c r="AC70" i="3" s="1"/>
  <c r="AB5" i="3"/>
  <c r="AB70" i="3" s="1"/>
  <c r="AA5" i="3"/>
  <c r="AA70" i="3" s="1"/>
  <c r="AV4" i="3"/>
  <c r="AV69" i="3" s="1"/>
  <c r="AU4" i="3"/>
  <c r="AU69" i="3" s="1"/>
  <c r="AT4" i="3"/>
  <c r="AT69" i="3" s="1"/>
  <c r="AS4" i="3"/>
  <c r="AS69" i="3" s="1"/>
  <c r="AR4" i="3"/>
  <c r="AR69" i="3" s="1"/>
  <c r="AQ4" i="3"/>
  <c r="AQ69" i="3" s="1"/>
  <c r="AP4" i="3"/>
  <c r="AP69" i="3" s="1"/>
  <c r="AO4" i="3"/>
  <c r="AO69" i="3" s="1"/>
  <c r="AN4" i="3"/>
  <c r="AN69" i="3" s="1"/>
  <c r="AM4" i="3"/>
  <c r="AM69" i="3" s="1"/>
  <c r="AL4" i="3"/>
  <c r="AL69" i="3" s="1"/>
  <c r="AK4" i="3"/>
  <c r="AK69" i="3" s="1"/>
  <c r="AJ4" i="3"/>
  <c r="AJ69" i="3" s="1"/>
  <c r="AI4" i="3"/>
  <c r="AI69" i="3" s="1"/>
  <c r="AH4" i="3"/>
  <c r="AH69" i="3" s="1"/>
  <c r="AG4" i="3"/>
  <c r="AF4" i="3"/>
  <c r="AF69" i="3" s="1"/>
  <c r="AE4" i="3"/>
  <c r="AE69" i="3" s="1"/>
  <c r="AD4" i="3"/>
  <c r="AD69" i="3" s="1"/>
  <c r="AC4" i="3"/>
  <c r="AC69" i="3" s="1"/>
  <c r="AB4" i="3"/>
  <c r="AB69" i="3" s="1"/>
  <c r="AA4" i="3"/>
  <c r="AA69" i="3" s="1"/>
  <c r="AV3" i="3"/>
  <c r="AV68" i="3" s="1"/>
  <c r="AU3" i="3"/>
  <c r="AU68" i="3" s="1"/>
  <c r="AT3" i="3"/>
  <c r="AT68" i="3" s="1"/>
  <c r="AS3" i="3"/>
  <c r="AS68" i="3" s="1"/>
  <c r="AR3" i="3"/>
  <c r="AR68" i="3" s="1"/>
  <c r="AQ3" i="3"/>
  <c r="AQ68" i="3" s="1"/>
  <c r="AP3" i="3"/>
  <c r="AP68" i="3" s="1"/>
  <c r="AO3" i="3"/>
  <c r="AO68" i="3" s="1"/>
  <c r="AN3" i="3"/>
  <c r="AN68" i="3" s="1"/>
  <c r="AM3" i="3"/>
  <c r="AM68" i="3" s="1"/>
  <c r="AL3" i="3"/>
  <c r="AL68" i="3" s="1"/>
  <c r="AK3" i="3"/>
  <c r="AK68" i="3" s="1"/>
  <c r="AJ3" i="3"/>
  <c r="AJ68" i="3" s="1"/>
  <c r="AI3" i="3"/>
  <c r="AI68" i="3" s="1"/>
  <c r="AH3" i="3"/>
  <c r="AH68" i="3" s="1"/>
  <c r="AG3" i="3"/>
  <c r="AG68" i="3" s="1"/>
  <c r="AF3" i="3"/>
  <c r="AE3" i="3"/>
  <c r="AE68" i="3" s="1"/>
  <c r="AD3" i="3"/>
  <c r="AD68" i="3" s="1"/>
  <c r="AC3" i="3"/>
  <c r="AC68" i="3" s="1"/>
  <c r="AB3" i="3"/>
  <c r="AB68" i="3" s="1"/>
  <c r="AA3" i="3"/>
  <c r="AV2" i="3"/>
  <c r="AV67" i="3" s="1"/>
  <c r="AU2" i="3"/>
  <c r="AU67" i="3" s="1"/>
  <c r="AT2" i="3"/>
  <c r="AT67" i="3" s="1"/>
  <c r="AS2" i="3"/>
  <c r="AS67" i="3" s="1"/>
  <c r="AR2" i="3"/>
  <c r="AR67" i="3" s="1"/>
  <c r="AQ2" i="3"/>
  <c r="AQ67" i="3" s="1"/>
  <c r="AP2" i="3"/>
  <c r="AP67" i="3" s="1"/>
  <c r="AO2" i="3"/>
  <c r="AO67" i="3" s="1"/>
  <c r="AN2" i="3"/>
  <c r="AN67" i="3" s="1"/>
  <c r="AM2" i="3"/>
  <c r="AM67" i="3" s="1"/>
  <c r="AL2" i="3"/>
  <c r="AL67" i="3" s="1"/>
  <c r="AK2" i="3"/>
  <c r="AK67" i="3" s="1"/>
  <c r="AJ2" i="3"/>
  <c r="AJ67" i="3" s="1"/>
  <c r="AI2" i="3"/>
  <c r="AI67" i="3" s="1"/>
  <c r="AH2" i="3"/>
  <c r="AH67" i="3" s="1"/>
  <c r="AG2" i="3"/>
  <c r="AG67" i="3" s="1"/>
  <c r="AF2" i="3"/>
  <c r="AE2" i="3"/>
  <c r="AE67" i="3" s="1"/>
  <c r="AD2" i="3"/>
  <c r="AD67" i="3" s="1"/>
  <c r="AC2" i="3"/>
  <c r="AC67" i="3" s="1"/>
  <c r="AB2" i="3"/>
  <c r="AB67" i="3" s="1"/>
  <c r="AA2" i="3"/>
  <c r="AA67" i="3" s="1"/>
  <c r="AW1" i="3"/>
  <c r="AW66" i="3" s="1"/>
  <c r="AV1" i="3"/>
  <c r="AV66" i="3" s="1"/>
  <c r="AU1" i="3"/>
  <c r="AU66" i="3" s="1"/>
  <c r="AT1" i="3"/>
  <c r="AT66" i="3" s="1"/>
  <c r="AS1" i="3"/>
  <c r="AS66" i="3" s="1"/>
  <c r="AR1" i="3"/>
  <c r="AR66" i="3" s="1"/>
  <c r="AQ1" i="3"/>
  <c r="AQ66" i="3" s="1"/>
  <c r="AP1" i="3"/>
  <c r="AP66" i="3" s="1"/>
  <c r="AO1" i="3"/>
  <c r="AO66" i="3" s="1"/>
  <c r="AN1" i="3"/>
  <c r="AN66" i="3" s="1"/>
  <c r="AM1" i="3"/>
  <c r="AM66" i="3" s="1"/>
  <c r="AL1" i="3"/>
  <c r="AL66" i="3" s="1"/>
  <c r="AK1" i="3"/>
  <c r="AK66" i="3" s="1"/>
  <c r="AJ1" i="3"/>
  <c r="AJ66" i="3" s="1"/>
  <c r="AI1" i="3"/>
  <c r="AI66" i="3" s="1"/>
  <c r="AH1" i="3"/>
  <c r="AH66" i="3" s="1"/>
  <c r="AG1" i="3"/>
  <c r="AF1" i="3"/>
  <c r="AF66" i="3" s="1"/>
  <c r="AE1" i="3"/>
  <c r="AE66" i="3" s="1"/>
  <c r="AD1" i="3"/>
  <c r="AD66" i="3" s="1"/>
  <c r="AC1" i="3"/>
  <c r="AC66" i="3" s="1"/>
  <c r="AB1" i="3"/>
  <c r="AB66" i="3" s="1"/>
  <c r="AA1" i="3"/>
  <c r="AA66" i="3" s="1"/>
  <c r="A2" i="2"/>
  <c r="A1" i="2"/>
  <c r="BL286" i="2"/>
  <c r="BK286" i="2"/>
  <c r="BJ286" i="2"/>
  <c r="BI286" i="2"/>
  <c r="BH286" i="2"/>
  <c r="BG286" i="2"/>
  <c r="BF286" i="2"/>
  <c r="BE286" i="2"/>
  <c r="BD286" i="2"/>
  <c r="BC286" i="2"/>
  <c r="BB286" i="2"/>
  <c r="BA286" i="2"/>
  <c r="AZ286" i="2"/>
  <c r="AY286" i="2"/>
  <c r="AX286" i="2"/>
  <c r="AW286" i="2"/>
  <c r="AV286" i="2"/>
  <c r="AU286" i="2"/>
  <c r="AT286" i="2"/>
  <c r="AS286" i="2"/>
  <c r="AR286" i="2"/>
  <c r="AQ286" i="2"/>
  <c r="AP286" i="2"/>
  <c r="AO286" i="2"/>
  <c r="AN286" i="2"/>
  <c r="AM286" i="2"/>
  <c r="AL286" i="2"/>
  <c r="AK286" i="2"/>
  <c r="AJ286" i="2"/>
  <c r="AI286" i="2"/>
  <c r="AH286" i="2"/>
  <c r="AG286" i="2"/>
  <c r="AF286" i="2"/>
  <c r="AE286" i="2"/>
  <c r="AD286" i="2"/>
  <c r="AC286" i="2"/>
  <c r="AB286" i="2"/>
  <c r="AA286" i="2"/>
  <c r="Z286" i="2"/>
  <c r="Y286" i="2"/>
  <c r="X286" i="2"/>
  <c r="W286" i="2"/>
  <c r="V286" i="2"/>
  <c r="U286" i="2"/>
  <c r="T286" i="2"/>
  <c r="S286" i="2"/>
  <c r="R286" i="2"/>
  <c r="Q286" i="2"/>
  <c r="P286" i="2"/>
  <c r="O286" i="2"/>
  <c r="N286" i="2"/>
  <c r="A286" i="2" s="1"/>
  <c r="M286" i="2"/>
  <c r="L286" i="2"/>
  <c r="K286" i="2"/>
  <c r="J286" i="2"/>
  <c r="I286" i="2"/>
  <c r="H286" i="2"/>
  <c r="G286" i="2"/>
  <c r="F286" i="2"/>
  <c r="E286" i="2"/>
  <c r="D286" i="2"/>
  <c r="BL285" i="2"/>
  <c r="BK285" i="2"/>
  <c r="BJ285" i="2"/>
  <c r="BI285" i="2"/>
  <c r="BH285" i="2"/>
  <c r="BG285" i="2"/>
  <c r="BF285" i="2"/>
  <c r="BE285" i="2"/>
  <c r="BD285" i="2"/>
  <c r="BC285" i="2"/>
  <c r="BB285" i="2"/>
  <c r="BA285" i="2"/>
  <c r="AZ285" i="2"/>
  <c r="AY285" i="2"/>
  <c r="AX285" i="2"/>
  <c r="AW285" i="2"/>
  <c r="AV285" i="2"/>
  <c r="AU285" i="2"/>
  <c r="AT285" i="2"/>
  <c r="AS285" i="2"/>
  <c r="AR285" i="2"/>
  <c r="AQ285" i="2"/>
  <c r="AP285" i="2"/>
  <c r="AO285" i="2"/>
  <c r="AN285" i="2"/>
  <c r="AM285" i="2"/>
  <c r="AL285" i="2"/>
  <c r="AK285" i="2"/>
  <c r="AJ285" i="2"/>
  <c r="AI285" i="2"/>
  <c r="AH285" i="2"/>
  <c r="AG285" i="2"/>
  <c r="AF285" i="2"/>
  <c r="AE285" i="2"/>
  <c r="AD285" i="2"/>
  <c r="AC285" i="2"/>
  <c r="AB285" i="2"/>
  <c r="AA285" i="2"/>
  <c r="Z285" i="2"/>
  <c r="Y285" i="2"/>
  <c r="X285" i="2"/>
  <c r="W285" i="2"/>
  <c r="V285" i="2"/>
  <c r="U285" i="2"/>
  <c r="T285" i="2"/>
  <c r="S285" i="2"/>
  <c r="R285" i="2"/>
  <c r="Q285" i="2"/>
  <c r="P285" i="2"/>
  <c r="O285" i="2"/>
  <c r="N285" i="2"/>
  <c r="A285" i="2" s="1"/>
  <c r="M285" i="2"/>
  <c r="L285" i="2"/>
  <c r="K285" i="2"/>
  <c r="J285" i="2"/>
  <c r="I285" i="2"/>
  <c r="H285" i="2"/>
  <c r="G285" i="2"/>
  <c r="F285" i="2"/>
  <c r="E285" i="2"/>
  <c r="D285" i="2"/>
  <c r="BL284" i="2"/>
  <c r="BK284" i="2"/>
  <c r="BJ284" i="2"/>
  <c r="BI284" i="2"/>
  <c r="BH284" i="2"/>
  <c r="BG284" i="2"/>
  <c r="BF284" i="2"/>
  <c r="BE284" i="2"/>
  <c r="BD284" i="2"/>
  <c r="BC284" i="2"/>
  <c r="BB284" i="2"/>
  <c r="BA284" i="2"/>
  <c r="AZ284" i="2"/>
  <c r="AY284" i="2"/>
  <c r="AX284" i="2"/>
  <c r="AW284" i="2"/>
  <c r="AV284" i="2"/>
  <c r="AU284" i="2"/>
  <c r="AT284" i="2"/>
  <c r="AS284" i="2"/>
  <c r="AR284" i="2"/>
  <c r="AQ284" i="2"/>
  <c r="AP284" i="2"/>
  <c r="AO284" i="2"/>
  <c r="AN284" i="2"/>
  <c r="AM284" i="2"/>
  <c r="AL284" i="2"/>
  <c r="AK284" i="2"/>
  <c r="AJ284" i="2"/>
  <c r="AI284" i="2"/>
  <c r="AH284" i="2"/>
  <c r="AG284" i="2"/>
  <c r="AF284" i="2"/>
  <c r="AE284" i="2"/>
  <c r="AD284" i="2"/>
  <c r="AC284" i="2"/>
  <c r="AB284" i="2"/>
  <c r="AA284" i="2"/>
  <c r="Z284" i="2"/>
  <c r="Y284" i="2"/>
  <c r="X284" i="2"/>
  <c r="W284" i="2"/>
  <c r="V284" i="2"/>
  <c r="U284" i="2"/>
  <c r="T284" i="2"/>
  <c r="S284" i="2"/>
  <c r="R284" i="2"/>
  <c r="Q284" i="2"/>
  <c r="P284" i="2"/>
  <c r="O284" i="2"/>
  <c r="N284" i="2"/>
  <c r="M284" i="2"/>
  <c r="L284" i="2"/>
  <c r="K284" i="2"/>
  <c r="J284" i="2"/>
  <c r="I284" i="2"/>
  <c r="H284" i="2"/>
  <c r="G284" i="2"/>
  <c r="F284" i="2"/>
  <c r="E284" i="2"/>
  <c r="D284" i="2"/>
  <c r="BL283" i="2"/>
  <c r="BK283" i="2"/>
  <c r="BJ283" i="2"/>
  <c r="BI283" i="2"/>
  <c r="BH283" i="2"/>
  <c r="BG283" i="2"/>
  <c r="BF283" i="2"/>
  <c r="BE283" i="2"/>
  <c r="BD283" i="2"/>
  <c r="BC283" i="2"/>
  <c r="BB283" i="2"/>
  <c r="BA283" i="2"/>
  <c r="AZ283" i="2"/>
  <c r="AY283" i="2"/>
  <c r="AX283" i="2"/>
  <c r="AW283" i="2"/>
  <c r="AV283" i="2"/>
  <c r="AU283" i="2"/>
  <c r="AT283" i="2"/>
  <c r="AS283" i="2"/>
  <c r="AR283" i="2"/>
  <c r="AQ283" i="2"/>
  <c r="AP283" i="2"/>
  <c r="AO283" i="2"/>
  <c r="AN283" i="2"/>
  <c r="AM283" i="2"/>
  <c r="AL283" i="2"/>
  <c r="AK283" i="2"/>
  <c r="AJ283" i="2"/>
  <c r="AI283" i="2"/>
  <c r="AH283" i="2"/>
  <c r="AG283" i="2"/>
  <c r="AF283" i="2"/>
  <c r="AE283" i="2"/>
  <c r="AD283" i="2"/>
  <c r="AC283" i="2"/>
  <c r="AB283" i="2"/>
  <c r="AA283" i="2"/>
  <c r="Z283" i="2"/>
  <c r="Y283" i="2"/>
  <c r="X283" i="2"/>
  <c r="W283" i="2"/>
  <c r="V283" i="2"/>
  <c r="U283" i="2"/>
  <c r="T283" i="2"/>
  <c r="S283" i="2"/>
  <c r="R283" i="2"/>
  <c r="Q283" i="2"/>
  <c r="P283" i="2"/>
  <c r="O283" i="2"/>
  <c r="N283" i="2"/>
  <c r="A283" i="2" s="1"/>
  <c r="M283" i="2"/>
  <c r="L283" i="2"/>
  <c r="K283" i="2"/>
  <c r="J283" i="2"/>
  <c r="I283" i="2"/>
  <c r="H283" i="2"/>
  <c r="G283" i="2"/>
  <c r="F283" i="2"/>
  <c r="E283" i="2"/>
  <c r="D283" i="2"/>
  <c r="BL282" i="2"/>
  <c r="BK282" i="2"/>
  <c r="BJ282" i="2"/>
  <c r="BI282" i="2"/>
  <c r="BH282" i="2"/>
  <c r="BG282" i="2"/>
  <c r="BF282" i="2"/>
  <c r="BE282" i="2"/>
  <c r="BD282" i="2"/>
  <c r="BC282" i="2"/>
  <c r="BB282" i="2"/>
  <c r="BA282" i="2"/>
  <c r="AZ282" i="2"/>
  <c r="AY282" i="2"/>
  <c r="AX282" i="2"/>
  <c r="AW282" i="2"/>
  <c r="AV282" i="2"/>
  <c r="AU282" i="2"/>
  <c r="AT282" i="2"/>
  <c r="AS282" i="2"/>
  <c r="AR282" i="2"/>
  <c r="AQ282" i="2"/>
  <c r="AP282" i="2"/>
  <c r="AO282" i="2"/>
  <c r="AN282" i="2"/>
  <c r="AM282" i="2"/>
  <c r="AL282" i="2"/>
  <c r="AK282" i="2"/>
  <c r="AJ282" i="2"/>
  <c r="AI282" i="2"/>
  <c r="AH282" i="2"/>
  <c r="AG282" i="2"/>
  <c r="AF282" i="2"/>
  <c r="AE282" i="2"/>
  <c r="AD282" i="2"/>
  <c r="AC282" i="2"/>
  <c r="AB282" i="2"/>
  <c r="AA282" i="2"/>
  <c r="Z282" i="2"/>
  <c r="Y282" i="2"/>
  <c r="X282" i="2"/>
  <c r="W282" i="2"/>
  <c r="V282" i="2"/>
  <c r="U282" i="2"/>
  <c r="T282" i="2"/>
  <c r="S282" i="2"/>
  <c r="R282" i="2"/>
  <c r="Q282" i="2"/>
  <c r="P282" i="2"/>
  <c r="O282" i="2"/>
  <c r="N282" i="2"/>
  <c r="M282" i="2"/>
  <c r="L282" i="2"/>
  <c r="K282" i="2"/>
  <c r="J282" i="2"/>
  <c r="I282" i="2"/>
  <c r="H282" i="2"/>
  <c r="G282" i="2"/>
  <c r="F282" i="2"/>
  <c r="E282" i="2"/>
  <c r="D282" i="2"/>
  <c r="BL281" i="2"/>
  <c r="BK281" i="2"/>
  <c r="BJ281" i="2"/>
  <c r="BI281" i="2"/>
  <c r="BH281" i="2"/>
  <c r="BG281" i="2"/>
  <c r="BF281" i="2"/>
  <c r="BE281" i="2"/>
  <c r="BD281" i="2"/>
  <c r="BC281" i="2"/>
  <c r="BB281" i="2"/>
  <c r="BA281" i="2"/>
  <c r="AZ281" i="2"/>
  <c r="AY281" i="2"/>
  <c r="AX281" i="2"/>
  <c r="AW281" i="2"/>
  <c r="AV281" i="2"/>
  <c r="AU281" i="2"/>
  <c r="AT281" i="2"/>
  <c r="AS281" i="2"/>
  <c r="AR281" i="2"/>
  <c r="AQ281" i="2"/>
  <c r="AP281" i="2"/>
  <c r="AO281" i="2"/>
  <c r="AN281" i="2"/>
  <c r="AM281" i="2"/>
  <c r="AL281" i="2"/>
  <c r="AK281" i="2"/>
  <c r="AJ281" i="2"/>
  <c r="AI281" i="2"/>
  <c r="AH281" i="2"/>
  <c r="AG281" i="2"/>
  <c r="AF281" i="2"/>
  <c r="AE281" i="2"/>
  <c r="AD281" i="2"/>
  <c r="AC281" i="2"/>
  <c r="AB281" i="2"/>
  <c r="AA281" i="2"/>
  <c r="Z281" i="2"/>
  <c r="Y281" i="2"/>
  <c r="X281" i="2"/>
  <c r="W281" i="2"/>
  <c r="V281" i="2"/>
  <c r="U281" i="2"/>
  <c r="T281" i="2"/>
  <c r="S281" i="2"/>
  <c r="R281" i="2"/>
  <c r="Q281" i="2"/>
  <c r="P281" i="2"/>
  <c r="O281" i="2"/>
  <c r="A281" i="2" s="1"/>
  <c r="N281" i="2"/>
  <c r="M281" i="2"/>
  <c r="L281" i="2"/>
  <c r="K281" i="2"/>
  <c r="J281" i="2"/>
  <c r="I281" i="2"/>
  <c r="H281" i="2"/>
  <c r="G281" i="2"/>
  <c r="F281" i="2"/>
  <c r="E281" i="2"/>
  <c r="D281" i="2"/>
  <c r="BL280" i="2"/>
  <c r="BK280" i="2"/>
  <c r="BJ280" i="2"/>
  <c r="BI280" i="2"/>
  <c r="BH280" i="2"/>
  <c r="BG280" i="2"/>
  <c r="BF280" i="2"/>
  <c r="BE280" i="2"/>
  <c r="BD280" i="2"/>
  <c r="BC280" i="2"/>
  <c r="BB280" i="2"/>
  <c r="BA280" i="2"/>
  <c r="AZ280" i="2"/>
  <c r="AY280" i="2"/>
  <c r="AX280" i="2"/>
  <c r="AW280" i="2"/>
  <c r="AV280" i="2"/>
  <c r="AU280" i="2"/>
  <c r="AT280" i="2"/>
  <c r="AS280" i="2"/>
  <c r="AR280" i="2"/>
  <c r="AQ280" i="2"/>
  <c r="AP280" i="2"/>
  <c r="AO280" i="2"/>
  <c r="AN280" i="2"/>
  <c r="AM280" i="2"/>
  <c r="AL280" i="2"/>
  <c r="AK280" i="2"/>
  <c r="AJ280" i="2"/>
  <c r="AI280" i="2"/>
  <c r="AH280" i="2"/>
  <c r="AG280" i="2"/>
  <c r="AF280" i="2"/>
  <c r="AE280" i="2"/>
  <c r="AD280" i="2"/>
  <c r="AC280" i="2"/>
  <c r="AB280" i="2"/>
  <c r="AA280" i="2"/>
  <c r="Z280" i="2"/>
  <c r="Y280" i="2"/>
  <c r="X280" i="2"/>
  <c r="W280" i="2"/>
  <c r="V280" i="2"/>
  <c r="U280" i="2"/>
  <c r="T280" i="2"/>
  <c r="S280" i="2"/>
  <c r="R280" i="2"/>
  <c r="Q280" i="2"/>
  <c r="P280" i="2"/>
  <c r="O280" i="2"/>
  <c r="N280" i="2"/>
  <c r="M280" i="2"/>
  <c r="L280" i="2"/>
  <c r="K280" i="2"/>
  <c r="J280" i="2"/>
  <c r="I280" i="2"/>
  <c r="H280" i="2"/>
  <c r="G280" i="2"/>
  <c r="F280" i="2"/>
  <c r="E280" i="2"/>
  <c r="D280" i="2"/>
  <c r="BL279" i="2"/>
  <c r="BK279" i="2"/>
  <c r="BJ279" i="2"/>
  <c r="BI279" i="2"/>
  <c r="BH279" i="2"/>
  <c r="BG279" i="2"/>
  <c r="BF279" i="2"/>
  <c r="BE279" i="2"/>
  <c r="BD279" i="2"/>
  <c r="BC279" i="2"/>
  <c r="BB279" i="2"/>
  <c r="BA279" i="2"/>
  <c r="AZ279" i="2"/>
  <c r="AY279" i="2"/>
  <c r="AX279" i="2"/>
  <c r="AW279" i="2"/>
  <c r="AV279" i="2"/>
  <c r="AU279" i="2"/>
  <c r="AT279" i="2"/>
  <c r="AS279" i="2"/>
  <c r="AR279" i="2"/>
  <c r="AQ279" i="2"/>
  <c r="AP279" i="2"/>
  <c r="AO279" i="2"/>
  <c r="AN279" i="2"/>
  <c r="AM279" i="2"/>
  <c r="AL279" i="2"/>
  <c r="AK279" i="2"/>
  <c r="AJ279" i="2"/>
  <c r="AI279" i="2"/>
  <c r="AH279" i="2"/>
  <c r="AG279" i="2"/>
  <c r="AF279" i="2"/>
  <c r="AE279" i="2"/>
  <c r="AD279" i="2"/>
  <c r="AC279" i="2"/>
  <c r="AB279" i="2"/>
  <c r="AA279" i="2"/>
  <c r="Z279" i="2"/>
  <c r="Y279" i="2"/>
  <c r="X279" i="2"/>
  <c r="W279" i="2"/>
  <c r="V279" i="2"/>
  <c r="U279" i="2"/>
  <c r="T279" i="2"/>
  <c r="S279" i="2"/>
  <c r="R279" i="2"/>
  <c r="Q279" i="2"/>
  <c r="P279" i="2"/>
  <c r="O279" i="2"/>
  <c r="N279" i="2"/>
  <c r="A279" i="2" s="1"/>
  <c r="M279" i="2"/>
  <c r="L279" i="2"/>
  <c r="K279" i="2"/>
  <c r="J279" i="2"/>
  <c r="I279" i="2"/>
  <c r="H279" i="2"/>
  <c r="G279" i="2"/>
  <c r="F279" i="2"/>
  <c r="E279" i="2"/>
  <c r="D279" i="2"/>
  <c r="BL278" i="2"/>
  <c r="BK278" i="2"/>
  <c r="BJ278" i="2"/>
  <c r="BI278" i="2"/>
  <c r="BH278" i="2"/>
  <c r="BG278" i="2"/>
  <c r="BF278" i="2"/>
  <c r="BE278" i="2"/>
  <c r="BD278" i="2"/>
  <c r="BC278" i="2"/>
  <c r="BB278" i="2"/>
  <c r="BA278" i="2"/>
  <c r="AZ278" i="2"/>
  <c r="AY278" i="2"/>
  <c r="AX278" i="2"/>
  <c r="AW278" i="2"/>
  <c r="AV278" i="2"/>
  <c r="AU278" i="2"/>
  <c r="AT278" i="2"/>
  <c r="AS278" i="2"/>
  <c r="AR278" i="2"/>
  <c r="AQ278" i="2"/>
  <c r="AP278" i="2"/>
  <c r="AO278" i="2"/>
  <c r="AN278" i="2"/>
  <c r="AM278" i="2"/>
  <c r="AL278" i="2"/>
  <c r="AK278" i="2"/>
  <c r="AJ278" i="2"/>
  <c r="AI278" i="2"/>
  <c r="AH278" i="2"/>
  <c r="AG278" i="2"/>
  <c r="AF278" i="2"/>
  <c r="AE278" i="2"/>
  <c r="AD278" i="2"/>
  <c r="AC278" i="2"/>
  <c r="AB278" i="2"/>
  <c r="AA278" i="2"/>
  <c r="Z278" i="2"/>
  <c r="Y278" i="2"/>
  <c r="X278" i="2"/>
  <c r="W278" i="2"/>
  <c r="V278" i="2"/>
  <c r="U278" i="2"/>
  <c r="T278" i="2"/>
  <c r="S278" i="2"/>
  <c r="R278" i="2"/>
  <c r="Q278" i="2"/>
  <c r="P278" i="2"/>
  <c r="O278" i="2"/>
  <c r="N278" i="2"/>
  <c r="A278" i="2" s="1"/>
  <c r="M278" i="2"/>
  <c r="L278" i="2"/>
  <c r="K278" i="2"/>
  <c r="J278" i="2"/>
  <c r="I278" i="2"/>
  <c r="H278" i="2"/>
  <c r="G278" i="2"/>
  <c r="F278" i="2"/>
  <c r="E278" i="2"/>
  <c r="D278" i="2"/>
  <c r="BL277" i="2"/>
  <c r="BK277" i="2"/>
  <c r="BJ277" i="2"/>
  <c r="BI277" i="2"/>
  <c r="BH277" i="2"/>
  <c r="BG277" i="2"/>
  <c r="BF277" i="2"/>
  <c r="BE277" i="2"/>
  <c r="BD277" i="2"/>
  <c r="BC277" i="2"/>
  <c r="BB277" i="2"/>
  <c r="BA277" i="2"/>
  <c r="AZ277" i="2"/>
  <c r="AY277" i="2"/>
  <c r="AX277" i="2"/>
  <c r="AW277" i="2"/>
  <c r="AV277" i="2"/>
  <c r="AU277" i="2"/>
  <c r="AT277" i="2"/>
  <c r="AS277" i="2"/>
  <c r="AR277" i="2"/>
  <c r="AQ277" i="2"/>
  <c r="AP277" i="2"/>
  <c r="AO277" i="2"/>
  <c r="AN277" i="2"/>
  <c r="AM277" i="2"/>
  <c r="AL277" i="2"/>
  <c r="AK277" i="2"/>
  <c r="AJ277" i="2"/>
  <c r="AI277" i="2"/>
  <c r="AH277" i="2"/>
  <c r="AG277" i="2"/>
  <c r="AF277" i="2"/>
  <c r="AE277" i="2"/>
  <c r="AD277" i="2"/>
  <c r="AC277" i="2"/>
  <c r="AB277" i="2"/>
  <c r="AA277" i="2"/>
  <c r="Z277" i="2"/>
  <c r="Y277" i="2"/>
  <c r="X277" i="2"/>
  <c r="W277" i="2"/>
  <c r="V277" i="2"/>
  <c r="U277" i="2"/>
  <c r="T277" i="2"/>
  <c r="S277" i="2"/>
  <c r="R277" i="2"/>
  <c r="Q277" i="2"/>
  <c r="P277" i="2"/>
  <c r="O277" i="2"/>
  <c r="N277" i="2"/>
  <c r="A277" i="2" s="1"/>
  <c r="M277" i="2"/>
  <c r="L277" i="2"/>
  <c r="K277" i="2"/>
  <c r="J277" i="2"/>
  <c r="I277" i="2"/>
  <c r="H277" i="2"/>
  <c r="G277" i="2"/>
  <c r="F277" i="2"/>
  <c r="E277" i="2"/>
  <c r="D277" i="2"/>
  <c r="BL276" i="2"/>
  <c r="BK276" i="2"/>
  <c r="BJ276" i="2"/>
  <c r="BI276" i="2"/>
  <c r="BH276" i="2"/>
  <c r="BG276" i="2"/>
  <c r="BF276" i="2"/>
  <c r="BE276" i="2"/>
  <c r="BD276" i="2"/>
  <c r="BC276" i="2"/>
  <c r="BB276" i="2"/>
  <c r="BA276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AK276" i="2"/>
  <c r="AJ276" i="2"/>
  <c r="AI276" i="2"/>
  <c r="AH276" i="2"/>
  <c r="AG276" i="2"/>
  <c r="AF276" i="2"/>
  <c r="AE276" i="2"/>
  <c r="AD276" i="2"/>
  <c r="AC276" i="2"/>
  <c r="AB276" i="2"/>
  <c r="AA276" i="2"/>
  <c r="Z276" i="2"/>
  <c r="Y276" i="2"/>
  <c r="X276" i="2"/>
  <c r="W276" i="2"/>
  <c r="V276" i="2"/>
  <c r="U276" i="2"/>
  <c r="T276" i="2"/>
  <c r="S276" i="2"/>
  <c r="R276" i="2"/>
  <c r="Q276" i="2"/>
  <c r="P276" i="2"/>
  <c r="O276" i="2"/>
  <c r="N276" i="2"/>
  <c r="M276" i="2"/>
  <c r="L276" i="2"/>
  <c r="K276" i="2"/>
  <c r="J276" i="2"/>
  <c r="I276" i="2"/>
  <c r="H276" i="2"/>
  <c r="G276" i="2"/>
  <c r="F276" i="2"/>
  <c r="E276" i="2"/>
  <c r="D276" i="2"/>
  <c r="BL275" i="2"/>
  <c r="BK275" i="2"/>
  <c r="BJ275" i="2"/>
  <c r="BI275" i="2"/>
  <c r="BH275" i="2"/>
  <c r="BG275" i="2"/>
  <c r="BF275" i="2"/>
  <c r="BE275" i="2"/>
  <c r="BD275" i="2"/>
  <c r="BC275" i="2"/>
  <c r="BB275" i="2"/>
  <c r="BA275" i="2"/>
  <c r="AZ275" i="2"/>
  <c r="AY275" i="2"/>
  <c r="AX275" i="2"/>
  <c r="AW275" i="2"/>
  <c r="AV275" i="2"/>
  <c r="AU275" i="2"/>
  <c r="AT275" i="2"/>
  <c r="AS275" i="2"/>
  <c r="AR275" i="2"/>
  <c r="AQ275" i="2"/>
  <c r="AP275" i="2"/>
  <c r="AO275" i="2"/>
  <c r="AN275" i="2"/>
  <c r="AM275" i="2"/>
  <c r="AL275" i="2"/>
  <c r="AK275" i="2"/>
  <c r="AJ275" i="2"/>
  <c r="AI275" i="2"/>
  <c r="AH275" i="2"/>
  <c r="AG275" i="2"/>
  <c r="AF275" i="2"/>
  <c r="AE275" i="2"/>
  <c r="AD275" i="2"/>
  <c r="AC275" i="2"/>
  <c r="AB275" i="2"/>
  <c r="AA275" i="2"/>
  <c r="Z275" i="2"/>
  <c r="Y275" i="2"/>
  <c r="X275" i="2"/>
  <c r="W275" i="2"/>
  <c r="V275" i="2"/>
  <c r="U275" i="2"/>
  <c r="T275" i="2"/>
  <c r="S275" i="2"/>
  <c r="R275" i="2"/>
  <c r="Q275" i="2"/>
  <c r="P275" i="2"/>
  <c r="O275" i="2"/>
  <c r="N275" i="2"/>
  <c r="A275" i="2" s="1"/>
  <c r="M275" i="2"/>
  <c r="L275" i="2"/>
  <c r="K275" i="2"/>
  <c r="J275" i="2"/>
  <c r="I275" i="2"/>
  <c r="H275" i="2"/>
  <c r="G275" i="2"/>
  <c r="F275" i="2"/>
  <c r="E275" i="2"/>
  <c r="D275" i="2"/>
  <c r="BL274" i="2"/>
  <c r="BK274" i="2"/>
  <c r="BJ274" i="2"/>
  <c r="BI274" i="2"/>
  <c r="BH274" i="2"/>
  <c r="BG274" i="2"/>
  <c r="BF274" i="2"/>
  <c r="BE274" i="2"/>
  <c r="BD274" i="2"/>
  <c r="BC274" i="2"/>
  <c r="BB274" i="2"/>
  <c r="BA274" i="2"/>
  <c r="AZ274" i="2"/>
  <c r="AY274" i="2"/>
  <c r="AX274" i="2"/>
  <c r="AW274" i="2"/>
  <c r="AV274" i="2"/>
  <c r="AU274" i="2"/>
  <c r="AT274" i="2"/>
  <c r="AS274" i="2"/>
  <c r="AR274" i="2"/>
  <c r="AQ274" i="2"/>
  <c r="AP274" i="2"/>
  <c r="AO274" i="2"/>
  <c r="AN274" i="2"/>
  <c r="AM274" i="2"/>
  <c r="AL274" i="2"/>
  <c r="AK274" i="2"/>
  <c r="AJ274" i="2"/>
  <c r="AI274" i="2"/>
  <c r="AH274" i="2"/>
  <c r="AG274" i="2"/>
  <c r="AF274" i="2"/>
  <c r="AE274" i="2"/>
  <c r="AD274" i="2"/>
  <c r="AC274" i="2"/>
  <c r="AB274" i="2"/>
  <c r="AA274" i="2"/>
  <c r="Z274" i="2"/>
  <c r="Y274" i="2"/>
  <c r="X274" i="2"/>
  <c r="W274" i="2"/>
  <c r="V274" i="2"/>
  <c r="U274" i="2"/>
  <c r="T274" i="2"/>
  <c r="S274" i="2"/>
  <c r="R274" i="2"/>
  <c r="Q274" i="2"/>
  <c r="P274" i="2"/>
  <c r="O274" i="2"/>
  <c r="N274" i="2"/>
  <c r="M274" i="2"/>
  <c r="L274" i="2"/>
  <c r="K274" i="2"/>
  <c r="J274" i="2"/>
  <c r="I274" i="2"/>
  <c r="H274" i="2"/>
  <c r="G274" i="2"/>
  <c r="F274" i="2"/>
  <c r="E274" i="2"/>
  <c r="D274" i="2"/>
  <c r="BL273" i="2"/>
  <c r="BK273" i="2"/>
  <c r="BJ273" i="2"/>
  <c r="BI273" i="2"/>
  <c r="BH273" i="2"/>
  <c r="BG273" i="2"/>
  <c r="BF273" i="2"/>
  <c r="BE273" i="2"/>
  <c r="BD273" i="2"/>
  <c r="BC273" i="2"/>
  <c r="BB273" i="2"/>
  <c r="BA273" i="2"/>
  <c r="AZ273" i="2"/>
  <c r="AY273" i="2"/>
  <c r="AX273" i="2"/>
  <c r="AW273" i="2"/>
  <c r="AV273" i="2"/>
  <c r="AU273" i="2"/>
  <c r="AT273" i="2"/>
  <c r="AS273" i="2"/>
  <c r="AR273" i="2"/>
  <c r="AQ273" i="2"/>
  <c r="AP273" i="2"/>
  <c r="AO273" i="2"/>
  <c r="AN273" i="2"/>
  <c r="AM273" i="2"/>
  <c r="AL273" i="2"/>
  <c r="AK273" i="2"/>
  <c r="AJ273" i="2"/>
  <c r="AI273" i="2"/>
  <c r="AH273" i="2"/>
  <c r="AG273" i="2"/>
  <c r="AF273" i="2"/>
  <c r="AE273" i="2"/>
  <c r="AD273" i="2"/>
  <c r="AC273" i="2"/>
  <c r="AB273" i="2"/>
  <c r="AA273" i="2"/>
  <c r="Z273" i="2"/>
  <c r="Y273" i="2"/>
  <c r="X273" i="2"/>
  <c r="W273" i="2"/>
  <c r="V273" i="2"/>
  <c r="U273" i="2"/>
  <c r="T273" i="2"/>
  <c r="S273" i="2"/>
  <c r="R273" i="2"/>
  <c r="Q273" i="2"/>
  <c r="P273" i="2"/>
  <c r="O273" i="2"/>
  <c r="A273" i="2" s="1"/>
  <c r="N273" i="2"/>
  <c r="M273" i="2"/>
  <c r="L273" i="2"/>
  <c r="K273" i="2"/>
  <c r="J273" i="2"/>
  <c r="I273" i="2"/>
  <c r="H273" i="2"/>
  <c r="G273" i="2"/>
  <c r="F273" i="2"/>
  <c r="E273" i="2"/>
  <c r="D273" i="2"/>
  <c r="BL272" i="2"/>
  <c r="BK272" i="2"/>
  <c r="BJ272" i="2"/>
  <c r="BI272" i="2"/>
  <c r="BH272" i="2"/>
  <c r="BG272" i="2"/>
  <c r="BF272" i="2"/>
  <c r="BE272" i="2"/>
  <c r="BD272" i="2"/>
  <c r="BC272" i="2"/>
  <c r="BB272" i="2"/>
  <c r="BA272" i="2"/>
  <c r="AZ272" i="2"/>
  <c r="AY272" i="2"/>
  <c r="AX272" i="2"/>
  <c r="AW272" i="2"/>
  <c r="AV272" i="2"/>
  <c r="AU272" i="2"/>
  <c r="AT272" i="2"/>
  <c r="AS272" i="2"/>
  <c r="AR272" i="2"/>
  <c r="AQ272" i="2"/>
  <c r="AP272" i="2"/>
  <c r="AO272" i="2"/>
  <c r="AN272" i="2"/>
  <c r="AM272" i="2"/>
  <c r="AL272" i="2"/>
  <c r="AK272" i="2"/>
  <c r="AJ272" i="2"/>
  <c r="AI272" i="2"/>
  <c r="AH272" i="2"/>
  <c r="AG272" i="2"/>
  <c r="AF272" i="2"/>
  <c r="AE272" i="2"/>
  <c r="AD272" i="2"/>
  <c r="AC272" i="2"/>
  <c r="AB272" i="2"/>
  <c r="AA272" i="2"/>
  <c r="Z272" i="2"/>
  <c r="Y272" i="2"/>
  <c r="X272" i="2"/>
  <c r="W272" i="2"/>
  <c r="V272" i="2"/>
  <c r="U272" i="2"/>
  <c r="T272" i="2"/>
  <c r="S272" i="2"/>
  <c r="R272" i="2"/>
  <c r="Q272" i="2"/>
  <c r="P272" i="2"/>
  <c r="O272" i="2"/>
  <c r="N272" i="2"/>
  <c r="M272" i="2"/>
  <c r="L272" i="2"/>
  <c r="K272" i="2"/>
  <c r="J272" i="2"/>
  <c r="I272" i="2"/>
  <c r="H272" i="2"/>
  <c r="G272" i="2"/>
  <c r="F272" i="2"/>
  <c r="E272" i="2"/>
  <c r="D272" i="2"/>
  <c r="BL271" i="2"/>
  <c r="BK271" i="2"/>
  <c r="BJ271" i="2"/>
  <c r="BI271" i="2"/>
  <c r="BH271" i="2"/>
  <c r="BG271" i="2"/>
  <c r="BF271" i="2"/>
  <c r="BE271" i="2"/>
  <c r="BD271" i="2"/>
  <c r="BC271" i="2"/>
  <c r="BB271" i="2"/>
  <c r="BA271" i="2"/>
  <c r="AZ271" i="2"/>
  <c r="AY271" i="2"/>
  <c r="AX271" i="2"/>
  <c r="AW271" i="2"/>
  <c r="AV271" i="2"/>
  <c r="AU271" i="2"/>
  <c r="AT271" i="2"/>
  <c r="AS271" i="2"/>
  <c r="AR271" i="2"/>
  <c r="AQ271" i="2"/>
  <c r="AP271" i="2"/>
  <c r="AO271" i="2"/>
  <c r="AN271" i="2"/>
  <c r="AM271" i="2"/>
  <c r="AL271" i="2"/>
  <c r="AK271" i="2"/>
  <c r="AJ271" i="2"/>
  <c r="AI271" i="2"/>
  <c r="AH271" i="2"/>
  <c r="AG271" i="2"/>
  <c r="AF271" i="2"/>
  <c r="AE271" i="2"/>
  <c r="AD271" i="2"/>
  <c r="AC271" i="2"/>
  <c r="AB271" i="2"/>
  <c r="AA271" i="2"/>
  <c r="Z271" i="2"/>
  <c r="Y271" i="2"/>
  <c r="X271" i="2"/>
  <c r="W271" i="2"/>
  <c r="V271" i="2"/>
  <c r="U271" i="2"/>
  <c r="T271" i="2"/>
  <c r="S271" i="2"/>
  <c r="R271" i="2"/>
  <c r="Q271" i="2"/>
  <c r="P271" i="2"/>
  <c r="O271" i="2"/>
  <c r="N271" i="2"/>
  <c r="A271" i="2" s="1"/>
  <c r="M271" i="2"/>
  <c r="L271" i="2"/>
  <c r="K271" i="2"/>
  <c r="J271" i="2"/>
  <c r="I271" i="2"/>
  <c r="H271" i="2"/>
  <c r="G271" i="2"/>
  <c r="F271" i="2"/>
  <c r="E271" i="2"/>
  <c r="D271" i="2"/>
  <c r="BL270" i="2"/>
  <c r="BK270" i="2"/>
  <c r="BJ270" i="2"/>
  <c r="BI270" i="2"/>
  <c r="BH270" i="2"/>
  <c r="BG270" i="2"/>
  <c r="BF270" i="2"/>
  <c r="BE270" i="2"/>
  <c r="BD270" i="2"/>
  <c r="BC270" i="2"/>
  <c r="BB270" i="2"/>
  <c r="BA270" i="2"/>
  <c r="AZ270" i="2"/>
  <c r="AY270" i="2"/>
  <c r="AX270" i="2"/>
  <c r="AW270" i="2"/>
  <c r="AV270" i="2"/>
  <c r="AU270" i="2"/>
  <c r="AT270" i="2"/>
  <c r="AS270" i="2"/>
  <c r="AR270" i="2"/>
  <c r="AQ270" i="2"/>
  <c r="AP270" i="2"/>
  <c r="AO270" i="2"/>
  <c r="AN270" i="2"/>
  <c r="AM270" i="2"/>
  <c r="AL270" i="2"/>
  <c r="AK270" i="2"/>
  <c r="AJ270" i="2"/>
  <c r="AI270" i="2"/>
  <c r="AH270" i="2"/>
  <c r="AG270" i="2"/>
  <c r="AF270" i="2"/>
  <c r="AE270" i="2"/>
  <c r="AD270" i="2"/>
  <c r="AC270" i="2"/>
  <c r="AB270" i="2"/>
  <c r="AA270" i="2"/>
  <c r="Z270" i="2"/>
  <c r="Y270" i="2"/>
  <c r="X270" i="2"/>
  <c r="W270" i="2"/>
  <c r="V270" i="2"/>
  <c r="U270" i="2"/>
  <c r="T270" i="2"/>
  <c r="S270" i="2"/>
  <c r="R270" i="2"/>
  <c r="Q270" i="2"/>
  <c r="P270" i="2"/>
  <c r="O270" i="2"/>
  <c r="N270" i="2"/>
  <c r="A270" i="2" s="1"/>
  <c r="M270" i="2"/>
  <c r="L270" i="2"/>
  <c r="K270" i="2"/>
  <c r="J270" i="2"/>
  <c r="I270" i="2"/>
  <c r="H270" i="2"/>
  <c r="G270" i="2"/>
  <c r="F270" i="2"/>
  <c r="E270" i="2"/>
  <c r="D270" i="2"/>
  <c r="BL269" i="2"/>
  <c r="BK269" i="2"/>
  <c r="BJ269" i="2"/>
  <c r="BI269" i="2"/>
  <c r="BH269" i="2"/>
  <c r="BG269" i="2"/>
  <c r="BF269" i="2"/>
  <c r="BE269" i="2"/>
  <c r="BD269" i="2"/>
  <c r="BC269" i="2"/>
  <c r="BB269" i="2"/>
  <c r="BA269" i="2"/>
  <c r="AZ269" i="2"/>
  <c r="AY269" i="2"/>
  <c r="AX269" i="2"/>
  <c r="AW269" i="2"/>
  <c r="AV269" i="2"/>
  <c r="AU269" i="2"/>
  <c r="AT269" i="2"/>
  <c r="AS269" i="2"/>
  <c r="AR269" i="2"/>
  <c r="AQ269" i="2"/>
  <c r="AP269" i="2"/>
  <c r="AO269" i="2"/>
  <c r="AN269" i="2"/>
  <c r="AM269" i="2"/>
  <c r="AL269" i="2"/>
  <c r="AK269" i="2"/>
  <c r="AJ269" i="2"/>
  <c r="AI269" i="2"/>
  <c r="AH269" i="2"/>
  <c r="AG269" i="2"/>
  <c r="AF269" i="2"/>
  <c r="AE269" i="2"/>
  <c r="AD269" i="2"/>
  <c r="AC269" i="2"/>
  <c r="AB269" i="2"/>
  <c r="AA269" i="2"/>
  <c r="Z269" i="2"/>
  <c r="Y269" i="2"/>
  <c r="X269" i="2"/>
  <c r="W269" i="2"/>
  <c r="V269" i="2"/>
  <c r="U269" i="2"/>
  <c r="T269" i="2"/>
  <c r="S269" i="2"/>
  <c r="R269" i="2"/>
  <c r="Q269" i="2"/>
  <c r="P269" i="2"/>
  <c r="O269" i="2"/>
  <c r="N269" i="2"/>
  <c r="A269" i="2" s="1"/>
  <c r="M269" i="2"/>
  <c r="L269" i="2"/>
  <c r="K269" i="2"/>
  <c r="J269" i="2"/>
  <c r="I269" i="2"/>
  <c r="H269" i="2"/>
  <c r="G269" i="2"/>
  <c r="F269" i="2"/>
  <c r="E269" i="2"/>
  <c r="D269" i="2"/>
  <c r="BL268" i="2"/>
  <c r="BK268" i="2"/>
  <c r="BJ268" i="2"/>
  <c r="BI268" i="2"/>
  <c r="BH268" i="2"/>
  <c r="BG268" i="2"/>
  <c r="BF268" i="2"/>
  <c r="BE268" i="2"/>
  <c r="BD268" i="2"/>
  <c r="BC268" i="2"/>
  <c r="BB268" i="2"/>
  <c r="BA268" i="2"/>
  <c r="AZ268" i="2"/>
  <c r="AY268" i="2"/>
  <c r="AX268" i="2"/>
  <c r="AW268" i="2"/>
  <c r="AV268" i="2"/>
  <c r="AU268" i="2"/>
  <c r="AT268" i="2"/>
  <c r="AS268" i="2"/>
  <c r="AR268" i="2"/>
  <c r="AQ268" i="2"/>
  <c r="AP268" i="2"/>
  <c r="AO268" i="2"/>
  <c r="AN268" i="2"/>
  <c r="AM268" i="2"/>
  <c r="AL268" i="2"/>
  <c r="AK268" i="2"/>
  <c r="AJ268" i="2"/>
  <c r="AI268" i="2"/>
  <c r="AH268" i="2"/>
  <c r="AG268" i="2"/>
  <c r="AF268" i="2"/>
  <c r="AE268" i="2"/>
  <c r="AD268" i="2"/>
  <c r="AC268" i="2"/>
  <c r="AB268" i="2"/>
  <c r="AA268" i="2"/>
  <c r="Z268" i="2"/>
  <c r="Y268" i="2"/>
  <c r="X268" i="2"/>
  <c r="W268" i="2"/>
  <c r="V268" i="2"/>
  <c r="U268" i="2"/>
  <c r="T268" i="2"/>
  <c r="S268" i="2"/>
  <c r="R268" i="2"/>
  <c r="Q268" i="2"/>
  <c r="P268" i="2"/>
  <c r="O268" i="2"/>
  <c r="N268" i="2"/>
  <c r="M268" i="2"/>
  <c r="L268" i="2"/>
  <c r="K268" i="2"/>
  <c r="J268" i="2"/>
  <c r="I268" i="2"/>
  <c r="H268" i="2"/>
  <c r="G268" i="2"/>
  <c r="F268" i="2"/>
  <c r="E268" i="2"/>
  <c r="D268" i="2"/>
  <c r="BL267" i="2"/>
  <c r="BK267" i="2"/>
  <c r="BJ267" i="2"/>
  <c r="BI267" i="2"/>
  <c r="BH267" i="2"/>
  <c r="BG267" i="2"/>
  <c r="BF267" i="2"/>
  <c r="BE267" i="2"/>
  <c r="BD267" i="2"/>
  <c r="BC267" i="2"/>
  <c r="BB267" i="2"/>
  <c r="BA267" i="2"/>
  <c r="AZ267" i="2"/>
  <c r="AY267" i="2"/>
  <c r="AX267" i="2"/>
  <c r="AW267" i="2"/>
  <c r="AV267" i="2"/>
  <c r="AU267" i="2"/>
  <c r="AT267" i="2"/>
  <c r="AS267" i="2"/>
  <c r="AR267" i="2"/>
  <c r="AQ267" i="2"/>
  <c r="AP267" i="2"/>
  <c r="AO267" i="2"/>
  <c r="AN267" i="2"/>
  <c r="AM267" i="2"/>
  <c r="AL267" i="2"/>
  <c r="AK267" i="2"/>
  <c r="AJ267" i="2"/>
  <c r="AI267" i="2"/>
  <c r="AH267" i="2"/>
  <c r="AG267" i="2"/>
  <c r="AF267" i="2"/>
  <c r="AE267" i="2"/>
  <c r="AD267" i="2"/>
  <c r="AC267" i="2"/>
  <c r="AB267" i="2"/>
  <c r="AA267" i="2"/>
  <c r="Z267" i="2"/>
  <c r="Y267" i="2"/>
  <c r="X267" i="2"/>
  <c r="W267" i="2"/>
  <c r="V267" i="2"/>
  <c r="U267" i="2"/>
  <c r="T267" i="2"/>
  <c r="S267" i="2"/>
  <c r="R267" i="2"/>
  <c r="Q267" i="2"/>
  <c r="P267" i="2"/>
  <c r="O267" i="2"/>
  <c r="N267" i="2"/>
  <c r="A267" i="2" s="1"/>
  <c r="M267" i="2"/>
  <c r="L267" i="2"/>
  <c r="K267" i="2"/>
  <c r="J267" i="2"/>
  <c r="I267" i="2"/>
  <c r="H267" i="2"/>
  <c r="G267" i="2"/>
  <c r="F267" i="2"/>
  <c r="E267" i="2"/>
  <c r="D267" i="2"/>
  <c r="BL266" i="2"/>
  <c r="BK266" i="2"/>
  <c r="BJ266" i="2"/>
  <c r="BI266" i="2"/>
  <c r="BH266" i="2"/>
  <c r="BG266" i="2"/>
  <c r="BF266" i="2"/>
  <c r="BE266" i="2"/>
  <c r="BD266" i="2"/>
  <c r="BC266" i="2"/>
  <c r="BB266" i="2"/>
  <c r="BA266" i="2"/>
  <c r="AZ266" i="2"/>
  <c r="AY266" i="2"/>
  <c r="AX266" i="2"/>
  <c r="AW266" i="2"/>
  <c r="AV266" i="2"/>
  <c r="AU266" i="2"/>
  <c r="AT266" i="2"/>
  <c r="AS266" i="2"/>
  <c r="AR266" i="2"/>
  <c r="AQ266" i="2"/>
  <c r="AP266" i="2"/>
  <c r="AO266" i="2"/>
  <c r="AN266" i="2"/>
  <c r="AM266" i="2"/>
  <c r="AL266" i="2"/>
  <c r="AK266" i="2"/>
  <c r="AJ266" i="2"/>
  <c r="AI266" i="2"/>
  <c r="AH266" i="2"/>
  <c r="AG266" i="2"/>
  <c r="AF266" i="2"/>
  <c r="AE266" i="2"/>
  <c r="AD266" i="2"/>
  <c r="AC266" i="2"/>
  <c r="AB266" i="2"/>
  <c r="AA266" i="2"/>
  <c r="Z266" i="2"/>
  <c r="Y266" i="2"/>
  <c r="X266" i="2"/>
  <c r="W266" i="2"/>
  <c r="V266" i="2"/>
  <c r="U266" i="2"/>
  <c r="T266" i="2"/>
  <c r="S266" i="2"/>
  <c r="R266" i="2"/>
  <c r="Q266" i="2"/>
  <c r="P266" i="2"/>
  <c r="O266" i="2"/>
  <c r="N266" i="2"/>
  <c r="M266" i="2"/>
  <c r="L266" i="2"/>
  <c r="K266" i="2"/>
  <c r="J266" i="2"/>
  <c r="I266" i="2"/>
  <c r="H266" i="2"/>
  <c r="G266" i="2"/>
  <c r="F266" i="2"/>
  <c r="E266" i="2"/>
  <c r="D266" i="2"/>
  <c r="BL265" i="2"/>
  <c r="BK265" i="2"/>
  <c r="BJ265" i="2"/>
  <c r="BI265" i="2"/>
  <c r="BH265" i="2"/>
  <c r="BG265" i="2"/>
  <c r="BF265" i="2"/>
  <c r="BE265" i="2"/>
  <c r="BD265" i="2"/>
  <c r="BC265" i="2"/>
  <c r="BB265" i="2"/>
  <c r="BA265" i="2"/>
  <c r="AZ265" i="2"/>
  <c r="AY265" i="2"/>
  <c r="AX265" i="2"/>
  <c r="AW265" i="2"/>
  <c r="AV265" i="2"/>
  <c r="AU265" i="2"/>
  <c r="AT265" i="2"/>
  <c r="AS265" i="2"/>
  <c r="AR265" i="2"/>
  <c r="AQ265" i="2"/>
  <c r="AP265" i="2"/>
  <c r="AO265" i="2"/>
  <c r="AN265" i="2"/>
  <c r="AM265" i="2"/>
  <c r="AL265" i="2"/>
  <c r="AK265" i="2"/>
  <c r="AJ265" i="2"/>
  <c r="AI265" i="2"/>
  <c r="AH265" i="2"/>
  <c r="AG265" i="2"/>
  <c r="AF265" i="2"/>
  <c r="AE265" i="2"/>
  <c r="AD265" i="2"/>
  <c r="AC265" i="2"/>
  <c r="AB265" i="2"/>
  <c r="AA265" i="2"/>
  <c r="Z265" i="2"/>
  <c r="Y265" i="2"/>
  <c r="X265" i="2"/>
  <c r="W265" i="2"/>
  <c r="V265" i="2"/>
  <c r="U265" i="2"/>
  <c r="T265" i="2"/>
  <c r="S265" i="2"/>
  <c r="R265" i="2"/>
  <c r="Q265" i="2"/>
  <c r="P265" i="2"/>
  <c r="O265" i="2"/>
  <c r="A265" i="2" s="1"/>
  <c r="N265" i="2"/>
  <c r="M265" i="2"/>
  <c r="L265" i="2"/>
  <c r="K265" i="2"/>
  <c r="J265" i="2"/>
  <c r="I265" i="2"/>
  <c r="H265" i="2"/>
  <c r="G265" i="2"/>
  <c r="F265" i="2"/>
  <c r="E265" i="2"/>
  <c r="D265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BL264" i="2"/>
  <c r="BK264" i="2"/>
  <c r="BJ264" i="2"/>
  <c r="BI264" i="2"/>
  <c r="BH264" i="2"/>
  <c r="BG264" i="2"/>
  <c r="BF264" i="2"/>
  <c r="BE264" i="2"/>
  <c r="BD264" i="2"/>
  <c r="BC264" i="2"/>
  <c r="BB264" i="2"/>
  <c r="BA264" i="2"/>
  <c r="AZ264" i="2"/>
  <c r="AY264" i="2"/>
  <c r="AX264" i="2"/>
  <c r="AW264" i="2"/>
  <c r="AV264" i="2"/>
  <c r="AU264" i="2"/>
  <c r="AT264" i="2"/>
  <c r="AS264" i="2"/>
  <c r="AR264" i="2"/>
  <c r="AQ264" i="2"/>
  <c r="AP264" i="2"/>
  <c r="AO264" i="2"/>
  <c r="AN264" i="2"/>
  <c r="AM264" i="2"/>
  <c r="AL264" i="2"/>
  <c r="AK264" i="2"/>
  <c r="AJ264" i="2"/>
  <c r="AI264" i="2"/>
  <c r="AH264" i="2"/>
  <c r="AG264" i="2"/>
  <c r="AF264" i="2"/>
  <c r="AE264" i="2"/>
  <c r="AD264" i="2"/>
  <c r="AC264" i="2"/>
  <c r="AB264" i="2"/>
  <c r="AA264" i="2"/>
  <c r="Z264" i="2"/>
  <c r="Y264" i="2"/>
  <c r="X264" i="2"/>
  <c r="W264" i="2"/>
  <c r="V264" i="2"/>
  <c r="U264" i="2"/>
  <c r="T264" i="2"/>
  <c r="S264" i="2"/>
  <c r="R264" i="2"/>
  <c r="Q264" i="2"/>
  <c r="P264" i="2"/>
  <c r="O264" i="2"/>
  <c r="N264" i="2"/>
  <c r="M264" i="2"/>
  <c r="L264" i="2"/>
  <c r="K264" i="2"/>
  <c r="J264" i="2"/>
  <c r="I264" i="2"/>
  <c r="H264" i="2"/>
  <c r="G264" i="2"/>
  <c r="F264" i="2"/>
  <c r="E264" i="2"/>
  <c r="D264" i="2"/>
  <c r="C264" i="2"/>
  <c r="B17" i="2"/>
  <c r="B29" i="2" s="1"/>
  <c r="B41" i="2" s="1"/>
  <c r="B53" i="2" s="1"/>
  <c r="B65" i="2" s="1"/>
  <c r="B77" i="2" s="1"/>
  <c r="B89" i="2" s="1"/>
  <c r="B101" i="2" s="1"/>
  <c r="B113" i="2" s="1"/>
  <c r="B125" i="2" s="1"/>
  <c r="B137" i="2" s="1"/>
  <c r="B149" i="2" s="1"/>
  <c r="B161" i="2" s="1"/>
  <c r="B173" i="2" s="1"/>
  <c r="B185" i="2" s="1"/>
  <c r="B197" i="2" s="1"/>
  <c r="B209" i="2" s="1"/>
  <c r="B221" i="2" s="1"/>
  <c r="B233" i="2" s="1"/>
  <c r="B245" i="2" s="1"/>
  <c r="B257" i="2" s="1"/>
  <c r="B18" i="2"/>
  <c r="B19" i="2"/>
  <c r="B20" i="2"/>
  <c r="B21" i="2"/>
  <c r="B22" i="2"/>
  <c r="B34" i="2" s="1"/>
  <c r="B46" i="2" s="1"/>
  <c r="B58" i="2" s="1"/>
  <c r="B70" i="2" s="1"/>
  <c r="B82" i="2" s="1"/>
  <c r="B94" i="2" s="1"/>
  <c r="B106" i="2" s="1"/>
  <c r="B118" i="2" s="1"/>
  <c r="B130" i="2" s="1"/>
  <c r="B142" i="2" s="1"/>
  <c r="B154" i="2" s="1"/>
  <c r="B166" i="2" s="1"/>
  <c r="B178" i="2" s="1"/>
  <c r="B190" i="2" s="1"/>
  <c r="B202" i="2" s="1"/>
  <c r="B214" i="2" s="1"/>
  <c r="B226" i="2" s="1"/>
  <c r="B238" i="2" s="1"/>
  <c r="B250" i="2" s="1"/>
  <c r="B262" i="2" s="1"/>
  <c r="B23" i="2"/>
  <c r="B35" i="2" s="1"/>
  <c r="B47" i="2" s="1"/>
  <c r="B59" i="2" s="1"/>
  <c r="B71" i="2" s="1"/>
  <c r="B83" i="2" s="1"/>
  <c r="B95" i="2" s="1"/>
  <c r="B107" i="2" s="1"/>
  <c r="B119" i="2" s="1"/>
  <c r="B131" i="2" s="1"/>
  <c r="B143" i="2" s="1"/>
  <c r="B155" i="2" s="1"/>
  <c r="B167" i="2" s="1"/>
  <c r="B179" i="2" s="1"/>
  <c r="B191" i="2" s="1"/>
  <c r="B203" i="2" s="1"/>
  <c r="B215" i="2" s="1"/>
  <c r="B227" i="2" s="1"/>
  <c r="B239" i="2" s="1"/>
  <c r="B251" i="2" s="1"/>
  <c r="B24" i="2"/>
  <c r="B36" i="2" s="1"/>
  <c r="B48" i="2" s="1"/>
  <c r="B60" i="2" s="1"/>
  <c r="B72" i="2" s="1"/>
  <c r="B84" i="2" s="1"/>
  <c r="B96" i="2" s="1"/>
  <c r="B108" i="2" s="1"/>
  <c r="B120" i="2" s="1"/>
  <c r="B132" i="2" s="1"/>
  <c r="B144" i="2" s="1"/>
  <c r="B156" i="2" s="1"/>
  <c r="B168" i="2" s="1"/>
  <c r="B180" i="2" s="1"/>
  <c r="B192" i="2" s="1"/>
  <c r="B204" i="2" s="1"/>
  <c r="B216" i="2" s="1"/>
  <c r="B228" i="2" s="1"/>
  <c r="B240" i="2" s="1"/>
  <c r="B252" i="2" s="1"/>
  <c r="B25" i="2"/>
  <c r="B37" i="2" s="1"/>
  <c r="B49" i="2" s="1"/>
  <c r="B61" i="2" s="1"/>
  <c r="B73" i="2" s="1"/>
  <c r="B85" i="2" s="1"/>
  <c r="B97" i="2" s="1"/>
  <c r="B109" i="2" s="1"/>
  <c r="B121" i="2" s="1"/>
  <c r="B133" i="2" s="1"/>
  <c r="B145" i="2" s="1"/>
  <c r="B157" i="2" s="1"/>
  <c r="B169" i="2" s="1"/>
  <c r="B181" i="2" s="1"/>
  <c r="B193" i="2" s="1"/>
  <c r="B205" i="2" s="1"/>
  <c r="B217" i="2" s="1"/>
  <c r="B229" i="2" s="1"/>
  <c r="B241" i="2" s="1"/>
  <c r="B253" i="2" s="1"/>
  <c r="B26" i="2"/>
  <c r="B27" i="2"/>
  <c r="B30" i="2"/>
  <c r="B42" i="2" s="1"/>
  <c r="B54" i="2" s="1"/>
  <c r="B66" i="2" s="1"/>
  <c r="B78" i="2" s="1"/>
  <c r="B90" i="2" s="1"/>
  <c r="B102" i="2" s="1"/>
  <c r="B114" i="2" s="1"/>
  <c r="B126" i="2" s="1"/>
  <c r="B138" i="2" s="1"/>
  <c r="B150" i="2" s="1"/>
  <c r="B162" i="2" s="1"/>
  <c r="B174" i="2" s="1"/>
  <c r="B186" i="2" s="1"/>
  <c r="B198" i="2" s="1"/>
  <c r="B210" i="2" s="1"/>
  <c r="B222" i="2" s="1"/>
  <c r="B234" i="2" s="1"/>
  <c r="B246" i="2" s="1"/>
  <c r="B258" i="2" s="1"/>
  <c r="B31" i="2"/>
  <c r="B43" i="2" s="1"/>
  <c r="B55" i="2" s="1"/>
  <c r="B67" i="2" s="1"/>
  <c r="B79" i="2" s="1"/>
  <c r="B91" i="2" s="1"/>
  <c r="B103" i="2" s="1"/>
  <c r="B115" i="2" s="1"/>
  <c r="B127" i="2" s="1"/>
  <c r="B139" i="2" s="1"/>
  <c r="B151" i="2" s="1"/>
  <c r="B163" i="2" s="1"/>
  <c r="B175" i="2" s="1"/>
  <c r="B187" i="2" s="1"/>
  <c r="B199" i="2" s="1"/>
  <c r="B211" i="2" s="1"/>
  <c r="B223" i="2" s="1"/>
  <c r="B235" i="2" s="1"/>
  <c r="B247" i="2" s="1"/>
  <c r="B259" i="2" s="1"/>
  <c r="B32" i="2"/>
  <c r="B44" i="2" s="1"/>
  <c r="B56" i="2" s="1"/>
  <c r="B68" i="2" s="1"/>
  <c r="B80" i="2" s="1"/>
  <c r="B92" i="2" s="1"/>
  <c r="B104" i="2" s="1"/>
  <c r="B116" i="2" s="1"/>
  <c r="B128" i="2" s="1"/>
  <c r="B140" i="2" s="1"/>
  <c r="B152" i="2" s="1"/>
  <c r="B164" i="2" s="1"/>
  <c r="B176" i="2" s="1"/>
  <c r="B188" i="2" s="1"/>
  <c r="B200" i="2" s="1"/>
  <c r="B212" i="2" s="1"/>
  <c r="B224" i="2" s="1"/>
  <c r="B236" i="2" s="1"/>
  <c r="B248" i="2" s="1"/>
  <c r="B260" i="2" s="1"/>
  <c r="B33" i="2"/>
  <c r="B45" i="2" s="1"/>
  <c r="B57" i="2" s="1"/>
  <c r="B69" i="2" s="1"/>
  <c r="B81" i="2" s="1"/>
  <c r="B93" i="2" s="1"/>
  <c r="B105" i="2" s="1"/>
  <c r="B117" i="2" s="1"/>
  <c r="B129" i="2" s="1"/>
  <c r="B141" i="2" s="1"/>
  <c r="B153" i="2" s="1"/>
  <c r="B165" i="2" s="1"/>
  <c r="B177" i="2" s="1"/>
  <c r="B189" i="2" s="1"/>
  <c r="B201" i="2" s="1"/>
  <c r="B213" i="2" s="1"/>
  <c r="B225" i="2" s="1"/>
  <c r="B237" i="2" s="1"/>
  <c r="B249" i="2" s="1"/>
  <c r="B261" i="2" s="1"/>
  <c r="B38" i="2"/>
  <c r="B50" i="2" s="1"/>
  <c r="B62" i="2" s="1"/>
  <c r="B74" i="2" s="1"/>
  <c r="B86" i="2" s="1"/>
  <c r="B98" i="2" s="1"/>
  <c r="B110" i="2" s="1"/>
  <c r="B122" i="2" s="1"/>
  <c r="B134" i="2" s="1"/>
  <c r="B146" i="2" s="1"/>
  <c r="B158" i="2" s="1"/>
  <c r="B170" i="2" s="1"/>
  <c r="B182" i="2" s="1"/>
  <c r="B194" i="2" s="1"/>
  <c r="B206" i="2" s="1"/>
  <c r="B218" i="2" s="1"/>
  <c r="B230" i="2" s="1"/>
  <c r="B242" i="2" s="1"/>
  <c r="B254" i="2" s="1"/>
  <c r="B39" i="2"/>
  <c r="B51" i="2" s="1"/>
  <c r="B63" i="2" s="1"/>
  <c r="B75" i="2" s="1"/>
  <c r="B87" i="2" s="1"/>
  <c r="B99" i="2" s="1"/>
  <c r="B111" i="2" s="1"/>
  <c r="B123" i="2" s="1"/>
  <c r="B135" i="2" s="1"/>
  <c r="B147" i="2" s="1"/>
  <c r="B159" i="2" s="1"/>
  <c r="B171" i="2" s="1"/>
  <c r="B183" i="2" s="1"/>
  <c r="B195" i="2" s="1"/>
  <c r="B207" i="2" s="1"/>
  <c r="B219" i="2" s="1"/>
  <c r="B231" i="2" s="1"/>
  <c r="B243" i="2" s="1"/>
  <c r="B255" i="2" s="1"/>
  <c r="B16" i="2"/>
  <c r="B28" i="2" s="1"/>
  <c r="B40" i="2" s="1"/>
  <c r="B52" i="2" s="1"/>
  <c r="B64" i="2" s="1"/>
  <c r="B76" i="2" s="1"/>
  <c r="B88" i="2" s="1"/>
  <c r="B100" i="2" s="1"/>
  <c r="B112" i="2" s="1"/>
  <c r="B124" i="2" s="1"/>
  <c r="B136" i="2" s="1"/>
  <c r="B148" i="2" s="1"/>
  <c r="B160" i="2" s="1"/>
  <c r="B172" i="2" s="1"/>
  <c r="B184" i="2" s="1"/>
  <c r="B196" i="2" s="1"/>
  <c r="B208" i="2" s="1"/>
  <c r="B220" i="2" s="1"/>
  <c r="B232" i="2" s="1"/>
  <c r="B244" i="2" s="1"/>
  <c r="B256" i="2" s="1"/>
  <c r="A17" i="2"/>
  <c r="A18" i="2"/>
  <c r="A19" i="2"/>
  <c r="A20" i="2"/>
  <c r="A32" i="2" s="1"/>
  <c r="A44" i="2" s="1"/>
  <c r="A56" i="2" s="1"/>
  <c r="A68" i="2" s="1"/>
  <c r="A80" i="2" s="1"/>
  <c r="A92" i="2" s="1"/>
  <c r="A104" i="2" s="1"/>
  <c r="A116" i="2" s="1"/>
  <c r="A128" i="2" s="1"/>
  <c r="A140" i="2" s="1"/>
  <c r="A152" i="2" s="1"/>
  <c r="A164" i="2" s="1"/>
  <c r="A176" i="2" s="1"/>
  <c r="A188" i="2" s="1"/>
  <c r="A200" i="2" s="1"/>
  <c r="A212" i="2" s="1"/>
  <c r="A224" i="2" s="1"/>
  <c r="A236" i="2" s="1"/>
  <c r="A248" i="2" s="1"/>
  <c r="A260" i="2" s="1"/>
  <c r="A21" i="2"/>
  <c r="A33" i="2" s="1"/>
  <c r="A22" i="2"/>
  <c r="A34" i="2" s="1"/>
  <c r="A46" i="2" s="1"/>
  <c r="A58" i="2" s="1"/>
  <c r="A70" i="2" s="1"/>
  <c r="A82" i="2" s="1"/>
  <c r="A94" i="2" s="1"/>
  <c r="A106" i="2" s="1"/>
  <c r="A118" i="2" s="1"/>
  <c r="A130" i="2" s="1"/>
  <c r="A142" i="2" s="1"/>
  <c r="A154" i="2" s="1"/>
  <c r="A166" i="2" s="1"/>
  <c r="A178" i="2" s="1"/>
  <c r="A190" i="2" s="1"/>
  <c r="A202" i="2" s="1"/>
  <c r="A214" i="2" s="1"/>
  <c r="A226" i="2" s="1"/>
  <c r="A238" i="2" s="1"/>
  <c r="A250" i="2" s="1"/>
  <c r="A262" i="2" s="1"/>
  <c r="A23" i="2"/>
  <c r="A35" i="2" s="1"/>
  <c r="A47" i="2" s="1"/>
  <c r="A59" i="2" s="1"/>
  <c r="A71" i="2" s="1"/>
  <c r="A83" i="2" s="1"/>
  <c r="A95" i="2" s="1"/>
  <c r="A107" i="2" s="1"/>
  <c r="A119" i="2" s="1"/>
  <c r="A131" i="2" s="1"/>
  <c r="A143" i="2" s="1"/>
  <c r="A155" i="2" s="1"/>
  <c r="A167" i="2" s="1"/>
  <c r="A179" i="2" s="1"/>
  <c r="A191" i="2" s="1"/>
  <c r="A203" i="2" s="1"/>
  <c r="A215" i="2" s="1"/>
  <c r="A227" i="2" s="1"/>
  <c r="A239" i="2" s="1"/>
  <c r="A251" i="2" s="1"/>
  <c r="A24" i="2"/>
  <c r="A25" i="2"/>
  <c r="A26" i="2"/>
  <c r="A27" i="2"/>
  <c r="A29" i="2"/>
  <c r="A41" i="2" s="1"/>
  <c r="A30" i="2"/>
  <c r="A42" i="2" s="1"/>
  <c r="A54" i="2" s="1"/>
  <c r="A66" i="2" s="1"/>
  <c r="A78" i="2" s="1"/>
  <c r="A90" i="2" s="1"/>
  <c r="A102" i="2" s="1"/>
  <c r="A114" i="2" s="1"/>
  <c r="A126" i="2" s="1"/>
  <c r="A138" i="2" s="1"/>
  <c r="A150" i="2" s="1"/>
  <c r="A162" i="2" s="1"/>
  <c r="A174" i="2" s="1"/>
  <c r="A186" i="2" s="1"/>
  <c r="A198" i="2" s="1"/>
  <c r="A210" i="2" s="1"/>
  <c r="A222" i="2" s="1"/>
  <c r="A234" i="2" s="1"/>
  <c r="A246" i="2" s="1"/>
  <c r="A258" i="2" s="1"/>
  <c r="A31" i="2"/>
  <c r="A43" i="2" s="1"/>
  <c r="A55" i="2" s="1"/>
  <c r="A67" i="2" s="1"/>
  <c r="A79" i="2" s="1"/>
  <c r="A91" i="2" s="1"/>
  <c r="A103" i="2" s="1"/>
  <c r="A115" i="2" s="1"/>
  <c r="A127" i="2" s="1"/>
  <c r="A139" i="2" s="1"/>
  <c r="A151" i="2" s="1"/>
  <c r="A163" i="2" s="1"/>
  <c r="A175" i="2" s="1"/>
  <c r="A187" i="2" s="1"/>
  <c r="A199" i="2" s="1"/>
  <c r="A211" i="2" s="1"/>
  <c r="A223" i="2" s="1"/>
  <c r="A235" i="2" s="1"/>
  <c r="A247" i="2" s="1"/>
  <c r="A259" i="2" s="1"/>
  <c r="A36" i="2"/>
  <c r="A48" i="2" s="1"/>
  <c r="A60" i="2" s="1"/>
  <c r="A72" i="2" s="1"/>
  <c r="A84" i="2" s="1"/>
  <c r="A96" i="2" s="1"/>
  <c r="A108" i="2" s="1"/>
  <c r="A120" i="2" s="1"/>
  <c r="A132" i="2" s="1"/>
  <c r="A144" i="2" s="1"/>
  <c r="A156" i="2" s="1"/>
  <c r="A168" i="2" s="1"/>
  <c r="A180" i="2" s="1"/>
  <c r="A192" i="2" s="1"/>
  <c r="A204" i="2" s="1"/>
  <c r="A216" i="2" s="1"/>
  <c r="A228" i="2" s="1"/>
  <c r="A240" i="2" s="1"/>
  <c r="A252" i="2" s="1"/>
  <c r="A37" i="2"/>
  <c r="A49" i="2" s="1"/>
  <c r="A61" i="2" s="1"/>
  <c r="A73" i="2" s="1"/>
  <c r="A85" i="2" s="1"/>
  <c r="A97" i="2" s="1"/>
  <c r="A109" i="2" s="1"/>
  <c r="A121" i="2" s="1"/>
  <c r="A133" i="2" s="1"/>
  <c r="A145" i="2" s="1"/>
  <c r="A157" i="2" s="1"/>
  <c r="A169" i="2" s="1"/>
  <c r="A181" i="2" s="1"/>
  <c r="A193" i="2" s="1"/>
  <c r="A205" i="2" s="1"/>
  <c r="A217" i="2" s="1"/>
  <c r="A229" i="2" s="1"/>
  <c r="A241" i="2" s="1"/>
  <c r="A253" i="2" s="1"/>
  <c r="A38" i="2"/>
  <c r="A50" i="2" s="1"/>
  <c r="A62" i="2" s="1"/>
  <c r="A74" i="2" s="1"/>
  <c r="A86" i="2" s="1"/>
  <c r="A98" i="2" s="1"/>
  <c r="A110" i="2" s="1"/>
  <c r="A122" i="2" s="1"/>
  <c r="A134" i="2" s="1"/>
  <c r="A146" i="2" s="1"/>
  <c r="A158" i="2" s="1"/>
  <c r="A170" i="2" s="1"/>
  <c r="A182" i="2" s="1"/>
  <c r="A194" i="2" s="1"/>
  <c r="A206" i="2" s="1"/>
  <c r="A218" i="2" s="1"/>
  <c r="A230" i="2" s="1"/>
  <c r="A242" i="2" s="1"/>
  <c r="A254" i="2" s="1"/>
  <c r="A39" i="2"/>
  <c r="A51" i="2" s="1"/>
  <c r="A63" i="2" s="1"/>
  <c r="A75" i="2" s="1"/>
  <c r="A87" i="2" s="1"/>
  <c r="A99" i="2" s="1"/>
  <c r="A111" i="2" s="1"/>
  <c r="A123" i="2" s="1"/>
  <c r="A135" i="2" s="1"/>
  <c r="A147" i="2" s="1"/>
  <c r="A159" i="2" s="1"/>
  <c r="A171" i="2" s="1"/>
  <c r="A183" i="2" s="1"/>
  <c r="A195" i="2" s="1"/>
  <c r="A207" i="2" s="1"/>
  <c r="A219" i="2" s="1"/>
  <c r="A231" i="2" s="1"/>
  <c r="A243" i="2" s="1"/>
  <c r="A255" i="2" s="1"/>
  <c r="A45" i="2"/>
  <c r="A57" i="2" s="1"/>
  <c r="A53" i="2"/>
  <c r="A65" i="2" s="1"/>
  <c r="A77" i="2" s="1"/>
  <c r="A89" i="2" s="1"/>
  <c r="A101" i="2" s="1"/>
  <c r="A113" i="2" s="1"/>
  <c r="A125" i="2" s="1"/>
  <c r="A137" i="2" s="1"/>
  <c r="A149" i="2" s="1"/>
  <c r="A161" i="2" s="1"/>
  <c r="A173" i="2" s="1"/>
  <c r="A185" i="2" s="1"/>
  <c r="A197" i="2" s="1"/>
  <c r="A209" i="2" s="1"/>
  <c r="A221" i="2" s="1"/>
  <c r="A233" i="2" s="1"/>
  <c r="A245" i="2" s="1"/>
  <c r="A257" i="2" s="1"/>
  <c r="A69" i="2"/>
  <c r="A81" i="2" s="1"/>
  <c r="A93" i="2" s="1"/>
  <c r="A105" i="2" s="1"/>
  <c r="A117" i="2" s="1"/>
  <c r="A129" i="2" s="1"/>
  <c r="A141" i="2" s="1"/>
  <c r="A153" i="2" s="1"/>
  <c r="A165" i="2" s="1"/>
  <c r="A177" i="2" s="1"/>
  <c r="A189" i="2" s="1"/>
  <c r="A201" i="2" s="1"/>
  <c r="A213" i="2" s="1"/>
  <c r="A225" i="2" s="1"/>
  <c r="A237" i="2" s="1"/>
  <c r="A249" i="2" s="1"/>
  <c r="A261" i="2" s="1"/>
  <c r="A16" i="2"/>
  <c r="A28" i="2" s="1"/>
  <c r="A40" i="2" s="1"/>
  <c r="A52" i="2" s="1"/>
  <c r="A64" i="2" s="1"/>
  <c r="A76" i="2" s="1"/>
  <c r="A88" i="2" s="1"/>
  <c r="A100" i="2" s="1"/>
  <c r="A112" i="2" s="1"/>
  <c r="A124" i="2" s="1"/>
  <c r="A136" i="2" s="1"/>
  <c r="A148" i="2" s="1"/>
  <c r="A160" i="2" s="1"/>
  <c r="A172" i="2" s="1"/>
  <c r="A184" i="2" s="1"/>
  <c r="A196" i="2" s="1"/>
  <c r="A208" i="2" s="1"/>
  <c r="A220" i="2" s="1"/>
  <c r="A232" i="2" s="1"/>
  <c r="A244" i="2" s="1"/>
  <c r="A256" i="2" s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BD22" i="7" l="1"/>
  <c r="BE22" i="7" s="1"/>
  <c r="BD37" i="7"/>
  <c r="BD47" i="7"/>
  <c r="BD36" i="7"/>
  <c r="BD32" i="7"/>
  <c r="BD30" i="7"/>
  <c r="BD5" i="7"/>
  <c r="BD3" i="7"/>
  <c r="BD40" i="7"/>
  <c r="BD38" i="7"/>
  <c r="BD21" i="7"/>
  <c r="BD48" i="7"/>
  <c r="BD44" i="7"/>
  <c r="BD42" i="7"/>
  <c r="BD50" i="7"/>
  <c r="BD46" i="7"/>
  <c r="BD29" i="7"/>
  <c r="BD8" i="7"/>
  <c r="BD6" i="7"/>
  <c r="BD4" i="7"/>
  <c r="BE4" i="7" s="1"/>
  <c r="BD54" i="7"/>
  <c r="BD52" i="7"/>
  <c r="BD16" i="7"/>
  <c r="BD14" i="7"/>
  <c r="BD12" i="7"/>
  <c r="BB61" i="7"/>
  <c r="BB35" i="7"/>
  <c r="BB27" i="7"/>
  <c r="BB19" i="7"/>
  <c r="BB11" i="7"/>
  <c r="BB3" i="7"/>
  <c r="BB60" i="7"/>
  <c r="BE60" i="7" s="1"/>
  <c r="BB58" i="7"/>
  <c r="BE58" i="7" s="1"/>
  <c r="BB56" i="7"/>
  <c r="BE56" i="7" s="1"/>
  <c r="BB54" i="7"/>
  <c r="BE54" i="7" s="1"/>
  <c r="BB52" i="7"/>
  <c r="BB50" i="7"/>
  <c r="BB48" i="7"/>
  <c r="BB46" i="7"/>
  <c r="BB44" i="7"/>
  <c r="BE44" i="7" s="1"/>
  <c r="BB42" i="7"/>
  <c r="BE42" i="7" s="1"/>
  <c r="BB40" i="7"/>
  <c r="BB38" i="7"/>
  <c r="BE38" i="7" s="1"/>
  <c r="BB36" i="7"/>
  <c r="BB34" i="7"/>
  <c r="BB32" i="7"/>
  <c r="BE32" i="7" s="1"/>
  <c r="BB30" i="7"/>
  <c r="BB28" i="7"/>
  <c r="BE28" i="7" s="1"/>
  <c r="BB26" i="7"/>
  <c r="BE26" i="7" s="1"/>
  <c r="BB24" i="7"/>
  <c r="BE24" i="7" s="1"/>
  <c r="BB22" i="7"/>
  <c r="BB20" i="7"/>
  <c r="BB18" i="7"/>
  <c r="BB16" i="7"/>
  <c r="BB14" i="7"/>
  <c r="BB12" i="7"/>
  <c r="BB10" i="7"/>
  <c r="BB6" i="7"/>
  <c r="BB4" i="7"/>
  <c r="BE36" i="7"/>
  <c r="BE34" i="7"/>
  <c r="BE20" i="7"/>
  <c r="BE18" i="7"/>
  <c r="BE16" i="7"/>
  <c r="BD7" i="7"/>
  <c r="BB63" i="7"/>
  <c r="BE63" i="7" s="1"/>
  <c r="BB55" i="7"/>
  <c r="BB39" i="7"/>
  <c r="BD10" i="7"/>
  <c r="BB8" i="7"/>
  <c r="BB2" i="7"/>
  <c r="BD2" i="7"/>
  <c r="BD33" i="7"/>
  <c r="BB15" i="7"/>
  <c r="AZ34" i="7"/>
  <c r="BD59" i="7"/>
  <c r="BB57" i="7"/>
  <c r="BD51" i="7"/>
  <c r="BB49" i="7"/>
  <c r="BD43" i="7"/>
  <c r="BB41" i="7"/>
  <c r="BD35" i="7"/>
  <c r="BE35" i="7" s="1"/>
  <c r="BB33" i="7"/>
  <c r="BD27" i="7"/>
  <c r="BE27" i="7" s="1"/>
  <c r="BB25" i="7"/>
  <c r="BD19" i="7"/>
  <c r="BE19" i="7" s="1"/>
  <c r="BB17" i="7"/>
  <c r="BD11" i="7"/>
  <c r="BB9" i="7"/>
  <c r="BB47" i="7"/>
  <c r="BE47" i="7" s="1"/>
  <c r="BD55" i="7"/>
  <c r="BB45" i="7"/>
  <c r="BD39" i="7"/>
  <c r="BB29" i="7"/>
  <c r="BD23" i="7"/>
  <c r="BB5" i="7"/>
  <c r="BE5" i="7" s="1"/>
  <c r="BD49" i="7"/>
  <c r="BB7" i="7"/>
  <c r="AZ18" i="7"/>
  <c r="BD61" i="7"/>
  <c r="BE61" i="7" s="1"/>
  <c r="BB59" i="7"/>
  <c r="BD53" i="7"/>
  <c r="BB51" i="7"/>
  <c r="BE51" i="7" s="1"/>
  <c r="BD45" i="7"/>
  <c r="BB43" i="7"/>
  <c r="BB53" i="7"/>
  <c r="BB37" i="7"/>
  <c r="BE37" i="7" s="1"/>
  <c r="BD31" i="7"/>
  <c r="BB21" i="7"/>
  <c r="BD15" i="7"/>
  <c r="BB13" i="7"/>
  <c r="BE13" i="7" s="1"/>
  <c r="BB62" i="7"/>
  <c r="BE62" i="7" s="1"/>
  <c r="BD57" i="7"/>
  <c r="BD41" i="7"/>
  <c r="BB31" i="7"/>
  <c r="BD25" i="7"/>
  <c r="BB23" i="7"/>
  <c r="BD17" i="7"/>
  <c r="BD9" i="7"/>
  <c r="BI15" i="11"/>
  <c r="BB15" i="11" s="1"/>
  <c r="BI52" i="11"/>
  <c r="BB52" i="11" s="1"/>
  <c r="AZ79" i="11"/>
  <c r="BF14" i="11"/>
  <c r="BI10" i="11"/>
  <c r="BB10" i="11" s="1"/>
  <c r="BI7" i="11"/>
  <c r="BB7" i="11" s="1"/>
  <c r="BI21" i="11"/>
  <c r="BB21" i="11" s="1"/>
  <c r="BI36" i="11"/>
  <c r="BB36" i="11" s="1"/>
  <c r="AB77" i="11"/>
  <c r="AZ114" i="11"/>
  <c r="AZ67" i="11"/>
  <c r="BF33" i="11"/>
  <c r="BI4" i="11"/>
  <c r="BB4" i="11" s="1"/>
  <c r="AZ73" i="11"/>
  <c r="BF8" i="11"/>
  <c r="AZ76" i="11"/>
  <c r="BF11" i="11"/>
  <c r="BI17" i="11"/>
  <c r="BB17" i="11" s="1"/>
  <c r="BI20" i="11"/>
  <c r="BB20" i="11" s="1"/>
  <c r="BI23" i="11"/>
  <c r="BB23" i="11" s="1"/>
  <c r="BI26" i="11"/>
  <c r="BB26" i="11" s="1"/>
  <c r="AZ95" i="11"/>
  <c r="BF30" i="11"/>
  <c r="BI39" i="11"/>
  <c r="BB39" i="11" s="1"/>
  <c r="BI42" i="11"/>
  <c r="BB42" i="11" s="1"/>
  <c r="AZ111" i="11"/>
  <c r="BF46" i="11"/>
  <c r="BI55" i="11"/>
  <c r="BB55" i="11" s="1"/>
  <c r="BI58" i="11"/>
  <c r="BB58" i="11" s="1"/>
  <c r="AB76" i="11"/>
  <c r="AZ98" i="11"/>
  <c r="AZ101" i="11"/>
  <c r="BF2" i="11"/>
  <c r="AZ70" i="11"/>
  <c r="BF5" i="11"/>
  <c r="AZ80" i="11"/>
  <c r="AZ83" i="11"/>
  <c r="AZ86" i="11"/>
  <c r="BF21" i="11"/>
  <c r="AZ89" i="11"/>
  <c r="BF24" i="11"/>
  <c r="AZ92" i="11"/>
  <c r="BF27" i="11"/>
  <c r="AZ105" i="11"/>
  <c r="BF40" i="11"/>
  <c r="AZ108" i="11"/>
  <c r="BF43" i="11"/>
  <c r="AZ121" i="11"/>
  <c r="BF56" i="11"/>
  <c r="AZ124" i="11"/>
  <c r="BF59" i="11"/>
  <c r="AZ128" i="11"/>
  <c r="BF63" i="11"/>
  <c r="AB84" i="11"/>
  <c r="AZ74" i="11"/>
  <c r="AZ77" i="11"/>
  <c r="AZ96" i="11"/>
  <c r="AZ99" i="11"/>
  <c r="AZ102" i="11"/>
  <c r="BF37" i="11"/>
  <c r="AZ112" i="11"/>
  <c r="AZ115" i="11"/>
  <c r="AZ118" i="11"/>
  <c r="BF53" i="11"/>
  <c r="AZ117" i="11"/>
  <c r="BI2" i="11"/>
  <c r="BB2" i="11" s="1"/>
  <c r="AZ71" i="11"/>
  <c r="BF6" i="11"/>
  <c r="AZ90" i="11"/>
  <c r="BF25" i="11"/>
  <c r="AZ93" i="11"/>
  <c r="AZ106" i="11"/>
  <c r="BF41" i="11"/>
  <c r="AZ109" i="11"/>
  <c r="AZ122" i="11"/>
  <c r="BF57" i="11"/>
  <c r="AZ125" i="11"/>
  <c r="BI63" i="11"/>
  <c r="BB63" i="11" s="1"/>
  <c r="AZ127" i="11"/>
  <c r="BF62" i="11"/>
  <c r="AZ68" i="11"/>
  <c r="BF44" i="11"/>
  <c r="BI9" i="11"/>
  <c r="BB9" i="11" s="1"/>
  <c r="AZ81" i="11"/>
  <c r="BF16" i="11"/>
  <c r="AZ84" i="11"/>
  <c r="BF19" i="11"/>
  <c r="AZ87" i="11"/>
  <c r="BF22" i="11"/>
  <c r="BI31" i="11"/>
  <c r="BB31" i="11" s="1"/>
  <c r="BI34" i="11"/>
  <c r="BB34" i="11" s="1"/>
  <c r="AZ103" i="11"/>
  <c r="BF38" i="11"/>
  <c r="BI47" i="11"/>
  <c r="BB47" i="11" s="1"/>
  <c r="BI50" i="11"/>
  <c r="BB50" i="11" s="1"/>
  <c r="AZ119" i="11"/>
  <c r="BF54" i="11"/>
  <c r="AZ72" i="11"/>
  <c r="AZ75" i="11"/>
  <c r="AZ78" i="11"/>
  <c r="BF13" i="11"/>
  <c r="BI25" i="11"/>
  <c r="BB25" i="11" s="1"/>
  <c r="BI28" i="11"/>
  <c r="BB28" i="11" s="1"/>
  <c r="AZ97" i="11"/>
  <c r="BF32" i="11"/>
  <c r="AZ100" i="11"/>
  <c r="BF35" i="11"/>
  <c r="BI41" i="11"/>
  <c r="BB41" i="11" s="1"/>
  <c r="BI44" i="11"/>
  <c r="BB44" i="11" s="1"/>
  <c r="AZ113" i="11"/>
  <c r="BF48" i="11"/>
  <c r="AZ116" i="11"/>
  <c r="BF51" i="11"/>
  <c r="BI57" i="11"/>
  <c r="BB57" i="11" s="1"/>
  <c r="AZ126" i="11"/>
  <c r="BF61" i="11"/>
  <c r="BF49" i="11"/>
  <c r="AZ69" i="11"/>
  <c r="AZ82" i="11"/>
  <c r="BF17" i="11"/>
  <c r="AZ85" i="11"/>
  <c r="AZ88" i="11"/>
  <c r="AZ91" i="11"/>
  <c r="AZ94" i="11"/>
  <c r="BF29" i="11"/>
  <c r="AZ107" i="11"/>
  <c r="AZ110" i="11"/>
  <c r="BF45" i="11"/>
  <c r="AZ120" i="11"/>
  <c r="AZ123" i="11"/>
  <c r="AC95" i="11"/>
  <c r="BF34" i="11"/>
  <c r="BF42" i="11"/>
  <c r="BF50" i="11"/>
  <c r="BF58" i="11"/>
  <c r="AB81" i="11"/>
  <c r="AB113" i="11"/>
  <c r="BF3" i="11"/>
  <c r="BI8" i="11"/>
  <c r="BB8" i="11" s="1"/>
  <c r="BI24" i="11"/>
  <c r="BB24" i="11" s="1"/>
  <c r="BI32" i="11"/>
  <c r="BB32" i="11" s="1"/>
  <c r="BI40" i="11"/>
  <c r="BB40" i="11" s="1"/>
  <c r="BI56" i="11"/>
  <c r="BB56" i="11" s="1"/>
  <c r="AC69" i="11"/>
  <c r="AC72" i="11"/>
  <c r="AC76" i="11"/>
  <c r="AC80" i="11"/>
  <c r="AC84" i="11"/>
  <c r="BF36" i="11"/>
  <c r="BF52" i="11"/>
  <c r="AC77" i="11"/>
  <c r="AB78" i="11"/>
  <c r="AC83" i="11"/>
  <c r="AB94" i="11"/>
  <c r="AC101" i="11"/>
  <c r="BF26" i="11"/>
  <c r="AZ104" i="11"/>
  <c r="BF20" i="11"/>
  <c r="BF60" i="11"/>
  <c r="BI3" i="11"/>
  <c r="BB3" i="11" s="1"/>
  <c r="BI27" i="11"/>
  <c r="BB27" i="11" s="1"/>
  <c r="BI35" i="11"/>
  <c r="BB35" i="11" s="1"/>
  <c r="BI43" i="11"/>
  <c r="BB43" i="11" s="1"/>
  <c r="BI51" i="11"/>
  <c r="BB51" i="11" s="1"/>
  <c r="BI59" i="11"/>
  <c r="BB59" i="11" s="1"/>
  <c r="AB70" i="11"/>
  <c r="AC78" i="11"/>
  <c r="AB79" i="11"/>
  <c r="AC85" i="11"/>
  <c r="AC93" i="11"/>
  <c r="BF12" i="11"/>
  <c r="BF7" i="11"/>
  <c r="BF15" i="11"/>
  <c r="BF23" i="11"/>
  <c r="BF31" i="11"/>
  <c r="BF39" i="11"/>
  <c r="BF47" i="11"/>
  <c r="BF55" i="11"/>
  <c r="BI60" i="11"/>
  <c r="BB60" i="11" s="1"/>
  <c r="AC70" i="11"/>
  <c r="BF18" i="11"/>
  <c r="BI37" i="11"/>
  <c r="BB37" i="11" s="1"/>
  <c r="BI45" i="11"/>
  <c r="BB45" i="11" s="1"/>
  <c r="BI53" i="11"/>
  <c r="BB53" i="11" s="1"/>
  <c r="BI61" i="11"/>
  <c r="BB61" i="11" s="1"/>
  <c r="AB71" i="11"/>
  <c r="BF10" i="11"/>
  <c r="BF4" i="11"/>
  <c r="BF28" i="11"/>
  <c r="BF9" i="11"/>
  <c r="BI22" i="11"/>
  <c r="BB22" i="11" s="1"/>
  <c r="BI30" i="11"/>
  <c r="BB30" i="11" s="1"/>
  <c r="BI38" i="11"/>
  <c r="BB38" i="11" s="1"/>
  <c r="BI46" i="11"/>
  <c r="BB46" i="11" s="1"/>
  <c r="BI54" i="11"/>
  <c r="BB54" i="11" s="1"/>
  <c r="BI62" i="11"/>
  <c r="BB62" i="11" s="1"/>
  <c r="AX69" i="7"/>
  <c r="AX75" i="7"/>
  <c r="AX78" i="7"/>
  <c r="AX72" i="7"/>
  <c r="AX82" i="7"/>
  <c r="AX96" i="7"/>
  <c r="AX104" i="7"/>
  <c r="AX113" i="7"/>
  <c r="AX76" i="7"/>
  <c r="AX79" i="7"/>
  <c r="AX67" i="7"/>
  <c r="AX70" i="7"/>
  <c r="AX73" i="7"/>
  <c r="AX88" i="7"/>
  <c r="AX93" i="7"/>
  <c r="AX97" i="7"/>
  <c r="AX101" i="7"/>
  <c r="AX105" i="7"/>
  <c r="AX68" i="7"/>
  <c r="AX71" i="7"/>
  <c r="AX74" i="7"/>
  <c r="AX77" i="7"/>
  <c r="AX80" i="7"/>
  <c r="AX89" i="7"/>
  <c r="AX85" i="7"/>
  <c r="AX120" i="7"/>
  <c r="AX128" i="7"/>
  <c r="AX112" i="7"/>
  <c r="AX102" i="7"/>
  <c r="AX110" i="7"/>
  <c r="AX118" i="7"/>
  <c r="AX124" i="7"/>
  <c r="AA72" i="7"/>
  <c r="AZ2" i="7"/>
  <c r="AZ10" i="7"/>
  <c r="AB81" i="7"/>
  <c r="AX86" i="7"/>
  <c r="AZ23" i="7"/>
  <c r="AX92" i="7"/>
  <c r="AX106" i="7"/>
  <c r="AX108" i="7"/>
  <c r="AX114" i="7"/>
  <c r="AX116" i="7"/>
  <c r="AX122" i="7"/>
  <c r="AX125" i="7"/>
  <c r="AX127" i="7"/>
  <c r="AZ5" i="7"/>
  <c r="AZ13" i="7"/>
  <c r="AX91" i="7"/>
  <c r="AX103" i="7"/>
  <c r="AX109" i="7"/>
  <c r="AX111" i="7"/>
  <c r="AX117" i="7"/>
  <c r="AX119" i="7"/>
  <c r="AX123" i="7"/>
  <c r="AA127" i="7"/>
  <c r="AZ62" i="7"/>
  <c r="AX99" i="7"/>
  <c r="AX87" i="7"/>
  <c r="AX98" i="7"/>
  <c r="AA103" i="7"/>
  <c r="AZ38" i="7"/>
  <c r="AX107" i="7"/>
  <c r="AA111" i="7"/>
  <c r="AZ46" i="7"/>
  <c r="AX115" i="7"/>
  <c r="AA119" i="7"/>
  <c r="AZ54" i="7"/>
  <c r="AX94" i="7"/>
  <c r="AZ15" i="7"/>
  <c r="AZ16" i="7"/>
  <c r="AX84" i="7"/>
  <c r="AZ22" i="7"/>
  <c r="AA87" i="7"/>
  <c r="AZ24" i="7"/>
  <c r="AX95" i="7"/>
  <c r="AA84" i="7"/>
  <c r="AA92" i="7"/>
  <c r="AA100" i="7"/>
  <c r="AZ8" i="7"/>
  <c r="AX83" i="7"/>
  <c r="AX90" i="7"/>
  <c r="AZ30" i="7"/>
  <c r="AA95" i="7"/>
  <c r="AX100" i="7"/>
  <c r="AX126" i="7"/>
  <c r="AA83" i="7"/>
  <c r="AZ57" i="7"/>
  <c r="AB84" i="7"/>
  <c r="AB92" i="7"/>
  <c r="AB100" i="7"/>
  <c r="AZ42" i="7"/>
  <c r="AZ50" i="7"/>
  <c r="AZ58" i="7"/>
  <c r="AB85" i="7"/>
  <c r="AA86" i="7"/>
  <c r="AB93" i="7"/>
  <c r="AA94" i="7"/>
  <c r="AZ43" i="7"/>
  <c r="AZ51" i="7"/>
  <c r="AZ59" i="7"/>
  <c r="AZ37" i="7"/>
  <c r="AZ45" i="7"/>
  <c r="AZ53" i="7"/>
  <c r="AZ61" i="7"/>
  <c r="BG35" i="6"/>
  <c r="AZ35" i="6" s="1"/>
  <c r="BD60" i="6"/>
  <c r="BG2" i="6"/>
  <c r="AZ2" i="6" s="1"/>
  <c r="BG31" i="6"/>
  <c r="AZ31" i="6" s="1"/>
  <c r="BG5" i="6"/>
  <c r="AZ5" i="6" s="1"/>
  <c r="BG19" i="6"/>
  <c r="AZ19" i="6" s="1"/>
  <c r="BD20" i="6"/>
  <c r="BG32" i="6"/>
  <c r="AZ32" i="6" s="1"/>
  <c r="BG42" i="6"/>
  <c r="AZ42" i="6" s="1"/>
  <c r="BG59" i="6"/>
  <c r="AZ59" i="6" s="1"/>
  <c r="BG56" i="6"/>
  <c r="AZ56" i="6" s="1"/>
  <c r="BD26" i="6"/>
  <c r="BG16" i="6"/>
  <c r="AZ16" i="6" s="1"/>
  <c r="BG29" i="6"/>
  <c r="AZ29" i="6" s="1"/>
  <c r="BG24" i="6"/>
  <c r="AZ24" i="6" s="1"/>
  <c r="BG51" i="6"/>
  <c r="AZ51" i="6" s="1"/>
  <c r="BG21" i="6"/>
  <c r="AZ21" i="6" s="1"/>
  <c r="BG43" i="6"/>
  <c r="AZ43" i="6" s="1"/>
  <c r="BD44" i="6"/>
  <c r="BG48" i="6"/>
  <c r="AZ48" i="6" s="1"/>
  <c r="BD28" i="6"/>
  <c r="BG11" i="6"/>
  <c r="AZ11" i="6" s="1"/>
  <c r="BD25" i="6"/>
  <c r="BG3" i="6"/>
  <c r="AZ3" i="6" s="1"/>
  <c r="BG8" i="6"/>
  <c r="AZ8" i="6" s="1"/>
  <c r="BG13" i="6"/>
  <c r="AZ13" i="6" s="1"/>
  <c r="BG40" i="6"/>
  <c r="AZ40" i="6" s="1"/>
  <c r="BG58" i="6"/>
  <c r="AZ58" i="6" s="1"/>
  <c r="BG61" i="6"/>
  <c r="AZ61" i="6" s="1"/>
  <c r="BD47" i="6"/>
  <c r="BG23" i="6"/>
  <c r="AZ23" i="6" s="1"/>
  <c r="BG45" i="6"/>
  <c r="AZ45" i="6" s="1"/>
  <c r="BG50" i="6"/>
  <c r="AZ50" i="6" s="1"/>
  <c r="BD27" i="6"/>
  <c r="AB94" i="6"/>
  <c r="BD29" i="6"/>
  <c r="BD31" i="6"/>
  <c r="AA98" i="6"/>
  <c r="BG33" i="6"/>
  <c r="AZ33" i="6" s="1"/>
  <c r="AC111" i="6"/>
  <c r="BD52" i="6"/>
  <c r="AC119" i="6"/>
  <c r="AC124" i="6"/>
  <c r="BD2" i="6"/>
  <c r="AA69" i="6"/>
  <c r="BG4" i="6"/>
  <c r="AZ4" i="6" s="1"/>
  <c r="BD6" i="6"/>
  <c r="AB73" i="6"/>
  <c r="BD8" i="6"/>
  <c r="BD33" i="6"/>
  <c r="AB100" i="6"/>
  <c r="BD35" i="6"/>
  <c r="AB102" i="6"/>
  <c r="BD37" i="6"/>
  <c r="BD39" i="6"/>
  <c r="AA106" i="6"/>
  <c r="BG41" i="6"/>
  <c r="AZ41" i="6" s="1"/>
  <c r="BD55" i="6"/>
  <c r="AA122" i="6"/>
  <c r="BG57" i="6"/>
  <c r="AZ57" i="6" s="1"/>
  <c r="BD57" i="6"/>
  <c r="AA125" i="6"/>
  <c r="BG60" i="6"/>
  <c r="AZ60" i="6" s="1"/>
  <c r="AC127" i="6"/>
  <c r="BD18" i="6"/>
  <c r="BD24" i="6"/>
  <c r="BD4" i="6"/>
  <c r="BD14" i="6"/>
  <c r="AB110" i="6"/>
  <c r="BD45" i="6"/>
  <c r="BD12" i="6"/>
  <c r="AB89" i="6"/>
  <c r="BD49" i="6"/>
  <c r="BD51" i="6"/>
  <c r="AB118" i="6"/>
  <c r="BG55" i="6"/>
  <c r="AZ55" i="6" s="1"/>
  <c r="BG10" i="6"/>
  <c r="AZ10" i="6" s="1"/>
  <c r="AC79" i="6"/>
  <c r="AA93" i="6"/>
  <c r="BG28" i="6"/>
  <c r="AZ28" i="6" s="1"/>
  <c r="BD30" i="6"/>
  <c r="AB97" i="6"/>
  <c r="BD32" i="6"/>
  <c r="BG47" i="6"/>
  <c r="AZ47" i="6" s="1"/>
  <c r="AB123" i="6"/>
  <c r="AB126" i="6"/>
  <c r="BD61" i="6"/>
  <c r="BD10" i="6"/>
  <c r="AB108" i="6"/>
  <c r="BD43" i="6"/>
  <c r="AB68" i="6"/>
  <c r="BD3" i="6"/>
  <c r="AB70" i="6"/>
  <c r="BD5" i="6"/>
  <c r="BD7" i="6"/>
  <c r="AA74" i="6"/>
  <c r="BG9" i="6"/>
  <c r="AZ9" i="6" s="1"/>
  <c r="BG18" i="6"/>
  <c r="AZ18" i="6" s="1"/>
  <c r="AC87" i="6"/>
  <c r="BD34" i="6"/>
  <c r="AA101" i="6"/>
  <c r="BG36" i="6"/>
  <c r="AZ36" i="6" s="1"/>
  <c r="BD38" i="6"/>
  <c r="AB105" i="6"/>
  <c r="BD40" i="6"/>
  <c r="AB121" i="6"/>
  <c r="BD56" i="6"/>
  <c r="AB92" i="6"/>
  <c r="AB81" i="6"/>
  <c r="BD16" i="6"/>
  <c r="AA114" i="6"/>
  <c r="BG49" i="6"/>
  <c r="AZ49" i="6" s="1"/>
  <c r="AC71" i="6"/>
  <c r="AA85" i="6"/>
  <c r="BG20" i="6"/>
  <c r="AZ20" i="6" s="1"/>
  <c r="BD22" i="6"/>
  <c r="AB116" i="6"/>
  <c r="BD9" i="6"/>
  <c r="AB76" i="6"/>
  <c r="BD11" i="6"/>
  <c r="AB78" i="6"/>
  <c r="BD13" i="6"/>
  <c r="BD15" i="6"/>
  <c r="BG17" i="6"/>
  <c r="AZ17" i="6" s="1"/>
  <c r="AA82" i="6"/>
  <c r="BG26" i="6"/>
  <c r="AZ26" i="6" s="1"/>
  <c r="AC95" i="6"/>
  <c r="BD36" i="6"/>
  <c r="BD42" i="6"/>
  <c r="AA109" i="6"/>
  <c r="BG44" i="6"/>
  <c r="AZ44" i="6" s="1"/>
  <c r="BD46" i="6"/>
  <c r="AB113" i="6"/>
  <c r="BD48" i="6"/>
  <c r="BD54" i="6"/>
  <c r="BD59" i="6"/>
  <c r="BD62" i="6"/>
  <c r="AA77" i="6"/>
  <c r="BG12" i="6"/>
  <c r="AZ12" i="6" s="1"/>
  <c r="BD41" i="6"/>
  <c r="BG39" i="6"/>
  <c r="AZ39" i="6" s="1"/>
  <c r="BG7" i="6"/>
  <c r="AZ7" i="6" s="1"/>
  <c r="BD17" i="6"/>
  <c r="AB84" i="6"/>
  <c r="BD19" i="6"/>
  <c r="AB86" i="6"/>
  <c r="BD21" i="6"/>
  <c r="BD23" i="6"/>
  <c r="AA90" i="6"/>
  <c r="BG25" i="6"/>
  <c r="AZ25" i="6" s="1"/>
  <c r="BG34" i="6"/>
  <c r="AZ34" i="6" s="1"/>
  <c r="AC103" i="6"/>
  <c r="BD50" i="6"/>
  <c r="AA117" i="6"/>
  <c r="BG52" i="6"/>
  <c r="AZ52" i="6" s="1"/>
  <c r="BD58" i="6"/>
  <c r="BD63" i="6"/>
  <c r="BD53" i="6"/>
  <c r="BG63" i="6"/>
  <c r="AZ63" i="6" s="1"/>
  <c r="AA79" i="6"/>
  <c r="BG6" i="6"/>
  <c r="AZ6" i="6" s="1"/>
  <c r="BG22" i="6"/>
  <c r="AZ22" i="6" s="1"/>
  <c r="BG30" i="6"/>
  <c r="AZ30" i="6" s="1"/>
  <c r="BG38" i="6"/>
  <c r="AZ38" i="6" s="1"/>
  <c r="BG46" i="6"/>
  <c r="AZ46" i="6" s="1"/>
  <c r="BG54" i="6"/>
  <c r="AZ54" i="6" s="1"/>
  <c r="BG62" i="6"/>
  <c r="AZ62" i="6" s="1"/>
  <c r="AY57" i="3"/>
  <c r="AA90" i="3"/>
  <c r="AY25" i="3"/>
  <c r="AY2" i="3"/>
  <c r="AY56" i="3"/>
  <c r="AY48" i="3"/>
  <c r="AY40" i="3"/>
  <c r="AY32" i="3"/>
  <c r="AY18" i="3"/>
  <c r="Z75" i="3"/>
  <c r="Z116" i="3"/>
  <c r="AA87" i="3"/>
  <c r="BE49" i="3"/>
  <c r="Z114" i="3"/>
  <c r="BE41" i="3"/>
  <c r="Z106" i="3"/>
  <c r="BE33" i="3"/>
  <c r="Z98" i="3"/>
  <c r="BE25" i="3"/>
  <c r="Z90" i="3"/>
  <c r="BE17" i="3"/>
  <c r="Z82" i="3"/>
  <c r="BE9" i="3"/>
  <c r="Z74" i="3"/>
  <c r="AY63" i="3"/>
  <c r="AY55" i="3"/>
  <c r="AY47" i="3"/>
  <c r="AY39" i="3"/>
  <c r="AY30" i="3"/>
  <c r="Z76" i="3"/>
  <c r="Z99" i="3"/>
  <c r="Z118" i="3"/>
  <c r="AY20" i="3"/>
  <c r="AY8" i="3"/>
  <c r="AA73" i="3"/>
  <c r="AA89" i="3"/>
  <c r="AY24" i="3"/>
  <c r="BE56" i="3"/>
  <c r="Z121" i="3"/>
  <c r="BE48" i="3"/>
  <c r="Z113" i="3"/>
  <c r="BE40" i="3"/>
  <c r="Z105" i="3"/>
  <c r="BE32" i="3"/>
  <c r="Z97" i="3"/>
  <c r="BE24" i="3"/>
  <c r="Z89" i="3"/>
  <c r="BE16" i="3"/>
  <c r="Z81" i="3"/>
  <c r="BE8" i="3"/>
  <c r="Z73" i="3"/>
  <c r="AY62" i="3"/>
  <c r="AY54" i="3"/>
  <c r="AY46" i="3"/>
  <c r="AY38" i="3"/>
  <c r="AY29" i="3"/>
  <c r="AY12" i="3"/>
  <c r="Z100" i="3"/>
  <c r="AY33" i="3"/>
  <c r="BE57" i="3"/>
  <c r="Z122" i="3"/>
  <c r="BE63" i="3"/>
  <c r="Z128" i="3"/>
  <c r="BE55" i="3"/>
  <c r="Z120" i="3"/>
  <c r="BE47" i="3"/>
  <c r="Z112" i="3"/>
  <c r="BE39" i="3"/>
  <c r="Z104" i="3"/>
  <c r="BE31" i="3"/>
  <c r="Z96" i="3"/>
  <c r="BE23" i="3"/>
  <c r="Z88" i="3"/>
  <c r="BE15" i="3"/>
  <c r="Z80" i="3"/>
  <c r="BE7" i="3"/>
  <c r="Z72" i="3"/>
  <c r="AY61" i="3"/>
  <c r="AY53" i="3"/>
  <c r="AY45" i="3"/>
  <c r="AY37" i="3"/>
  <c r="AY28" i="3"/>
  <c r="AY10" i="3"/>
  <c r="Z83" i="3"/>
  <c r="Z102" i="3"/>
  <c r="Z124" i="3"/>
  <c r="AY49" i="3"/>
  <c r="AA68" i="3"/>
  <c r="AY3" i="3"/>
  <c r="AY7" i="3"/>
  <c r="AA72" i="3"/>
  <c r="AA76" i="3"/>
  <c r="AY11" i="3"/>
  <c r="AA80" i="3"/>
  <c r="AY15" i="3"/>
  <c r="AA84" i="3"/>
  <c r="AY19" i="3"/>
  <c r="AA88" i="3"/>
  <c r="AY23" i="3"/>
  <c r="AA92" i="3"/>
  <c r="AY27" i="3"/>
  <c r="AA96" i="3"/>
  <c r="AY31" i="3"/>
  <c r="BE62" i="3"/>
  <c r="Z127" i="3"/>
  <c r="BE54" i="3"/>
  <c r="Z119" i="3"/>
  <c r="BE46" i="3"/>
  <c r="Z111" i="3"/>
  <c r="BE38" i="3"/>
  <c r="Z103" i="3"/>
  <c r="BE30" i="3"/>
  <c r="Z95" i="3"/>
  <c r="BE22" i="3"/>
  <c r="Z87" i="3"/>
  <c r="BE14" i="3"/>
  <c r="Z79" i="3"/>
  <c r="BE6" i="3"/>
  <c r="Z71" i="3"/>
  <c r="AY60" i="3"/>
  <c r="AY52" i="3"/>
  <c r="AY44" i="3"/>
  <c r="AY36" i="3"/>
  <c r="AY26" i="3"/>
  <c r="AY5" i="3"/>
  <c r="AZ5" i="3" s="1"/>
  <c r="BC5" i="3" s="1"/>
  <c r="Z84" i="3"/>
  <c r="Z107" i="3"/>
  <c r="Z126" i="3"/>
  <c r="AY41" i="3"/>
  <c r="Z92" i="3"/>
  <c r="AY9" i="3"/>
  <c r="AA82" i="3"/>
  <c r="AY17" i="3"/>
  <c r="AZ17" i="3" s="1"/>
  <c r="BC17" i="3" s="1"/>
  <c r="AA81" i="3"/>
  <c r="AY16" i="3"/>
  <c r="AY59" i="3"/>
  <c r="AY51" i="3"/>
  <c r="AY43" i="3"/>
  <c r="AY35" i="3"/>
  <c r="AY4" i="3"/>
  <c r="Z67" i="3"/>
  <c r="Z86" i="3"/>
  <c r="Z108" i="3"/>
  <c r="AA99" i="3"/>
  <c r="AY6" i="3"/>
  <c r="AA71" i="3"/>
  <c r="AY14" i="3"/>
  <c r="AA79" i="3"/>
  <c r="BE60" i="3"/>
  <c r="Z125" i="3"/>
  <c r="BE52" i="3"/>
  <c r="Z117" i="3"/>
  <c r="BE44" i="3"/>
  <c r="Z109" i="3"/>
  <c r="BE36" i="3"/>
  <c r="Z101" i="3"/>
  <c r="BE28" i="3"/>
  <c r="Z93" i="3"/>
  <c r="BE20" i="3"/>
  <c r="Z85" i="3"/>
  <c r="BE12" i="3"/>
  <c r="Z77" i="3"/>
  <c r="BE4" i="3"/>
  <c r="Z69" i="3"/>
  <c r="AY58" i="3"/>
  <c r="AZ58" i="3" s="1"/>
  <c r="BC58" i="3" s="1"/>
  <c r="AY50" i="3"/>
  <c r="AY42" i="3"/>
  <c r="AY21" i="3"/>
  <c r="Z68" i="3"/>
  <c r="Z91" i="3"/>
  <c r="Z110" i="3"/>
  <c r="AA74" i="3"/>
  <c r="BB57" i="3"/>
  <c r="BB49" i="3"/>
  <c r="BB41" i="3"/>
  <c r="BB33" i="3"/>
  <c r="BB25" i="3"/>
  <c r="BB17" i="3"/>
  <c r="BB9" i="3"/>
  <c r="BB59" i="3"/>
  <c r="BB18" i="3"/>
  <c r="BB63" i="3"/>
  <c r="BB55" i="3"/>
  <c r="BB47" i="3"/>
  <c r="BB39" i="3"/>
  <c r="BB31" i="3"/>
  <c r="BB23" i="3"/>
  <c r="BB15" i="3"/>
  <c r="BB7" i="3"/>
  <c r="BB34" i="3"/>
  <c r="BB11" i="3"/>
  <c r="BB51" i="3"/>
  <c r="BB50" i="3"/>
  <c r="BB27" i="3"/>
  <c r="BB60" i="3"/>
  <c r="BB52" i="3"/>
  <c r="BB44" i="3"/>
  <c r="BB36" i="3"/>
  <c r="BB28" i="3"/>
  <c r="BB20" i="3"/>
  <c r="BB12" i="3"/>
  <c r="BB4" i="3"/>
  <c r="BB26" i="3"/>
  <c r="BB3" i="3"/>
  <c r="BB2" i="3"/>
  <c r="BB62" i="3"/>
  <c r="BB54" i="3"/>
  <c r="BB46" i="3"/>
  <c r="BB38" i="3"/>
  <c r="BB30" i="3"/>
  <c r="BB22" i="3"/>
  <c r="BB14" i="3"/>
  <c r="A272" i="2"/>
  <c r="A280" i="2"/>
  <c r="A266" i="2"/>
  <c r="A264" i="2" s="1"/>
  <c r="A274" i="2"/>
  <c r="A282" i="2"/>
  <c r="A268" i="2"/>
  <c r="A276" i="2"/>
  <c r="A284" i="2"/>
  <c r="BE29" i="7" l="1"/>
  <c r="BE14" i="7"/>
  <c r="BE30" i="7"/>
  <c r="BE46" i="7"/>
  <c r="BE3" i="7"/>
  <c r="BE50" i="7"/>
  <c r="BE52" i="7"/>
  <c r="BE43" i="7"/>
  <c r="BE40" i="7"/>
  <c r="BE6" i="7"/>
  <c r="BE49" i="7"/>
  <c r="BE2" i="7"/>
  <c r="BE10" i="7"/>
  <c r="BE8" i="7"/>
  <c r="BE12" i="7"/>
  <c r="BE41" i="7"/>
  <c r="BE21" i="7"/>
  <c r="BE45" i="7"/>
  <c r="BE39" i="7"/>
  <c r="BE48" i="7"/>
  <c r="BE33" i="7"/>
  <c r="BE11" i="7"/>
  <c r="BE23" i="7"/>
  <c r="BE59" i="7"/>
  <c r="BE25" i="7"/>
  <c r="BE57" i="7"/>
  <c r="BE31" i="7"/>
  <c r="BE55" i="7"/>
  <c r="BE53" i="7"/>
  <c r="BE7" i="7"/>
  <c r="BE15" i="7"/>
  <c r="BE9" i="7"/>
  <c r="BE17" i="7"/>
  <c r="BD11" i="11"/>
  <c r="BG11" i="11" s="1"/>
  <c r="BD63" i="11"/>
  <c r="BG63" i="11" s="1"/>
  <c r="BD8" i="11"/>
  <c r="BG8" i="11" s="1"/>
  <c r="BD22" i="11"/>
  <c r="BG22" i="11" s="1"/>
  <c r="BD5" i="11"/>
  <c r="BG5" i="11" s="1"/>
  <c r="BD60" i="11"/>
  <c r="BG60" i="11" s="1"/>
  <c r="BD55" i="11"/>
  <c r="BG55" i="11" s="1"/>
  <c r="BD50" i="11"/>
  <c r="BG50" i="11" s="1"/>
  <c r="BD41" i="11"/>
  <c r="BG41" i="11" s="1"/>
  <c r="BD62" i="11"/>
  <c r="BG62" i="11" s="1"/>
  <c r="BD14" i="11"/>
  <c r="BG14" i="11" s="1"/>
  <c r="BD53" i="11"/>
  <c r="BG53" i="11" s="1"/>
  <c r="BD19" i="11"/>
  <c r="BG19" i="11" s="1"/>
  <c r="BD51" i="11"/>
  <c r="BG51" i="11" s="1"/>
  <c r="BD52" i="11"/>
  <c r="BG52" i="11" s="1"/>
  <c r="BD23" i="11"/>
  <c r="BG23" i="11" s="1"/>
  <c r="BD42" i="11"/>
  <c r="BG42" i="11" s="1"/>
  <c r="BD33" i="11"/>
  <c r="BG33" i="11" s="1"/>
  <c r="BD48" i="11"/>
  <c r="BG48" i="11" s="1"/>
  <c r="BD31" i="11"/>
  <c r="BG31" i="11" s="1"/>
  <c r="BD54" i="11"/>
  <c r="BG54" i="11" s="1"/>
  <c r="BD6" i="11"/>
  <c r="BG6" i="11" s="1"/>
  <c r="BD45" i="11"/>
  <c r="BG45" i="11" s="1"/>
  <c r="BD28" i="11"/>
  <c r="BG28" i="11" s="1"/>
  <c r="BD10" i="11"/>
  <c r="BG10" i="11" s="1"/>
  <c r="BD43" i="11"/>
  <c r="BG43" i="11" s="1"/>
  <c r="BD2" i="11"/>
  <c r="BD40" i="11"/>
  <c r="BG40" i="11" s="1"/>
  <c r="BD46" i="11"/>
  <c r="BG46" i="11" s="1"/>
  <c r="BD12" i="11"/>
  <c r="BG12" i="11" s="1"/>
  <c r="BD20" i="11"/>
  <c r="BG20" i="11" s="1"/>
  <c r="BD3" i="11"/>
  <c r="BG3" i="11" s="1"/>
  <c r="BD44" i="11"/>
  <c r="BG44" i="11" s="1"/>
  <c r="BD34" i="11"/>
  <c r="BG34" i="11" s="1"/>
  <c r="BD57" i="11"/>
  <c r="BG57" i="11" s="1"/>
  <c r="BD25" i="11"/>
  <c r="BG25" i="11" s="1"/>
  <c r="BD32" i="11"/>
  <c r="BG32" i="11" s="1"/>
  <c r="BD37" i="11"/>
  <c r="BG37" i="11" s="1"/>
  <c r="BD36" i="11"/>
  <c r="BG36" i="11" s="1"/>
  <c r="BD4" i="11"/>
  <c r="BG4" i="11" s="1"/>
  <c r="BD59" i="11"/>
  <c r="BG59" i="11" s="1"/>
  <c r="BD47" i="11"/>
  <c r="BG47" i="11" s="1"/>
  <c r="BD56" i="11"/>
  <c r="BG56" i="11" s="1"/>
  <c r="BD30" i="11"/>
  <c r="BG30" i="11" s="1"/>
  <c r="BD35" i="11"/>
  <c r="BG35" i="11" s="1"/>
  <c r="BD29" i="11"/>
  <c r="BG29" i="11" s="1"/>
  <c r="BD17" i="11"/>
  <c r="BG17" i="11" s="1"/>
  <c r="BD24" i="11"/>
  <c r="BG24" i="11" s="1"/>
  <c r="BD38" i="11"/>
  <c r="BG38" i="11" s="1"/>
  <c r="BD18" i="11"/>
  <c r="BG18" i="11" s="1"/>
  <c r="BD13" i="11"/>
  <c r="BG13" i="11" s="1"/>
  <c r="BD39" i="11"/>
  <c r="BG39" i="11" s="1"/>
  <c r="BD27" i="11"/>
  <c r="BG27" i="11" s="1"/>
  <c r="BD58" i="11"/>
  <c r="BG58" i="11" s="1"/>
  <c r="BD26" i="11"/>
  <c r="BG26" i="11" s="1"/>
  <c r="BD49" i="11"/>
  <c r="BG49" i="11" s="1"/>
  <c r="BD9" i="11"/>
  <c r="BG9" i="11" s="1"/>
  <c r="BD16" i="11"/>
  <c r="BG16" i="11" s="1"/>
  <c r="BD61" i="11"/>
  <c r="BG61" i="11" s="1"/>
  <c r="BD21" i="11"/>
  <c r="BG21" i="11" s="1"/>
  <c r="BD15" i="11"/>
  <c r="BG15" i="11" s="1"/>
  <c r="BD7" i="11"/>
  <c r="BG7" i="11" s="1"/>
  <c r="BB60" i="6"/>
  <c r="BE60" i="6" s="1"/>
  <c r="BB48" i="6"/>
  <c r="BE48" i="6" s="1"/>
  <c r="BB56" i="6"/>
  <c r="BE56" i="6" s="1"/>
  <c r="BB13" i="6"/>
  <c r="BE13" i="6" s="1"/>
  <c r="BB30" i="6"/>
  <c r="BE30" i="6" s="1"/>
  <c r="BB41" i="6"/>
  <c r="BE41" i="6" s="1"/>
  <c r="BB55" i="6"/>
  <c r="BE55" i="6" s="1"/>
  <c r="BB53" i="6"/>
  <c r="BE53" i="6" s="1"/>
  <c r="BB49" i="6"/>
  <c r="BE49" i="6" s="1"/>
  <c r="BB54" i="6"/>
  <c r="BE54" i="6" s="1"/>
  <c r="BB25" i="6"/>
  <c r="BE25" i="6" s="1"/>
  <c r="BB16" i="6"/>
  <c r="BE16" i="6" s="1"/>
  <c r="BB45" i="6"/>
  <c r="BE45" i="6" s="1"/>
  <c r="BB17" i="6"/>
  <c r="BE17" i="6" s="1"/>
  <c r="BB22" i="6"/>
  <c r="BE22" i="6" s="1"/>
  <c r="BB5" i="6"/>
  <c r="BE5" i="6" s="1"/>
  <c r="BB50" i="6"/>
  <c r="BE50" i="6" s="1"/>
  <c r="BB26" i="6"/>
  <c r="BE26" i="6" s="1"/>
  <c r="BB47" i="6"/>
  <c r="BE47" i="6" s="1"/>
  <c r="BB29" i="6"/>
  <c r="BE29" i="6" s="1"/>
  <c r="BB42" i="6"/>
  <c r="BE42" i="6" s="1"/>
  <c r="BB43" i="6"/>
  <c r="BE43" i="6" s="1"/>
  <c r="BB10" i="6"/>
  <c r="BE10" i="6" s="1"/>
  <c r="BB11" i="6"/>
  <c r="BE11" i="6" s="1"/>
  <c r="BB27" i="6"/>
  <c r="BE27" i="6" s="1"/>
  <c r="BB40" i="6"/>
  <c r="BE40" i="6" s="1"/>
  <c r="BB20" i="6"/>
  <c r="BE20" i="6" s="1"/>
  <c r="BB15" i="6"/>
  <c r="BE15" i="6" s="1"/>
  <c r="BB12" i="6"/>
  <c r="BE12" i="6" s="1"/>
  <c r="BB46" i="6"/>
  <c r="BE46" i="6" s="1"/>
  <c r="BB28" i="6"/>
  <c r="BE28" i="6" s="1"/>
  <c r="BB35" i="6"/>
  <c r="BE35" i="6" s="1"/>
  <c r="BB44" i="6"/>
  <c r="BE44" i="6" s="1"/>
  <c r="BB39" i="6"/>
  <c r="BE39" i="6" s="1"/>
  <c r="BB6" i="6"/>
  <c r="BE6" i="6" s="1"/>
  <c r="BB36" i="6"/>
  <c r="BE36" i="6" s="1"/>
  <c r="BB14" i="6"/>
  <c r="BE14" i="6" s="1"/>
  <c r="BB24" i="6"/>
  <c r="BE24" i="6" s="1"/>
  <c r="BB37" i="6"/>
  <c r="BE37" i="6" s="1"/>
  <c r="BB59" i="6"/>
  <c r="BE59" i="6" s="1"/>
  <c r="BB23" i="6"/>
  <c r="BE23" i="6" s="1"/>
  <c r="BB38" i="6"/>
  <c r="BE38" i="6" s="1"/>
  <c r="BB21" i="6"/>
  <c r="BE21" i="6" s="1"/>
  <c r="BB52" i="6"/>
  <c r="BE52" i="6" s="1"/>
  <c r="BB2" i="6"/>
  <c r="BB4" i="6"/>
  <c r="BE4" i="6" s="1"/>
  <c r="BB9" i="6"/>
  <c r="BE9" i="6" s="1"/>
  <c r="BB3" i="6"/>
  <c r="BE3" i="6" s="1"/>
  <c r="BB33" i="6"/>
  <c r="BE33" i="6" s="1"/>
  <c r="BB18" i="6"/>
  <c r="BE18" i="6" s="1"/>
  <c r="BB62" i="6"/>
  <c r="BE62" i="6" s="1"/>
  <c r="BB19" i="6"/>
  <c r="BE19" i="6" s="1"/>
  <c r="BB58" i="6"/>
  <c r="BE58" i="6" s="1"/>
  <c r="BB63" i="6"/>
  <c r="BE63" i="6" s="1"/>
  <c r="BB7" i="6"/>
  <c r="BE7" i="6" s="1"/>
  <c r="BB31" i="6"/>
  <c r="BE31" i="6" s="1"/>
  <c r="BB51" i="6"/>
  <c r="BE51" i="6" s="1"/>
  <c r="BB61" i="6"/>
  <c r="BE61" i="6" s="1"/>
  <c r="BB32" i="6"/>
  <c r="BE32" i="6" s="1"/>
  <c r="BB8" i="6"/>
  <c r="BE8" i="6" s="1"/>
  <c r="BB57" i="6"/>
  <c r="BE57" i="6" s="1"/>
  <c r="BB34" i="6"/>
  <c r="BE34" i="6" s="1"/>
  <c r="AZ11" i="3"/>
  <c r="BC11" i="3" s="1"/>
  <c r="AZ54" i="3"/>
  <c r="BC54" i="3" s="1"/>
  <c r="AZ2" i="3"/>
  <c r="AZ14" i="3"/>
  <c r="BC14" i="3" s="1"/>
  <c r="AZ35" i="3"/>
  <c r="BC35" i="3" s="1"/>
  <c r="AZ9" i="3"/>
  <c r="BC9" i="3" s="1"/>
  <c r="AZ36" i="3"/>
  <c r="BC36" i="3" s="1"/>
  <c r="AZ23" i="3"/>
  <c r="BC23" i="3" s="1"/>
  <c r="AZ10" i="3"/>
  <c r="BC10" i="3" s="1"/>
  <c r="AZ33" i="3"/>
  <c r="BC33" i="3" s="1"/>
  <c r="AZ47" i="3"/>
  <c r="BC47" i="3" s="1"/>
  <c r="AZ25" i="3"/>
  <c r="BC25" i="3" s="1"/>
  <c r="AZ26" i="3"/>
  <c r="BC26" i="3" s="1"/>
  <c r="AZ62" i="3"/>
  <c r="BC62" i="3" s="1"/>
  <c r="AZ43" i="3"/>
  <c r="BC43" i="3" s="1"/>
  <c r="AZ44" i="3"/>
  <c r="BC44" i="3" s="1"/>
  <c r="AZ7" i="3"/>
  <c r="BC7" i="3" s="1"/>
  <c r="AZ28" i="3"/>
  <c r="BC28" i="3" s="1"/>
  <c r="AZ8" i="3"/>
  <c r="BC8" i="3" s="1"/>
  <c r="AZ55" i="3"/>
  <c r="BC55" i="3" s="1"/>
  <c r="AZ56" i="3"/>
  <c r="BC56" i="3" s="1"/>
  <c r="AZ6" i="3"/>
  <c r="BC6" i="3" s="1"/>
  <c r="AZ51" i="3"/>
  <c r="BC51" i="3" s="1"/>
  <c r="AZ41" i="3"/>
  <c r="BC41" i="3" s="1"/>
  <c r="AZ52" i="3"/>
  <c r="BC52" i="3" s="1"/>
  <c r="AZ19" i="3"/>
  <c r="BC19" i="3" s="1"/>
  <c r="AZ3" i="3"/>
  <c r="BC3" i="3" s="1"/>
  <c r="AZ37" i="3"/>
  <c r="BC37" i="3" s="1"/>
  <c r="AZ12" i="3"/>
  <c r="BC12" i="3" s="1"/>
  <c r="AZ20" i="3"/>
  <c r="BC20" i="3" s="1"/>
  <c r="AZ63" i="3"/>
  <c r="BC63" i="3" s="1"/>
  <c r="AZ18" i="3"/>
  <c r="BC18" i="3" s="1"/>
  <c r="AZ57" i="3"/>
  <c r="BC57" i="3" s="1"/>
  <c r="AZ39" i="3"/>
  <c r="BC39" i="3" s="1"/>
  <c r="AZ21" i="3"/>
  <c r="BC21" i="3" s="1"/>
  <c r="AZ59" i="3"/>
  <c r="BC59" i="3" s="1"/>
  <c r="AZ60" i="3"/>
  <c r="BC60" i="3" s="1"/>
  <c r="AZ45" i="3"/>
  <c r="BC45" i="3" s="1"/>
  <c r="AZ29" i="3"/>
  <c r="BC29" i="3" s="1"/>
  <c r="AZ32" i="3"/>
  <c r="BC32" i="3" s="1"/>
  <c r="AZ13" i="3"/>
  <c r="BC13" i="3" s="1"/>
  <c r="AZ27" i="3"/>
  <c r="BC27" i="3" s="1"/>
  <c r="AZ30" i="3"/>
  <c r="BC30" i="3" s="1"/>
  <c r="AZ42" i="3"/>
  <c r="BC42" i="3" s="1"/>
  <c r="AZ16" i="3"/>
  <c r="BC16" i="3" s="1"/>
  <c r="AZ31" i="3"/>
  <c r="BC31" i="3" s="1"/>
  <c r="AZ15" i="3"/>
  <c r="BC15" i="3" s="1"/>
  <c r="AZ49" i="3"/>
  <c r="BC49" i="3" s="1"/>
  <c r="AZ53" i="3"/>
  <c r="BC53" i="3" s="1"/>
  <c r="AZ38" i="3"/>
  <c r="BC38" i="3" s="1"/>
  <c r="AZ40" i="3"/>
  <c r="BC40" i="3" s="1"/>
  <c r="AZ34" i="3"/>
  <c r="BC34" i="3" s="1"/>
  <c r="AZ24" i="3"/>
  <c r="BC24" i="3" s="1"/>
  <c r="AZ4" i="3"/>
  <c r="BC4" i="3" s="1"/>
  <c r="AZ50" i="3"/>
  <c r="BC50" i="3" s="1"/>
  <c r="AZ61" i="3"/>
  <c r="BC61" i="3" s="1"/>
  <c r="AZ46" i="3"/>
  <c r="BC46" i="3" s="1"/>
  <c r="AZ48" i="3"/>
  <c r="BC48" i="3" s="1"/>
  <c r="AZ22" i="3"/>
  <c r="BC22" i="3" s="1"/>
  <c r="BD65" i="7" l="1"/>
  <c r="BD65" i="11"/>
  <c r="BG2" i="11"/>
  <c r="BF65" i="11"/>
  <c r="BB65" i="7"/>
  <c r="BD65" i="6"/>
  <c r="BB65" i="6"/>
  <c r="BE2" i="6"/>
  <c r="BB65" i="3"/>
  <c r="AZ65" i="3"/>
  <c r="BC2" i="3"/>
  <c r="BG67" i="11" l="1"/>
  <c r="BG66" i="11"/>
  <c r="BG65" i="11"/>
  <c r="BH69" i="11" a="1"/>
  <c r="BE67" i="7"/>
  <c r="BE66" i="7"/>
  <c r="BE65" i="7"/>
  <c r="BF69" i="7" a="1"/>
  <c r="BE67" i="6"/>
  <c r="BF69" i="6" a="1"/>
  <c r="BE66" i="6"/>
  <c r="BE65" i="6"/>
  <c r="BC66" i="3"/>
  <c r="BC65" i="3"/>
  <c r="BC67" i="3"/>
  <c r="BD69" i="3" a="1"/>
  <c r="BE80" i="7" l="1"/>
  <c r="BE79" i="7"/>
  <c r="BE86" i="7"/>
  <c r="BE78" i="7"/>
  <c r="BE85" i="7"/>
  <c r="BE77" i="7"/>
  <c r="BE84" i="7"/>
  <c r="BE76" i="7"/>
  <c r="BE83" i="7"/>
  <c r="BE82" i="7"/>
  <c r="BE81" i="7"/>
  <c r="BG75" i="11"/>
  <c r="BG71" i="11"/>
  <c r="BG74" i="11"/>
  <c r="BG70" i="11"/>
  <c r="BG73" i="11"/>
  <c r="BH69" i="11"/>
  <c r="BG69" i="11" s="1"/>
  <c r="BG72" i="11"/>
  <c r="BE75" i="7"/>
  <c r="BE71" i="7"/>
  <c r="BE74" i="7"/>
  <c r="BE70" i="7"/>
  <c r="BE73" i="7"/>
  <c r="BF69" i="7"/>
  <c r="BE69" i="7" s="1"/>
  <c r="BE72" i="7"/>
  <c r="BE73" i="6"/>
  <c r="BE72" i="6"/>
  <c r="BE71" i="6"/>
  <c r="BE70" i="6"/>
  <c r="BE75" i="6"/>
  <c r="BE74" i="6"/>
  <c r="BF69" i="6"/>
  <c r="BE69" i="6" s="1"/>
  <c r="BD69" i="3"/>
  <c r="BC69" i="3" s="1"/>
  <c r="BC76" i="3" s="1"/>
  <c r="BC71" i="3"/>
  <c r="BC72" i="3"/>
  <c r="BC74" i="3"/>
  <c r="BC75" i="3"/>
  <c r="BC73" i="3"/>
  <c r="BC7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<sst xmlns="http://schemas.openxmlformats.org/spreadsheetml/2006/main" count="15569" uniqueCount="2930">
  <si>
    <t>NE</t>
  </si>
  <si>
    <t>Niger</t>
  </si>
  <si>
    <t>IQ</t>
  </si>
  <si>
    <t>Iraq</t>
  </si>
  <si>
    <t>CU</t>
  </si>
  <si>
    <t>Cuba</t>
  </si>
  <si>
    <t>LY</t>
  </si>
  <si>
    <t>Libya</t>
  </si>
  <si>
    <t>AT</t>
  </si>
  <si>
    <t>Austria</t>
  </si>
  <si>
    <t>ET</t>
  </si>
  <si>
    <t>Ethiopia</t>
  </si>
  <si>
    <t>MN</t>
  </si>
  <si>
    <t>Mongolia</t>
  </si>
  <si>
    <t>UA</t>
  </si>
  <si>
    <t>Ukraine</t>
  </si>
  <si>
    <t>ID</t>
  </si>
  <si>
    <t>Indonesia</t>
  </si>
  <si>
    <t>TR</t>
  </si>
  <si>
    <t>Türkiye</t>
  </si>
  <si>
    <t>IN</t>
  </si>
  <si>
    <t>India</t>
  </si>
  <si>
    <t>NG</t>
  </si>
  <si>
    <t>Nigeria</t>
  </si>
  <si>
    <t>AR</t>
  </si>
  <si>
    <t>Argentina</t>
  </si>
  <si>
    <t>PT</t>
  </si>
  <si>
    <t>Portugal</t>
  </si>
  <si>
    <t>CH</t>
  </si>
  <si>
    <t>Switzerland</t>
  </si>
  <si>
    <t>SE</t>
  </si>
  <si>
    <t>Sweden</t>
  </si>
  <si>
    <t>PL</t>
  </si>
  <si>
    <t>Poland</t>
  </si>
  <si>
    <t>MY</t>
  </si>
  <si>
    <t>Malaysia</t>
  </si>
  <si>
    <t>IE</t>
  </si>
  <si>
    <t>Ireland</t>
  </si>
  <si>
    <t>JP</t>
  </si>
  <si>
    <t>Japan</t>
  </si>
  <si>
    <t>DE</t>
  </si>
  <si>
    <t>Germany</t>
  </si>
  <si>
    <t>CN</t>
  </si>
  <si>
    <t>China</t>
  </si>
  <si>
    <t>RS</t>
  </si>
  <si>
    <t>Serbia</t>
  </si>
  <si>
    <t>ZA</t>
  </si>
  <si>
    <t>South Africa</t>
  </si>
  <si>
    <t>EG</t>
  </si>
  <si>
    <t>Egypt</t>
  </si>
  <si>
    <t>IT</t>
  </si>
  <si>
    <t>Italy</t>
  </si>
  <si>
    <t>BR</t>
  </si>
  <si>
    <t>Brazil</t>
  </si>
  <si>
    <t>RU</t>
  </si>
  <si>
    <t>Russian Federation</t>
  </si>
  <si>
    <t>AU</t>
  </si>
  <si>
    <t>Australia</t>
  </si>
  <si>
    <t>ES</t>
  </si>
  <si>
    <t>Spain</t>
  </si>
  <si>
    <t>GB</t>
  </si>
  <si>
    <t>United Kingdom</t>
  </si>
  <si>
    <t>NL</t>
  </si>
  <si>
    <t>Netherlands</t>
  </si>
  <si>
    <t>FR</t>
  </si>
  <si>
    <t>France</t>
  </si>
  <si>
    <t>LU</t>
  </si>
  <si>
    <t>Luxembourg</t>
  </si>
  <si>
    <t>MX</t>
  </si>
  <si>
    <t>Mexico</t>
  </si>
  <si>
    <t>SK</t>
  </si>
  <si>
    <t>Slovakia</t>
  </si>
  <si>
    <t>CA</t>
  </si>
  <si>
    <t>Canada</t>
  </si>
  <si>
    <t>SI</t>
  </si>
  <si>
    <t>Slovenia</t>
  </si>
  <si>
    <t>DK</t>
  </si>
  <si>
    <t>Denmark</t>
  </si>
  <si>
    <t>FI</t>
  </si>
  <si>
    <t>Finland</t>
  </si>
  <si>
    <t>BG</t>
  </si>
  <si>
    <t>Bulgaria</t>
  </si>
  <si>
    <t>HR</t>
  </si>
  <si>
    <t>Croatia</t>
  </si>
  <si>
    <t>CZ</t>
  </si>
  <si>
    <t>Czechia</t>
  </si>
  <si>
    <t>MT</t>
  </si>
  <si>
    <t>Malta</t>
  </si>
  <si>
    <t>BE</t>
  </si>
  <si>
    <t>Belgium</t>
  </si>
  <si>
    <t>LV</t>
  </si>
  <si>
    <t>Latvia</t>
  </si>
  <si>
    <t>CY</t>
  </si>
  <si>
    <t>Cyprus</t>
  </si>
  <si>
    <t>LT</t>
  </si>
  <si>
    <t>Lithuania</t>
  </si>
  <si>
    <t>Israel</t>
  </si>
  <si>
    <t>HU</t>
  </si>
  <si>
    <t>Hungary</t>
  </si>
  <si>
    <t>EE</t>
  </si>
  <si>
    <t>Estonia</t>
  </si>
  <si>
    <t>GR</t>
  </si>
  <si>
    <t>Greece</t>
  </si>
  <si>
    <t>NO</t>
  </si>
  <si>
    <t>Norway</t>
  </si>
  <si>
    <t>US</t>
  </si>
  <si>
    <t>United States of America</t>
  </si>
  <si>
    <t>RO</t>
  </si>
  <si>
    <t>Romania</t>
  </si>
  <si>
    <t>ALL</t>
  </si>
  <si>
    <t>World</t>
  </si>
  <si>
    <t>Geo-codes</t>
  </si>
  <si>
    <t>Countries</t>
  </si>
  <si>
    <t>old</t>
  </si>
  <si>
    <t>Status1</t>
  </si>
  <si>
    <t>Status2</t>
  </si>
  <si>
    <t>now</t>
  </si>
  <si>
    <t>LA</t>
  </si>
  <si>
    <t>Laos</t>
  </si>
  <si>
    <t>LK</t>
  </si>
  <si>
    <t>VN</t>
  </si>
  <si>
    <t>Vietnam</t>
  </si>
  <si>
    <t>BD</t>
  </si>
  <si>
    <t>Bangladesh</t>
  </si>
  <si>
    <t>KH</t>
  </si>
  <si>
    <t>NZ</t>
  </si>
  <si>
    <t>file</t>
  </si>
  <si>
    <t>multitimeline_0</t>
  </si>
  <si>
    <t>multitimeline_1</t>
  </si>
  <si>
    <t>multitimeline_2</t>
  </si>
  <si>
    <t>multitimeline_3</t>
  </si>
  <si>
    <t>multitimeline_4</t>
  </si>
  <si>
    <t>multitimeline_5</t>
  </si>
  <si>
    <t>multitimeline_6</t>
  </si>
  <si>
    <t>multitimeline_7</t>
  </si>
  <si>
    <t>multitimeline_8</t>
  </si>
  <si>
    <t>multitimeline_9</t>
  </si>
  <si>
    <t>multitimeline_10</t>
  </si>
  <si>
    <t>multitimeline_11</t>
  </si>
  <si>
    <t>multitimeline_12</t>
  </si>
  <si>
    <t>multitimeline_13</t>
  </si>
  <si>
    <t>multitimeline_14</t>
  </si>
  <si>
    <t>multitimeline_15</t>
  </si>
  <si>
    <t>multitimeline_16</t>
  </si>
  <si>
    <t>multitimeline_17</t>
  </si>
  <si>
    <t>multitimeline_18</t>
  </si>
  <si>
    <t>multitimeline_19</t>
  </si>
  <si>
    <t>multitimeline_20</t>
  </si>
  <si>
    <t>multitimeline_21</t>
  </si>
  <si>
    <t>multitimeline_22</t>
  </si>
  <si>
    <t>multitimeline_23</t>
  </si>
  <si>
    <t>multitimeline_24</t>
  </si>
  <si>
    <t>multitimeline_25</t>
  </si>
  <si>
    <t>multitimeline_26</t>
  </si>
  <si>
    <t>multitimeline_27</t>
  </si>
  <si>
    <t>multitimeline_28</t>
  </si>
  <si>
    <t>multitimeline_29</t>
  </si>
  <si>
    <t>multitimeline_30</t>
  </si>
  <si>
    <t>multitimeline_31</t>
  </si>
  <si>
    <t>multitimeline_32</t>
  </si>
  <si>
    <t>multitimeline_33</t>
  </si>
  <si>
    <t>multitimeline_34</t>
  </si>
  <si>
    <t>multitimeline_35</t>
  </si>
  <si>
    <t>multitimeline_36</t>
  </si>
  <si>
    <t>multitimeline_37</t>
  </si>
  <si>
    <t>multitimeline_38</t>
  </si>
  <si>
    <t>multitimeline_39</t>
  </si>
  <si>
    <t>multitimeline_40</t>
  </si>
  <si>
    <t>multitimeline_41</t>
  </si>
  <si>
    <t>multitimeline_42</t>
  </si>
  <si>
    <t>multitimeline_43</t>
  </si>
  <si>
    <t>multitimeline_44</t>
  </si>
  <si>
    <t>multitimeline_45</t>
  </si>
  <si>
    <t>multitimeline_46</t>
  </si>
  <si>
    <t>multitimeline_47</t>
  </si>
  <si>
    <t>multitimeline_48</t>
  </si>
  <si>
    <t>multitimeline_49</t>
  </si>
  <si>
    <t>multitimeline_50</t>
  </si>
  <si>
    <t>multitimeline_51</t>
  </si>
  <si>
    <t>multitimeline_52</t>
  </si>
  <si>
    <t>multitimeline_53</t>
  </si>
  <si>
    <t>multitimeline_54</t>
  </si>
  <si>
    <t>multitimeline_55</t>
  </si>
  <si>
    <t>multitimeline_56</t>
  </si>
  <si>
    <t>multitimeline_57</t>
  </si>
  <si>
    <t>multitimeline_58</t>
  </si>
  <si>
    <t>multitimeline_59</t>
  </si>
  <si>
    <t>multitimeline_60</t>
  </si>
  <si>
    <t>multitimeline_61</t>
  </si>
  <si>
    <t>https://trends.google.com/trends/explore?date=all&amp;geo=AR&amp;q=%2Fm%2F0227jd&amp;hl=en</t>
  </si>
  <si>
    <t>https://trends.google.com/trends/explore?date=all&amp;q=%2Fm%2F0227jd&amp;hl=en</t>
  </si>
  <si>
    <t>https://trends.google.com/trends/explore?date=all&amp;geo=</t>
  </si>
  <si>
    <t>component1</t>
  </si>
  <si>
    <t>component2</t>
  </si>
  <si>
    <t>&amp;q=%2Fm%2F0227jd&amp;hl=en</t>
  </si>
  <si>
    <t>https://trends.google.com/trends/explore?date=all&amp;geo=AT&amp;q=%2Fm%2F0227jd&amp;hl=en</t>
  </si>
  <si>
    <t>https://trends.google.com/trends/explore?date=all&amp;geo=AU&amp;q=%2Fm%2F0227jd&amp;hl=en</t>
  </si>
  <si>
    <t>https://trends.google.com/trends/explore?date=all&amp;geo=BE&amp;q=%2Fm%2F0227jd&amp;hl=en</t>
  </si>
  <si>
    <t>https://trends.google.com/trends/explore?date=all&amp;geo=BD&amp;q=%2Fm%2F0227jd&amp;hl=en</t>
  </si>
  <si>
    <t>https://trends.google.com/trends/explore?date=all&amp;geo=BG&amp;q=%2Fm%2F0227jd&amp;hl=en</t>
  </si>
  <si>
    <t>https://trends.google.com/trends/explore?date=all&amp;geo=BR&amp;q=%2Fm%2F0227jd&amp;hl=en</t>
  </si>
  <si>
    <t>https://trends.google.com/trends/explore?date=all&amp;geo=CA&amp;q=%2Fm%2F0227jd&amp;hl=en</t>
  </si>
  <si>
    <t>https://trends.google.com/trends/explore?date=all&amp;geo=CH&amp;q=%2Fm%2F0227jd&amp;hl=en</t>
  </si>
  <si>
    <t>https://trends.google.com/trends/explore?date=all&amp;geo=CN&amp;q=%2Fm%2F0227jd&amp;hl=en</t>
  </si>
  <si>
    <t>https://trends.google.com/trends/explore?date=all&amp;geo=CU&amp;q=%2Fm%2F0227jd&amp;hl=en</t>
  </si>
  <si>
    <t>https://trends.google.com/trends/explore?date=all&amp;geo=CY&amp;q=%2Fm%2F0227jd&amp;hl=en</t>
  </si>
  <si>
    <t>https://trends.google.com/trends/explore?date=all&amp;geo=CZ&amp;q=%2Fm%2F0227jd&amp;hl=en</t>
  </si>
  <si>
    <t>https://trends.google.com/trends/explore?date=all&amp;geo=DE&amp;q=%2Fm%2F0227jd&amp;hl=en</t>
  </si>
  <si>
    <t>https://trends.google.com/trends/explore?date=all&amp;geo=DK&amp;q=%2Fm%2F0227jd&amp;hl=en</t>
  </si>
  <si>
    <t>https://trends.google.com/trends/explore?date=all&amp;geo=EE&amp;q=%2Fm%2F0227jd&amp;hl=en</t>
  </si>
  <si>
    <t>https://trends.google.com/trends/explore?date=all&amp;geo=EG&amp;q=%2Fm%2F0227jd&amp;hl=en</t>
  </si>
  <si>
    <t>https://trends.google.com/trends/explore?date=all&amp;geo=ES&amp;q=%2Fm%2F0227jd&amp;hl=en</t>
  </si>
  <si>
    <t>https://trends.google.com/trends/explore?date=all&amp;geo=ET&amp;q=%2Fm%2F0227jd&amp;hl=en</t>
  </si>
  <si>
    <t>https://trends.google.com/trends/explore?date=all&amp;geo=FI&amp;q=%2Fm%2F0227jd&amp;hl=en</t>
  </si>
  <si>
    <t>https://trends.google.com/trends/explore?date=all&amp;geo=FR&amp;q=%2Fm%2F0227jd&amp;hl=en</t>
  </si>
  <si>
    <t>https://trends.google.com/trends/explore?date=all&amp;geo=GB&amp;q=%2Fm%2F0227jd&amp;hl=en</t>
  </si>
  <si>
    <t>https://trends.google.com/trends/explore?date=all&amp;geo=GR&amp;q=%2Fm%2F0227jd&amp;hl=en</t>
  </si>
  <si>
    <t>https://trends.google.com/trends/explore?date=all&amp;geo=HR&amp;q=%2Fm%2F0227jd&amp;hl=en</t>
  </si>
  <si>
    <t>https://trends.google.com/trends/explore?date=all&amp;geo=HU&amp;q=%2Fm%2F0227jd&amp;hl=en</t>
  </si>
  <si>
    <t>https://trends.google.com/trends/explore?date=all&amp;geo=ID&amp;q=%2Fm%2F0227jd&amp;hl=en</t>
  </si>
  <si>
    <t>https://trends.google.com/trends/explore?date=all&amp;geo=IE&amp;q=%2Fm%2F0227jd&amp;hl=en</t>
  </si>
  <si>
    <t>https://trends.google.com/trends/explore?date=all&amp;geo=IN&amp;q=%2Fm%2F0227jd&amp;hl=en</t>
  </si>
  <si>
    <t>https://trends.google.com/trends/explore?date=all&amp;geo=IQ&amp;q=%2Fm%2F0227jd&amp;hl=en</t>
  </si>
  <si>
    <t>https://trends.google.com/trends/explore?date=all&amp;geo=IS&amp;q=%2Fm%2F0227jd&amp;hl=en</t>
  </si>
  <si>
    <t>https://trends.google.com/trends/explore?date=all&amp;geo=IT&amp;q=%2Fm%2F0227jd&amp;hl=en</t>
  </si>
  <si>
    <t>https://trends.google.com/trends/explore?date=all&amp;geo=JP&amp;q=%2Fm%2F0227jd&amp;hl=en</t>
  </si>
  <si>
    <t>https://trends.google.com/trends/explore?date=all&amp;geo=KH&amp;q=%2Fm%2F0227jd&amp;hl=en</t>
  </si>
  <si>
    <t>https://trends.google.com/trends/explore?date=all&amp;geo=LA&amp;q=%2Fm%2F0227jd&amp;hl=en</t>
  </si>
  <si>
    <t>https://trends.google.com/trends/explore?date=all&amp;geo=LK&amp;q=%2Fm%2F0227jd&amp;hl=en</t>
  </si>
  <si>
    <t>https://trends.google.com/trends/explore?date=all&amp;geo=LT&amp;q=%2Fm%2F0227jd&amp;hl=en</t>
  </si>
  <si>
    <t>https://trends.google.com/trends/explore?date=all&amp;geo=LU&amp;q=%2Fm%2F0227jd&amp;hl=en</t>
  </si>
  <si>
    <t>https://trends.google.com/trends/explore?date=all&amp;geo=LV&amp;q=%2Fm%2F0227jd&amp;hl=en</t>
  </si>
  <si>
    <t>https://trends.google.com/trends/explore?date=all&amp;geo=LY&amp;q=%2Fm%2F0227jd&amp;hl=en</t>
  </si>
  <si>
    <t>https://trends.google.com/trends/explore?date=all&amp;geo=MN&amp;q=%2Fm%2F0227jd&amp;hl=en</t>
  </si>
  <si>
    <t>https://trends.google.com/trends/explore?date=all&amp;geo=MT&amp;q=%2Fm%2F0227jd&amp;hl=en</t>
  </si>
  <si>
    <t>https://trends.google.com/trends/explore?date=all&amp;geo=MX&amp;q=%2Fm%2F0227jd&amp;hl=en</t>
  </si>
  <si>
    <t>https://trends.google.com/trends/explore?date=all&amp;geo=MY&amp;q=%2Fm%2F0227jd&amp;hl=en</t>
  </si>
  <si>
    <t>https://trends.google.com/trends/explore?date=all&amp;geo=NE&amp;q=%2Fm%2F0227jd&amp;hl=en</t>
  </si>
  <si>
    <t>https://trends.google.com/trends/explore?date=all&amp;geo=NG&amp;q=%2Fm%2F0227jd&amp;hl=en</t>
  </si>
  <si>
    <t>https://trends.google.com/trends/explore?date=all&amp;geo=NL&amp;q=%2Fm%2F0227jd&amp;hl=en</t>
  </si>
  <si>
    <t>https://trends.google.com/trends/explore?date=all&amp;geo=NO&amp;q=%2Fm%2F0227jd&amp;hl=en</t>
  </si>
  <si>
    <t>https://trends.google.com/trends/explore?date=all&amp;geo=NZ&amp;q=%2Fm%2F0227jd&amp;hl=en</t>
  </si>
  <si>
    <t>https://trends.google.com/trends/explore?date=all&amp;geo=PL&amp;q=%2Fm%2F0227jd&amp;hl=en</t>
  </si>
  <si>
    <t>https://trends.google.com/trends/explore?date=all&amp;geo=PT&amp;q=%2Fm%2F0227jd&amp;hl=en</t>
  </si>
  <si>
    <t>https://trends.google.com/trends/explore?date=all&amp;geo=RO&amp;q=%2Fm%2F0227jd&amp;hl=en</t>
  </si>
  <si>
    <t>https://trends.google.com/trends/explore?date=all&amp;geo=RS&amp;q=%2Fm%2F0227jd&amp;hl=en</t>
  </si>
  <si>
    <t>https://trends.google.com/trends/explore?date=all&amp;geo=RU&amp;q=%2Fm%2F0227jd&amp;hl=en</t>
  </si>
  <si>
    <t>https://trends.google.com/trends/explore?date=all&amp;geo=SE&amp;q=%2Fm%2F0227jd&amp;hl=en</t>
  </si>
  <si>
    <t>https://trends.google.com/trends/explore?date=all&amp;geo=SI&amp;q=%2Fm%2F0227jd&amp;hl=en</t>
  </si>
  <si>
    <t>https://trends.google.com/trends/explore?date=all&amp;geo=SK&amp;q=%2Fm%2F0227jd&amp;hl=en</t>
  </si>
  <si>
    <t>https://trends.google.com/trends/explore?date=all&amp;geo=TR&amp;q=%2Fm%2F0227jd&amp;hl=en</t>
  </si>
  <si>
    <t>https://trends.google.com/trends/explore?date=all&amp;geo=UA&amp;q=%2Fm%2F0227jd&amp;hl=en</t>
  </si>
  <si>
    <t>https://trends.google.com/trends/explore?date=all&amp;geo=US&amp;q=%2Fm%2F0227jd&amp;hl=en</t>
  </si>
  <si>
    <t>https://trends.google.com/trends/explore?date=all&amp;geo=VN&amp;q=%2Fm%2F0227jd&amp;hl=en</t>
  </si>
  <si>
    <t>https://trends.google.com/trends/explore?date=all&amp;geo=ZA&amp;q=%2Fm%2F0227jd&amp;hl=en</t>
  </si>
  <si>
    <t>active URL</t>
  </si>
  <si>
    <t>derived URL</t>
  </si>
  <si>
    <t>id</t>
  </si>
  <si>
    <t>IL</t>
  </si>
  <si>
    <t>Cambodia</t>
  </si>
  <si>
    <t>Sri Lanka</t>
  </si>
  <si>
    <t>New Zeeland</t>
  </si>
  <si>
    <t>digitalizĂˇlĂˇs: (VilĂˇgszerte)</t>
  </si>
  <si>
    <t>digitalizĂˇlĂˇs: (ArgentĂ­na)</t>
  </si>
  <si>
    <t>digitalizĂˇlĂˇs: (Ausztria)</t>
  </si>
  <si>
    <t>digitalizĂˇlĂˇs: (AusztrĂˇlia)</t>
  </si>
  <si>
    <t>digitalizĂˇlĂˇs: (Belgium)</t>
  </si>
  <si>
    <t>digitalizĂˇlĂˇs: (Banglades)</t>
  </si>
  <si>
    <t>digitalizĂˇlĂˇs: (BulgĂˇria)</t>
  </si>
  <si>
    <t>digitalizĂˇlĂˇs: (BrazĂ­lia)</t>
  </si>
  <si>
    <t>digitalizĂˇlĂˇs: (Kanada)</t>
  </si>
  <si>
    <t>digitalizĂˇlĂˇs: (SvĂˇjc)</t>
  </si>
  <si>
    <t>digitalizĂˇlĂˇs: (KĂ­na)</t>
  </si>
  <si>
    <t>digitalizĂˇlĂˇs: (Kuba)</t>
  </si>
  <si>
    <t>digitalizĂˇlĂˇs: (Ciprus)</t>
  </si>
  <si>
    <t>digitalizĂˇlĂˇs: (CsehorszĂˇg)</t>
  </si>
  <si>
    <t>digitalizĂˇlĂˇs: (NĂ©metorszĂˇg)</t>
  </si>
  <si>
    <t>digitalizĂˇlĂˇs: (DĂˇnia)</t>
  </si>
  <si>
    <t>digitalizĂˇlĂˇs: (Ă‰sztorszĂˇg)</t>
  </si>
  <si>
    <t>digitalizĂˇlĂˇs: (Egyiptom)</t>
  </si>
  <si>
    <t>digitalizĂˇlĂˇs: (SpanyolorszĂˇg)</t>
  </si>
  <si>
    <t>digitalizĂˇlĂˇs: (EtiĂłpia)</t>
  </si>
  <si>
    <t>digitalizĂˇlĂˇs: (FinnorszĂˇg)</t>
  </si>
  <si>
    <t>digitalizĂˇlĂˇs: (FranciaorszĂˇg)</t>
  </si>
  <si>
    <t>digitalizĂˇlĂˇs: (EgyesĂĽlt KirĂˇlysĂˇg)</t>
  </si>
  <si>
    <t>digitalizĂˇlĂˇs: (GĂ¶rĂ¶gorszĂˇg)</t>
  </si>
  <si>
    <t>digitalizĂˇlĂˇs: (HorvĂˇtorszĂˇg)</t>
  </si>
  <si>
    <t>digitalizĂˇlĂˇs: (MagyarorszĂˇg)</t>
  </si>
  <si>
    <t>digitalizĂˇlĂˇs: (IndonĂ©zia)</t>
  </si>
  <si>
    <t>digitalizĂˇlĂˇs: (ĂŤrorszĂˇg)</t>
  </si>
  <si>
    <t>digitalizĂˇlĂˇs: (India)</t>
  </si>
  <si>
    <t>digitalizĂˇlĂˇs: (Irak)</t>
  </si>
  <si>
    <t>digitalizĂˇlĂˇs: (Izrael)</t>
  </si>
  <si>
    <t>digitalizĂˇlĂˇs: (OlaszorszĂˇg)</t>
  </si>
  <si>
    <t>digitalizĂˇlĂˇs: (JapĂˇn)</t>
  </si>
  <si>
    <t>digitalizĂˇlĂˇs: (Kambodzsa)</t>
  </si>
  <si>
    <t>digitalizĂˇlĂˇs: (Laosz)</t>
  </si>
  <si>
    <t>digitalizĂˇlĂˇs: (SrĂ­ Lanka)</t>
  </si>
  <si>
    <t>digitalizĂˇlĂˇs: (LitvĂˇnia)</t>
  </si>
  <si>
    <t>digitalizĂˇlĂˇs: (Luxemburg)</t>
  </si>
  <si>
    <t>digitalizĂˇlĂˇs: (LettorszĂˇg)</t>
  </si>
  <si>
    <t>digitalizĂˇlĂˇs: (LĂ­bia)</t>
  </si>
  <si>
    <t>digitalizĂˇlĂˇs: (MongĂłlia)</t>
  </si>
  <si>
    <t>digitalizĂˇlĂˇs: (MĂˇlta)</t>
  </si>
  <si>
    <t>digitalizĂˇlĂˇs: (MexikĂł)</t>
  </si>
  <si>
    <t>digitalizĂˇlĂˇs: (Malajzia)</t>
  </si>
  <si>
    <t>digitalizĂˇlĂˇs: (Niger)</t>
  </si>
  <si>
    <t>digitalizĂˇlĂˇs: (NigĂ©ria)</t>
  </si>
  <si>
    <t>digitalizĂˇlĂˇs: (Hollandia)</t>
  </si>
  <si>
    <t>digitalizĂˇlĂˇs: (NorvĂ©gia)</t>
  </si>
  <si>
    <t>digitalizĂˇlĂˇs: (Ăšj-ZĂ©land)</t>
  </si>
  <si>
    <t>digitalizĂˇlĂˇs: (LengyelorszĂˇg)</t>
  </si>
  <si>
    <t>digitalizĂˇlĂˇs: (PortugĂˇlia)</t>
  </si>
  <si>
    <t>digitalizĂˇlĂˇs: (RomĂˇnia)</t>
  </si>
  <si>
    <t>digitalizĂˇlĂˇs: (Szerbia)</t>
  </si>
  <si>
    <t>digitalizĂˇlĂˇs: (OroszorszĂˇg)</t>
  </si>
  <si>
    <t>digitalizĂˇlĂˇs: (SvĂ©dorszĂˇg)</t>
  </si>
  <si>
    <t>digitalizĂˇlĂˇs: (SzlovĂ©nia)</t>
  </si>
  <si>
    <t>digitalizĂˇlĂˇs: (SzlovĂˇkia)</t>
  </si>
  <si>
    <t>digitalizĂˇlĂˇs: (TĂ¶rĂ¶korszĂˇg)</t>
  </si>
  <si>
    <t>digitalizĂˇlĂˇs: (Ukrajna)</t>
  </si>
  <si>
    <t>digitalizĂˇlĂˇs: (EgyesĂĽlt Ăllamok)</t>
  </si>
  <si>
    <t>digitalizĂˇlĂˇs: (VietnĂˇm)</t>
  </si>
  <si>
    <t>digitalizĂˇlĂˇs: (DĂ©l-afrikai KĂ¶ztĂˇrsasĂˇg)</t>
  </si>
  <si>
    <t>months</t>
  </si>
  <si>
    <t>years</t>
  </si>
  <si>
    <t>OAM</t>
  </si>
  <si>
    <t>Y0</t>
  </si>
  <si>
    <t>ranked</t>
  </si>
  <si>
    <t>naive average</t>
  </si>
  <si>
    <t>naive ranking</t>
  </si>
  <si>
    <t>Azonosító:</t>
  </si>
  <si>
    <t>Objektumok:</t>
  </si>
  <si>
    <t>Attribútumok:</t>
  </si>
  <si>
    <t>Lépcsôk:</t>
  </si>
  <si>
    <t>Eltolás:</t>
  </si>
  <si>
    <t>Leírás:</t>
  </si>
  <si>
    <t>COCO Y0: 7612735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</si>
  <si>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</si>
  <si>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</si>
  <si>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</si>
  <si>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</si>
  <si>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</si>
  <si>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</si>
  <si>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</si>
  <si>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</si>
  <si>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</si>
  <si>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</si>
  <si>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</si>
  <si>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X(A11)</t>
  </si>
  <si>
    <t>X(A12)</t>
  </si>
  <si>
    <t>X(A13)</t>
  </si>
  <si>
    <t>X(A14)</t>
  </si>
  <si>
    <t>X(A15)</t>
  </si>
  <si>
    <t>X(A16)</t>
  </si>
  <si>
    <t>X(A17)</t>
  </si>
  <si>
    <t>X(A18)</t>
  </si>
  <si>
    <t>X(A19)</t>
  </si>
  <si>
    <t>X(A20)</t>
  </si>
  <si>
    <t>X(A21)</t>
  </si>
  <si>
    <t>X(A22)</t>
  </si>
  <si>
    <t>Y(A23)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</si>
  <si>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</si>
  <si>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</si>
  <si>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</si>
  <si>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</si>
  <si>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</si>
  <si>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</si>
  <si>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</si>
  <si>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</si>
  <si>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</si>
  <si>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</si>
  <si>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</si>
  <si>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</si>
  <si>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</si>
  <si>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</si>
  <si>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</si>
  <si>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</si>
  <si>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</si>
  <si>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</si>
  <si>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</si>
  <si>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</si>
  <si>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</si>
  <si>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</si>
  <si>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</si>
  <si>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</si>
  <si>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</si>
  <si>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</si>
  <si>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</si>
  <si>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</si>
  <si>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</si>
  <si>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</si>
  <si>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</si>
  <si>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</si>
  <si>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</si>
  <si>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</si>
  <si>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</si>
  <si>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</si>
  <si>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</si>
  <si>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</si>
  <si>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</si>
  <si>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</si>
  <si>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</si>
  <si>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</si>
  <si>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</si>
  <si>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</si>
  <si>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</si>
  <si>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</si>
  <si>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</si>
  <si>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</si>
  <si>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</si>
  <si>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</si>
  <si>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</si>
  <si>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</si>
  <si>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</si>
  <si>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</si>
  <si>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</si>
  <si>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</si>
  <si>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</si>
  <si>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</si>
  <si>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</si>
  <si>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</si>
  <si>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</si>
  <si>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</si>
  <si>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Lépcsôk(1)</t>
  </si>
  <si>
    <t>S1</t>
  </si>
  <si>
    <t>(61+61)/(2)=61</t>
  </si>
  <si>
    <t>(186+61)/(2)=123.5</t>
  </si>
  <si>
    <t>(61+999846.5)/(2)=499953.75</t>
  </si>
  <si>
    <t>(246+61)/(2)=153.5</t>
  </si>
  <si>
    <t>(61+69)/(2)=65</t>
  </si>
  <si>
    <t>(272+61)/(2)=166.5</t>
  </si>
  <si>
    <t>(998825.4+61)/(2)=499443.2</t>
  </si>
  <si>
    <t>S2</t>
  </si>
  <si>
    <t>(60+60)/(2)=60</t>
  </si>
  <si>
    <t>(60+999845.5)/(2)=499952.75</t>
  </si>
  <si>
    <t>(245+60)/(2)=152.5</t>
  </si>
  <si>
    <t>(60+68)/(2)=64</t>
  </si>
  <si>
    <t>(62+60)/(2)=61</t>
  </si>
  <si>
    <t>(998824.4+60)/(2)=499442.2</t>
  </si>
  <si>
    <t>S3</t>
  </si>
  <si>
    <t>(59+59)/(2)=59</t>
  </si>
  <si>
    <t>(59+999844.5)/(2)=499951.75</t>
  </si>
  <si>
    <t>(59+67)/(2)=63</t>
  </si>
  <si>
    <t>(61+59)/(2)=60</t>
  </si>
  <si>
    <t>(998823.4+59)/(2)=499441.2</t>
  </si>
  <si>
    <t>S4</t>
  </si>
  <si>
    <t>(58+58)/(2)=58</t>
  </si>
  <si>
    <t>(58+999843.5)/(2)=499950.75</t>
  </si>
  <si>
    <t>(58+66)/(2)=62</t>
  </si>
  <si>
    <t>(60+58)/(2)=59</t>
  </si>
  <si>
    <t>(998822.4+58)/(2)=499440.2</t>
  </si>
  <si>
    <t>S5</t>
  </si>
  <si>
    <t>(57+57)/(2)=57</t>
  </si>
  <si>
    <t>(57+999842.5)/(2)=499949.75</t>
  </si>
  <si>
    <t>(57+65)/(2)=61</t>
  </si>
  <si>
    <t>(59+57)/(2)=58</t>
  </si>
  <si>
    <t>(998821.4+57)/(2)=499439.2</t>
  </si>
  <si>
    <t>S6</t>
  </si>
  <si>
    <t>(56+56)/(2)=56</t>
  </si>
  <si>
    <t>(56+999841.5)/(2)=499948.75</t>
  </si>
  <si>
    <t>(56+64)/(2)=60</t>
  </si>
  <si>
    <t>(58+56)/(2)=57</t>
  </si>
  <si>
    <t>(998820.4+56)/(2)=499438.2</t>
  </si>
  <si>
    <t>S7</t>
  </si>
  <si>
    <t>(55+55)/(2)=55</t>
  </si>
  <si>
    <t>(55+999840.5)/(2)=499947.75</t>
  </si>
  <si>
    <t>(55+63)/(2)=59</t>
  </si>
  <si>
    <t>(998819.4+55)/(2)=499437.2</t>
  </si>
  <si>
    <t>S8</t>
  </si>
  <si>
    <t>(54+54)/(2)=54</t>
  </si>
  <si>
    <t>(54+999839.5)/(2)=499946.75</t>
  </si>
  <si>
    <t>(54+62)/(2)=58</t>
  </si>
  <si>
    <t>(998818.4+54)/(2)=499436.2</t>
  </si>
  <si>
    <t>S9</t>
  </si>
  <si>
    <t>(53+53)/(2)=53</t>
  </si>
  <si>
    <t>(53+999838.5)/(2)=499945.75</t>
  </si>
  <si>
    <t>(53+61)/(2)=57</t>
  </si>
  <si>
    <t>(998817.4+53)/(2)=499435.2</t>
  </si>
  <si>
    <t>S10</t>
  </si>
  <si>
    <t>(52+52)/(2)=52</t>
  </si>
  <si>
    <t>(52+999837.5)/(2)=499944.75</t>
  </si>
  <si>
    <t>(52+60)/(2)=56</t>
  </si>
  <si>
    <t>(998816.4+52)/(2)=499434.2</t>
  </si>
  <si>
    <t>S11</t>
  </si>
  <si>
    <t>(51+51)/(2)=51</t>
  </si>
  <si>
    <t>(51+999836.5)/(2)=499943.75</t>
  </si>
  <si>
    <t>(51+59)/(2)=55</t>
  </si>
  <si>
    <t>(998815.4+51)/(2)=499433.2</t>
  </si>
  <si>
    <t>S12</t>
  </si>
  <si>
    <t>(50+50)/(2)=50</t>
  </si>
  <si>
    <t>(50+999835.5)/(2)=499942.75</t>
  </si>
  <si>
    <t>(50+58)/(2)=54</t>
  </si>
  <si>
    <t>(998814.4+50)/(2)=499432.2</t>
  </si>
  <si>
    <t>S13</t>
  </si>
  <si>
    <t>(49+49)/(2)=49</t>
  </si>
  <si>
    <t>(49+999834.5)/(2)=499941.75</t>
  </si>
  <si>
    <t>(49+57)/(2)=53</t>
  </si>
  <si>
    <t>(998813.4+49)/(2)=499431.2</t>
  </si>
  <si>
    <t>S14</t>
  </si>
  <si>
    <t>(48+48)/(2)=48</t>
  </si>
  <si>
    <t>(48+999833.5)/(2)=499940.75</t>
  </si>
  <si>
    <t>(48+56)/(2)=52</t>
  </si>
  <si>
    <t>(998812.4+48)/(2)=499430.2</t>
  </si>
  <si>
    <t>S15</t>
  </si>
  <si>
    <t>(47+47)/(2)=47</t>
  </si>
  <si>
    <t>(47+999832.5)/(2)=499939.75</t>
  </si>
  <si>
    <t>(47+55)/(2)=51</t>
  </si>
  <si>
    <t>(998811.4+47)/(2)=499429.2</t>
  </si>
  <si>
    <t>S16</t>
  </si>
  <si>
    <t>(46+46)/(2)=46</t>
  </si>
  <si>
    <t>(46+999831.5)/(2)=499938.75</t>
  </si>
  <si>
    <t>(46+54)/(2)=50</t>
  </si>
  <si>
    <t>(998810.4+46)/(2)=499428.2</t>
  </si>
  <si>
    <t>S17</t>
  </si>
  <si>
    <t>(45+45)/(2)=45</t>
  </si>
  <si>
    <t>(45+999830.5)/(2)=499937.75</t>
  </si>
  <si>
    <t>(45+53)/(2)=49</t>
  </si>
  <si>
    <t>(998809.4+45)/(2)=499427.2</t>
  </si>
  <si>
    <t>S18</t>
  </si>
  <si>
    <t>(44+44)/(2)=44</t>
  </si>
  <si>
    <t>(44+999829.5)/(2)=499936.75</t>
  </si>
  <si>
    <t>(44+52)/(2)=48</t>
  </si>
  <si>
    <t>(998808.4+44)/(2)=499426.2</t>
  </si>
  <si>
    <t>S19</t>
  </si>
  <si>
    <t>(43+43)/(2)=43</t>
  </si>
  <si>
    <t>(43+999828.5)/(2)=499935.75</t>
  </si>
  <si>
    <t>(43+51)/(2)=47</t>
  </si>
  <si>
    <t>(998807.4+43)/(2)=499425.2</t>
  </si>
  <si>
    <t>S20</t>
  </si>
  <si>
    <t>(42+42)/(2)=42</t>
  </si>
  <si>
    <t>(42+999827.5)/(2)=499934.75</t>
  </si>
  <si>
    <t>(42+50)/(2)=46</t>
  </si>
  <si>
    <t>(998806.4+42)/(2)=499424.2</t>
  </si>
  <si>
    <t>S21</t>
  </si>
  <si>
    <t>(41+41)/(2)=41</t>
  </si>
  <si>
    <t>(41+999826.5)/(2)=499933.75</t>
  </si>
  <si>
    <t>(41+49)/(2)=45</t>
  </si>
  <si>
    <t>(998805.4+41)/(2)=499423.2</t>
  </si>
  <si>
    <t>S22</t>
  </si>
  <si>
    <t>(40+40)/(2)=40</t>
  </si>
  <si>
    <t>(40+999825.5)/(2)=499932.75</t>
  </si>
  <si>
    <t>(40+48)/(2)=44</t>
  </si>
  <si>
    <t>(998804.4+40)/(2)=499422.2</t>
  </si>
  <si>
    <t>S23</t>
  </si>
  <si>
    <t>(39+39)/(2)=39</t>
  </si>
  <si>
    <t>(39+999824.5)/(2)=499931.75</t>
  </si>
  <si>
    <t>(39+47)/(2)=43</t>
  </si>
  <si>
    <t>(998803.4+39)/(2)=499421.2</t>
  </si>
  <si>
    <t>S24</t>
  </si>
  <si>
    <t>(38+38)/(2)=38</t>
  </si>
  <si>
    <t>(38+999823.5)/(2)=499930.75</t>
  </si>
  <si>
    <t>(38+46)/(2)=42</t>
  </si>
  <si>
    <t>(998802.4+38)/(2)=499420.2</t>
  </si>
  <si>
    <t>S25</t>
  </si>
  <si>
    <t>(37+37)/(2)=37</t>
  </si>
  <si>
    <t>(37+999822.5)/(2)=499929.75</t>
  </si>
  <si>
    <t>(37+45)/(2)=41</t>
  </si>
  <si>
    <t>(998801.4+37)/(2)=499419.2</t>
  </si>
  <si>
    <t>S26</t>
  </si>
  <si>
    <t>(36+36)/(2)=36</t>
  </si>
  <si>
    <t>(36+999821.5)/(2)=499928.75</t>
  </si>
  <si>
    <t>(36+44)/(2)=40</t>
  </si>
  <si>
    <t>(998800.4+36)/(2)=499418.2</t>
  </si>
  <si>
    <t>S27</t>
  </si>
  <si>
    <t>(35+35)/(2)=35</t>
  </si>
  <si>
    <t>(35+999820.5)/(2)=499927.75</t>
  </si>
  <si>
    <t>(35+43)/(2)=39</t>
  </si>
  <si>
    <t>(998799.4+35)/(2)=499417.2</t>
  </si>
  <si>
    <t>S28</t>
  </si>
  <si>
    <t>(34+34)/(2)=34</t>
  </si>
  <si>
    <t>(34+999819.5)/(2)=499926.75</t>
  </si>
  <si>
    <t>(34+42)/(2)=38</t>
  </si>
  <si>
    <t>(998798.4+34)/(2)=499416.2</t>
  </si>
  <si>
    <t>S29</t>
  </si>
  <si>
    <t>(33+33)/(2)=33</t>
  </si>
  <si>
    <t>(33+999818.5)/(2)=499925.75</t>
  </si>
  <si>
    <t>(33+41)/(2)=37</t>
  </si>
  <si>
    <t>(998797.4+33)/(2)=499415.2</t>
  </si>
  <si>
    <t>S30</t>
  </si>
  <si>
    <t>(32+32)/(2)=32</t>
  </si>
  <si>
    <t>(32+999817.5)/(2)=499924.75</t>
  </si>
  <si>
    <t>(32+40)/(2)=36</t>
  </si>
  <si>
    <t>(998796.4+32)/(2)=499414.2</t>
  </si>
  <si>
    <t>S31</t>
  </si>
  <si>
    <t>(31+31)/(2)=31</t>
  </si>
  <si>
    <t>(31+999816.5)/(2)=499923.75</t>
  </si>
  <si>
    <t>(31+39)/(2)=35</t>
  </si>
  <si>
    <t>(998795.4+31)/(2)=499413.2</t>
  </si>
  <si>
    <t>S32</t>
  </si>
  <si>
    <t>(30+30)/(2)=30</t>
  </si>
  <si>
    <t>(30+999815.5)/(2)=499922.75</t>
  </si>
  <si>
    <t>(30+38)/(2)=34</t>
  </si>
  <si>
    <t>(998794.4+30)/(2)=499412.2</t>
  </si>
  <si>
    <t>S33</t>
  </si>
  <si>
    <t>(29+29)/(2)=29</t>
  </si>
  <si>
    <t>(29+999814.5)/(2)=499921.75</t>
  </si>
  <si>
    <t>(29+37)/(2)=33</t>
  </si>
  <si>
    <t>(998793.4+29)/(2)=499411.2</t>
  </si>
  <si>
    <t>S34</t>
  </si>
  <si>
    <t>(28+28)/(2)=28</t>
  </si>
  <si>
    <t>(28+999813.5)/(2)=499920.75</t>
  </si>
  <si>
    <t>(28+36)/(2)=32</t>
  </si>
  <si>
    <t>(998792.4+28)/(2)=499410.2</t>
  </si>
  <si>
    <t>S35</t>
  </si>
  <si>
    <t>(27+27)/(2)=27</t>
  </si>
  <si>
    <t>(27+999812.5)/(2)=499919.75</t>
  </si>
  <si>
    <t>(27+35)/(2)=31</t>
  </si>
  <si>
    <t>(998791.4+27)/(2)=499409.2</t>
  </si>
  <si>
    <t>S36</t>
  </si>
  <si>
    <t>(26+26)/(2)=26</t>
  </si>
  <si>
    <t>(26+999811.5)/(2)=499918.75</t>
  </si>
  <si>
    <t>(26+34)/(2)=30</t>
  </si>
  <si>
    <t>(998790.4+26)/(2)=499408.2</t>
  </si>
  <si>
    <t>S37</t>
  </si>
  <si>
    <t>(25+25)/(2)=25</t>
  </si>
  <si>
    <t>(25+999810.5)/(2)=499917.75</t>
  </si>
  <si>
    <t>(25+33)/(2)=29</t>
  </si>
  <si>
    <t>(998789.4+25)/(2)=499407.2</t>
  </si>
  <si>
    <t>S38</t>
  </si>
  <si>
    <t>(24+24)/(2)=24</t>
  </si>
  <si>
    <t>(24+999809.5)/(2)=499916.75</t>
  </si>
  <si>
    <t>(24+32)/(2)=28</t>
  </si>
  <si>
    <t>(998788.4+24)/(2)=499406.2</t>
  </si>
  <si>
    <t>S39</t>
  </si>
  <si>
    <t>(23+23)/(2)=23</t>
  </si>
  <si>
    <t>(23+999808.5)/(2)=499915.75</t>
  </si>
  <si>
    <t>(23+31)/(2)=27</t>
  </si>
  <si>
    <t>(998787.4+23)/(2)=499405.2</t>
  </si>
  <si>
    <t>S40</t>
  </si>
  <si>
    <t>(22+22)/(2)=22</t>
  </si>
  <si>
    <t>(22+999807.5)/(2)=499914.75</t>
  </si>
  <si>
    <t>(22+30)/(2)=26</t>
  </si>
  <si>
    <t>(998786.4+22)/(2)=499404.2</t>
  </si>
  <si>
    <t>S41</t>
  </si>
  <si>
    <t>(21+21)/(2)=21</t>
  </si>
  <si>
    <t>(21+999806.5)/(2)=499913.75</t>
  </si>
  <si>
    <t>(21+29)/(2)=25</t>
  </si>
  <si>
    <t>(998785.4+21)/(2)=499403.2</t>
  </si>
  <si>
    <t>S42</t>
  </si>
  <si>
    <t>(20+20)/(2)=20</t>
  </si>
  <si>
    <t>(20+999805.5)/(2)=499912.75</t>
  </si>
  <si>
    <t>(20+28)/(2)=24</t>
  </si>
  <si>
    <t>(998784.4+20)/(2)=499402.2</t>
  </si>
  <si>
    <t>S43</t>
  </si>
  <si>
    <t>(19+19)/(2)=19</t>
  </si>
  <si>
    <t>(19+999804.5)/(2)=499911.75</t>
  </si>
  <si>
    <t>(19+27)/(2)=23</t>
  </si>
  <si>
    <t>(998783.4+19)/(2)=499401.2</t>
  </si>
  <si>
    <t>S44</t>
  </si>
  <si>
    <t>(18+18)/(2)=18</t>
  </si>
  <si>
    <t>(18+999803.5)/(2)=499910.75</t>
  </si>
  <si>
    <t>(18+26)/(2)=22</t>
  </si>
  <si>
    <t>(998782.4+18)/(2)=499400.2</t>
  </si>
  <si>
    <t>S45</t>
  </si>
  <si>
    <t>(17+17)/(2)=17</t>
  </si>
  <si>
    <t>(17+999802.5)/(2)=499909.75</t>
  </si>
  <si>
    <t>(17+25)/(2)=21</t>
  </si>
  <si>
    <t>(998781.4+17)/(2)=499399.2</t>
  </si>
  <si>
    <t>S46</t>
  </si>
  <si>
    <t>(16+16)/(2)=16</t>
  </si>
  <si>
    <t>(16+999801.5)/(2)=499908.75</t>
  </si>
  <si>
    <t>(16+24)/(2)=20</t>
  </si>
  <si>
    <t>(998780.4+16)/(2)=499398.2</t>
  </si>
  <si>
    <t>S47</t>
  </si>
  <si>
    <t>(15+15)/(2)=15</t>
  </si>
  <si>
    <t>(15+999800.5)/(2)=499907.75</t>
  </si>
  <si>
    <t>(15+23)/(2)=19</t>
  </si>
  <si>
    <t>(998779.4+15)/(2)=499397.2</t>
  </si>
  <si>
    <t>S48</t>
  </si>
  <si>
    <t>(14+14)/(2)=14</t>
  </si>
  <si>
    <t>(14+999799.5)/(2)=499906.75</t>
  </si>
  <si>
    <t>(14+22)/(2)=18</t>
  </si>
  <si>
    <t>(998778.4+14)/(2)=499396.2</t>
  </si>
  <si>
    <t>S49</t>
  </si>
  <si>
    <t>(13+13)/(2)=13</t>
  </si>
  <si>
    <t>(13+999798.5)/(2)=499905.75</t>
  </si>
  <si>
    <t>(13+21)/(2)=17</t>
  </si>
  <si>
    <t>(998777.4+13)/(2)=499395.2</t>
  </si>
  <si>
    <t>S50</t>
  </si>
  <si>
    <t>(12+12)/(2)=12</t>
  </si>
  <si>
    <t>(12+999797.5)/(2)=499904.75</t>
  </si>
  <si>
    <t>(12+20)/(2)=16</t>
  </si>
  <si>
    <t>(998776.4+12)/(2)=499394.2</t>
  </si>
  <si>
    <t>S51</t>
  </si>
  <si>
    <t>(11+11)/(2)=11</t>
  </si>
  <si>
    <t>(11+999796.5)/(2)=499903.75</t>
  </si>
  <si>
    <t>(11+19)/(2)=15</t>
  </si>
  <si>
    <t>(998775.4+11)/(2)=499393.2</t>
  </si>
  <si>
    <t>S52</t>
  </si>
  <si>
    <t>(10+10)/(2)=10</t>
  </si>
  <si>
    <t>(10+999795.5)/(2)=499902.75</t>
  </si>
  <si>
    <t>(10+18)/(2)=14</t>
  </si>
  <si>
    <t>(998774.4+10)/(2)=499392.2</t>
  </si>
  <si>
    <t>S53</t>
  </si>
  <si>
    <t>(9+9)/(2)=9</t>
  </si>
  <si>
    <t>(9+999794.5)/(2)=499901.75</t>
  </si>
  <si>
    <t>(9+17)/(2)=13</t>
  </si>
  <si>
    <t>(998773.4+9)/(2)=499391.2</t>
  </si>
  <si>
    <t>S54</t>
  </si>
  <si>
    <t>(8+8)/(2)=8</t>
  </si>
  <si>
    <t>(998772.4+8)/(2)=499390.2</t>
  </si>
  <si>
    <t>S55</t>
  </si>
  <si>
    <t>(7+7)/(2)=7</t>
  </si>
  <si>
    <t>(998771.4+7)/(2)=499389.2</t>
  </si>
  <si>
    <t>S56</t>
  </si>
  <si>
    <t>(6+6)/(2)=6</t>
  </si>
  <si>
    <t>(998770.4+6)/(2)=499388.2</t>
  </si>
  <si>
    <t>S57</t>
  </si>
  <si>
    <t>(5+5)/(2)=5</t>
  </si>
  <si>
    <t>(998769.4+5)/(2)=499387.2</t>
  </si>
  <si>
    <t>S58</t>
  </si>
  <si>
    <t>(4+4)/(2)=4</t>
  </si>
  <si>
    <t>(998768.4+4)/(2)=499386.2</t>
  </si>
  <si>
    <t>S59</t>
  </si>
  <si>
    <t>(3+3)/(2)=3</t>
  </si>
  <si>
    <t>(998767.4+3)/(2)=499385.2</t>
  </si>
  <si>
    <t>S60</t>
  </si>
  <si>
    <t>(2+2)/(2)=2</t>
  </si>
  <si>
    <t>(998766.4+2)/(2)=499384.2</t>
  </si>
  <si>
    <t>S61</t>
  </si>
  <si>
    <t>(1+1)/(2)=1</t>
  </si>
  <si>
    <t>(998765.4+1)/(2)=499383.2</t>
  </si>
  <si>
    <t>S62</t>
  </si>
  <si>
    <t>(0+0)/(2)=0</t>
  </si>
  <si>
    <t>(998764.4+0)/(2)=499382.2</t>
  </si>
  <si>
    <t>Lépcsôk(2)</t>
  </si>
  <si>
    <t>COCO:Y0</t>
  </si>
  <si>
    <t>Becslés</t>
  </si>
  <si>
    <t>Tény+0</t>
  </si>
  <si>
    <t>Delta</t>
  </si>
  <si>
    <t>Delta/Tény</t>
  </si>
  <si>
    <t>S1 összeg:</t>
  </si>
  <si>
    <t>S62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</si>
  <si>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</si>
  <si>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</si>
  <si>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</si>
  <si>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</si>
  <si>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</si>
  <si>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</si>
  <si>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</si>
  <si>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1.77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</si>
  <si>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1.62 mp (0.03 p)</t>
    </r>
  </si>
  <si>
    <t>COCO Y0: 7628074</t>
  </si>
  <si>
    <t>(998925.6+61)/(2)=499493.3</t>
  </si>
  <si>
    <t>(61+186)/(2)=123.5</t>
  </si>
  <si>
    <t>(61+246)/(2)=153.5</t>
  </si>
  <si>
    <t>(69+61)/(2)=65</t>
  </si>
  <si>
    <t>(61+272)/(2)=166.5</t>
  </si>
  <si>
    <t>(61+999433.6)/(2)=499747.3</t>
  </si>
  <si>
    <t>(998924.6+60)/(2)=499492.3</t>
  </si>
  <si>
    <t>(60+185)/(2)=122.5</t>
  </si>
  <si>
    <t>(60+245)/(2)=152.5</t>
  </si>
  <si>
    <t>(68+60)/(2)=64</t>
  </si>
  <si>
    <t>(60+271)/(2)=165.5</t>
  </si>
  <si>
    <t>(60+999432.6)/(2)=499746.3</t>
  </si>
  <si>
    <t>(998923.6+59)/(2)=499491.3</t>
  </si>
  <si>
    <t>(59+184)/(2)=121.5</t>
  </si>
  <si>
    <t>(59+244)/(2)=151.5</t>
  </si>
  <si>
    <t>(67+59)/(2)=63</t>
  </si>
  <si>
    <t>(59+270)/(2)=164.5</t>
  </si>
  <si>
    <t>(59+999431.6)/(2)=499745.3</t>
  </si>
  <si>
    <t>(998922.6+58)/(2)=499490.3</t>
  </si>
  <si>
    <t>(58+183)/(2)=120.5</t>
  </si>
  <si>
    <t>(58+243)/(2)=150.5</t>
  </si>
  <si>
    <t>(66+58)/(2)=62</t>
  </si>
  <si>
    <t>(58+269)/(2)=163.5</t>
  </si>
  <si>
    <t>(58+999430.6)/(2)=499744.3</t>
  </si>
  <si>
    <t>(998921.6+57)/(2)=499489.3</t>
  </si>
  <si>
    <t>(57+182)/(2)=119.5</t>
  </si>
  <si>
    <t>(57+242)/(2)=149.5</t>
  </si>
  <si>
    <t>(65+57)/(2)=61</t>
  </si>
  <si>
    <t>(57+268)/(2)=162.5</t>
  </si>
  <si>
    <t>(57+999429.6)/(2)=499743.3</t>
  </si>
  <si>
    <t>(998920.6+56)/(2)=499488.3</t>
  </si>
  <si>
    <t>(56+181)/(2)=118.5</t>
  </si>
  <si>
    <t>(56+241)/(2)=148.5</t>
  </si>
  <si>
    <t>(64+56)/(2)=60</t>
  </si>
  <si>
    <t>(56+267)/(2)=161.5</t>
  </si>
  <si>
    <t>(56+999428.6)/(2)=499742.3</t>
  </si>
  <si>
    <t>(998919.6+55)/(2)=499487.3</t>
  </si>
  <si>
    <t>(55+180)/(2)=117.5</t>
  </si>
  <si>
    <t>(55+240)/(2)=147.5</t>
  </si>
  <si>
    <t>(63+55)/(2)=59</t>
  </si>
  <si>
    <t>(55+266)/(2)=160.5</t>
  </si>
  <si>
    <t>(55+999427.6)/(2)=499741.3</t>
  </si>
  <si>
    <t>(998918.6+54)/(2)=499486.3</t>
  </si>
  <si>
    <t>(54+179)/(2)=116.5</t>
  </si>
  <si>
    <t>(54+239)/(2)=146.5</t>
  </si>
  <si>
    <t>(62+54)/(2)=58</t>
  </si>
  <si>
    <t>(54+265)/(2)=159.5</t>
  </si>
  <si>
    <t>(54+999426.6)/(2)=499740.3</t>
  </si>
  <si>
    <t>(998917.6+53)/(2)=499485.3</t>
  </si>
  <si>
    <t>(53+178)/(2)=115.5</t>
  </si>
  <si>
    <t>(53+238)/(2)=145.5</t>
  </si>
  <si>
    <t>(61+53)/(2)=57</t>
  </si>
  <si>
    <t>(53+264)/(2)=158.5</t>
  </si>
  <si>
    <t>(53+999425.6)/(2)=499739.3</t>
  </si>
  <si>
    <t>(998916.6+52)/(2)=499484.3</t>
  </si>
  <si>
    <t>(52+177)/(2)=114.5</t>
  </si>
  <si>
    <t>(52+237)/(2)=144.5</t>
  </si>
  <si>
    <t>(52+263)/(2)=157.5</t>
  </si>
  <si>
    <t>(52+999424.6)/(2)=499738.3</t>
  </si>
  <si>
    <t>(998915.6+51)/(2)=499483.3</t>
  </si>
  <si>
    <t>(51+176)/(2)=113.5</t>
  </si>
  <si>
    <t>(51+236)/(2)=143.5</t>
  </si>
  <si>
    <t>(51+262)/(2)=156.5</t>
  </si>
  <si>
    <t>(51+999423.6)/(2)=499737.3</t>
  </si>
  <si>
    <t>(998914.6+50)/(2)=499482.3</t>
  </si>
  <si>
    <t>(50+175)/(2)=112.5</t>
  </si>
  <si>
    <t>(50+235)/(2)=142.5</t>
  </si>
  <si>
    <t>(50+261)/(2)=155.5</t>
  </si>
  <si>
    <t>(50+999422.6)/(2)=499736.3</t>
  </si>
  <si>
    <t>(998913.6+49)/(2)=499481.3</t>
  </si>
  <si>
    <t>(49+174)/(2)=111.5</t>
  </si>
  <si>
    <t>(49+234)/(2)=141.5</t>
  </si>
  <si>
    <t>(49+260)/(2)=154.5</t>
  </si>
  <si>
    <t>(49+999421.6)/(2)=499735.3</t>
  </si>
  <si>
    <t>(998912.6+48)/(2)=499480.3</t>
  </si>
  <si>
    <t>(48+173)/(2)=110.5</t>
  </si>
  <si>
    <t>(48+233)/(2)=140.5</t>
  </si>
  <si>
    <t>(48+259)/(2)=153.5</t>
  </si>
  <si>
    <t>(48+999420.6)/(2)=499734.3</t>
  </si>
  <si>
    <t>(998911.6+47)/(2)=499479.3</t>
  </si>
  <si>
    <t>(47+172)/(2)=109.5</t>
  </si>
  <si>
    <t>(47+232)/(2)=139.5</t>
  </si>
  <si>
    <t>(47+258)/(2)=152.5</t>
  </si>
  <si>
    <t>(47+999419.6)/(2)=499733.3</t>
  </si>
  <si>
    <t>(998910.6+46)/(2)=499478.3</t>
  </si>
  <si>
    <t>(46+171)/(2)=108.5</t>
  </si>
  <si>
    <t>(46+231)/(2)=138.5</t>
  </si>
  <si>
    <t>(46+257)/(2)=151.5</t>
  </si>
  <si>
    <t>(46+999418.6)/(2)=499732.3</t>
  </si>
  <si>
    <t>(998909.6+45)/(2)=499477.3</t>
  </si>
  <si>
    <t>(45+170)/(2)=107.5</t>
  </si>
  <si>
    <t>(45+230)/(2)=137.5</t>
  </si>
  <si>
    <t>(45+256)/(2)=150.5</t>
  </si>
  <si>
    <t>(45+999417.6)/(2)=499731.3</t>
  </si>
  <si>
    <t>(998908.6+44)/(2)=499476.3</t>
  </si>
  <si>
    <t>(44+169)/(2)=106.5</t>
  </si>
  <si>
    <t>(44+229)/(2)=136.5</t>
  </si>
  <si>
    <t>(44+255)/(2)=149.5</t>
  </si>
  <si>
    <t>(44+999416.6)/(2)=499730.3</t>
  </si>
  <si>
    <t>(998907.6+43)/(2)=499475.3</t>
  </si>
  <si>
    <t>(43+168)/(2)=105.5</t>
  </si>
  <si>
    <t>(43+228)/(2)=135.5</t>
  </si>
  <si>
    <t>(43+254)/(2)=148.5</t>
  </si>
  <si>
    <t>(43+999415.6)/(2)=499729.3</t>
  </si>
  <si>
    <t>(998906.6+42)/(2)=499474.3</t>
  </si>
  <si>
    <t>(42+167)/(2)=104.5</t>
  </si>
  <si>
    <t>(42+227)/(2)=134.5</t>
  </si>
  <si>
    <t>(42+253)/(2)=147.5</t>
  </si>
  <si>
    <t>(42+999414.6)/(2)=499728.3</t>
  </si>
  <si>
    <t>(998905.6+41)/(2)=499473.3</t>
  </si>
  <si>
    <t>(41+166)/(2)=103.5</t>
  </si>
  <si>
    <t>(41+226)/(2)=133.5</t>
  </si>
  <si>
    <t>(41+252)/(2)=146.5</t>
  </si>
  <si>
    <t>(41+999413.6)/(2)=499727.3</t>
  </si>
  <si>
    <t>(998904.6+40)/(2)=499472.3</t>
  </si>
  <si>
    <t>(40+165)/(2)=102.5</t>
  </si>
  <si>
    <t>(40+225)/(2)=132.5</t>
  </si>
  <si>
    <t>(40+251)/(2)=145.5</t>
  </si>
  <si>
    <t>(40+999412.6)/(2)=499726.3</t>
  </si>
  <si>
    <t>(998903.6+39)/(2)=499471.3</t>
  </si>
  <si>
    <t>(39+164)/(2)=101.5</t>
  </si>
  <si>
    <t>(39+224)/(2)=131.5</t>
  </si>
  <si>
    <t>(39+250)/(2)=144.5</t>
  </si>
  <si>
    <t>(39+999411.6)/(2)=499725.3</t>
  </si>
  <si>
    <t>(998902.6+38)/(2)=499470.3</t>
  </si>
  <si>
    <t>(38+163)/(2)=100.5</t>
  </si>
  <si>
    <t>(38+223)/(2)=130.5</t>
  </si>
  <si>
    <t>(38+249)/(2)=143.5</t>
  </si>
  <si>
    <t>(38+999410.6)/(2)=499724.3</t>
  </si>
  <si>
    <t>(998901.6+37)/(2)=499469.3</t>
  </si>
  <si>
    <t>(37+162)/(2)=99.5</t>
  </si>
  <si>
    <t>(37+222)/(2)=129.5</t>
  </si>
  <si>
    <t>(37+248)/(2)=142.5</t>
  </si>
  <si>
    <t>(37+999409.6)/(2)=499723.3</t>
  </si>
  <si>
    <t>(998900.6+36)/(2)=499468.3</t>
  </si>
  <si>
    <t>(36+161)/(2)=98.5</t>
  </si>
  <si>
    <t>(36+221)/(2)=128.5</t>
  </si>
  <si>
    <t>(36+247)/(2)=141.5</t>
  </si>
  <si>
    <t>(36+999408.6)/(2)=499722.3</t>
  </si>
  <si>
    <t>(998899.6+35)/(2)=499467.3</t>
  </si>
  <si>
    <t>(35+160)/(2)=97.5</t>
  </si>
  <si>
    <t>(35+220)/(2)=127.5</t>
  </si>
  <si>
    <t>(35+246)/(2)=140.5</t>
  </si>
  <si>
    <t>(35+999407.6)/(2)=499721.3</t>
  </si>
  <si>
    <t>(998898.6+34)/(2)=499466.3</t>
  </si>
  <si>
    <t>(34+159)/(2)=96.5</t>
  </si>
  <si>
    <t>(34+219)/(2)=126.5</t>
  </si>
  <si>
    <t>(34+245)/(2)=139.5</t>
  </si>
  <si>
    <t>(34+999406.6)/(2)=499720.3</t>
  </si>
  <si>
    <t>(998897.6+33)/(2)=499465.3</t>
  </si>
  <si>
    <t>(33+158)/(2)=95.5</t>
  </si>
  <si>
    <t>(33+218)/(2)=125.5</t>
  </si>
  <si>
    <t>(33+244)/(2)=138.5</t>
  </si>
  <si>
    <t>(33+999405.6)/(2)=499719.3</t>
  </si>
  <si>
    <t>(998896.6+32)/(2)=499464.3</t>
  </si>
  <si>
    <t>(32+157)/(2)=94.5</t>
  </si>
  <si>
    <t>(32+217)/(2)=124.5</t>
  </si>
  <si>
    <t>(32+243)/(2)=137.5</t>
  </si>
  <si>
    <t>(32+999404.6)/(2)=499718.3</t>
  </si>
  <si>
    <t>(998895.6+31)/(2)=499463.3</t>
  </si>
  <si>
    <t>(31+156)/(2)=93.5</t>
  </si>
  <si>
    <t>(31+216)/(2)=123.5</t>
  </si>
  <si>
    <t>(31+242)/(2)=136.5</t>
  </si>
  <si>
    <t>(31+999403.6)/(2)=499717.3</t>
  </si>
  <si>
    <t>(998894.6+30)/(2)=499462.3</t>
  </si>
  <si>
    <t>(30+155)/(2)=92.5</t>
  </si>
  <si>
    <t>(30+215)/(2)=122.5</t>
  </si>
  <si>
    <t>(30+241)/(2)=135.5</t>
  </si>
  <si>
    <t>(30+999402.6)/(2)=499716.3</t>
  </si>
  <si>
    <t>(998893.6+29)/(2)=499461.3</t>
  </si>
  <si>
    <t>(29+154)/(2)=91.5</t>
  </si>
  <si>
    <t>(29+214)/(2)=121.5</t>
  </si>
  <si>
    <t>(29+240)/(2)=134.5</t>
  </si>
  <si>
    <t>(29+999401.6)/(2)=499715.3</t>
  </si>
  <si>
    <t>(998892.6+28)/(2)=499460.3</t>
  </si>
  <si>
    <t>(28+153)/(2)=90.5</t>
  </si>
  <si>
    <t>(28+213)/(2)=120.5</t>
  </si>
  <si>
    <t>(28+239)/(2)=133.5</t>
  </si>
  <si>
    <t>(28+999400.6)/(2)=499714.3</t>
  </si>
  <si>
    <t>(998891.6+27)/(2)=499459.3</t>
  </si>
  <si>
    <t>(27+152)/(2)=89.5</t>
  </si>
  <si>
    <t>(27+212)/(2)=119.5</t>
  </si>
  <si>
    <t>(27+238)/(2)=132.5</t>
  </si>
  <si>
    <t>(27+999399.6)/(2)=499713.3</t>
  </si>
  <si>
    <t>(998890.6+26)/(2)=499458.3</t>
  </si>
  <si>
    <t>(26+151)/(2)=88.5</t>
  </si>
  <si>
    <t>(26+211)/(2)=118.5</t>
  </si>
  <si>
    <t>(26+237)/(2)=131.5</t>
  </si>
  <si>
    <t>(26+999398.6)/(2)=499712.3</t>
  </si>
  <si>
    <t>(998889.6+25)/(2)=499457.3</t>
  </si>
  <si>
    <t>(25+150)/(2)=87.5</t>
  </si>
  <si>
    <t>(25+210)/(2)=117.5</t>
  </si>
  <si>
    <t>(25+236)/(2)=130.5</t>
  </si>
  <si>
    <t>(25+999397.6)/(2)=499711.3</t>
  </si>
  <si>
    <t>(998888.6+24)/(2)=499456.3</t>
  </si>
  <si>
    <t>(24+149)/(2)=86.5</t>
  </si>
  <si>
    <t>(24+209)/(2)=116.5</t>
  </si>
  <si>
    <t>(24+235)/(2)=129.5</t>
  </si>
  <si>
    <t>(24+999396.6)/(2)=499710.3</t>
  </si>
  <si>
    <t>(998887.6+23)/(2)=499455.3</t>
  </si>
  <si>
    <t>(23+148)/(2)=85.5</t>
  </si>
  <si>
    <t>(23+208)/(2)=115.5</t>
  </si>
  <si>
    <t>(23+234)/(2)=128.5</t>
  </si>
  <si>
    <t>(23+999395.6)/(2)=499709.3</t>
  </si>
  <si>
    <t>(998886.6+22)/(2)=499454.3</t>
  </si>
  <si>
    <t>(22+147)/(2)=84.5</t>
  </si>
  <si>
    <t>(22+207)/(2)=114.5</t>
  </si>
  <si>
    <t>(22+233)/(2)=127.5</t>
  </si>
  <si>
    <t>(22+999394.6)/(2)=499708.3</t>
  </si>
  <si>
    <t>(998885.6+21)/(2)=499453.3</t>
  </si>
  <si>
    <t>(21+146)/(2)=83.5</t>
  </si>
  <si>
    <t>(21+206)/(2)=113.5</t>
  </si>
  <si>
    <t>(21+232)/(2)=126.5</t>
  </si>
  <si>
    <t>(21+999393.6)/(2)=499707.3</t>
  </si>
  <si>
    <t>(998884.6+20)/(2)=499452.3</t>
  </si>
  <si>
    <t>(20+145)/(2)=82.5</t>
  </si>
  <si>
    <t>(20+205)/(2)=112.5</t>
  </si>
  <si>
    <t>(20+231)/(2)=125.5</t>
  </si>
  <si>
    <t>(20+999392.6)/(2)=499706.3</t>
  </si>
  <si>
    <t>(998883.6+19)/(2)=499451.3</t>
  </si>
  <si>
    <t>(19+144)/(2)=81.5</t>
  </si>
  <si>
    <t>(19+204)/(2)=111.5</t>
  </si>
  <si>
    <t>(19+230)/(2)=124.5</t>
  </si>
  <si>
    <t>(19+999391.6)/(2)=499705.3</t>
  </si>
  <si>
    <t>(998882.6+18)/(2)=499450.3</t>
  </si>
  <si>
    <t>(18+143)/(2)=80.5</t>
  </si>
  <si>
    <t>(18+203)/(2)=110.5</t>
  </si>
  <si>
    <t>(18+229)/(2)=123.5</t>
  </si>
  <si>
    <t>(18+999390.6)/(2)=499704.3</t>
  </si>
  <si>
    <t>(998881.6+17)/(2)=499449.3</t>
  </si>
  <si>
    <t>(17+142)/(2)=79.5</t>
  </si>
  <si>
    <t>(17+202)/(2)=109.5</t>
  </si>
  <si>
    <t>(17+228)/(2)=122.5</t>
  </si>
  <si>
    <t>(17+999389.6)/(2)=499703.3</t>
  </si>
  <si>
    <t>(998880.6+16)/(2)=499448.3</t>
  </si>
  <si>
    <t>(16+141)/(2)=78.5</t>
  </si>
  <si>
    <t>(16+201)/(2)=108.5</t>
  </si>
  <si>
    <t>(16+227)/(2)=121.5</t>
  </si>
  <si>
    <t>(16+999388.6)/(2)=499702.3</t>
  </si>
  <si>
    <t>(998879.6+15)/(2)=499447.3</t>
  </si>
  <si>
    <t>(15+140)/(2)=77.5</t>
  </si>
  <si>
    <t>(15+200)/(2)=107.5</t>
  </si>
  <si>
    <t>(15+226)/(2)=120.5</t>
  </si>
  <si>
    <t>(15+999387.6)/(2)=499701.3</t>
  </si>
  <si>
    <t>(998878.6+14)/(2)=499446.3</t>
  </si>
  <si>
    <t>(14+139)/(2)=76.5</t>
  </si>
  <si>
    <t>(14+199)/(2)=106.5</t>
  </si>
  <si>
    <t>(14+225)/(2)=119.5</t>
  </si>
  <si>
    <t>(14+999386.6)/(2)=499700.3</t>
  </si>
  <si>
    <t>(998877.6+13)/(2)=499445.3</t>
  </si>
  <si>
    <t>(13+138)/(2)=75.5</t>
  </si>
  <si>
    <t>(13+198)/(2)=105.5</t>
  </si>
  <si>
    <t>(13+224)/(2)=118.5</t>
  </si>
  <si>
    <t>(13+999385.6)/(2)=499699.3</t>
  </si>
  <si>
    <t>(998876.6+12)/(2)=499444.3</t>
  </si>
  <si>
    <t>(12+137)/(2)=74.5</t>
  </si>
  <si>
    <t>(12+197)/(2)=104.5</t>
  </si>
  <si>
    <t>(12+223)/(2)=117.5</t>
  </si>
  <si>
    <t>(12+999384.6)/(2)=499698.3</t>
  </si>
  <si>
    <t>(998875.6+11)/(2)=499443.3</t>
  </si>
  <si>
    <t>(11+136)/(2)=73.5</t>
  </si>
  <si>
    <t>(11+196)/(2)=103.5</t>
  </si>
  <si>
    <t>(11+222)/(2)=116.5</t>
  </si>
  <si>
    <t>(11+999383.6)/(2)=499697.3</t>
  </si>
  <si>
    <t>(998874.6+10)/(2)=499442.3</t>
  </si>
  <si>
    <t>(10+135)/(2)=72.5</t>
  </si>
  <si>
    <t>(10+195)/(2)=102.5</t>
  </si>
  <si>
    <t>(10+221)/(2)=115.5</t>
  </si>
  <si>
    <t>(10+999382.6)/(2)=499696.3</t>
  </si>
  <si>
    <t>(998873.6+9)/(2)=499441.3</t>
  </si>
  <si>
    <t>(9+134)/(2)=71.5</t>
  </si>
  <si>
    <t>(9+194)/(2)=101.5</t>
  </si>
  <si>
    <t>(9+220)/(2)=114.5</t>
  </si>
  <si>
    <t>(9+999381.6)/(2)=499695.3</t>
  </si>
  <si>
    <t>(998872.6+8)/(2)=499440.3</t>
  </si>
  <si>
    <t>(8+133)/(2)=70.5</t>
  </si>
  <si>
    <t>(8+193)/(2)=100.5</t>
  </si>
  <si>
    <t>(8+219)/(2)=113.5</t>
  </si>
  <si>
    <t>(8+999380.6)/(2)=499694.3</t>
  </si>
  <si>
    <t>(998871.6+7)/(2)=499439.3</t>
  </si>
  <si>
    <t>(7+132)/(2)=69.5</t>
  </si>
  <si>
    <t>(7+192)/(2)=99.5</t>
  </si>
  <si>
    <t>(7+218)/(2)=112.5</t>
  </si>
  <si>
    <t>(7+999379.6)/(2)=499693.3</t>
  </si>
  <si>
    <t>(998870.6+6)/(2)=499438.3</t>
  </si>
  <si>
    <t>(6+131)/(2)=68.5</t>
  </si>
  <si>
    <t>(6+191)/(2)=98.5</t>
  </si>
  <si>
    <t>(6+217)/(2)=111.5</t>
  </si>
  <si>
    <t>(6+999378.6)/(2)=499692.3</t>
  </si>
  <si>
    <t>(998869.6+5)/(2)=499437.3</t>
  </si>
  <si>
    <t>(5+130)/(2)=67.5</t>
  </si>
  <si>
    <t>(5+190)/(2)=97.5</t>
  </si>
  <si>
    <t>(5+214)/(2)=109.5</t>
  </si>
  <si>
    <t>(5+999377.6)/(2)=499691.3</t>
  </si>
  <si>
    <t>(998868.6+4)/(2)=499436.3</t>
  </si>
  <si>
    <t>(4+129)/(2)=66.5</t>
  </si>
  <si>
    <t>(4+189)/(2)=96.5</t>
  </si>
  <si>
    <t>(4+213)/(2)=108.5</t>
  </si>
  <si>
    <t>(4+999376.6)/(2)=499690.3</t>
  </si>
  <si>
    <t>(998867.6+3)/(2)=499435.3</t>
  </si>
  <si>
    <t>(3+128)/(2)=65.5</t>
  </si>
  <si>
    <t>(3+188)/(2)=95.5</t>
  </si>
  <si>
    <t>(3+212)/(2)=107.5</t>
  </si>
  <si>
    <t>(3+999375.6)/(2)=499689.3</t>
  </si>
  <si>
    <t>(998866.6+2)/(2)=499434.3</t>
  </si>
  <si>
    <t>(2+127)/(2)=64.5</t>
  </si>
  <si>
    <t>(2+187)/(2)=94.5</t>
  </si>
  <si>
    <t>(2+211)/(2)=106.5</t>
  </si>
  <si>
    <t>(2+999374.6)/(2)=499688.3</t>
  </si>
  <si>
    <t>(998865.6+1)/(2)=499433.3</t>
  </si>
  <si>
    <t>(1+126)/(2)=63.5</t>
  </si>
  <si>
    <t>(1+210)/(2)=105.5</t>
  </si>
  <si>
    <t>(1+999373.6)/(2)=499687.3</t>
  </si>
  <si>
    <t>(998864.6+0)/(2)=499432.3</t>
  </si>
  <si>
    <t>(0+999372.6)/(2)=499686.3</t>
  </si>
  <si>
    <r>
      <t>A futtatás idôtartama: </t>
    </r>
    <r>
      <rPr>
        <b/>
        <sz val="7"/>
        <color rgb="FF333333"/>
        <rFont val="Verdana"/>
        <family val="2"/>
        <charset val="238"/>
      </rPr>
      <t>1.53 mp (0.03 p)</t>
    </r>
  </si>
  <si>
    <t>optimized index</t>
  </si>
  <si>
    <t>optimized ranking</t>
  </si>
  <si>
    <t>differences</t>
  </si>
  <si>
    <t>validation</t>
  </si>
  <si>
    <t>countries</t>
  </si>
  <si>
    <t>O.K.</t>
  </si>
  <si>
    <t>max</t>
  </si>
  <si>
    <t>min</t>
  </si>
  <si>
    <t>trend</t>
  </si>
  <si>
    <t>stdev</t>
  </si>
  <si>
    <t>COCO Y0: 6258804</t>
  </si>
  <si>
    <t>X(A23)</t>
  </si>
  <si>
    <t>Y(A24)</t>
  </si>
  <si>
    <t>(205+61)/(2)=133</t>
  </si>
  <si>
    <t>(61+999495)/(2)=499778</t>
  </si>
  <si>
    <t>(66+61)/(2)=63.5</t>
  </si>
  <si>
    <t>(999075+396)/(2)=499735.5</t>
  </si>
  <si>
    <t>(60+999494)/(2)=499777</t>
  </si>
  <si>
    <t>(65+60)/(2)=62.5</t>
  </si>
  <si>
    <t>(998965+395)/(2)=499680</t>
  </si>
  <si>
    <t>(59+999493)/(2)=499776</t>
  </si>
  <si>
    <t>(64+59)/(2)=61.5</t>
  </si>
  <si>
    <t>(998964+394)/(2)=499679</t>
  </si>
  <si>
    <t>(58+999492)/(2)=499775</t>
  </si>
  <si>
    <t>(63+58)/(2)=60.5</t>
  </si>
  <si>
    <t>(998963+393)/(2)=499678</t>
  </si>
  <si>
    <t>(57+999491)/(2)=499774</t>
  </si>
  <si>
    <t>(62+57)/(2)=59.5</t>
  </si>
  <si>
    <t>(998962+392)/(2)=499677</t>
  </si>
  <si>
    <t>(56+999490)/(2)=499773</t>
  </si>
  <si>
    <t>(61+56)/(2)=58.5</t>
  </si>
  <si>
    <t>(998961+391)/(2)=499676</t>
  </si>
  <si>
    <t>(55+999489)/(2)=499772</t>
  </si>
  <si>
    <t>(998960+390)/(2)=499675</t>
  </si>
  <si>
    <t>(54+999488)/(2)=499771</t>
  </si>
  <si>
    <t>(998959+389)/(2)=499674</t>
  </si>
  <si>
    <t>(53+999487)/(2)=499770</t>
  </si>
  <si>
    <t>(998958+388)/(2)=499673</t>
  </si>
  <si>
    <t>(52+999486)/(2)=499769</t>
  </si>
  <si>
    <t>(998957+387)/(2)=499672</t>
  </si>
  <si>
    <t>(51+999485)/(2)=499768</t>
  </si>
  <si>
    <t>(998939+386)/(2)=499662.5</t>
  </si>
  <si>
    <t>(50+999484)/(2)=499767</t>
  </si>
  <si>
    <t>(998938+385)/(2)=499661.5</t>
  </si>
  <si>
    <t>(49+999483)/(2)=499766</t>
  </si>
  <si>
    <t>(998937+384)/(2)=499660.5</t>
  </si>
  <si>
    <t>(48+999482)/(2)=499765</t>
  </si>
  <si>
    <t>(998855+383)/(2)=499619</t>
  </si>
  <si>
    <t>(47+999481)/(2)=499764</t>
  </si>
  <si>
    <t>(998854+382)/(2)=499618</t>
  </si>
  <si>
    <t>(46+999480)/(2)=499763</t>
  </si>
  <si>
    <t>(998853+381)/(2)=499617</t>
  </si>
  <si>
    <t>(45+999479)/(2)=499762</t>
  </si>
  <si>
    <t>(998852+380)/(2)=499616</t>
  </si>
  <si>
    <t>(44+999478)/(2)=499761</t>
  </si>
  <si>
    <t>(998851+379)/(2)=499615</t>
  </si>
  <si>
    <t>(43+999477)/(2)=499760</t>
  </si>
  <si>
    <t>(998850+378)/(2)=499614</t>
  </si>
  <si>
    <t>(42+999476)/(2)=499759</t>
  </si>
  <si>
    <t>(998849+377)/(2)=499613</t>
  </si>
  <si>
    <t>(41+999475)/(2)=499758</t>
  </si>
  <si>
    <t>(998848+376)/(2)=499612</t>
  </si>
  <si>
    <t>(40+999474)/(2)=499757</t>
  </si>
  <si>
    <t>(998847+375)/(2)=499611</t>
  </si>
  <si>
    <t>(39+999473)/(2)=499756</t>
  </si>
  <si>
    <t>(998846+374)/(2)=499610</t>
  </si>
  <si>
    <t>(38+999472)/(2)=499755</t>
  </si>
  <si>
    <t>(998845+373)/(2)=499609</t>
  </si>
  <si>
    <t>(37+999471)/(2)=499754</t>
  </si>
  <si>
    <t>(998844+372)/(2)=499608</t>
  </si>
  <si>
    <t>(36+999470)/(2)=499753</t>
  </si>
  <si>
    <t>(998843+371)/(2)=499607</t>
  </si>
  <si>
    <t>(35+999469)/(2)=499752</t>
  </si>
  <si>
    <t>(998842+370)/(2)=499606</t>
  </si>
  <si>
    <t>(34+999468)/(2)=499751</t>
  </si>
  <si>
    <t>(998841+369)/(2)=499605</t>
  </si>
  <si>
    <t>(33+999467)/(2)=499750</t>
  </si>
  <si>
    <t>(998754+368)/(2)=499561</t>
  </si>
  <si>
    <t>(32+999466)/(2)=499749</t>
  </si>
  <si>
    <t>(998753+367)/(2)=499560</t>
  </si>
  <si>
    <t>(31+999465)/(2)=499748</t>
  </si>
  <si>
    <t>(998752+366)/(2)=499559</t>
  </si>
  <si>
    <t>(30+999464)/(2)=499747</t>
  </si>
  <si>
    <t>(998751+365)/(2)=499558</t>
  </si>
  <si>
    <t>(29+999463)/(2)=499746</t>
  </si>
  <si>
    <t>(998750+364)/(2)=499557</t>
  </si>
  <si>
    <t>(28+999462)/(2)=499745</t>
  </si>
  <si>
    <t>(998749+363)/(2)=499556</t>
  </si>
  <si>
    <t>(27+999461)/(2)=499744</t>
  </si>
  <si>
    <t>(998748+362)/(2)=499555</t>
  </si>
  <si>
    <t>(26+999460)/(2)=499743</t>
  </si>
  <si>
    <t>(998747+361)/(2)=499554</t>
  </si>
  <si>
    <t>(25+999459)/(2)=499742</t>
  </si>
  <si>
    <t>(998746+360)/(2)=499553</t>
  </si>
  <si>
    <t>(24+999458)/(2)=499741</t>
  </si>
  <si>
    <t>(998745+359)/(2)=499552</t>
  </si>
  <si>
    <t>(23+999457)/(2)=499740</t>
  </si>
  <si>
    <t>(998744+358)/(2)=499551</t>
  </si>
  <si>
    <t>(22+999456)/(2)=499739</t>
  </si>
  <si>
    <t>(998743+357)/(2)=499550</t>
  </si>
  <si>
    <t>(21+999455)/(2)=499738</t>
  </si>
  <si>
    <t>(998742+356)/(2)=499549</t>
  </si>
  <si>
    <t>(20+999454)/(2)=499737</t>
  </si>
  <si>
    <t>(998741+355)/(2)=499548</t>
  </si>
  <si>
    <t>(19+999453)/(2)=499736</t>
  </si>
  <si>
    <t>(998740+354)/(2)=499547</t>
  </si>
  <si>
    <t>(18+999452)/(2)=499735</t>
  </si>
  <si>
    <t>(998739+353)/(2)=499546</t>
  </si>
  <si>
    <t>(17+999451)/(2)=499734</t>
  </si>
  <si>
    <t>(998738+352)/(2)=499545</t>
  </si>
  <si>
    <t>(16+999450)/(2)=499733</t>
  </si>
  <si>
    <t>(998737+351)/(2)=499544</t>
  </si>
  <si>
    <t>(15+999449)/(2)=499732</t>
  </si>
  <si>
    <t>(998736+350)/(2)=499543</t>
  </si>
  <si>
    <t>(14+999448)/(2)=499731</t>
  </si>
  <si>
    <t>(998735+349)/(2)=499542</t>
  </si>
  <si>
    <t>(13+999447)/(2)=499730</t>
  </si>
  <si>
    <t>(998734+348)/(2)=499541</t>
  </si>
  <si>
    <t>(12+999446)/(2)=499729</t>
  </si>
  <si>
    <t>(998733+347)/(2)=499540</t>
  </si>
  <si>
    <t>(11+999445)/(2)=499728</t>
  </si>
  <si>
    <t>(998732+346)/(2)=499539</t>
  </si>
  <si>
    <t>(10+999444)/(2)=499727</t>
  </si>
  <si>
    <t>(998731+345)/(2)=499538</t>
  </si>
  <si>
    <t>(9+999443)/(2)=499726</t>
  </si>
  <si>
    <t>(998730+183)/(2)=499456.5</t>
  </si>
  <si>
    <t>(8+999442)/(2)=499725</t>
  </si>
  <si>
    <t>(998729+182)/(2)=499455.5</t>
  </si>
  <si>
    <t>(7+999441)/(2)=499724</t>
  </si>
  <si>
    <t>(998728+54)/(2)=499391</t>
  </si>
  <si>
    <t>(6+999440)/(2)=499723</t>
  </si>
  <si>
    <t>(998727+53)/(2)=499390</t>
  </si>
  <si>
    <t>(5+999435)/(2)=499720</t>
  </si>
  <si>
    <t>(998726+52)/(2)=499389</t>
  </si>
  <si>
    <t>(4+999434)/(2)=499719</t>
  </si>
  <si>
    <t>(998725+49)/(2)=499387</t>
  </si>
  <si>
    <t>(3+999433)/(2)=499718</t>
  </si>
  <si>
    <t>(998724+3)/(2)=499363.5</t>
  </si>
  <si>
    <t>(2+999431)/(2)=499716.5</t>
  </si>
  <si>
    <t>(998723+2)/(2)=499362.5</t>
  </si>
  <si>
    <t>(998722+1)/(2)=499361.5</t>
  </si>
  <si>
    <t>(998721+0)/(2)=499360.5</t>
  </si>
  <si>
    <r>
      <t>A futtatás idôtartama: </t>
    </r>
    <r>
      <rPr>
        <b/>
        <sz val="7"/>
        <color rgb="FF333333"/>
        <rFont val="Verdana"/>
        <family val="2"/>
        <charset val="238"/>
      </rPr>
      <t>1.72 mp (0.03 p)</t>
    </r>
  </si>
  <si>
    <t>COCO Y0: 4250372</t>
  </si>
  <si>
    <t>(998889+205)/(2)=499547</t>
  </si>
  <si>
    <t>(61+66)/(2)=63.5</t>
  </si>
  <si>
    <t>(396+354)/(2)=375</t>
  </si>
  <si>
    <t>(998888+204)/(2)=499546</t>
  </si>
  <si>
    <t>(60+65)/(2)=62.5</t>
  </si>
  <si>
    <t>(395+353)/(2)=374</t>
  </si>
  <si>
    <t>(998887+203)/(2)=499545</t>
  </si>
  <si>
    <t>(59+64)/(2)=61.5</t>
  </si>
  <si>
    <t>(394+352)/(2)=373</t>
  </si>
  <si>
    <t>(998886+202)/(2)=499544</t>
  </si>
  <si>
    <t>(62+58)/(2)=60</t>
  </si>
  <si>
    <t>(58+63)/(2)=60.5</t>
  </si>
  <si>
    <t>(393+351)/(2)=372</t>
  </si>
  <si>
    <t>(998885+201)/(2)=499543</t>
  </si>
  <si>
    <t>(61+57)/(2)=59</t>
  </si>
  <si>
    <t>(57+62)/(2)=59.5</t>
  </si>
  <si>
    <t>(347+350)/(2)=348.5</t>
  </si>
  <si>
    <t>(998884+200)/(2)=499542</t>
  </si>
  <si>
    <t>(60+56)/(2)=58</t>
  </si>
  <si>
    <t>(56+61)/(2)=58.5</t>
  </si>
  <si>
    <t>(344+349)/(2)=346.5</t>
  </si>
  <si>
    <t>(998883+199)/(2)=499541</t>
  </si>
  <si>
    <t>(55+60)/(2)=57.5</t>
  </si>
  <si>
    <t>(343+348)/(2)=345.5</t>
  </si>
  <si>
    <t>(998882+198)/(2)=499540</t>
  </si>
  <si>
    <t>(54+59)/(2)=56.5</t>
  </si>
  <si>
    <t>(342+347)/(2)=344.5</t>
  </si>
  <si>
    <t>(998881+197)/(2)=499539</t>
  </si>
  <si>
    <t>(53+58)/(2)=55.5</t>
  </si>
  <si>
    <t>(214+346)/(2)=280</t>
  </si>
  <si>
    <t>(998880+196)/(2)=499538</t>
  </si>
  <si>
    <t>(52+57)/(2)=54.5</t>
  </si>
  <si>
    <t>(213+345)/(2)=279</t>
  </si>
  <si>
    <t>(998879+195)/(2)=499537</t>
  </si>
  <si>
    <t>(51+56)/(2)=53.5</t>
  </si>
  <si>
    <t>(51+344)/(2)=197.5</t>
  </si>
  <si>
    <t>(998878+194)/(2)=499536</t>
  </si>
  <si>
    <t>(50+55)/(2)=52.5</t>
  </si>
  <si>
    <t>(50+343)/(2)=196.5</t>
  </si>
  <si>
    <t>(998877+193)/(2)=499535</t>
  </si>
  <si>
    <t>(49+54)/(2)=51.5</t>
  </si>
  <si>
    <t>(49+342)/(2)=195.5</t>
  </si>
  <si>
    <t>(998876+192)/(2)=499534</t>
  </si>
  <si>
    <t>(48+53)/(2)=50.5</t>
  </si>
  <si>
    <t>(48+341)/(2)=194.5</t>
  </si>
  <si>
    <t>(998875+191)/(2)=499533</t>
  </si>
  <si>
    <t>(47+52)/(2)=49.5</t>
  </si>
  <si>
    <t>(47+340)/(2)=193.5</t>
  </si>
  <si>
    <t>(998874+190)/(2)=499532</t>
  </si>
  <si>
    <t>(46+51)/(2)=48.5</t>
  </si>
  <si>
    <t>(46+339)/(2)=192.5</t>
  </si>
  <si>
    <t>(998873+189)/(2)=499531</t>
  </si>
  <si>
    <t>(45+50)/(2)=47.5</t>
  </si>
  <si>
    <t>(45+338)/(2)=191.5</t>
  </si>
  <si>
    <t>(998872+188)/(2)=499530</t>
  </si>
  <si>
    <t>(44+49)/(2)=46.5</t>
  </si>
  <si>
    <t>(44+337)/(2)=190.5</t>
  </si>
  <si>
    <t>(998871+187)/(2)=499529</t>
  </si>
  <si>
    <t>(43+48)/(2)=45.5</t>
  </si>
  <si>
    <t>(43+336)/(2)=189.5</t>
  </si>
  <si>
    <t>(998870+186)/(2)=499528</t>
  </si>
  <si>
    <t>(42+47)/(2)=44.5</t>
  </si>
  <si>
    <t>(42+335)/(2)=188.5</t>
  </si>
  <si>
    <t>(998869+185)/(2)=499527</t>
  </si>
  <si>
    <t>(41+46)/(2)=43.5</t>
  </si>
  <si>
    <t>(41+334)/(2)=187.5</t>
  </si>
  <si>
    <t>(998868+184)/(2)=499526</t>
  </si>
  <si>
    <t>(40+45)/(2)=42.5</t>
  </si>
  <si>
    <t>(40+333)/(2)=186.5</t>
  </si>
  <si>
    <t>(998867+183)/(2)=499525</t>
  </si>
  <si>
    <t>(39+44)/(2)=41.5</t>
  </si>
  <si>
    <t>(39+332)/(2)=185.5</t>
  </si>
  <si>
    <t>(998866+182)/(2)=499524</t>
  </si>
  <si>
    <t>(38+43)/(2)=40.5</t>
  </si>
  <si>
    <t>(38+331)/(2)=184.5</t>
  </si>
  <si>
    <t>(998865+181)/(2)=499523</t>
  </si>
  <si>
    <t>(37+42)/(2)=39.5</t>
  </si>
  <si>
    <t>(37+330)/(2)=183.5</t>
  </si>
  <si>
    <t>(998864+180)/(2)=499522</t>
  </si>
  <si>
    <t>(36+41)/(2)=38.5</t>
  </si>
  <si>
    <t>(36+329)/(2)=182.5</t>
  </si>
  <si>
    <t>(998863+179)/(2)=499521</t>
  </si>
  <si>
    <t>(35+40)/(2)=37.5</t>
  </si>
  <si>
    <t>(35+328)/(2)=181.5</t>
  </si>
  <si>
    <t>(998862+178)/(2)=499520</t>
  </si>
  <si>
    <t>(34+39)/(2)=36.5</t>
  </si>
  <si>
    <t>(34+327)/(2)=180.5</t>
  </si>
  <si>
    <t>(998861+177)/(2)=499519</t>
  </si>
  <si>
    <t>(33+38)/(2)=35.5</t>
  </si>
  <si>
    <t>(33+326)/(2)=179.5</t>
  </si>
  <si>
    <t>(998860+176)/(2)=499518</t>
  </si>
  <si>
    <t>(32+37)/(2)=34.5</t>
  </si>
  <si>
    <t>(32+325)/(2)=178.5</t>
  </si>
  <si>
    <t>(998859+175)/(2)=499517</t>
  </si>
  <si>
    <t>(31+36)/(2)=33.5</t>
  </si>
  <si>
    <t>(31+324)/(2)=177.5</t>
  </si>
  <si>
    <t>(998858+174)/(2)=499516</t>
  </si>
  <si>
    <t>(30+35)/(2)=32.5</t>
  </si>
  <si>
    <t>(30+323)/(2)=176.5</t>
  </si>
  <si>
    <t>(998857+173)/(2)=499515</t>
  </si>
  <si>
    <t>(29+34)/(2)=31.5</t>
  </si>
  <si>
    <t>(29+322)/(2)=175.5</t>
  </si>
  <si>
    <t>(998856+172)/(2)=499514</t>
  </si>
  <si>
    <t>(28+33)/(2)=30.5</t>
  </si>
  <si>
    <t>(28+321)/(2)=174.5</t>
  </si>
  <si>
    <t>(998855+171)/(2)=499513</t>
  </si>
  <si>
    <t>(27+32)/(2)=29.5</t>
  </si>
  <si>
    <t>(27+234)/(2)=130.5</t>
  </si>
  <si>
    <t>(998854+170)/(2)=499512</t>
  </si>
  <si>
    <t>(26+31)/(2)=28.5</t>
  </si>
  <si>
    <t>(26+233)/(2)=129.5</t>
  </si>
  <si>
    <t>(998853+169)/(2)=499511</t>
  </si>
  <si>
    <t>(25+30)/(2)=27.5</t>
  </si>
  <si>
    <t>(25+232)/(2)=128.5</t>
  </si>
  <si>
    <t>(998852+168)/(2)=499510</t>
  </si>
  <si>
    <t>(24+29)/(2)=26.5</t>
  </si>
  <si>
    <t>(24+231)/(2)=127.5</t>
  </si>
  <si>
    <t>(998851+167)/(2)=499509</t>
  </si>
  <si>
    <t>(23+28)/(2)=25.5</t>
  </si>
  <si>
    <t>(23+230)/(2)=126.5</t>
  </si>
  <si>
    <t>(998850+166)/(2)=499508</t>
  </si>
  <si>
    <t>(22+27)/(2)=24.5</t>
  </si>
  <si>
    <t>(22+229)/(2)=125.5</t>
  </si>
  <si>
    <t>(998849+165)/(2)=499507</t>
  </si>
  <si>
    <t>(21+26)/(2)=23.5</t>
  </si>
  <si>
    <t>(21+228)/(2)=124.5</t>
  </si>
  <si>
    <t>(998848+164)/(2)=499506</t>
  </si>
  <si>
    <t>(20+25)/(2)=22.5</t>
  </si>
  <si>
    <t>(20+227)/(2)=123.5</t>
  </si>
  <si>
    <t>(998847+163)/(2)=499505</t>
  </si>
  <si>
    <t>(19+24)/(2)=21.5</t>
  </si>
  <si>
    <t>(19+226)/(2)=122.5</t>
  </si>
  <si>
    <t>(998846+162)/(2)=499504</t>
  </si>
  <si>
    <t>(18+23)/(2)=20.5</t>
  </si>
  <si>
    <t>(18+225)/(2)=121.5</t>
  </si>
  <si>
    <t>(998845+161)/(2)=499503</t>
  </si>
  <si>
    <t>(17+22)/(2)=19.5</t>
  </si>
  <si>
    <t>(17+224)/(2)=120.5</t>
  </si>
  <si>
    <t>(998844+160)/(2)=499502</t>
  </si>
  <si>
    <t>(16+21)/(2)=18.5</t>
  </si>
  <si>
    <t>(16+223)/(2)=119.5</t>
  </si>
  <si>
    <t>(998843+159)/(2)=499501</t>
  </si>
  <si>
    <t>(15+20)/(2)=17.5</t>
  </si>
  <si>
    <t>(15+222)/(2)=118.5</t>
  </si>
  <si>
    <t>(998842+158)/(2)=499500</t>
  </si>
  <si>
    <t>(14+19)/(2)=16.5</t>
  </si>
  <si>
    <t>(14+221)/(2)=117.5</t>
  </si>
  <si>
    <t>(998841+157)/(2)=499499</t>
  </si>
  <si>
    <t>(13+18)/(2)=15.5</t>
  </si>
  <si>
    <t>(13+220)/(2)=116.5</t>
  </si>
  <si>
    <t>(998840+156)/(2)=499498</t>
  </si>
  <si>
    <t>(12+17)/(2)=14.5</t>
  </si>
  <si>
    <t>(12+138)/(2)=75</t>
  </si>
  <si>
    <t>(998839+155)/(2)=499497</t>
  </si>
  <si>
    <t>(11+16)/(2)=13.5</t>
  </si>
  <si>
    <t>(11+137)/(2)=74</t>
  </si>
  <si>
    <t>(998838+154)/(2)=499496</t>
  </si>
  <si>
    <t>(10+15)/(2)=12.5</t>
  </si>
  <si>
    <t>(10+136)/(2)=73</t>
  </si>
  <si>
    <t>(998837+153)/(2)=499495</t>
  </si>
  <si>
    <t>(9+14)/(2)=11.5</t>
  </si>
  <si>
    <t>(9+118)/(2)=63.5</t>
  </si>
  <si>
    <t>(998836+152)/(2)=499494</t>
  </si>
  <si>
    <t>(8+13)/(2)=10.5</t>
  </si>
  <si>
    <t>(8+117)/(2)=62.5</t>
  </si>
  <si>
    <t>(998835+151)/(2)=499493</t>
  </si>
  <si>
    <t>(7+12)/(2)=9.5</t>
  </si>
  <si>
    <t>(7+116)/(2)=61.5</t>
  </si>
  <si>
    <t>(998834+150)/(2)=499492</t>
  </si>
  <si>
    <t>(6+11)/(2)=8.5</t>
  </si>
  <si>
    <t>(6+115)/(2)=60.5</t>
  </si>
  <si>
    <t>(998833+149)/(2)=499491</t>
  </si>
  <si>
    <t>(5+999439)/(2)=499722</t>
  </si>
  <si>
    <t>(5+114)/(2)=59.5</t>
  </si>
  <si>
    <t>(998832+148)/(2)=499490</t>
  </si>
  <si>
    <t>(4+999438)/(2)=499721</t>
  </si>
  <si>
    <t>(4+113)/(2)=58.5</t>
  </si>
  <si>
    <t>(998831+147)/(2)=499489</t>
  </si>
  <si>
    <t>(3+999437)/(2)=499720</t>
  </si>
  <si>
    <t>(3+112)/(2)=57.5</t>
  </si>
  <si>
    <t>(998830+146)/(2)=499488</t>
  </si>
  <si>
    <t>(2+999436)/(2)=499719</t>
  </si>
  <si>
    <t>(2+111)/(2)=56.5</t>
  </si>
  <si>
    <t>(998829+145)/(2)=499487</t>
  </si>
  <si>
    <t>(1+999435)/(2)=499718</t>
  </si>
  <si>
    <t>(1+110)/(2)=55.5</t>
  </si>
  <si>
    <t>(998828+0)/(2)=499414</t>
  </si>
  <si>
    <t>(0+999434)/(2)=499717</t>
  </si>
  <si>
    <r>
      <t>A futtatás idôtartama: </t>
    </r>
    <r>
      <rPr>
        <b/>
        <sz val="7"/>
        <color rgb="FF333333"/>
        <rFont val="Verdana"/>
        <family val="2"/>
        <charset val="238"/>
      </rPr>
      <t>1.61 mp (0.03 p)</t>
    </r>
  </si>
  <si>
    <t>(61+73)/(2)=67</t>
  </si>
  <si>
    <t>(60+72)/(2)=66</t>
  </si>
  <si>
    <t>(59+71)/(2)=65</t>
  </si>
  <si>
    <t>(201+96)/(2)=148.5</t>
  </si>
  <si>
    <t>(61+998628.2)/(2)=499344.6</t>
  </si>
  <si>
    <t>(273+172)/(2)=222.5</t>
  </si>
  <si>
    <t>(129+334)/(2)=231.5</t>
  </si>
  <si>
    <t>(309+61)/(2)=185</t>
  </si>
  <si>
    <t>(68+132)/(2)=100</t>
  </si>
  <si>
    <t>(998699.2+111)/(2)=499405.1</t>
  </si>
  <si>
    <t>(1143.1+1205.1)/(2)=1174.05</t>
  </si>
  <si>
    <t>(60+95)/(2)=77.5</t>
  </si>
  <si>
    <t>(60+998627.2)/(2)=499343.6</t>
  </si>
  <si>
    <t>(272+171)/(2)=221.5</t>
  </si>
  <si>
    <t>(128+333)/(2)=230.5</t>
  </si>
  <si>
    <t>(76+60)/(2)=68</t>
  </si>
  <si>
    <t>(67+131)/(2)=99</t>
  </si>
  <si>
    <t>(998698.2+110)/(2)=499404.1</t>
  </si>
  <si>
    <t>(1142.1+1204.1)/(2)=1173.05</t>
  </si>
  <si>
    <t>(59+94)/(2)=76.5</t>
  </si>
  <si>
    <t>(59+998626.2)/(2)=499342.6</t>
  </si>
  <si>
    <t>(127+332)/(2)=229.5</t>
  </si>
  <si>
    <t>(75+59)/(2)=67</t>
  </si>
  <si>
    <t>(66+130)/(2)=98</t>
  </si>
  <si>
    <t>(998697.2+109)/(2)=499403.1</t>
  </si>
  <si>
    <t>(1135.1+1191.1)/(2)=1163.05</t>
  </si>
  <si>
    <t>(58+93)/(2)=75.5</t>
  </si>
  <si>
    <t>(58+998625.2)/(2)=499341.6</t>
  </si>
  <si>
    <t>(126+331)/(2)=228.5</t>
  </si>
  <si>
    <t>(74+58)/(2)=66</t>
  </si>
  <si>
    <t>(65+129)/(2)=97</t>
  </si>
  <si>
    <t>(998696.2+108)/(2)=499402.1</t>
  </si>
  <si>
    <t>(1134.1+1190.1)/(2)=1162.05</t>
  </si>
  <si>
    <t>(57+92)/(2)=74.5</t>
  </si>
  <si>
    <t>(57+998624.2)/(2)=499340.6</t>
  </si>
  <si>
    <t>(125+330)/(2)=227.5</t>
  </si>
  <si>
    <t>(73+57)/(2)=65</t>
  </si>
  <si>
    <t>(64+128)/(2)=96</t>
  </si>
  <si>
    <t>(998695.2+107)/(2)=499401.1</t>
  </si>
  <si>
    <t>(1111.1+1167.1)/(2)=1139.05</t>
  </si>
  <si>
    <t>(56+998623.2)/(2)=499339.6</t>
  </si>
  <si>
    <t>(124+329)/(2)=226.5</t>
  </si>
  <si>
    <t>(72+56)/(2)=64</t>
  </si>
  <si>
    <t>(63+127)/(2)=95</t>
  </si>
  <si>
    <t>(998694.2+106)/(2)=499400.1</t>
  </si>
  <si>
    <t>(1074.1+1076.1)/(2)=1075.05</t>
  </si>
  <si>
    <t>(55+998622.2)/(2)=499338.6</t>
  </si>
  <si>
    <t>(123+328)/(2)=225.5</t>
  </si>
  <si>
    <t>(62+126)/(2)=94</t>
  </si>
  <si>
    <t>(998693.2+105)/(2)=499399.1</t>
  </si>
  <si>
    <t>(1027.1+1032.1)/(2)=1029.55</t>
  </si>
  <si>
    <t>(54+998621.2)/(2)=499337.6</t>
  </si>
  <si>
    <t>(122+327)/(2)=224.5</t>
  </si>
  <si>
    <t>(61+125)/(2)=93</t>
  </si>
  <si>
    <t>(998692.2+104)/(2)=499398.1</t>
  </si>
  <si>
    <t>(975.1+1031.1)/(2)=1003.05</t>
  </si>
  <si>
    <t>(53+998620.2)/(2)=499336.6</t>
  </si>
  <si>
    <t>(121+326)/(2)=223.5</t>
  </si>
  <si>
    <t>(60+124)/(2)=92</t>
  </si>
  <si>
    <t>(998691.2+103)/(2)=499397.1</t>
  </si>
  <si>
    <t>(974.1+1030.1)/(2)=1002.05</t>
  </si>
  <si>
    <t>(52+998619.2)/(2)=499335.6</t>
  </si>
  <si>
    <t>(120+325)/(2)=222.5</t>
  </si>
  <si>
    <t>(59+123)/(2)=91</t>
  </si>
  <si>
    <t>(998690.2+102)/(2)=499396.1</t>
  </si>
  <si>
    <t>(717+1029.1)/(2)=873.05</t>
  </si>
  <si>
    <t>(51+998618.2)/(2)=499334.6</t>
  </si>
  <si>
    <t>(119+324)/(2)=221.5</t>
  </si>
  <si>
    <t>(58+122)/(2)=90</t>
  </si>
  <si>
    <t>(998689.2+101)/(2)=499395.1</t>
  </si>
  <si>
    <t>(716+1028.1)/(2)=872.05</t>
  </si>
  <si>
    <t>(50+998617.2)/(2)=499333.6</t>
  </si>
  <si>
    <t>(118+323)/(2)=220.5</t>
  </si>
  <si>
    <t>(57+121)/(2)=89</t>
  </si>
  <si>
    <t>(998688.2+100)/(2)=499394.1</t>
  </si>
  <si>
    <t>(715+1027.1)/(2)=871.05</t>
  </si>
  <si>
    <t>(49+998616.2)/(2)=499332.6</t>
  </si>
  <si>
    <t>(117+322)/(2)=219.5</t>
  </si>
  <si>
    <t>(56+120)/(2)=88</t>
  </si>
  <si>
    <t>(998687.2+99)/(2)=499393.1</t>
  </si>
  <si>
    <t>(714+924)/(2)=819.05</t>
  </si>
  <si>
    <t>(48+998615.2)/(2)=499331.6</t>
  </si>
  <si>
    <t>(116+321)/(2)=218.5</t>
  </si>
  <si>
    <t>(55+119)/(2)=87</t>
  </si>
  <si>
    <t>(998686.2+98)/(2)=499392.1</t>
  </si>
  <si>
    <t>(713+923)/(2)=818.05</t>
  </si>
  <si>
    <t>(47+998614.2)/(2)=499330.6</t>
  </si>
  <si>
    <t>(115+320)/(2)=217.5</t>
  </si>
  <si>
    <t>(54+118)/(2)=86</t>
  </si>
  <si>
    <t>(998685.2+72)/(2)=499378.6</t>
  </si>
  <si>
    <t>(712+922)/(2)=817.05</t>
  </si>
  <si>
    <t>(46+998613.2)/(2)=499329.6</t>
  </si>
  <si>
    <t>(114+319)/(2)=216.5</t>
  </si>
  <si>
    <t>(53+117)/(2)=85</t>
  </si>
  <si>
    <t>(998684.2+71)/(2)=499377.6</t>
  </si>
  <si>
    <t>(404+921)/(2)=662.55</t>
  </si>
  <si>
    <t>(45+998612.2)/(2)=499328.6</t>
  </si>
  <si>
    <t>(113+318)/(2)=215.5</t>
  </si>
  <si>
    <t>(52+116)/(2)=84</t>
  </si>
  <si>
    <t>(998683.2+70)/(2)=499376.6</t>
  </si>
  <si>
    <t>(403+920)/(2)=661.55</t>
  </si>
  <si>
    <t>(44+998611.2)/(2)=499327.6</t>
  </si>
  <si>
    <t>(112+317)/(2)=214.5</t>
  </si>
  <si>
    <t>(51+115)/(2)=83</t>
  </si>
  <si>
    <t>(998682.2+69)/(2)=499375.6</t>
  </si>
  <si>
    <t>(402+919)/(2)=660.55</t>
  </si>
  <si>
    <t>(43+998610.2)/(2)=499326.6</t>
  </si>
  <si>
    <t>(111+316)/(2)=213.5</t>
  </si>
  <si>
    <t>(50+114)/(2)=82</t>
  </si>
  <si>
    <t>(998681.2+68)/(2)=499374.6</t>
  </si>
  <si>
    <t>(401+918)/(2)=659.55</t>
  </si>
  <si>
    <t>(42+998609.2)/(2)=499325.6</t>
  </si>
  <si>
    <t>(110+315)/(2)=212.5</t>
  </si>
  <si>
    <t>(49+113)/(2)=81</t>
  </si>
  <si>
    <t>(998680.2+67)/(2)=499373.6</t>
  </si>
  <si>
    <t>(400+848)/(2)=624.05</t>
  </si>
  <si>
    <t>(41+998608.2)/(2)=499324.6</t>
  </si>
  <si>
    <t>(109+314)/(2)=211.5</t>
  </si>
  <si>
    <t>(48+112)/(2)=80</t>
  </si>
  <si>
    <t>(998679.2+66)/(2)=499372.6</t>
  </si>
  <si>
    <t>(329+770)/(2)=549.55</t>
  </si>
  <si>
    <t>(40+998607.2)/(2)=499323.6</t>
  </si>
  <si>
    <t>(108+313)/(2)=210.5</t>
  </si>
  <si>
    <t>(47+111)/(2)=79</t>
  </si>
  <si>
    <t>(998678.2+65)/(2)=499371.6</t>
  </si>
  <si>
    <t>(328+769)/(2)=548.55</t>
  </si>
  <si>
    <t>(39+998606.2)/(2)=499322.6</t>
  </si>
  <si>
    <t>(107+312)/(2)=209.5</t>
  </si>
  <si>
    <t>(46+110)/(2)=78</t>
  </si>
  <si>
    <t>(998677.2+64)/(2)=499370.6</t>
  </si>
  <si>
    <t>(327+704)/(2)=515.55</t>
  </si>
  <si>
    <t>(38+998605.2)/(2)=499321.6</t>
  </si>
  <si>
    <t>(106+311)/(2)=208.5</t>
  </si>
  <si>
    <t>(45+109)/(2)=77</t>
  </si>
  <si>
    <t>(998676.2+63)/(2)=499369.6</t>
  </si>
  <si>
    <t>(38+703)/(2)=370.5</t>
  </si>
  <si>
    <t>(37+998604.2)/(2)=499320.6</t>
  </si>
  <si>
    <t>(105+310)/(2)=207.5</t>
  </si>
  <si>
    <t>(44+108)/(2)=76</t>
  </si>
  <si>
    <t>(998675.2+62)/(2)=499368.6</t>
  </si>
  <si>
    <t>(37+702)/(2)=369.5</t>
  </si>
  <si>
    <t>(36+998603.2)/(2)=499319.6</t>
  </si>
  <si>
    <t>(104+309)/(2)=206.5</t>
  </si>
  <si>
    <t>(43+107)/(2)=75</t>
  </si>
  <si>
    <t>(998674.2+61)/(2)=499367.6</t>
  </si>
  <si>
    <t>(36+701)/(2)=368.5</t>
  </si>
  <si>
    <t>(35+998602.2)/(2)=499318.6</t>
  </si>
  <si>
    <t>(103+308)/(2)=205.5</t>
  </si>
  <si>
    <t>(42+106)/(2)=74</t>
  </si>
  <si>
    <t>(998673.2+60)/(2)=499366.6</t>
  </si>
  <si>
    <t>(35+700)/(2)=367.5</t>
  </si>
  <si>
    <t>(34+998601.2)/(2)=499317.6</t>
  </si>
  <si>
    <t>(102+307)/(2)=204.5</t>
  </si>
  <si>
    <t>(41+105)/(2)=73</t>
  </si>
  <si>
    <t>(998672.2+59)/(2)=499365.6</t>
  </si>
  <si>
    <t>(34+699)/(2)=366.5</t>
  </si>
  <si>
    <t>(33+998600.2)/(2)=499316.6</t>
  </si>
  <si>
    <t>(101+306)/(2)=203.5</t>
  </si>
  <si>
    <t>(40+104)/(2)=72</t>
  </si>
  <si>
    <t>(998671.2+58)/(2)=499364.6</t>
  </si>
  <si>
    <t>(33+698)/(2)=365.5</t>
  </si>
  <si>
    <t>(32+998599.2)/(2)=499315.6</t>
  </si>
  <si>
    <t>(100+268)/(2)=184</t>
  </si>
  <si>
    <t>(39+103)/(2)=71</t>
  </si>
  <si>
    <t>(998670.2+57)/(2)=499363.6</t>
  </si>
  <si>
    <t>(32+697)/(2)=364.5</t>
  </si>
  <si>
    <t>(31+998598.2)/(2)=499314.6</t>
  </si>
  <si>
    <t>(99+267)/(2)=183</t>
  </si>
  <si>
    <t>(38+102)/(2)=70</t>
  </si>
  <si>
    <t>(998669.2+56)/(2)=499362.6</t>
  </si>
  <si>
    <t>(31+696)/(2)=363.5</t>
  </si>
  <si>
    <t>(30+998597.2)/(2)=499313.6</t>
  </si>
  <si>
    <t>(98+266)/(2)=182</t>
  </si>
  <si>
    <t>(37+101)/(2)=69</t>
  </si>
  <si>
    <t>(998668.2+55)/(2)=499361.6</t>
  </si>
  <si>
    <t>(30+695)/(2)=362.5</t>
  </si>
  <si>
    <t>(29+998596.2)/(2)=499312.6</t>
  </si>
  <si>
    <t>(97+148)/(2)=122.5</t>
  </si>
  <si>
    <t>(36+100)/(2)=68</t>
  </si>
  <si>
    <t>(998667.2+54)/(2)=499360.6</t>
  </si>
  <si>
    <t>(29+694)/(2)=361.5</t>
  </si>
  <si>
    <t>(28+998595.2)/(2)=499311.6</t>
  </si>
  <si>
    <t>(96+147)/(2)=121.5</t>
  </si>
  <si>
    <t>(35+99)/(2)=67</t>
  </si>
  <si>
    <t>(998666.2+53)/(2)=499359.6</t>
  </si>
  <si>
    <t>(28+693)/(2)=360.5</t>
  </si>
  <si>
    <t>(27+998594.2)/(2)=499310.6</t>
  </si>
  <si>
    <t>(95+146)/(2)=120.5</t>
  </si>
  <si>
    <t>(34+27)/(2)=30.5</t>
  </si>
  <si>
    <t>(998665.2+52)/(2)=499358.6</t>
  </si>
  <si>
    <t>(27+692)/(2)=359.5</t>
  </si>
  <si>
    <t>(26+998593.2)/(2)=499309.6</t>
  </si>
  <si>
    <t>(94+145)/(2)=119.5</t>
  </si>
  <si>
    <t>(33+26)/(2)=29.5</t>
  </si>
  <si>
    <t>(998664.2+51)/(2)=499357.6</t>
  </si>
  <si>
    <t>(26+691)/(2)=358.5</t>
  </si>
  <si>
    <t>(25+998592.2)/(2)=499308.6</t>
  </si>
  <si>
    <t>(93+144)/(2)=118.5</t>
  </si>
  <si>
    <t>(32+25)/(2)=28.5</t>
  </si>
  <si>
    <t>(998663.2+50)/(2)=499356.6</t>
  </si>
  <si>
    <t>(25+690)/(2)=357.5</t>
  </si>
  <si>
    <t>(24+998591.2)/(2)=499307.6</t>
  </si>
  <si>
    <t>(92+143)/(2)=117.5</t>
  </si>
  <si>
    <t>(31+24)/(2)=27.5</t>
  </si>
  <si>
    <t>(998662.2+49)/(2)=499355.6</t>
  </si>
  <si>
    <t>(24+689)/(2)=356.5</t>
  </si>
  <si>
    <t>(23+998590.2)/(2)=499306.6</t>
  </si>
  <si>
    <t>(91+142)/(2)=116.5</t>
  </si>
  <si>
    <t>(30+23)/(2)=26.5</t>
  </si>
  <si>
    <t>(998661.2+48)/(2)=499354.6</t>
  </si>
  <si>
    <t>(23+688)/(2)=355.5</t>
  </si>
  <si>
    <t>(22+998589.2)/(2)=499305.6</t>
  </si>
  <si>
    <t>(90+141)/(2)=115.5</t>
  </si>
  <si>
    <t>(29+22)/(2)=25.5</t>
  </si>
  <si>
    <t>(998660.2+47)/(2)=499353.6</t>
  </si>
  <si>
    <t>(22+687)/(2)=354.5</t>
  </si>
  <si>
    <t>(21+998588.2)/(2)=499304.6</t>
  </si>
  <si>
    <t>(89+140)/(2)=114.5</t>
  </si>
  <si>
    <t>(28+21)/(2)=24.5</t>
  </si>
  <si>
    <t>(998659.2+46)/(2)=499352.6</t>
  </si>
  <si>
    <t>(21+686)/(2)=353.5</t>
  </si>
  <si>
    <t>(20+998587.2)/(2)=499303.6</t>
  </si>
  <si>
    <t>(88+139)/(2)=113.5</t>
  </si>
  <si>
    <t>(27+20)/(2)=23.5</t>
  </si>
  <si>
    <t>(998658.2+45)/(2)=499351.6</t>
  </si>
  <si>
    <t>(20+685)/(2)=352.5</t>
  </si>
  <si>
    <t>(19+998586.2)/(2)=499302.6</t>
  </si>
  <si>
    <t>(87+138)/(2)=112.5</t>
  </si>
  <si>
    <t>(26+19)/(2)=22.5</t>
  </si>
  <si>
    <t>(998657.2+44)/(2)=499350.6</t>
  </si>
  <si>
    <t>(19+667)/(2)=343</t>
  </si>
  <si>
    <t>(86+137)/(2)=111.5</t>
  </si>
  <si>
    <t>(998656.2+43)/(2)=499349.6</t>
  </si>
  <si>
    <t>(18+564)/(2)=291</t>
  </si>
  <si>
    <t>(85+136)/(2)=110.5</t>
  </si>
  <si>
    <t>(998655.2+42)/(2)=499348.6</t>
  </si>
  <si>
    <t>(17+563)/(2)=290</t>
  </si>
  <si>
    <t>(84+135)/(2)=109.5</t>
  </si>
  <si>
    <t>(998654.2+41)/(2)=499347.6</t>
  </si>
  <si>
    <t>(16+562)/(2)=289</t>
  </si>
  <si>
    <t>(83+134)/(2)=108.5</t>
  </si>
  <si>
    <t>(998653.2+40)/(2)=499346.6</t>
  </si>
  <si>
    <t>(15+560)/(2)=287.5</t>
  </si>
  <si>
    <t>(82+133)/(2)=107.5</t>
  </si>
  <si>
    <t>(998652.2+39)/(2)=499345.6</t>
  </si>
  <si>
    <t>(14+559)/(2)=286.5</t>
  </si>
  <si>
    <t>(81+132)/(2)=106.5</t>
  </si>
  <si>
    <t>(998651.2+38)/(2)=499344.6</t>
  </si>
  <si>
    <t>(13+558)/(2)=285.5</t>
  </si>
  <si>
    <t>(80+131)/(2)=105.5</t>
  </si>
  <si>
    <t>(998650.2+37)/(2)=499343.6</t>
  </si>
  <si>
    <t>(12+557)/(2)=284.5</t>
  </si>
  <si>
    <t>(79+130)/(2)=104.5</t>
  </si>
  <si>
    <t>(998649.2+36)/(2)=499342.6</t>
  </si>
  <si>
    <t>(11+556)/(2)=283.5</t>
  </si>
  <si>
    <t>(78+129)/(2)=103.5</t>
  </si>
  <si>
    <t>(998648.2+35)/(2)=499341.6</t>
  </si>
  <si>
    <t>(10+555)/(2)=282.5</t>
  </si>
  <si>
    <t>(77+128)/(2)=102.5</t>
  </si>
  <si>
    <t>(998647.2+24)/(2)=499335.6</t>
  </si>
  <si>
    <t>(9+554)/(2)=281.5</t>
  </si>
  <si>
    <t>(76+127)/(2)=101.5</t>
  </si>
  <si>
    <t>(998646.2+23)/(2)=499334.6</t>
  </si>
  <si>
    <t>(8+553)/(2)=280.5</t>
  </si>
  <si>
    <t>(75+126)/(2)=100.5</t>
  </si>
  <si>
    <t>(998645.2+22)/(2)=499333.6</t>
  </si>
  <si>
    <t>(7+552)/(2)=279.5</t>
  </si>
  <si>
    <t>(74+125)/(2)=99.5</t>
  </si>
  <si>
    <t>(998644.2+21)/(2)=499332.6</t>
  </si>
  <si>
    <t>(6+551)/(2)=278.5</t>
  </si>
  <si>
    <t>(998643.2+20)/(2)=499331.6</t>
  </si>
  <si>
    <t>(5+550)/(2)=277.5</t>
  </si>
  <si>
    <t>(998642.2+19)/(2)=499330.6</t>
  </si>
  <si>
    <t>(4+549)/(2)=276.5</t>
  </si>
  <si>
    <t>(998641.2+12)/(2)=499326.6</t>
  </si>
  <si>
    <t>(3+389)/(2)=196</t>
  </si>
  <si>
    <t>(998634.2+11)/(2)=499322.6</t>
  </si>
  <si>
    <t>(2+388)/(2)=195</t>
  </si>
  <si>
    <t>(998630.2+10)/(2)=499320.1</t>
  </si>
  <si>
    <t>(998629.2+0)/(2)=499314.6</t>
  </si>
  <si>
    <t>(96+201)/(2)=148.5</t>
  </si>
  <si>
    <t>(998523.8+61)/(2)=499292.4</t>
  </si>
  <si>
    <t>(61+273)/(2)=167</t>
  </si>
  <si>
    <t>(334+499252.9)/(2)=249793.45</t>
  </si>
  <si>
    <t>(61+309)/(2)=185</t>
  </si>
  <si>
    <t>(132+68)/(2)=100</t>
  </si>
  <si>
    <t>(105+499188.9)/(2)=249646.95</t>
  </si>
  <si>
    <t>(1087.9+999344.8)/(2)=500216.35</t>
  </si>
  <si>
    <t>(95+200)/(2)=147.5</t>
  </si>
  <si>
    <t>(998522.8+60)/(2)=499291.4</t>
  </si>
  <si>
    <t>(60+272)/(2)=166</t>
  </si>
  <si>
    <t>(333+499251.9)/(2)=249792.45</t>
  </si>
  <si>
    <t>(60+308)/(2)=184</t>
  </si>
  <si>
    <t>(131+67)/(2)=99</t>
  </si>
  <si>
    <t>(104+499187.9)/(2)=249645.95</t>
  </si>
  <si>
    <t>(1086.9+999343.8)/(2)=500215.35</t>
  </si>
  <si>
    <t>(94+199)/(2)=146.5</t>
  </si>
  <si>
    <t>(998521.8+59)/(2)=499290.4</t>
  </si>
  <si>
    <t>(59+271)/(2)=165</t>
  </si>
  <si>
    <t>(332+499209.9)/(2)=249770.95</t>
  </si>
  <si>
    <t>(59+307)/(2)=183</t>
  </si>
  <si>
    <t>(130+66)/(2)=98</t>
  </si>
  <si>
    <t>(100+499137.9)/(2)=249618.95</t>
  </si>
  <si>
    <t>(811+999342.8)/(2)=500076.85</t>
  </si>
  <si>
    <t>(93+198)/(2)=145.5</t>
  </si>
  <si>
    <t>(998520.8+58)/(2)=499289.4</t>
  </si>
  <si>
    <t>(58+270)/(2)=164</t>
  </si>
  <si>
    <t>(331+499208.9)/(2)=249769.95</t>
  </si>
  <si>
    <t>(58+306)/(2)=182</t>
  </si>
  <si>
    <t>(129+65)/(2)=97</t>
  </si>
  <si>
    <t>(93+499136.9)/(2)=249614.95</t>
  </si>
  <si>
    <t>(810+999341.8)/(2)=500075.85</t>
  </si>
  <si>
    <t>(92+197)/(2)=144.5</t>
  </si>
  <si>
    <t>(998519.8+57)/(2)=499288.4</t>
  </si>
  <si>
    <t>(57+269)/(2)=163</t>
  </si>
  <si>
    <t>(330+176)/(2)=253</t>
  </si>
  <si>
    <t>(57+305)/(2)=181</t>
  </si>
  <si>
    <t>(128+64)/(2)=96</t>
  </si>
  <si>
    <t>(92+57)/(2)=74.5</t>
  </si>
  <si>
    <t>(650+999340.8)/(2)=499995.35</t>
  </si>
  <si>
    <t>(91+196)/(2)=143.5</t>
  </si>
  <si>
    <t>(998518.8+56)/(2)=499287.4</t>
  </si>
  <si>
    <t>(56+268)/(2)=162</t>
  </si>
  <si>
    <t>(329+175)/(2)=252</t>
  </si>
  <si>
    <t>(56+304)/(2)=180</t>
  </si>
  <si>
    <t>(127+63)/(2)=95</t>
  </si>
  <si>
    <t>(91+56)/(2)=73.5</t>
  </si>
  <si>
    <t>(649+999339.8)/(2)=499994.35</t>
  </si>
  <si>
    <t>(90+195)/(2)=142.5</t>
  </si>
  <si>
    <t>(998517.8+55)/(2)=499286.4</t>
  </si>
  <si>
    <t>(55+267)/(2)=161</t>
  </si>
  <si>
    <t>(209+55)/(2)=132</t>
  </si>
  <si>
    <t>(55+303)/(2)=179</t>
  </si>
  <si>
    <t>(126+62)/(2)=94</t>
  </si>
  <si>
    <t>(90+55)/(2)=72.5</t>
  </si>
  <si>
    <t>(648+999338.8)/(2)=499993.35</t>
  </si>
  <si>
    <t>(89+194)/(2)=141.5</t>
  </si>
  <si>
    <t>(998516.8+54)/(2)=499285.4</t>
  </si>
  <si>
    <t>(54+266)/(2)=160</t>
  </si>
  <si>
    <t>(208+54)/(2)=131</t>
  </si>
  <si>
    <t>(54+302)/(2)=178</t>
  </si>
  <si>
    <t>(125+61)/(2)=93</t>
  </si>
  <si>
    <t>(89+54)/(2)=71.5</t>
  </si>
  <si>
    <t>(647+999337.8)/(2)=499992.35</t>
  </si>
  <si>
    <t>(88+193)/(2)=140.5</t>
  </si>
  <si>
    <t>(998515.8+53)/(2)=499284.4</t>
  </si>
  <si>
    <t>(53+265)/(2)=159</t>
  </si>
  <si>
    <t>(207+53)/(2)=130</t>
  </si>
  <si>
    <t>(53+301)/(2)=177</t>
  </si>
  <si>
    <t>(124+60)/(2)=92</t>
  </si>
  <si>
    <t>(88+53)/(2)=70.5</t>
  </si>
  <si>
    <t>(646+999336.8)/(2)=499991.35</t>
  </si>
  <si>
    <t>(87+192)/(2)=139.5</t>
  </si>
  <si>
    <t>(998514.8+52)/(2)=499283.4</t>
  </si>
  <si>
    <t>(52+264)/(2)=158</t>
  </si>
  <si>
    <t>(206+52)/(2)=129</t>
  </si>
  <si>
    <t>(52+300)/(2)=176</t>
  </si>
  <si>
    <t>(123+59)/(2)=91</t>
  </si>
  <si>
    <t>(87+52)/(2)=69.5</t>
  </si>
  <si>
    <t>(645+999335.8)/(2)=499990.35</t>
  </si>
  <si>
    <t>(86+191)/(2)=138.5</t>
  </si>
  <si>
    <t>(998513.8+51)/(2)=499282.4</t>
  </si>
  <si>
    <t>(51+263)/(2)=157</t>
  </si>
  <si>
    <t>(205+51)/(2)=128</t>
  </si>
  <si>
    <t>(51+299)/(2)=175</t>
  </si>
  <si>
    <t>(122+58)/(2)=90</t>
  </si>
  <si>
    <t>(76+51)/(2)=63.5</t>
  </si>
  <si>
    <t>(644+999334.8)/(2)=499989.35</t>
  </si>
  <si>
    <t>(85+190)/(2)=137.5</t>
  </si>
  <si>
    <t>(998512.8+50)/(2)=499281.4</t>
  </si>
  <si>
    <t>(50+262)/(2)=156</t>
  </si>
  <si>
    <t>(204+50)/(2)=127</t>
  </si>
  <si>
    <t>(50+298)/(2)=174</t>
  </si>
  <si>
    <t>(121+57)/(2)=89</t>
  </si>
  <si>
    <t>(75+50)/(2)=62.5</t>
  </si>
  <si>
    <t>(643+999333.8)/(2)=499988.35</t>
  </si>
  <si>
    <t>(84+189)/(2)=136.5</t>
  </si>
  <si>
    <t>(998511.8+49)/(2)=499280.4</t>
  </si>
  <si>
    <t>(49+261)/(2)=155</t>
  </si>
  <si>
    <t>(203+49)/(2)=126</t>
  </si>
  <si>
    <t>(49+297)/(2)=173</t>
  </si>
  <si>
    <t>(120+56)/(2)=88</t>
  </si>
  <si>
    <t>(74+49)/(2)=61.5</t>
  </si>
  <si>
    <t>(642+999332.8)/(2)=499987.35</t>
  </si>
  <si>
    <t>(83+188)/(2)=135.5</t>
  </si>
  <si>
    <t>(998510.8+48)/(2)=499279.4</t>
  </si>
  <si>
    <t>(48+260)/(2)=154</t>
  </si>
  <si>
    <t>(202+48)/(2)=125</t>
  </si>
  <si>
    <t>(48+296)/(2)=172</t>
  </si>
  <si>
    <t>(119+55)/(2)=87</t>
  </si>
  <si>
    <t>(73+48)/(2)=60.5</t>
  </si>
  <si>
    <t>(641+999331.8)/(2)=499986.35</t>
  </si>
  <si>
    <t>(82+187)/(2)=134.5</t>
  </si>
  <si>
    <t>(998509.8+47)/(2)=499278.4</t>
  </si>
  <si>
    <t>(47+259)/(2)=153</t>
  </si>
  <si>
    <t>(201+47)/(2)=124</t>
  </si>
  <si>
    <t>(47+295)/(2)=171</t>
  </si>
  <si>
    <t>(118+54)/(2)=86</t>
  </si>
  <si>
    <t>(72+47)/(2)=59.5</t>
  </si>
  <si>
    <t>(640+999330.8)/(2)=499985.35</t>
  </si>
  <si>
    <t>(81+186)/(2)=133.5</t>
  </si>
  <si>
    <t>(998508.8+46)/(2)=499277.4</t>
  </si>
  <si>
    <t>(46+258)/(2)=152</t>
  </si>
  <si>
    <t>(200+46)/(2)=123</t>
  </si>
  <si>
    <t>(46+294)/(2)=170</t>
  </si>
  <si>
    <t>(117+53)/(2)=85</t>
  </si>
  <si>
    <t>(71+46)/(2)=58.5</t>
  </si>
  <si>
    <t>(639+999329.8)/(2)=499984.35</t>
  </si>
  <si>
    <t>(80+185)/(2)=132.5</t>
  </si>
  <si>
    <t>(998507.8+45)/(2)=499276.4</t>
  </si>
  <si>
    <t>(45+257)/(2)=151</t>
  </si>
  <si>
    <t>(199+45)/(2)=122</t>
  </si>
  <si>
    <t>(45+293)/(2)=169</t>
  </si>
  <si>
    <t>(116+52)/(2)=84</t>
  </si>
  <si>
    <t>(70+45)/(2)=57.5</t>
  </si>
  <si>
    <t>(637+999328.8)/(2)=499982.85</t>
  </si>
  <si>
    <t>(79+184)/(2)=131.5</t>
  </si>
  <si>
    <t>(998506.8+44)/(2)=499275.4</t>
  </si>
  <si>
    <t>(44+256)/(2)=150</t>
  </si>
  <si>
    <t>(198+44)/(2)=121</t>
  </si>
  <si>
    <t>(44+292)/(2)=168</t>
  </si>
  <si>
    <t>(115+51)/(2)=83</t>
  </si>
  <si>
    <t>(69+44)/(2)=56.5</t>
  </si>
  <si>
    <t>(636+999327.8)/(2)=499981.85</t>
  </si>
  <si>
    <t>(78+183)/(2)=130.5</t>
  </si>
  <si>
    <t>(998505.8+43)/(2)=499274.4</t>
  </si>
  <si>
    <t>(43+255)/(2)=149</t>
  </si>
  <si>
    <t>(197+43)/(2)=120</t>
  </si>
  <si>
    <t>(43+291)/(2)=167</t>
  </si>
  <si>
    <t>(114+50)/(2)=82</t>
  </si>
  <si>
    <t>(68+43)/(2)=55.5</t>
  </si>
  <si>
    <t>(635+999326.8)/(2)=499980.85</t>
  </si>
  <si>
    <t>(77+182)/(2)=129.5</t>
  </si>
  <si>
    <t>(998504.8+42)/(2)=499273.4</t>
  </si>
  <si>
    <t>(42+254)/(2)=148</t>
  </si>
  <si>
    <t>(196+42)/(2)=119</t>
  </si>
  <si>
    <t>(42+290)/(2)=166</t>
  </si>
  <si>
    <t>(113+42)/(2)=77.5</t>
  </si>
  <si>
    <t>(67+42)/(2)=54.5</t>
  </si>
  <si>
    <t>(532+999325.8)/(2)=499928.85</t>
  </si>
  <si>
    <t>(76+181)/(2)=128.5</t>
  </si>
  <si>
    <t>(998503.8+41)/(2)=499272.4</t>
  </si>
  <si>
    <t>(41+253)/(2)=147</t>
  </si>
  <si>
    <t>(195+41)/(2)=118</t>
  </si>
  <si>
    <t>(41+289)/(2)=165</t>
  </si>
  <si>
    <t>(112+41)/(2)=76.5</t>
  </si>
  <si>
    <t>(66+41)/(2)=53.5</t>
  </si>
  <si>
    <t>(514+999324.8)/(2)=499919.35</t>
  </si>
  <si>
    <t>(75+180)/(2)=127.5</t>
  </si>
  <si>
    <t>(998502.8+40)/(2)=499271.4</t>
  </si>
  <si>
    <t>(40+252)/(2)=146</t>
  </si>
  <si>
    <t>(194+40)/(2)=117</t>
  </si>
  <si>
    <t>(40+288)/(2)=164</t>
  </si>
  <si>
    <t>(111+40)/(2)=75.5</t>
  </si>
  <si>
    <t>(65+40)/(2)=52.5</t>
  </si>
  <si>
    <t>(513+999323.8)/(2)=499918.35</t>
  </si>
  <si>
    <t>(74+179)/(2)=126.5</t>
  </si>
  <si>
    <t>(998501.8+39)/(2)=499270.4</t>
  </si>
  <si>
    <t>(39+251)/(2)=145</t>
  </si>
  <si>
    <t>(193+39)/(2)=116</t>
  </si>
  <si>
    <t>(39+287)/(2)=163</t>
  </si>
  <si>
    <t>(110+39)/(2)=74.5</t>
  </si>
  <si>
    <t>(64+39)/(2)=51.5</t>
  </si>
  <si>
    <t>(512+999322.8)/(2)=499917.35</t>
  </si>
  <si>
    <t>(73+178)/(2)=125.5</t>
  </si>
  <si>
    <t>(998500.8+38)/(2)=499269.4</t>
  </si>
  <si>
    <t>(38+250)/(2)=144</t>
  </si>
  <si>
    <t>(192+38)/(2)=115</t>
  </si>
  <si>
    <t>(38+286)/(2)=162</t>
  </si>
  <si>
    <t>(109+38)/(2)=73.5</t>
  </si>
  <si>
    <t>(63+38)/(2)=50.5</t>
  </si>
  <si>
    <t>(511+999321.8)/(2)=499916.35</t>
  </si>
  <si>
    <t>(72+177)/(2)=124.5</t>
  </si>
  <si>
    <t>(998499.8+37)/(2)=499268.4</t>
  </si>
  <si>
    <t>(37+249)/(2)=143</t>
  </si>
  <si>
    <t>(191+37)/(2)=114</t>
  </si>
  <si>
    <t>(37+285)/(2)=161</t>
  </si>
  <si>
    <t>(108+37)/(2)=72.5</t>
  </si>
  <si>
    <t>(62+37)/(2)=49.5</t>
  </si>
  <si>
    <t>(510+999320.8)/(2)=499915.35</t>
  </si>
  <si>
    <t>(71+176)/(2)=123.5</t>
  </si>
  <si>
    <t>(998498.8+36)/(2)=499267.4</t>
  </si>
  <si>
    <t>(36+248)/(2)=142</t>
  </si>
  <si>
    <t>(190+36)/(2)=113</t>
  </si>
  <si>
    <t>(36+284)/(2)=160</t>
  </si>
  <si>
    <t>(107+36)/(2)=71.5</t>
  </si>
  <si>
    <t>(61+36)/(2)=48.5</t>
  </si>
  <si>
    <t>(509+999319.8)/(2)=499914.35</t>
  </si>
  <si>
    <t>(70+175)/(2)=122.5</t>
  </si>
  <si>
    <t>(998497.8+35)/(2)=499266.4</t>
  </si>
  <si>
    <t>(35+247)/(2)=141</t>
  </si>
  <si>
    <t>(189+35)/(2)=112</t>
  </si>
  <si>
    <t>(35+283)/(2)=159</t>
  </si>
  <si>
    <t>(106+35)/(2)=70.5</t>
  </si>
  <si>
    <t>(60+35)/(2)=47.5</t>
  </si>
  <si>
    <t>(508+999318.8)/(2)=499913.35</t>
  </si>
  <si>
    <t>(69+174)/(2)=121.5</t>
  </si>
  <si>
    <t>(998496.8+34)/(2)=499265.4</t>
  </si>
  <si>
    <t>(34+246)/(2)=140</t>
  </si>
  <si>
    <t>(188+34)/(2)=111</t>
  </si>
  <si>
    <t>(34+282)/(2)=158</t>
  </si>
  <si>
    <t>(105+34)/(2)=69.5</t>
  </si>
  <si>
    <t>(59+34)/(2)=46.5</t>
  </si>
  <si>
    <t>(507+999317.8)/(2)=499912.35</t>
  </si>
  <si>
    <t>(68+173)/(2)=120.5</t>
  </si>
  <si>
    <t>(998495.8+33)/(2)=499264.4</t>
  </si>
  <si>
    <t>(33+245)/(2)=139</t>
  </si>
  <si>
    <t>(187+33)/(2)=110</t>
  </si>
  <si>
    <t>(33+281)/(2)=157</t>
  </si>
  <si>
    <t>(102+33)/(2)=67.5</t>
  </si>
  <si>
    <t>(58+33)/(2)=45.5</t>
  </si>
  <si>
    <t>(506+999316.8)/(2)=499911.35</t>
  </si>
  <si>
    <t>(67+172)/(2)=119.5</t>
  </si>
  <si>
    <t>(998494.8+32)/(2)=499263.4</t>
  </si>
  <si>
    <t>(32+244)/(2)=138</t>
  </si>
  <si>
    <t>(186+32)/(2)=109</t>
  </si>
  <si>
    <t>(32+280)/(2)=156</t>
  </si>
  <si>
    <t>(57+32)/(2)=44.5</t>
  </si>
  <si>
    <t>(505+999315.8)/(2)=499910.35</t>
  </si>
  <si>
    <t>(66+171)/(2)=118.5</t>
  </si>
  <si>
    <t>(998493.8+31)/(2)=499262.4</t>
  </si>
  <si>
    <t>(31+243)/(2)=137</t>
  </si>
  <si>
    <t>(68+31)/(2)=49.5</t>
  </si>
  <si>
    <t>(31+279)/(2)=155</t>
  </si>
  <si>
    <t>(56+31)/(2)=43.5</t>
  </si>
  <si>
    <t>(504+999314.8)/(2)=499909.35</t>
  </si>
  <si>
    <t>(65+170)/(2)=117.5</t>
  </si>
  <si>
    <t>(998492.8+30)/(2)=499261.4</t>
  </si>
  <si>
    <t>(30+242)/(2)=136</t>
  </si>
  <si>
    <t>(67+30)/(2)=48.5</t>
  </si>
  <si>
    <t>(30+278)/(2)=154</t>
  </si>
  <si>
    <t>(55+30)/(2)=42.5</t>
  </si>
  <si>
    <t>(503+999313.8)/(2)=499908.35</t>
  </si>
  <si>
    <t>(64+169)/(2)=116.5</t>
  </si>
  <si>
    <t>(998491.8+29)/(2)=499260.4</t>
  </si>
  <si>
    <t>(29+241)/(2)=135</t>
  </si>
  <si>
    <t>(66+29)/(2)=47.5</t>
  </si>
  <si>
    <t>(29+277)/(2)=153</t>
  </si>
  <si>
    <t>(54+29)/(2)=41.5</t>
  </si>
  <si>
    <t>(502+999312.8)/(2)=499907.35</t>
  </si>
  <si>
    <t>(63+168)/(2)=115.5</t>
  </si>
  <si>
    <t>(998490.8+28)/(2)=499259.4</t>
  </si>
  <si>
    <t>(28+240)/(2)=134</t>
  </si>
  <si>
    <t>(28+276)/(2)=152</t>
  </si>
  <si>
    <t>(53+28)/(2)=40.5</t>
  </si>
  <si>
    <t>(501+999311.8)/(2)=499906.35</t>
  </si>
  <si>
    <t>(62+167)/(2)=114.5</t>
  </si>
  <si>
    <t>(998489.8+27)/(2)=499258.4</t>
  </si>
  <si>
    <t>(27+239)/(2)=133</t>
  </si>
  <si>
    <t>(27+275)/(2)=151</t>
  </si>
  <si>
    <t>(52+27)/(2)=39.5</t>
  </si>
  <si>
    <t>(500+999310.8)/(2)=499905.35</t>
  </si>
  <si>
    <t>(61+166)/(2)=113.5</t>
  </si>
  <si>
    <t>(998488.8+26)/(2)=499257.4</t>
  </si>
  <si>
    <t>(26+238)/(2)=132</t>
  </si>
  <si>
    <t>(26+274)/(2)=150</t>
  </si>
  <si>
    <t>(51+26)/(2)=38.5</t>
  </si>
  <si>
    <t>(499+999309.8)/(2)=499904.35</t>
  </si>
  <si>
    <t>(60+165)/(2)=112.5</t>
  </si>
  <si>
    <t>(998487.8+25)/(2)=499256.4</t>
  </si>
  <si>
    <t>(25+237)/(2)=131</t>
  </si>
  <si>
    <t>(25+273)/(2)=149</t>
  </si>
  <si>
    <t>(50+25)/(2)=37.5</t>
  </si>
  <si>
    <t>(498+999308.8)/(2)=499903.35</t>
  </si>
  <si>
    <t>(59+164)/(2)=111.5</t>
  </si>
  <si>
    <t>(998486.8+24)/(2)=499255.4</t>
  </si>
  <si>
    <t>(24+236)/(2)=130</t>
  </si>
  <si>
    <t>(24+272)/(2)=148</t>
  </si>
  <si>
    <t>(49+24)/(2)=36.5</t>
  </si>
  <si>
    <t>(497+999307.8)/(2)=499902.35</t>
  </si>
  <si>
    <t>(58+163)/(2)=110.5</t>
  </si>
  <si>
    <t>(998485.8+23)/(2)=499254.4</t>
  </si>
  <si>
    <t>(23+235)/(2)=129</t>
  </si>
  <si>
    <t>(23+271)/(2)=147</t>
  </si>
  <si>
    <t>(48+23)/(2)=35.5</t>
  </si>
  <si>
    <t>(496+999306.8)/(2)=499901.35</t>
  </si>
  <si>
    <t>(57+162)/(2)=109.5</t>
  </si>
  <si>
    <t>(998484.8+22)/(2)=499253.4</t>
  </si>
  <si>
    <t>(22+234)/(2)=128</t>
  </si>
  <si>
    <t>(22+270)/(2)=146</t>
  </si>
  <si>
    <t>(47+22)/(2)=34.5</t>
  </si>
  <si>
    <t>(495+999017.8)/(2)=499756.4</t>
  </si>
  <si>
    <t>(56+161)/(2)=108.5</t>
  </si>
  <si>
    <t>(998483.8+21)/(2)=499252.4</t>
  </si>
  <si>
    <t>(21+233)/(2)=127</t>
  </si>
  <si>
    <t>(21+269)/(2)=145</t>
  </si>
  <si>
    <t>(46+21)/(2)=33.5</t>
  </si>
  <si>
    <t>(430+999016.8)/(2)=499723.4</t>
  </si>
  <si>
    <t>(55+160)/(2)=107.5</t>
  </si>
  <si>
    <t>(998482.8+20)/(2)=499251.4</t>
  </si>
  <si>
    <t>(20+232)/(2)=126</t>
  </si>
  <si>
    <t>(20+268)/(2)=144</t>
  </si>
  <si>
    <t>(45+20)/(2)=32.5</t>
  </si>
  <si>
    <t>(429+999015.8)/(2)=499722.4</t>
  </si>
  <si>
    <t>(54+159)/(2)=106.5</t>
  </si>
  <si>
    <t>(998481.8+19)/(2)=499250.4</t>
  </si>
  <si>
    <t>(19+231)/(2)=125</t>
  </si>
  <si>
    <t>(19+267)/(2)=143</t>
  </si>
  <si>
    <t>(44+19)/(2)=31.5</t>
  </si>
  <si>
    <t>(282+998944.8)/(2)=499613.4</t>
  </si>
  <si>
    <t>(53+158)/(2)=105.5</t>
  </si>
  <si>
    <t>(998480.8+18)/(2)=499249.4</t>
  </si>
  <si>
    <t>(18+230)/(2)=124</t>
  </si>
  <si>
    <t>(18+266)/(2)=142</t>
  </si>
  <si>
    <t>(43+18)/(2)=30.5</t>
  </si>
  <si>
    <t>(281+998943.8)/(2)=499612.4</t>
  </si>
  <si>
    <t>(52+157)/(2)=104.5</t>
  </si>
  <si>
    <t>(998479.8+17)/(2)=499248.4</t>
  </si>
  <si>
    <t>(17+229)/(2)=123</t>
  </si>
  <si>
    <t>(17+265)/(2)=141</t>
  </si>
  <si>
    <t>(42+17)/(2)=29.5</t>
  </si>
  <si>
    <t>(280+998942.8)/(2)=499611.4</t>
  </si>
  <si>
    <t>(51+156)/(2)=103.5</t>
  </si>
  <si>
    <t>(998478.8+16)/(2)=499247.4</t>
  </si>
  <si>
    <t>(16+228)/(2)=122</t>
  </si>
  <si>
    <t>(16+264)/(2)=140</t>
  </si>
  <si>
    <t>(41+16)/(2)=28.5</t>
  </si>
  <si>
    <t>(279+998941.8)/(2)=499610.4</t>
  </si>
  <si>
    <t>(50+155)/(2)=102.5</t>
  </si>
  <si>
    <t>(998477.8+15)/(2)=499246.4</t>
  </si>
  <si>
    <t>(15+227)/(2)=121</t>
  </si>
  <si>
    <t>(15+263)/(2)=139</t>
  </si>
  <si>
    <t>(40+15)/(2)=27.5</t>
  </si>
  <si>
    <t>(278+998940.8)/(2)=499609.4</t>
  </si>
  <si>
    <t>(49+154)/(2)=101.5</t>
  </si>
  <si>
    <t>(998476.8+14)/(2)=499245.4</t>
  </si>
  <si>
    <t>(14+226)/(2)=120</t>
  </si>
  <si>
    <t>(14+262)/(2)=138</t>
  </si>
  <si>
    <t>(39+14)/(2)=26.5</t>
  </si>
  <si>
    <t>(277+998632.8)/(2)=499454.9</t>
  </si>
  <si>
    <t>(48+153)/(2)=100.5</t>
  </si>
  <si>
    <t>(998475.8+13)/(2)=499244.4</t>
  </si>
  <si>
    <t>(13+225)/(2)=119</t>
  </si>
  <si>
    <t>(13+261)/(2)=137</t>
  </si>
  <si>
    <t>(276+998631.8)/(2)=499453.9</t>
  </si>
  <si>
    <t>(47+152)/(2)=99.5</t>
  </si>
  <si>
    <t>(998474.8+12)/(2)=499243.4</t>
  </si>
  <si>
    <t>(12+224)/(2)=118</t>
  </si>
  <si>
    <t>(12+260)/(2)=136</t>
  </si>
  <si>
    <t>(275+998630.8)/(2)=499452.9</t>
  </si>
  <si>
    <t>(46+151)/(2)=98.5</t>
  </si>
  <si>
    <t>(998473.8+11)/(2)=499242.4</t>
  </si>
  <si>
    <t>(11+223)/(2)=117</t>
  </si>
  <si>
    <t>(11+259)/(2)=135</t>
  </si>
  <si>
    <t>(172+998629.8)/(2)=499400.9</t>
  </si>
  <si>
    <t>(45+150)/(2)=97.5</t>
  </si>
  <si>
    <t>(998472.8+10)/(2)=499241.4</t>
  </si>
  <si>
    <t>(10+222)/(2)=116</t>
  </si>
  <si>
    <t>(10+258)/(2)=134</t>
  </si>
  <si>
    <t>(171+998628.8)/(2)=499399.9</t>
  </si>
  <si>
    <t>(44+149)/(2)=96.5</t>
  </si>
  <si>
    <t>(998471.8+9)/(2)=499240.4</t>
  </si>
  <si>
    <t>(9+221)/(2)=115</t>
  </si>
  <si>
    <t>(9+257)/(2)=133</t>
  </si>
  <si>
    <t>(170+998627.8)/(2)=499398.9</t>
  </si>
  <si>
    <t>(43+148)/(2)=95.5</t>
  </si>
  <si>
    <t>(998470.8+8)/(2)=499239.4</t>
  </si>
  <si>
    <t>(8+220)/(2)=114</t>
  </si>
  <si>
    <t>(8+256)/(2)=132</t>
  </si>
  <si>
    <t>(169+998370.8)/(2)=499269.9</t>
  </si>
  <si>
    <t>(42+147)/(2)=94.5</t>
  </si>
  <si>
    <t>(998469.8+7)/(2)=499238.4</t>
  </si>
  <si>
    <t>(7+219)/(2)=113</t>
  </si>
  <si>
    <t>(7+255)/(2)=131</t>
  </si>
  <si>
    <t>(168+998318.8)/(2)=499243.4</t>
  </si>
  <si>
    <t>(41+146)/(2)=93.5</t>
  </si>
  <si>
    <t>(998468.8+6)/(2)=499237.4</t>
  </si>
  <si>
    <t>(6+218)/(2)=112</t>
  </si>
  <si>
    <t>(6+254)/(2)=130</t>
  </si>
  <si>
    <t>(167+998317.8)/(2)=499242.4</t>
  </si>
  <si>
    <t>(40+145)/(2)=92.5</t>
  </si>
  <si>
    <t>(998467.8+5)/(2)=499236.4</t>
  </si>
  <si>
    <t>(5+217)/(2)=111</t>
  </si>
  <si>
    <t>(5+237)/(2)=121</t>
  </si>
  <si>
    <t>(120+499151.9)/(2)=249635.95</t>
  </si>
  <si>
    <t>(4+144)/(2)=74</t>
  </si>
  <si>
    <t>(998466.8+4)/(2)=499235.4</t>
  </si>
  <si>
    <t>(4+216)/(2)=110</t>
  </si>
  <si>
    <t>(4+236)/(2)=120</t>
  </si>
  <si>
    <t>(32+499150.9)/(2)=249591.45</t>
  </si>
  <si>
    <t>(3+143)/(2)=73</t>
  </si>
  <si>
    <t>(998465.8+3)/(2)=499234.4</t>
  </si>
  <si>
    <t>(3+215)/(2)=109</t>
  </si>
  <si>
    <t>(3+235)/(2)=119</t>
  </si>
  <si>
    <t>(9+499087.9)/(2)=249548.45</t>
  </si>
  <si>
    <t>(2+142)/(2)=72</t>
  </si>
  <si>
    <t>(998464.8+2)/(2)=499233.4</t>
  </si>
  <si>
    <t>(2+214)/(2)=108</t>
  </si>
  <si>
    <t>(2+234)/(2)=118</t>
  </si>
  <si>
    <t>(8+499086.9)/(2)=249547.45</t>
  </si>
  <si>
    <t>(1+141)/(2)=71</t>
  </si>
  <si>
    <t>(998463.8+1)/(2)=499232.4</t>
  </si>
  <si>
    <t>(1+233)/(2)=117</t>
  </si>
  <si>
    <t>(998462.8+0)/(2)=499231.4</t>
  </si>
  <si>
    <t>COCO Y0: 3508704</t>
  </si>
  <si>
    <r>
      <t>A futtatás idôtartama: </t>
    </r>
    <r>
      <rPr>
        <b/>
        <sz val="7"/>
        <color rgb="FF333333"/>
        <rFont val="Verdana"/>
        <family val="2"/>
        <charset val="238"/>
      </rPr>
      <t>1.67 mp (0.03 p)</t>
    </r>
  </si>
  <si>
    <t>COCO Y0: 8130193</t>
  </si>
  <si>
    <r>
      <t>A futtatás idôtartama: </t>
    </r>
    <r>
      <rPr>
        <b/>
        <sz val="7"/>
        <color rgb="FF333333"/>
        <rFont val="Verdana"/>
        <family val="2"/>
        <charset val="238"/>
      </rPr>
      <t>1.6 mp (0.03 p)</t>
    </r>
  </si>
  <si>
    <t>COCO Y0: 4731092</t>
  </si>
  <si>
    <t>X(A24)</t>
  </si>
  <si>
    <t>Y(A25)</t>
  </si>
  <si>
    <t>(206+189)/(2)=197.5</t>
  </si>
  <si>
    <t>(61+997682.8)/(2)=498871.9</t>
  </si>
  <si>
    <t>(61+74)/(2)=67.5</t>
  </si>
  <si>
    <t>(117+505)/(2)=311</t>
  </si>
  <si>
    <t>(61+187)/(2)=124</t>
  </si>
  <si>
    <t>(88+171)/(2)=129.5</t>
  </si>
  <si>
    <t>(998963.8+852)/(2)=499907.9</t>
  </si>
  <si>
    <t>(2128+2096)/(2)=2112</t>
  </si>
  <si>
    <t>(60+188)/(2)=124</t>
  </si>
  <si>
    <t>(60+997681.8)/(2)=498870.9</t>
  </si>
  <si>
    <t>(60+73)/(2)=66.5</t>
  </si>
  <si>
    <t>(116+504)/(2)=310</t>
  </si>
  <si>
    <t>(87+170)/(2)=128.5</t>
  </si>
  <si>
    <t>(998852.8+851)/(2)=499851.9</t>
  </si>
  <si>
    <t>(2124+2095)/(2)=2109.5</t>
  </si>
  <si>
    <t>(59+187)/(2)=123</t>
  </si>
  <si>
    <t>(59+997680.8)/(2)=498869.9</t>
  </si>
  <si>
    <t>(59+72)/(2)=65.5</t>
  </si>
  <si>
    <t>(115+503)/(2)=309</t>
  </si>
  <si>
    <t>(86+169)/(2)=127.5</t>
  </si>
  <si>
    <t>(998851.8+850)/(2)=499850.9</t>
  </si>
  <si>
    <t>(2120+1993)/(2)=2056.5</t>
  </si>
  <si>
    <t>(58+186)/(2)=122</t>
  </si>
  <si>
    <t>(58+997679.8)/(2)=498868.9</t>
  </si>
  <si>
    <t>(58+71)/(2)=64.5</t>
  </si>
  <si>
    <t>(114+266)/(2)=190</t>
  </si>
  <si>
    <t>(85+168)/(2)=126.5</t>
  </si>
  <si>
    <t>(998850.8+849)/(2)=499849.9</t>
  </si>
  <si>
    <t>(2119+1992)/(2)=2055.5</t>
  </si>
  <si>
    <t>(57+185)/(2)=121</t>
  </si>
  <si>
    <t>(57+997678.8)/(2)=498867.9</t>
  </si>
  <si>
    <t>(113+265)/(2)=189</t>
  </si>
  <si>
    <t>(84+167)/(2)=125.5</t>
  </si>
  <si>
    <t>(998849.8+848)/(2)=499848.9</t>
  </si>
  <si>
    <t>(2095+1878)/(2)=1986.5</t>
  </si>
  <si>
    <t>(56+997677.8)/(2)=498866.9</t>
  </si>
  <si>
    <t>(112+264)/(2)=188</t>
  </si>
  <si>
    <t>(64+166)/(2)=115</t>
  </si>
  <si>
    <t>(998692.8+847)/(2)=499769.9</t>
  </si>
  <si>
    <t>(2066+1877)/(2)=1971.5</t>
  </si>
  <si>
    <t>(55+997676.8)/(2)=498865.9</t>
  </si>
  <si>
    <t>(111+263)/(2)=187</t>
  </si>
  <si>
    <t>(63+165)/(2)=114</t>
  </si>
  <si>
    <t>(998691.8+846)/(2)=499768.9</t>
  </si>
  <si>
    <t>(2019+1740)/(2)=1879.5</t>
  </si>
  <si>
    <t>(54+997675.8)/(2)=498864.9</t>
  </si>
  <si>
    <t>(110+262)/(2)=186</t>
  </si>
  <si>
    <t>(62+164)/(2)=113</t>
  </si>
  <si>
    <t>(998690.8+845)/(2)=499767.9</t>
  </si>
  <si>
    <t>(1963+1739)/(2)=1851</t>
  </si>
  <si>
    <t>(53+997674.8)/(2)=498863.9</t>
  </si>
  <si>
    <t>(109+261)/(2)=185</t>
  </si>
  <si>
    <t>(61+163)/(2)=112</t>
  </si>
  <si>
    <t>(998689.8+844)/(2)=499766.9</t>
  </si>
  <si>
    <t>(1962+1738)/(2)=1850</t>
  </si>
  <si>
    <t>(52+997673.8)/(2)=498862.9</t>
  </si>
  <si>
    <t>(108+260)/(2)=184</t>
  </si>
  <si>
    <t>(60+162)/(2)=111</t>
  </si>
  <si>
    <t>(998688.8+843)/(2)=499765.9</t>
  </si>
  <si>
    <t>(1718+1737)/(2)=1727.5</t>
  </si>
  <si>
    <t>(51+997672.8)/(2)=498861.9</t>
  </si>
  <si>
    <t>(107+259)/(2)=183</t>
  </si>
  <si>
    <t>(59+161)/(2)=110</t>
  </si>
  <si>
    <t>(998386.8+820)/(2)=499603.4</t>
  </si>
  <si>
    <t>(1717+1736)/(2)=1726.5</t>
  </si>
  <si>
    <t>(50+997671.8)/(2)=498860.9</t>
  </si>
  <si>
    <t>(106+258)/(2)=182</t>
  </si>
  <si>
    <t>(58+160)/(2)=109</t>
  </si>
  <si>
    <t>(998385.8+819)/(2)=499602.4</t>
  </si>
  <si>
    <t>(1716+1735)/(2)=1725.5</t>
  </si>
  <si>
    <t>(49+997670.8)/(2)=498859.9</t>
  </si>
  <si>
    <t>(105+257)/(2)=181</t>
  </si>
  <si>
    <t>(57+159)/(2)=108</t>
  </si>
  <si>
    <t>(998384.8+818)/(2)=499601.4</t>
  </si>
  <si>
    <t>(1706+1631)/(2)=1668.5</t>
  </si>
  <si>
    <t>(48+997669.8)/(2)=498858.9</t>
  </si>
  <si>
    <t>(104+256)/(2)=180</t>
  </si>
  <si>
    <t>(56+158)/(2)=107</t>
  </si>
  <si>
    <t>(998234.8+327)/(2)=499280.9</t>
  </si>
  <si>
    <t>(1705+1630)/(2)=1667.5</t>
  </si>
  <si>
    <t>(47+997668.8)/(2)=498857.9</t>
  </si>
  <si>
    <t>(103+255)/(2)=179</t>
  </si>
  <si>
    <t>(55+157)/(2)=106</t>
  </si>
  <si>
    <t>(998233.8+326)/(2)=499279.9</t>
  </si>
  <si>
    <t>(1704+1629)/(2)=1666.5</t>
  </si>
  <si>
    <t>(46+997667.8)/(2)=498856.9</t>
  </si>
  <si>
    <t>(102+254)/(2)=178</t>
  </si>
  <si>
    <t>(54+156)/(2)=105</t>
  </si>
  <si>
    <t>(998232.8+325)/(2)=499278.9</t>
  </si>
  <si>
    <t>(1394+1628)/(2)=1511</t>
  </si>
  <si>
    <t>(45+997666.8)/(2)=498855.9</t>
  </si>
  <si>
    <t>(101+253)/(2)=177</t>
  </si>
  <si>
    <t>(53+155)/(2)=104</t>
  </si>
  <si>
    <t>(998231.8+324)/(2)=499277.9</t>
  </si>
  <si>
    <t>(1393+1627)/(2)=1510</t>
  </si>
  <si>
    <t>(44+997665.8)/(2)=498854.9</t>
  </si>
  <si>
    <t>(100+252)/(2)=176</t>
  </si>
  <si>
    <t>(52+154)/(2)=103</t>
  </si>
  <si>
    <t>(998230.8+323)/(2)=499276.9</t>
  </si>
  <si>
    <t>(1392+1626)/(2)=1509</t>
  </si>
  <si>
    <t>(43+997664.8)/(2)=498853.9</t>
  </si>
  <si>
    <t>(99+251)/(2)=175</t>
  </si>
  <si>
    <t>(51+153)/(2)=102</t>
  </si>
  <si>
    <t>(998229.8+322)/(2)=499275.9</t>
  </si>
  <si>
    <t>(1391+1625)/(2)=1508</t>
  </si>
  <si>
    <t>(42+997663.8)/(2)=498852.9</t>
  </si>
  <si>
    <t>(98+250)/(2)=174</t>
  </si>
  <si>
    <t>(50+152)/(2)=101</t>
  </si>
  <si>
    <t>(998228.8+321)/(2)=499274.9</t>
  </si>
  <si>
    <t>(1390+1547)/(2)=1468.5</t>
  </si>
  <si>
    <t>(41+997662.8)/(2)=498851.9</t>
  </si>
  <si>
    <t>(97+249)/(2)=173</t>
  </si>
  <si>
    <t>(49+151)/(2)=100</t>
  </si>
  <si>
    <t>(997938.8+320)/(2)=499129.4</t>
  </si>
  <si>
    <t>(1322+1493)/(2)=1407.5</t>
  </si>
  <si>
    <t>(40+997661.8)/(2)=498850.9</t>
  </si>
  <si>
    <t>(96+248)/(2)=172</t>
  </si>
  <si>
    <t>(48+150)/(2)=99</t>
  </si>
  <si>
    <t>(997937.8+319)/(2)=499128.4</t>
  </si>
  <si>
    <t>(1321+1492)/(2)=1406.5</t>
  </si>
  <si>
    <t>(39+997660.8)/(2)=498849.9</t>
  </si>
  <si>
    <t>(95+247)/(2)=171</t>
  </si>
  <si>
    <t>(47+149)/(2)=98</t>
  </si>
  <si>
    <t>(997936.8+318)/(2)=499127.4</t>
  </si>
  <si>
    <t>(1320+1338)/(2)=1329</t>
  </si>
  <si>
    <t>(38+997659.8)/(2)=498848.9</t>
  </si>
  <si>
    <t>(94+246)/(2)=170</t>
  </si>
  <si>
    <t>(46+148)/(2)=97</t>
  </si>
  <si>
    <t>(997935.8+281)/(2)=499108.4</t>
  </si>
  <si>
    <t>(1020+1337)/(2)=1178.5</t>
  </si>
  <si>
    <t>(37+997658.8)/(2)=498847.9</t>
  </si>
  <si>
    <t>(93+245)/(2)=169</t>
  </si>
  <si>
    <t>(45+147)/(2)=96</t>
  </si>
  <si>
    <t>(997802.8+102)/(2)=498952.4</t>
  </si>
  <si>
    <t>(1019+1336)/(2)=1177.5</t>
  </si>
  <si>
    <t>(36+997657.8)/(2)=498846.9</t>
  </si>
  <si>
    <t>(92+244)/(2)=168</t>
  </si>
  <si>
    <t>(44+146)/(2)=95</t>
  </si>
  <si>
    <t>(997801.8+101)/(2)=498951.4</t>
  </si>
  <si>
    <t>(1018+1335)/(2)=1176.5</t>
  </si>
  <si>
    <t>(35+997656.8)/(2)=498845.9</t>
  </si>
  <si>
    <t>(91+243)/(2)=167</t>
  </si>
  <si>
    <t>(43+145)/(2)=94</t>
  </si>
  <si>
    <t>(997800.8+100)/(2)=498950.4</t>
  </si>
  <si>
    <t>(1017+1334)/(2)=1175.5</t>
  </si>
  <si>
    <t>(34+997655.8)/(2)=498844.9</t>
  </si>
  <si>
    <t>(90+242)/(2)=166</t>
  </si>
  <si>
    <t>(42+144)/(2)=93</t>
  </si>
  <si>
    <t>(997799.8+99)/(2)=498949.4</t>
  </si>
  <si>
    <t>(1016+1333)/(2)=1174.5</t>
  </si>
  <si>
    <t>(33+997654.8)/(2)=498843.9</t>
  </si>
  <si>
    <t>(89+241)/(2)=165</t>
  </si>
  <si>
    <t>(41+143)/(2)=92</t>
  </si>
  <si>
    <t>(997622.8+98)/(2)=498860.4</t>
  </si>
  <si>
    <t>(1015+1332)/(2)=1173.5</t>
  </si>
  <si>
    <t>(32+997653.8)/(2)=498842.9</t>
  </si>
  <si>
    <t>(88+240)/(2)=164</t>
  </si>
  <si>
    <t>(40+142)/(2)=91</t>
  </si>
  <si>
    <t>(997621.8+97)/(2)=498859.4</t>
  </si>
  <si>
    <t>(1014+1331)/(2)=1172.5</t>
  </si>
  <si>
    <t>(31+997652.8)/(2)=498841.9</t>
  </si>
  <si>
    <t>(87+239)/(2)=163</t>
  </si>
  <si>
    <t>(39+141)/(2)=90</t>
  </si>
  <si>
    <t>(997620.8+96)/(2)=498858.4</t>
  </si>
  <si>
    <t>(1013+1330)/(2)=1171.5</t>
  </si>
  <si>
    <t>(30+997651.8)/(2)=498840.9</t>
  </si>
  <si>
    <t>(86+238)/(2)=162</t>
  </si>
  <si>
    <t>(38+140)/(2)=89</t>
  </si>
  <si>
    <t>(997619.8+95)/(2)=498857.4</t>
  </si>
  <si>
    <t>(1012+1329)/(2)=1170.5</t>
  </si>
  <si>
    <t>(29+997650.8)/(2)=498839.9</t>
  </si>
  <si>
    <t>(85+237)/(2)=161</t>
  </si>
  <si>
    <t>(37+139)/(2)=88</t>
  </si>
  <si>
    <t>(997618.8+94)/(2)=498856.4</t>
  </si>
  <si>
    <t>(1011+1328)/(2)=1169.5</t>
  </si>
  <si>
    <t>(28+997649.8)/(2)=498838.9</t>
  </si>
  <si>
    <t>(84+236)/(2)=160</t>
  </si>
  <si>
    <t>(36+138)/(2)=87</t>
  </si>
  <si>
    <t>(997617.8+93)/(2)=498855.4</t>
  </si>
  <si>
    <t>(1010+1327)/(2)=1168.5</t>
  </si>
  <si>
    <t>(27+997648.8)/(2)=498837.9</t>
  </si>
  <si>
    <t>(83+235)/(2)=159</t>
  </si>
  <si>
    <t>(35+137)/(2)=86</t>
  </si>
  <si>
    <t>(997616.8+92)/(2)=498854.4</t>
  </si>
  <si>
    <t>(1009+1326)/(2)=1167.5</t>
  </si>
  <si>
    <t>(26+997647.8)/(2)=498836.9</t>
  </si>
  <si>
    <t>(82+234)/(2)=158</t>
  </si>
  <si>
    <t>(34+136)/(2)=85</t>
  </si>
  <si>
    <t>(997615.8+91)/(2)=498853.4</t>
  </si>
  <si>
    <t>(1008+1325)/(2)=1166.5</t>
  </si>
  <si>
    <t>(25+997646.8)/(2)=498835.9</t>
  </si>
  <si>
    <t>(81+233)/(2)=157</t>
  </si>
  <si>
    <t>(33+135)/(2)=84</t>
  </si>
  <si>
    <t>(997614.8+25)/(2)=498819.9</t>
  </si>
  <si>
    <t>(1007+1324)/(2)=1165.5</t>
  </si>
  <si>
    <t>(24+997645.8)/(2)=498834.9</t>
  </si>
  <si>
    <t>(80+232)/(2)=156</t>
  </si>
  <si>
    <t>(32+134)/(2)=83</t>
  </si>
  <si>
    <t>(997613.8+24)/(2)=498818.9</t>
  </si>
  <si>
    <t>(1006+1323)/(2)=1164.5</t>
  </si>
  <si>
    <t>(23+997644.8)/(2)=498833.9</t>
  </si>
  <si>
    <t>(79+231)/(2)=155</t>
  </si>
  <si>
    <t>(31+133)/(2)=82</t>
  </si>
  <si>
    <t>(997612.8+23)/(2)=498817.9</t>
  </si>
  <si>
    <t>(1005+1322)/(2)=1163.5</t>
  </si>
  <si>
    <t>(22+997643.8)/(2)=498832.9</t>
  </si>
  <si>
    <t>(78+230)/(2)=154</t>
  </si>
  <si>
    <t>(30+132)/(2)=81</t>
  </si>
  <si>
    <t>(997611.8+22)/(2)=498816.9</t>
  </si>
  <si>
    <t>(1004+1321)/(2)=1162.5</t>
  </si>
  <si>
    <t>(21+997642.8)/(2)=498831.9</t>
  </si>
  <si>
    <t>(77+229)/(2)=153</t>
  </si>
  <si>
    <t>(29+131)/(2)=80</t>
  </si>
  <si>
    <t>(997610.8+21)/(2)=498815.9</t>
  </si>
  <si>
    <t>(1003+1320)/(2)=1161.5</t>
  </si>
  <si>
    <t>(20+997641.8)/(2)=498830.9</t>
  </si>
  <si>
    <t>(76+228)/(2)=152</t>
  </si>
  <si>
    <t>(28+130)/(2)=79</t>
  </si>
  <si>
    <t>(997609.8+20)/(2)=498814.9</t>
  </si>
  <si>
    <t>(1002+1319)/(2)=1160.5</t>
  </si>
  <si>
    <t>(19+997640.8)/(2)=498829.9</t>
  </si>
  <si>
    <t>(75+227)/(2)=151</t>
  </si>
  <si>
    <t>(27+129)/(2)=78</t>
  </si>
  <si>
    <t>(997608.8+19)/(2)=498813.9</t>
  </si>
  <si>
    <t>(1001+1227)/(2)=1114</t>
  </si>
  <si>
    <t>(74+226)/(2)=150</t>
  </si>
  <si>
    <t>(26+128)/(2)=77</t>
  </si>
  <si>
    <t>(997607.8+18)/(2)=498812.9</t>
  </si>
  <si>
    <t>(1000+1121)/(2)=1060.5</t>
  </si>
  <si>
    <t>(73+225)/(2)=149</t>
  </si>
  <si>
    <t>(25+127)/(2)=76</t>
  </si>
  <si>
    <t>(997606.8+17)/(2)=498811.9</t>
  </si>
  <si>
    <t>(684+1120)/(2)=902</t>
  </si>
  <si>
    <t>(72+224)/(2)=148</t>
  </si>
  <si>
    <t>(24+126)/(2)=75</t>
  </si>
  <si>
    <t>(997605.8+16)/(2)=498810.9</t>
  </si>
  <si>
    <t>(683+1119)/(2)=901</t>
  </si>
  <si>
    <t>(71+223)/(2)=147</t>
  </si>
  <si>
    <t>(23+125)/(2)=74</t>
  </si>
  <si>
    <t>(997604.8+15)/(2)=498809.9</t>
  </si>
  <si>
    <t>(509+694)/(2)=601.5</t>
  </si>
  <si>
    <t>(70+222)/(2)=146</t>
  </si>
  <si>
    <t>(22+124)/(2)=73</t>
  </si>
  <si>
    <t>(997603.8+14)/(2)=498808.9</t>
  </si>
  <si>
    <t>(508+693)/(2)=600.5</t>
  </si>
  <si>
    <t>(69+221)/(2)=145</t>
  </si>
  <si>
    <t>(21+123)/(2)=72</t>
  </si>
  <si>
    <t>(997602.8+13)/(2)=498807.9</t>
  </si>
  <si>
    <t>(507+692)/(2)=599.5</t>
  </si>
  <si>
    <t>(68+220)/(2)=144</t>
  </si>
  <si>
    <t>(20+122)/(2)=71</t>
  </si>
  <si>
    <t>(997601.8+12)/(2)=498806.9</t>
  </si>
  <si>
    <t>(506+691)/(2)=598.5</t>
  </si>
  <si>
    <t>(67+219)/(2)=143</t>
  </si>
  <si>
    <t>(19+121)/(2)=70</t>
  </si>
  <si>
    <t>(997600.8+11)/(2)=498805.9</t>
  </si>
  <si>
    <t>(441+690)/(2)=565.5</t>
  </si>
  <si>
    <t>(66+218)/(2)=142</t>
  </si>
  <si>
    <t>(18+120)/(2)=69</t>
  </si>
  <si>
    <t>(997599.8+10)/(2)=498804.9</t>
  </si>
  <si>
    <t>(440+689)/(2)=564.5</t>
  </si>
  <si>
    <t>(65+217)/(2)=141</t>
  </si>
  <si>
    <t>(17+119)/(2)=68</t>
  </si>
  <si>
    <t>(997598.8+9)/(2)=498803.9</t>
  </si>
  <si>
    <t>(439+688)/(2)=563.5</t>
  </si>
  <si>
    <t>(64+216)/(2)=140</t>
  </si>
  <si>
    <t>(16+111)/(2)=63.5</t>
  </si>
  <si>
    <t>(997597.8+8)/(2)=498802.9</t>
  </si>
  <si>
    <t>(388+687)/(2)=537.5</t>
  </si>
  <si>
    <t>(63+215)/(2)=139</t>
  </si>
  <si>
    <t>(15+110)/(2)=62.5</t>
  </si>
  <si>
    <t>(997596.8+7)/(2)=498801.9</t>
  </si>
  <si>
    <t>(387+686)/(2)=536.5</t>
  </si>
  <si>
    <t>(62+214)/(2)=138</t>
  </si>
  <si>
    <t>(14+109)/(2)=61.5</t>
  </si>
  <si>
    <t>(997595.8+6)/(2)=498800.9</t>
  </si>
  <si>
    <t>(386+685)/(2)=535.5</t>
  </si>
  <si>
    <t>(5+95)/(2)=50</t>
  </si>
  <si>
    <t>(13+108)/(2)=60.5</t>
  </si>
  <si>
    <t>(997594.8+5)/(2)=498799.9</t>
  </si>
  <si>
    <t>(385+684)/(2)=534.5</t>
  </si>
  <si>
    <t>(4+94)/(2)=49</t>
  </si>
  <si>
    <t>(12+107)/(2)=59.5</t>
  </si>
  <si>
    <t>(997593.8+4)/(2)=498798.9</t>
  </si>
  <si>
    <t>(384+683)/(2)=533.5</t>
  </si>
  <si>
    <t>(3+93)/(2)=48</t>
  </si>
  <si>
    <t>(11+8)/(2)=9.5</t>
  </si>
  <si>
    <t>(997592.8+3)/(2)=498797.9</t>
  </si>
  <si>
    <t>(279+517)/(2)=398</t>
  </si>
  <si>
    <t>(2+7)/(2)=4.5</t>
  </si>
  <si>
    <t>(997591.8+2)/(2)=498796.9</t>
  </si>
  <si>
    <t>(278+516)/(2)=397</t>
  </si>
  <si>
    <t>(1+6)/(2)=3.5</t>
  </si>
  <si>
    <t>(997590.8+1)/(2)=498795.9</t>
  </si>
  <si>
    <t>(997589.8+0)/(2)=498794.9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</si>
  <si>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1.78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</si>
  <si>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1.82 mp (0.03 p)</t>
    </r>
  </si>
  <si>
    <t>COCO Y0: 9519215</t>
  </si>
  <si>
    <t>(189+61)/(2)=125</t>
  </si>
  <si>
    <t>(997646.2+61)/(2)=498853.6</t>
  </si>
  <si>
    <t>(61+219)/(2)=140</t>
  </si>
  <si>
    <t>(74+61)/(2)=67.5</t>
  </si>
  <si>
    <t>(61+67)/(2)=64</t>
  </si>
  <si>
    <t>(282+498759.1)/(2)=249520.55</t>
  </si>
  <si>
    <t>(187+61)/(2)=124</t>
  </si>
  <si>
    <t>(76+498758.1)/(2)=249417.05</t>
  </si>
  <si>
    <t>(852+1387)/(2)=1119.5</t>
  </si>
  <si>
    <t>(1904+999453.2)/(2)=500678.6</t>
  </si>
  <si>
    <t>(188+60)/(2)=124</t>
  </si>
  <si>
    <t>(997645.2+60)/(2)=498852.6</t>
  </si>
  <si>
    <t>(60+218)/(2)=139</t>
  </si>
  <si>
    <t>(73+60)/(2)=66.5</t>
  </si>
  <si>
    <t>(60+66)/(2)=63</t>
  </si>
  <si>
    <t>(281+498758.1)/(2)=249519.55</t>
  </si>
  <si>
    <t>(186+60)/(2)=123</t>
  </si>
  <si>
    <t>(75+498757.1)/(2)=249416.05</t>
  </si>
  <si>
    <t>(851+1386)/(2)=1118.5</t>
  </si>
  <si>
    <t>(1903+999452.2)/(2)=500677.6</t>
  </si>
  <si>
    <t>(187+59)/(2)=123</t>
  </si>
  <si>
    <t>(997644.2+59)/(2)=498851.6</t>
  </si>
  <si>
    <t>(59+217)/(2)=138</t>
  </si>
  <si>
    <t>(72+59)/(2)=65.5</t>
  </si>
  <si>
    <t>(59+65)/(2)=62</t>
  </si>
  <si>
    <t>(280+498757.1)/(2)=249518.55</t>
  </si>
  <si>
    <t>(185+59)/(2)=122</t>
  </si>
  <si>
    <t>(74+498756.1)/(2)=249415.05</t>
  </si>
  <si>
    <t>(850+1385)/(2)=1117.5</t>
  </si>
  <si>
    <t>(1388+999175.2)/(2)=500281.6</t>
  </si>
  <si>
    <t>(186+58)/(2)=122</t>
  </si>
  <si>
    <t>(997643.2+58)/(2)=498850.6</t>
  </si>
  <si>
    <t>(58+216)/(2)=137</t>
  </si>
  <si>
    <t>(71+58)/(2)=64.5</t>
  </si>
  <si>
    <t>(58+64)/(2)=61</t>
  </si>
  <si>
    <t>(279+498756.1)/(2)=249517.55</t>
  </si>
  <si>
    <t>(184+58)/(2)=121</t>
  </si>
  <si>
    <t>(68+498744.1)/(2)=249406.05</t>
  </si>
  <si>
    <t>(849+1384)/(2)=1116.5</t>
  </si>
  <si>
    <t>(1387+999174.2)/(2)=500280.6</t>
  </si>
  <si>
    <t>(185+57)/(2)=121</t>
  </si>
  <si>
    <t>(997642.2+57)/(2)=498849.6</t>
  </si>
  <si>
    <t>(57+215)/(2)=136</t>
  </si>
  <si>
    <t>(70+57)/(2)=63.5</t>
  </si>
  <si>
    <t>(57+63)/(2)=60</t>
  </si>
  <si>
    <t>(278+498755.1)/(2)=249516.55</t>
  </si>
  <si>
    <t>(183+57)/(2)=120</t>
  </si>
  <si>
    <t>(64+76)/(2)=70</t>
  </si>
  <si>
    <t>(848+1383)/(2)=1115.5</t>
  </si>
  <si>
    <t>(1221+999069.2)/(2)=500145.1</t>
  </si>
  <si>
    <t>(184+56)/(2)=120</t>
  </si>
  <si>
    <t>(997641.2+56)/(2)=498848.6</t>
  </si>
  <si>
    <t>(56+214)/(2)=135</t>
  </si>
  <si>
    <t>(69+56)/(2)=62.5</t>
  </si>
  <si>
    <t>(277+167)/(2)=222</t>
  </si>
  <si>
    <t>(182+56)/(2)=119</t>
  </si>
  <si>
    <t>(63+75)/(2)=69</t>
  </si>
  <si>
    <t>(847+1382)/(2)=1114.5</t>
  </si>
  <si>
    <t>(1220+999068.2)/(2)=500144.1</t>
  </si>
  <si>
    <t>(183+55)/(2)=119</t>
  </si>
  <si>
    <t>(997640.2+55)/(2)=498847.6</t>
  </si>
  <si>
    <t>(55+213)/(2)=134</t>
  </si>
  <si>
    <t>(68+55)/(2)=61.5</t>
  </si>
  <si>
    <t>(165+55)/(2)=110</t>
  </si>
  <si>
    <t>(181+55)/(2)=118</t>
  </si>
  <si>
    <t>(62+74)/(2)=68</t>
  </si>
  <si>
    <t>(846+1381)/(2)=1113.5</t>
  </si>
  <si>
    <t>(1219+999067.2)/(2)=500143.1</t>
  </si>
  <si>
    <t>(182+54)/(2)=118</t>
  </si>
  <si>
    <t>(997639.2+54)/(2)=498846.6</t>
  </si>
  <si>
    <t>(54+212)/(2)=133</t>
  </si>
  <si>
    <t>(67+54)/(2)=60.5</t>
  </si>
  <si>
    <t>(164+54)/(2)=109</t>
  </si>
  <si>
    <t>(180+54)/(2)=117</t>
  </si>
  <si>
    <t>(845+1380)/(2)=1112.5</t>
  </si>
  <si>
    <t>(1218+999066.2)/(2)=500142.1</t>
  </si>
  <si>
    <t>(181+53)/(2)=117</t>
  </si>
  <si>
    <t>(997638.2+53)/(2)=498845.6</t>
  </si>
  <si>
    <t>(53+211)/(2)=132</t>
  </si>
  <si>
    <t>(66+53)/(2)=59.5</t>
  </si>
  <si>
    <t>(163+53)/(2)=108</t>
  </si>
  <si>
    <t>(179+53)/(2)=116</t>
  </si>
  <si>
    <t>(844+1379)/(2)=1111.5</t>
  </si>
  <si>
    <t>(1217+999065.2)/(2)=500141.1</t>
  </si>
  <si>
    <t>(180+52)/(2)=116</t>
  </si>
  <si>
    <t>(997637.2+52)/(2)=498844.6</t>
  </si>
  <si>
    <t>(52+210)/(2)=131</t>
  </si>
  <si>
    <t>(65+52)/(2)=58.5</t>
  </si>
  <si>
    <t>(162+52)/(2)=107</t>
  </si>
  <si>
    <t>(178+52)/(2)=115</t>
  </si>
  <si>
    <t>(843+1378)/(2)=1110.5</t>
  </si>
  <si>
    <t>(1216+998950.2)/(2)=500083.1</t>
  </si>
  <si>
    <t>(179+51)/(2)=115</t>
  </si>
  <si>
    <t>(997636.2+51)/(2)=498843.6</t>
  </si>
  <si>
    <t>(51+209)/(2)=130</t>
  </si>
  <si>
    <t>(64+51)/(2)=57.5</t>
  </si>
  <si>
    <t>(161+51)/(2)=106</t>
  </si>
  <si>
    <t>(177+51)/(2)=114</t>
  </si>
  <si>
    <t>(51+70)/(2)=60.5</t>
  </si>
  <si>
    <t>(842+1377)/(2)=1109.5</t>
  </si>
  <si>
    <t>(1215+998949.2)/(2)=500082.1</t>
  </si>
  <si>
    <t>(178+50)/(2)=114</t>
  </si>
  <si>
    <t>(997635.2+50)/(2)=498842.6</t>
  </si>
  <si>
    <t>(50+208)/(2)=129</t>
  </si>
  <si>
    <t>(63+50)/(2)=56.5</t>
  </si>
  <si>
    <t>(160+50)/(2)=105</t>
  </si>
  <si>
    <t>(176+50)/(2)=113</t>
  </si>
  <si>
    <t>(50+69)/(2)=59.5</t>
  </si>
  <si>
    <t>(841+1376)/(2)=1108.5</t>
  </si>
  <si>
    <t>(1214+998948.2)/(2)=500081.1</t>
  </si>
  <si>
    <t>(177+49)/(2)=113</t>
  </si>
  <si>
    <t>(997634.2+49)/(2)=498841.6</t>
  </si>
  <si>
    <t>(49+207)/(2)=128</t>
  </si>
  <si>
    <t>(62+49)/(2)=55.5</t>
  </si>
  <si>
    <t>(159+49)/(2)=104</t>
  </si>
  <si>
    <t>(175+49)/(2)=112</t>
  </si>
  <si>
    <t>(49+68)/(2)=58.5</t>
  </si>
  <si>
    <t>(840+1375)/(2)=1107.5</t>
  </si>
  <si>
    <t>(1213+998947.2)/(2)=500080.1</t>
  </si>
  <si>
    <t>(176+48)/(2)=112</t>
  </si>
  <si>
    <t>(997633.2+48)/(2)=498840.6</t>
  </si>
  <si>
    <t>(48+206)/(2)=127</t>
  </si>
  <si>
    <t>(61+48)/(2)=54.5</t>
  </si>
  <si>
    <t>(158+48)/(2)=103</t>
  </si>
  <si>
    <t>(174+48)/(2)=111</t>
  </si>
  <si>
    <t>(48+67)/(2)=57.5</t>
  </si>
  <si>
    <t>(839+1374)/(2)=1106.5</t>
  </si>
  <si>
    <t>(1212+998946.2)/(2)=500079.1</t>
  </si>
  <si>
    <t>(175+47)/(2)=111</t>
  </si>
  <si>
    <t>(997632.2+47)/(2)=498839.6</t>
  </si>
  <si>
    <t>(47+205)/(2)=126</t>
  </si>
  <si>
    <t>(60+47)/(2)=53.5</t>
  </si>
  <si>
    <t>(157+47)/(2)=102</t>
  </si>
  <si>
    <t>(173+47)/(2)=110</t>
  </si>
  <si>
    <t>(47+66)/(2)=56.5</t>
  </si>
  <si>
    <t>(838+1373)/(2)=1105.5</t>
  </si>
  <si>
    <t>(1211+998945.2)/(2)=500078.1</t>
  </si>
  <si>
    <t>(174+46)/(2)=110</t>
  </si>
  <si>
    <t>(997631.2+46)/(2)=498838.6</t>
  </si>
  <si>
    <t>(46+204)/(2)=125</t>
  </si>
  <si>
    <t>(59+46)/(2)=52.5</t>
  </si>
  <si>
    <t>(156+46)/(2)=101</t>
  </si>
  <si>
    <t>(172+46)/(2)=109</t>
  </si>
  <si>
    <t>(46+65)/(2)=55.5</t>
  </si>
  <si>
    <t>(837+1372)/(2)=1104.5</t>
  </si>
  <si>
    <t>(1210+998944.2)/(2)=500077.1</t>
  </si>
  <si>
    <t>(173+45)/(2)=109</t>
  </si>
  <si>
    <t>(997630.2+45)/(2)=498837.6</t>
  </si>
  <si>
    <t>(45+203)/(2)=124</t>
  </si>
  <si>
    <t>(58+45)/(2)=51.5</t>
  </si>
  <si>
    <t>(155+45)/(2)=100</t>
  </si>
  <si>
    <t>(171+45)/(2)=108</t>
  </si>
  <si>
    <t>(45+64)/(2)=54.5</t>
  </si>
  <si>
    <t>(836+1371)/(2)=1103.5</t>
  </si>
  <si>
    <t>(785+998770.2)/(2)=499777.6</t>
  </si>
  <si>
    <t>(172+44)/(2)=108</t>
  </si>
  <si>
    <t>(997629.2+44)/(2)=498836.6</t>
  </si>
  <si>
    <t>(44+202)/(2)=123</t>
  </si>
  <si>
    <t>(57+44)/(2)=50.5</t>
  </si>
  <si>
    <t>(154+44)/(2)=99</t>
  </si>
  <si>
    <t>(170+44)/(2)=107</t>
  </si>
  <si>
    <t>(44+63)/(2)=53.5</t>
  </si>
  <si>
    <t>(835+1370)/(2)=1102.5</t>
  </si>
  <si>
    <t>(784+998769.2)/(2)=499776.6</t>
  </si>
  <si>
    <t>(171+43)/(2)=107</t>
  </si>
  <si>
    <t>(997628.2+43)/(2)=498835.6</t>
  </si>
  <si>
    <t>(43+201)/(2)=122</t>
  </si>
  <si>
    <t>(56+43)/(2)=49.5</t>
  </si>
  <si>
    <t>(153+43)/(2)=98</t>
  </si>
  <si>
    <t>(169+43)/(2)=106</t>
  </si>
  <si>
    <t>(43+62)/(2)=52.5</t>
  </si>
  <si>
    <t>(834+1369)/(2)=1101.5</t>
  </si>
  <si>
    <t>(783+998453.2)/(2)=499618.1</t>
  </si>
  <si>
    <t>(170+42)/(2)=106</t>
  </si>
  <si>
    <t>(997627.2+42)/(2)=498834.6</t>
  </si>
  <si>
    <t>(42+200)/(2)=121</t>
  </si>
  <si>
    <t>(55+42)/(2)=48.5</t>
  </si>
  <si>
    <t>(152+42)/(2)=97</t>
  </si>
  <si>
    <t>(168+42)/(2)=105</t>
  </si>
  <si>
    <t>(42+61)/(2)=51.5</t>
  </si>
  <si>
    <t>(833+1368)/(2)=1100.5</t>
  </si>
  <si>
    <t>(677+998452.2)/(2)=499564.6</t>
  </si>
  <si>
    <t>(169+41)/(2)=105</t>
  </si>
  <si>
    <t>(997626.2+41)/(2)=498833.6</t>
  </si>
  <si>
    <t>(41+199)/(2)=120</t>
  </si>
  <si>
    <t>(54+41)/(2)=47.5</t>
  </si>
  <si>
    <t>(151+41)/(2)=96</t>
  </si>
  <si>
    <t>(167+41)/(2)=104</t>
  </si>
  <si>
    <t>(41+60)/(2)=50.5</t>
  </si>
  <si>
    <t>(832+1367)/(2)=1099.5</t>
  </si>
  <si>
    <t>(585+998451.2)/(2)=499518.1</t>
  </si>
  <si>
    <t>(168+40)/(2)=104</t>
  </si>
  <si>
    <t>(997625.2+40)/(2)=498832.6</t>
  </si>
  <si>
    <t>(40+198)/(2)=119</t>
  </si>
  <si>
    <t>(53+40)/(2)=46.5</t>
  </si>
  <si>
    <t>(150+40)/(2)=95</t>
  </si>
  <si>
    <t>(166+40)/(2)=103</t>
  </si>
  <si>
    <t>(40+59)/(2)=49.5</t>
  </si>
  <si>
    <t>(831+1366)/(2)=1098.5</t>
  </si>
  <si>
    <t>(584+998450.2)/(2)=499517.1</t>
  </si>
  <si>
    <t>(167+39)/(2)=103</t>
  </si>
  <si>
    <t>(997624.2+39)/(2)=498831.6</t>
  </si>
  <si>
    <t>(39+197)/(2)=118</t>
  </si>
  <si>
    <t>(52+39)/(2)=45.5</t>
  </si>
  <si>
    <t>(149+39)/(2)=94</t>
  </si>
  <si>
    <t>(165+39)/(2)=102</t>
  </si>
  <si>
    <t>(39+58)/(2)=48.5</t>
  </si>
  <si>
    <t>(830+1365)/(2)=1097.5</t>
  </si>
  <si>
    <t>(583+998449.2)/(2)=499516.1</t>
  </si>
  <si>
    <t>(166+38)/(2)=102</t>
  </si>
  <si>
    <t>(997623.2+38)/(2)=498830.6</t>
  </si>
  <si>
    <t>(38+196)/(2)=117</t>
  </si>
  <si>
    <t>(51+38)/(2)=44.5</t>
  </si>
  <si>
    <t>(148+38)/(2)=93</t>
  </si>
  <si>
    <t>(164+38)/(2)=101</t>
  </si>
  <si>
    <t>(38+57)/(2)=47.5</t>
  </si>
  <si>
    <t>(829+1364)/(2)=1096.5</t>
  </si>
  <si>
    <t>(582+998448.2)/(2)=499515.1</t>
  </si>
  <si>
    <t>(165+37)/(2)=101</t>
  </si>
  <si>
    <t>(997622.2+37)/(2)=498829.6</t>
  </si>
  <si>
    <t>(37+195)/(2)=116</t>
  </si>
  <si>
    <t>(50+37)/(2)=43.5</t>
  </si>
  <si>
    <t>(147+37)/(2)=92</t>
  </si>
  <si>
    <t>(163+37)/(2)=100</t>
  </si>
  <si>
    <t>(37+56)/(2)=46.5</t>
  </si>
  <si>
    <t>(828+1350)/(2)=1089</t>
  </si>
  <si>
    <t>(581+998447.2)/(2)=499514.1</t>
  </si>
  <si>
    <t>(164+36)/(2)=100</t>
  </si>
  <si>
    <t>(997621.2+36)/(2)=498828.6</t>
  </si>
  <si>
    <t>(36+194)/(2)=115</t>
  </si>
  <si>
    <t>(49+36)/(2)=42.5</t>
  </si>
  <si>
    <t>(146+36)/(2)=91</t>
  </si>
  <si>
    <t>(162+36)/(2)=99</t>
  </si>
  <si>
    <t>(36+55)/(2)=45.5</t>
  </si>
  <si>
    <t>(827+1349)/(2)=1088</t>
  </si>
  <si>
    <t>(580+998446.2)/(2)=499513.1</t>
  </si>
  <si>
    <t>(163+35)/(2)=99</t>
  </si>
  <si>
    <t>(997620.2+35)/(2)=498827.6</t>
  </si>
  <si>
    <t>(35+193)/(2)=114</t>
  </si>
  <si>
    <t>(48+35)/(2)=41.5</t>
  </si>
  <si>
    <t>(145+35)/(2)=90</t>
  </si>
  <si>
    <t>(161+35)/(2)=98</t>
  </si>
  <si>
    <t>(35+54)/(2)=44.5</t>
  </si>
  <si>
    <t>(761+1348)/(2)=1054.5</t>
  </si>
  <si>
    <t>(579+998445.2)/(2)=499512.1</t>
  </si>
  <si>
    <t>(162+34)/(2)=98</t>
  </si>
  <si>
    <t>(997619.2+34)/(2)=498826.6</t>
  </si>
  <si>
    <t>(34+192)/(2)=113</t>
  </si>
  <si>
    <t>(47+34)/(2)=40.5</t>
  </si>
  <si>
    <t>(144+34)/(2)=89</t>
  </si>
  <si>
    <t>(160+34)/(2)=97</t>
  </si>
  <si>
    <t>(34+53)/(2)=43.5</t>
  </si>
  <si>
    <t>(760+1347)/(2)=1053.5</t>
  </si>
  <si>
    <t>(578+998444.2)/(2)=499511.1</t>
  </si>
  <si>
    <t>(161+33)/(2)=97</t>
  </si>
  <si>
    <t>(997618.2+33)/(2)=498825.6</t>
  </si>
  <si>
    <t>(33+191)/(2)=112</t>
  </si>
  <si>
    <t>(46+33)/(2)=39.5</t>
  </si>
  <si>
    <t>(143+33)/(2)=88</t>
  </si>
  <si>
    <t>(159+33)/(2)=96</t>
  </si>
  <si>
    <t>(33+52)/(2)=42.5</t>
  </si>
  <si>
    <t>(759+1346)/(2)=1052.5</t>
  </si>
  <si>
    <t>(577+998443.2)/(2)=499510.1</t>
  </si>
  <si>
    <t>(160+32)/(2)=96</t>
  </si>
  <si>
    <t>(997617.2+32)/(2)=498824.6</t>
  </si>
  <si>
    <t>(32+190)/(2)=111</t>
  </si>
  <si>
    <t>(45+32)/(2)=38.5</t>
  </si>
  <si>
    <t>(142+32)/(2)=87</t>
  </si>
  <si>
    <t>(158+32)/(2)=95</t>
  </si>
  <si>
    <t>(32+51)/(2)=41.5</t>
  </si>
  <si>
    <t>(758+1345)/(2)=1051.5</t>
  </si>
  <si>
    <t>(576+998442.2)/(2)=499509.1</t>
  </si>
  <si>
    <t>(159+31)/(2)=95</t>
  </si>
  <si>
    <t>(997616.2+31)/(2)=498823.6</t>
  </si>
  <si>
    <t>(31+189)/(2)=110</t>
  </si>
  <si>
    <t>(44+31)/(2)=37.5</t>
  </si>
  <si>
    <t>(141+31)/(2)=86</t>
  </si>
  <si>
    <t>(157+31)/(2)=94</t>
  </si>
  <si>
    <t>(31+50)/(2)=40.5</t>
  </si>
  <si>
    <t>(757+1344)/(2)=1050.5</t>
  </si>
  <si>
    <t>(575+998441.2)/(2)=499508.1</t>
  </si>
  <si>
    <t>(158+30)/(2)=94</t>
  </si>
  <si>
    <t>(997615.2+30)/(2)=498822.6</t>
  </si>
  <si>
    <t>(30+188)/(2)=109</t>
  </si>
  <si>
    <t>(43+30)/(2)=36.5</t>
  </si>
  <si>
    <t>(140+30)/(2)=85</t>
  </si>
  <si>
    <t>(156+30)/(2)=93</t>
  </si>
  <si>
    <t>(30+49)/(2)=39.5</t>
  </si>
  <si>
    <t>(756+1343)/(2)=1049.5</t>
  </si>
  <si>
    <t>(574+998440.2)/(2)=499507.1</t>
  </si>
  <si>
    <t>(157+29)/(2)=93</t>
  </si>
  <si>
    <t>(997614.2+29)/(2)=498821.6</t>
  </si>
  <si>
    <t>(29+187)/(2)=108</t>
  </si>
  <si>
    <t>(42+29)/(2)=35.5</t>
  </si>
  <si>
    <t>(139+29)/(2)=84</t>
  </si>
  <si>
    <t>(155+29)/(2)=92</t>
  </si>
  <si>
    <t>(29+48)/(2)=38.5</t>
  </si>
  <si>
    <t>(755+1342)/(2)=1048.5</t>
  </si>
  <si>
    <t>(573+998439.2)/(2)=499506.1</t>
  </si>
  <si>
    <t>(156+28)/(2)=92</t>
  </si>
  <si>
    <t>(997613.2+28)/(2)=498820.6</t>
  </si>
  <si>
    <t>(28+186)/(2)=107</t>
  </si>
  <si>
    <t>(41+28)/(2)=34.5</t>
  </si>
  <si>
    <t>(138+28)/(2)=83</t>
  </si>
  <si>
    <t>(154+28)/(2)=91</t>
  </si>
  <si>
    <t>(28+47)/(2)=37.5</t>
  </si>
  <si>
    <t>(754+1341)/(2)=1047.5</t>
  </si>
  <si>
    <t>(572+998438.2)/(2)=499505.1</t>
  </si>
  <si>
    <t>(155+27)/(2)=91</t>
  </si>
  <si>
    <t>(997612.2+27)/(2)=498819.6</t>
  </si>
  <si>
    <t>(27+185)/(2)=106</t>
  </si>
  <si>
    <t>(40+27)/(2)=33.5</t>
  </si>
  <si>
    <t>(137+27)/(2)=82</t>
  </si>
  <si>
    <t>(153+27)/(2)=90</t>
  </si>
  <si>
    <t>(27+46)/(2)=36.5</t>
  </si>
  <si>
    <t>(753+1164)/(2)=958.5</t>
  </si>
  <si>
    <t>(571+998437.2)/(2)=499504.1</t>
  </si>
  <si>
    <t>(154+26)/(2)=90</t>
  </si>
  <si>
    <t>(997611.2+26)/(2)=498818.6</t>
  </si>
  <si>
    <t>(26+184)/(2)=105</t>
  </si>
  <si>
    <t>(39+26)/(2)=32.5</t>
  </si>
  <si>
    <t>(136+26)/(2)=81</t>
  </si>
  <si>
    <t>(152+26)/(2)=89</t>
  </si>
  <si>
    <t>(26+45)/(2)=35.5</t>
  </si>
  <si>
    <t>(752+1163)/(2)=957.5</t>
  </si>
  <si>
    <t>(570+998436.2)/(2)=499503.1</t>
  </si>
  <si>
    <t>(153+25)/(2)=89</t>
  </si>
  <si>
    <t>(997610.2+25)/(2)=498817.6</t>
  </si>
  <si>
    <t>(25+183)/(2)=104</t>
  </si>
  <si>
    <t>(38+25)/(2)=31.5</t>
  </si>
  <si>
    <t>(135+25)/(2)=80</t>
  </si>
  <si>
    <t>(151+25)/(2)=88</t>
  </si>
  <si>
    <t>(25+44)/(2)=34.5</t>
  </si>
  <si>
    <t>(751+1162)/(2)=956.5</t>
  </si>
  <si>
    <t>(569+998435.2)/(2)=499502.1</t>
  </si>
  <si>
    <t>(152+24)/(2)=88</t>
  </si>
  <si>
    <t>(997609.2+24)/(2)=498816.6</t>
  </si>
  <si>
    <t>(24+182)/(2)=103</t>
  </si>
  <si>
    <t>(37+24)/(2)=30.5</t>
  </si>
  <si>
    <t>(134+24)/(2)=79</t>
  </si>
  <si>
    <t>(150+24)/(2)=87</t>
  </si>
  <si>
    <t>(24+43)/(2)=33.5</t>
  </si>
  <si>
    <t>(750+1161)/(2)=955.5</t>
  </si>
  <si>
    <t>(568+998434.2)/(2)=499501.1</t>
  </si>
  <si>
    <t>(151+23)/(2)=87</t>
  </si>
  <si>
    <t>(997608.2+23)/(2)=498815.6</t>
  </si>
  <si>
    <t>(23+181)/(2)=102</t>
  </si>
  <si>
    <t>(36+23)/(2)=29.5</t>
  </si>
  <si>
    <t>(133+23)/(2)=78</t>
  </si>
  <si>
    <t>(149+23)/(2)=86</t>
  </si>
  <si>
    <t>(23+42)/(2)=32.5</t>
  </si>
  <si>
    <t>(571+1028)/(2)=799.5</t>
  </si>
  <si>
    <t>(567+998433.2)/(2)=499500.1</t>
  </si>
  <si>
    <t>(150+22)/(2)=86</t>
  </si>
  <si>
    <t>(997607.2+22)/(2)=498814.6</t>
  </si>
  <si>
    <t>(22+180)/(2)=101</t>
  </si>
  <si>
    <t>(35+22)/(2)=28.5</t>
  </si>
  <si>
    <t>(132+22)/(2)=77</t>
  </si>
  <si>
    <t>(148+22)/(2)=85</t>
  </si>
  <si>
    <t>(22+41)/(2)=31.5</t>
  </si>
  <si>
    <t>(534+1027)/(2)=780.5</t>
  </si>
  <si>
    <t>(566+998120.2)/(2)=499343.1</t>
  </si>
  <si>
    <t>(149+21)/(2)=85</t>
  </si>
  <si>
    <t>(997606.2+21)/(2)=498813.6</t>
  </si>
  <si>
    <t>(21+179)/(2)=100</t>
  </si>
  <si>
    <t>(34+21)/(2)=27.5</t>
  </si>
  <si>
    <t>(131+21)/(2)=76</t>
  </si>
  <si>
    <t>(147+21)/(2)=84</t>
  </si>
  <si>
    <t>(21+40)/(2)=30.5</t>
  </si>
  <si>
    <t>(533+1026)/(2)=779.5</t>
  </si>
  <si>
    <t>(412+998119.2)/(2)=499265.6</t>
  </si>
  <si>
    <t>(148+20)/(2)=84</t>
  </si>
  <si>
    <t>(997605.2+20)/(2)=498812.6</t>
  </si>
  <si>
    <t>(20+178)/(2)=99</t>
  </si>
  <si>
    <t>(33+20)/(2)=26.5</t>
  </si>
  <si>
    <t>(130+20)/(2)=75</t>
  </si>
  <si>
    <t>(146+20)/(2)=83</t>
  </si>
  <si>
    <t>(20+39)/(2)=29.5</t>
  </si>
  <si>
    <t>(532+1025)/(2)=778.5</t>
  </si>
  <si>
    <t>(411+998118.2)/(2)=499264.6</t>
  </si>
  <si>
    <t>(147+19)/(2)=83</t>
  </si>
  <si>
    <t>(997604.2+19)/(2)=498811.6</t>
  </si>
  <si>
    <t>(19+177)/(2)=98</t>
  </si>
  <si>
    <t>(32+19)/(2)=25.5</t>
  </si>
  <si>
    <t>(129+19)/(2)=74</t>
  </si>
  <si>
    <t>(145+19)/(2)=82</t>
  </si>
  <si>
    <t>(19+38)/(2)=28.5</t>
  </si>
  <si>
    <t>(531+735)/(2)=633</t>
  </si>
  <si>
    <t>(357+998050.2)/(2)=499203.6</t>
  </si>
  <si>
    <t>(146+18)/(2)=82</t>
  </si>
  <si>
    <t>(997603.2+18)/(2)=498810.6</t>
  </si>
  <si>
    <t>(18+176)/(2)=97</t>
  </si>
  <si>
    <t>(31+18)/(2)=24.5</t>
  </si>
  <si>
    <t>(128+18)/(2)=73</t>
  </si>
  <si>
    <t>(144+18)/(2)=81</t>
  </si>
  <si>
    <t>(18+37)/(2)=27.5</t>
  </si>
  <si>
    <t>(530+734)/(2)=632</t>
  </si>
  <si>
    <t>(279+998049.2)/(2)=499164.1</t>
  </si>
  <si>
    <t>(145+17)/(2)=81</t>
  </si>
  <si>
    <t>(997602.2+17)/(2)=498809.6</t>
  </si>
  <si>
    <t>(17+175)/(2)=96</t>
  </si>
  <si>
    <t>(30+17)/(2)=23.5</t>
  </si>
  <si>
    <t>(127+17)/(2)=72</t>
  </si>
  <si>
    <t>(143+17)/(2)=80</t>
  </si>
  <si>
    <t>(17+36)/(2)=26.5</t>
  </si>
  <si>
    <t>(529+733)/(2)=631</t>
  </si>
  <si>
    <t>(278+998048.2)/(2)=499163.1</t>
  </si>
  <si>
    <t>(144+16)/(2)=80</t>
  </si>
  <si>
    <t>(997601.2+16)/(2)=498808.6</t>
  </si>
  <si>
    <t>(16+174)/(2)=95</t>
  </si>
  <si>
    <t>(29+16)/(2)=22.5</t>
  </si>
  <si>
    <t>(126+16)/(2)=71</t>
  </si>
  <si>
    <t>(142+16)/(2)=79</t>
  </si>
  <si>
    <t>(16+35)/(2)=25.5</t>
  </si>
  <si>
    <t>(528+732)/(2)=630</t>
  </si>
  <si>
    <t>(277+998047.2)/(2)=499162.1</t>
  </si>
  <si>
    <t>(143+15)/(2)=79</t>
  </si>
  <si>
    <t>(997600.2+15)/(2)=498807.6</t>
  </si>
  <si>
    <t>(15+173)/(2)=94</t>
  </si>
  <si>
    <t>(28+15)/(2)=21.5</t>
  </si>
  <si>
    <t>(125+15)/(2)=70</t>
  </si>
  <si>
    <t>(141+15)/(2)=78</t>
  </si>
  <si>
    <t>(15+34)/(2)=24.5</t>
  </si>
  <si>
    <t>(527+731)/(2)=629</t>
  </si>
  <si>
    <t>(276+998046.2)/(2)=499161.1</t>
  </si>
  <si>
    <t>(142+14)/(2)=78</t>
  </si>
  <si>
    <t>(997599.2+14)/(2)=498806.6</t>
  </si>
  <si>
    <t>(14+172)/(2)=93</t>
  </si>
  <si>
    <t>(27+14)/(2)=20.5</t>
  </si>
  <si>
    <t>(124+14)/(2)=69</t>
  </si>
  <si>
    <t>(140+14)/(2)=77</t>
  </si>
  <si>
    <t>(14+33)/(2)=23.5</t>
  </si>
  <si>
    <t>(526+730)/(2)=628</t>
  </si>
  <si>
    <t>(275+997736.2)/(2)=499005.6</t>
  </si>
  <si>
    <t>(141+13)/(2)=77</t>
  </si>
  <si>
    <t>(997598.2+13)/(2)=498805.6</t>
  </si>
  <si>
    <t>(13+171)/(2)=92</t>
  </si>
  <si>
    <t>(26+13)/(2)=19.5</t>
  </si>
  <si>
    <t>(123+13)/(2)=68</t>
  </si>
  <si>
    <t>(139+13)/(2)=76</t>
  </si>
  <si>
    <t>(13+32)/(2)=22.5</t>
  </si>
  <si>
    <t>(525+729)/(2)=627</t>
  </si>
  <si>
    <t>(274+997735.2)/(2)=499004.6</t>
  </si>
  <si>
    <t>(140+12)/(2)=76</t>
  </si>
  <si>
    <t>(997597.2+12)/(2)=498804.6</t>
  </si>
  <si>
    <t>(12+170)/(2)=91</t>
  </si>
  <si>
    <t>(25+12)/(2)=18.5</t>
  </si>
  <si>
    <t>(122+12)/(2)=67</t>
  </si>
  <si>
    <t>(138+12)/(2)=75</t>
  </si>
  <si>
    <t>(12+31)/(2)=21.5</t>
  </si>
  <si>
    <t>(34+643)/(2)=338.5</t>
  </si>
  <si>
    <t>(273+997734.2)/(2)=499003.6</t>
  </si>
  <si>
    <t>(139+11)/(2)=75</t>
  </si>
  <si>
    <t>(997596.2+11)/(2)=498803.6</t>
  </si>
  <si>
    <t>(11+169)/(2)=90</t>
  </si>
  <si>
    <t>(24+11)/(2)=17.5</t>
  </si>
  <si>
    <t>(121+11)/(2)=66</t>
  </si>
  <si>
    <t>(137+11)/(2)=74</t>
  </si>
  <si>
    <t>(11+30)/(2)=20.5</t>
  </si>
  <si>
    <t>(33+642)/(2)=337.5</t>
  </si>
  <si>
    <t>(169+997724.2)/(2)=498946.6</t>
  </si>
  <si>
    <t>(138+10)/(2)=74</t>
  </si>
  <si>
    <t>(997595.2+10)/(2)=498802.6</t>
  </si>
  <si>
    <t>(10+168)/(2)=89</t>
  </si>
  <si>
    <t>(23+10)/(2)=16.5</t>
  </si>
  <si>
    <t>(120+10)/(2)=65</t>
  </si>
  <si>
    <t>(136+10)/(2)=73</t>
  </si>
  <si>
    <t>(10+29)/(2)=19.5</t>
  </si>
  <si>
    <t>(32+641)/(2)=336.5</t>
  </si>
  <si>
    <t>(168+997723.2)/(2)=498945.6</t>
  </si>
  <si>
    <t>(137+9)/(2)=73</t>
  </si>
  <si>
    <t>(997594.2+9)/(2)=498801.6</t>
  </si>
  <si>
    <t>(9+167)/(2)=88</t>
  </si>
  <si>
    <t>(22+9)/(2)=15.5</t>
  </si>
  <si>
    <t>(119+9)/(2)=64</t>
  </si>
  <si>
    <t>(135+9)/(2)=72</t>
  </si>
  <si>
    <t>(9+28)/(2)=18.5</t>
  </si>
  <si>
    <t>(9+275)/(2)=142</t>
  </si>
  <si>
    <t>(167+997722.2)/(2)=498944.6</t>
  </si>
  <si>
    <t>(136+8)/(2)=72</t>
  </si>
  <si>
    <t>(997593.2+8)/(2)=498800.6</t>
  </si>
  <si>
    <t>(8+166)/(2)=87</t>
  </si>
  <si>
    <t>(21+8)/(2)=14.5</t>
  </si>
  <si>
    <t>(118+8)/(2)=63</t>
  </si>
  <si>
    <t>(134+8)/(2)=71</t>
  </si>
  <si>
    <t>(8+27)/(2)=17.5</t>
  </si>
  <si>
    <t>(8+274)/(2)=141</t>
  </si>
  <si>
    <t>(166+997478.2)/(2)=498822.1</t>
  </si>
  <si>
    <t>(135+7)/(2)=71</t>
  </si>
  <si>
    <t>(997592.2+7)/(2)=498799.6</t>
  </si>
  <si>
    <t>(7+165)/(2)=86</t>
  </si>
  <si>
    <t>(20+7)/(2)=13.5</t>
  </si>
  <si>
    <t>(117+7)/(2)=62</t>
  </si>
  <si>
    <t>(133+7)/(2)=70</t>
  </si>
  <si>
    <t>(7+26)/(2)=16.5</t>
  </si>
  <si>
    <t>(7+273)/(2)=140</t>
  </si>
  <si>
    <t>(165+997422.2)/(2)=498793.6</t>
  </si>
  <si>
    <t>(134+6)/(2)=70</t>
  </si>
  <si>
    <t>(997591.2+6)/(2)=498798.6</t>
  </si>
  <si>
    <t>(6+164)/(2)=85</t>
  </si>
  <si>
    <t>(19+6)/(2)=12.5</t>
  </si>
  <si>
    <t>(116+6)/(2)=61</t>
  </si>
  <si>
    <t>(132+6)/(2)=69</t>
  </si>
  <si>
    <t>(6+25)/(2)=15.5</t>
  </si>
  <si>
    <t>(6+272)/(2)=139</t>
  </si>
  <si>
    <t>(164+997421.2)/(2)=498792.6</t>
  </si>
  <si>
    <t>(133+5)/(2)=69</t>
  </si>
  <si>
    <t>(997590.2+5)/(2)=498797.6</t>
  </si>
  <si>
    <t>(5+163)/(2)=84</t>
  </si>
  <si>
    <t>(18+5)/(2)=11.5</t>
  </si>
  <si>
    <t>(115+5)/(2)=60</t>
  </si>
  <si>
    <t>(131+5)/(2)=68</t>
  </si>
  <si>
    <t>(5+24)/(2)=14.5</t>
  </si>
  <si>
    <t>(5+271)/(2)=138</t>
  </si>
  <si>
    <t>(117+498698.1)/(2)=249407.55</t>
  </si>
  <si>
    <t>(997589.2+4)/(2)=498796.6</t>
  </si>
  <si>
    <t>(4+162)/(2)=83</t>
  </si>
  <si>
    <t>(17+4)/(2)=10.5</t>
  </si>
  <si>
    <t>(114+4)/(2)=59</t>
  </si>
  <si>
    <t>(130+4)/(2)=67</t>
  </si>
  <si>
    <t>(4+114)/(2)=59</t>
  </si>
  <si>
    <t>(33+498697.1)/(2)=249365.05</t>
  </si>
  <si>
    <t>(997588.2+3)/(2)=498795.6</t>
  </si>
  <si>
    <t>(3+161)/(2)=82</t>
  </si>
  <si>
    <t>(113+3)/(2)=58</t>
  </si>
  <si>
    <t>(3+113)/(2)=58</t>
  </si>
  <si>
    <t>(9+498673.1)/(2)=249341.05</t>
  </si>
  <si>
    <t>(997587.2+2)/(2)=498794.6</t>
  </si>
  <si>
    <t>(2+160)/(2)=81</t>
  </si>
  <si>
    <t>(2+112)/(2)=57</t>
  </si>
  <si>
    <t>(8+2)/(2)=5</t>
  </si>
  <si>
    <t>(997586.2+1)/(2)=498793.6</t>
  </si>
  <si>
    <t>(1+159)/(2)=80</t>
  </si>
  <si>
    <t>(1+111)/(2)=56</t>
  </si>
  <si>
    <t>(997585.2+0)/(2)=498792.6</t>
  </si>
  <si>
    <r>
      <t>A futtatás idôtartama: </t>
    </r>
    <r>
      <rPr>
        <b/>
        <sz val="7"/>
        <color rgb="FF333333"/>
        <rFont val="Verdana"/>
        <family val="2"/>
        <charset val="238"/>
      </rPr>
      <t>2.06 mp (0.03 p)</t>
    </r>
  </si>
  <si>
    <t>correlation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</si>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</sst>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4" x14ac:knownFonts="1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ptos"/>
      <family val="2"/>
    </font>
    <font>
      <sz val="8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sz val="11"/>
      <color rgb="FFFF0000"/>
      <name val="Aptos Narrow"/>
      <family val="2"/>
      <charset val="238"/>
      <scheme val="minor"/>
    </font>
    <font>
      <sz val="11"/>
      <color rgb="FFFFFF00"/>
      <name val="Aptos Narrow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1" fillId="0" borderId="0" xfId="1"/>
    <xf numFmtId="0" fontId="0" fillId="0" borderId="0" xfId="0" applyAlignment="1">
      <alignment wrapText="1"/>
    </xf>
    <xf numFmtId="164" fontId="0" fillId="0" borderId="0" xfId="0" applyNumberFormat="1"/>
    <xf numFmtId="1" fontId="0" fillId="0" borderId="0" xfId="0" applyNumberFormat="1"/>
    <xf numFmtId="1" fontId="0" fillId="2" borderId="0" xfId="0" applyNumberFormat="1" applyFill="1"/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0" fillId="0" borderId="0" xfId="0" applyFont="1"/>
    <xf numFmtId="0" fontId="0" fillId="5" borderId="0" xfId="0" applyFill="1"/>
    <xf numFmtId="1" fontId="0" fillId="5" borderId="0" xfId="0" applyNumberFormat="1" applyFill="1"/>
    <xf numFmtId="0" fontId="0" fillId="2" borderId="0" xfId="0" applyFill="1"/>
    <xf numFmtId="1" fontId="0" fillId="6" borderId="0" xfId="0" applyNumberFormat="1" applyFill="1"/>
    <xf numFmtId="2" fontId="0" fillId="6" borderId="0" xfId="0" applyNumberFormat="1" applyFill="1"/>
    <xf numFmtId="0" fontId="0" fillId="6" borderId="0" xfId="0" applyFill="1"/>
    <xf numFmtId="1" fontId="0" fillId="7" borderId="0" xfId="0" applyNumberFormat="1" applyFill="1"/>
    <xf numFmtId="2" fontId="0" fillId="7" borderId="0" xfId="0" applyNumberFormat="1" applyFill="1"/>
    <xf numFmtId="0" fontId="0" fillId="7" borderId="0" xfId="0" applyFill="1"/>
    <xf numFmtId="1" fontId="12" fillId="7" borderId="0" xfId="0" applyNumberFormat="1" applyFont="1" applyFill="1"/>
    <xf numFmtId="0" fontId="13" fillId="7" borderId="0" xfId="0" applyFont="1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54F81F4-E8F9-6C41-8C95-19211A0A6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0</xdr:colOff>
      <xdr:row>0</xdr:row>
      <xdr:rowOff>0</xdr:rowOff>
    </xdr:from>
    <xdr:to>
      <xdr:col>31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A3CBB682-FC9D-59B8-5C1F-133118C7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688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317C786F-3946-9498-C6EF-D30789E4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0</xdr:colOff>
      <xdr:row>0</xdr:row>
      <xdr:rowOff>0</xdr:rowOff>
    </xdr:from>
    <xdr:to>
      <xdr:col>32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4184AFD7-37B2-79E1-CDF2-6F373494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78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2</xdr:row>
      <xdr:rowOff>160020</xdr:rowOff>
    </xdr:to>
    <xdr:pic>
      <xdr:nvPicPr>
        <xdr:cNvPr id="6" name="Kép 5" descr="COCO">
          <a:extLst>
            <a:ext uri="{FF2B5EF4-FFF2-40B4-BE49-F238E27FC236}">
              <a16:creationId xmlns:a16="http://schemas.microsoft.com/office/drawing/2014/main" id="{A9304F5B-346F-AE84-E0F9-C0709C916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0</xdr:colOff>
      <xdr:row>0</xdr:row>
      <xdr:rowOff>0</xdr:rowOff>
    </xdr:from>
    <xdr:to>
      <xdr:col>32</xdr:col>
      <xdr:colOff>76200</xdr:colOff>
      <xdr:row>2</xdr:row>
      <xdr:rowOff>160020</xdr:rowOff>
    </xdr:to>
    <xdr:pic>
      <xdr:nvPicPr>
        <xdr:cNvPr id="7" name="Kép 6" descr="COCO">
          <a:extLst>
            <a:ext uri="{FF2B5EF4-FFF2-40B4-BE49-F238E27FC236}">
              <a16:creationId xmlns:a16="http://schemas.microsoft.com/office/drawing/2014/main" id="{59157563-9D35-1789-8AA2-EAB67C86B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78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7F9DEB97-BEC1-A8DB-F86E-F96FD97BD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0</xdr:row>
      <xdr:rowOff>0</xdr:rowOff>
    </xdr:from>
    <xdr:to>
      <xdr:col>33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23D2F92C-659F-9177-32B1-22F2E7530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trends.google.com/trends/explore?date=all&amp;geo=CZ&amp;q=%2Fm%2F0227jd&amp;hl=en" TargetMode="External"/><Relationship Id="rId18" Type="http://schemas.openxmlformats.org/officeDocument/2006/relationships/hyperlink" Target="https://trends.google.com/trends/explore?date=all&amp;geo=ES&amp;q=%2Fm%2F0227jd&amp;hl=en" TargetMode="External"/><Relationship Id="rId26" Type="http://schemas.openxmlformats.org/officeDocument/2006/relationships/hyperlink" Target="https://trends.google.com/trends/explore?date=all&amp;geo=ID&amp;q=%2Fm%2F0227jd&amp;hl=en" TargetMode="External"/><Relationship Id="rId39" Type="http://schemas.openxmlformats.org/officeDocument/2006/relationships/hyperlink" Target="https://trends.google.com/trends/explore?date=all&amp;geo=LY&amp;q=%2Fm%2F0227jd&amp;hl=en" TargetMode="External"/><Relationship Id="rId21" Type="http://schemas.openxmlformats.org/officeDocument/2006/relationships/hyperlink" Target="https://trends.google.com/trends/explore?date=all&amp;geo=FR&amp;q=%2Fm%2F0227jd&amp;hl=en" TargetMode="External"/><Relationship Id="rId34" Type="http://schemas.openxmlformats.org/officeDocument/2006/relationships/hyperlink" Target="https://trends.google.com/trends/explore?date=all&amp;geo=LA&amp;q=%2Fm%2F0227jd&amp;hl=en" TargetMode="External"/><Relationship Id="rId42" Type="http://schemas.openxmlformats.org/officeDocument/2006/relationships/hyperlink" Target="https://trends.google.com/trends/explore?date=all&amp;geo=MX&amp;q=%2Fm%2F0227jd&amp;hl=en" TargetMode="External"/><Relationship Id="rId47" Type="http://schemas.openxmlformats.org/officeDocument/2006/relationships/hyperlink" Target="https://trends.google.com/trends/explore?date=all&amp;geo=NO&amp;q=%2Fm%2F0227jd&amp;hl=en" TargetMode="External"/><Relationship Id="rId50" Type="http://schemas.openxmlformats.org/officeDocument/2006/relationships/hyperlink" Target="https://trends.google.com/trends/explore?date=all&amp;geo=PT&amp;q=%2Fm%2F0227jd&amp;hl=en" TargetMode="External"/><Relationship Id="rId55" Type="http://schemas.openxmlformats.org/officeDocument/2006/relationships/hyperlink" Target="https://trends.google.com/trends/explore?date=all&amp;geo=SI&amp;q=%2Fm%2F0227jd&amp;hl=en" TargetMode="External"/><Relationship Id="rId63" Type="http://schemas.openxmlformats.org/officeDocument/2006/relationships/hyperlink" Target="https://trends.google.com/trends/explore?date=all&amp;q=%2Fm%2F0227jd&amp;hl=en" TargetMode="External"/><Relationship Id="rId7" Type="http://schemas.openxmlformats.org/officeDocument/2006/relationships/hyperlink" Target="https://trends.google.com/trends/explore?date=all&amp;geo=BR&amp;q=%2Fm%2F0227jd&amp;hl=en" TargetMode="External"/><Relationship Id="rId2" Type="http://schemas.openxmlformats.org/officeDocument/2006/relationships/hyperlink" Target="https://trends.google.com/trends/explore?date=all&amp;geo=AT&amp;q=%2Fm%2F0227jd&amp;hl=en" TargetMode="External"/><Relationship Id="rId16" Type="http://schemas.openxmlformats.org/officeDocument/2006/relationships/hyperlink" Target="https://trends.google.com/trends/explore?date=all&amp;geo=EE&amp;q=%2Fm%2F0227jd&amp;hl=en" TargetMode="External"/><Relationship Id="rId29" Type="http://schemas.openxmlformats.org/officeDocument/2006/relationships/hyperlink" Target="https://trends.google.com/trends/explore?date=all&amp;geo=IQ&amp;q=%2Fm%2F0227jd&amp;hl=en" TargetMode="External"/><Relationship Id="rId11" Type="http://schemas.openxmlformats.org/officeDocument/2006/relationships/hyperlink" Target="https://trends.google.com/trends/explore?date=all&amp;geo=CU&amp;q=%2Fm%2F0227jd&amp;hl=en" TargetMode="External"/><Relationship Id="rId24" Type="http://schemas.openxmlformats.org/officeDocument/2006/relationships/hyperlink" Target="https://trends.google.com/trends/explore?date=all&amp;geo=HR&amp;q=%2Fm%2F0227jd&amp;hl=en" TargetMode="External"/><Relationship Id="rId32" Type="http://schemas.openxmlformats.org/officeDocument/2006/relationships/hyperlink" Target="https://trends.google.com/trends/explore?date=all&amp;geo=JP&amp;q=%2Fm%2F0227jd&amp;hl=en" TargetMode="External"/><Relationship Id="rId37" Type="http://schemas.openxmlformats.org/officeDocument/2006/relationships/hyperlink" Target="https://trends.google.com/trends/explore?date=all&amp;geo=LU&amp;q=%2Fm%2F0227jd&amp;hl=en" TargetMode="External"/><Relationship Id="rId40" Type="http://schemas.openxmlformats.org/officeDocument/2006/relationships/hyperlink" Target="https://trends.google.com/trends/explore?date=all&amp;geo=MN&amp;q=%2Fm%2F0227jd&amp;hl=en" TargetMode="External"/><Relationship Id="rId45" Type="http://schemas.openxmlformats.org/officeDocument/2006/relationships/hyperlink" Target="https://trends.google.com/trends/explore?date=all&amp;geo=NG&amp;q=%2Fm%2F0227jd&amp;hl=en" TargetMode="External"/><Relationship Id="rId53" Type="http://schemas.openxmlformats.org/officeDocument/2006/relationships/hyperlink" Target="https://trends.google.com/trends/explore?date=all&amp;geo=RU&amp;q=%2Fm%2F0227jd&amp;hl=en" TargetMode="External"/><Relationship Id="rId58" Type="http://schemas.openxmlformats.org/officeDocument/2006/relationships/hyperlink" Target="https://trends.google.com/trends/explore?date=all&amp;geo=UA&amp;q=%2Fm%2F0227jd&amp;hl=en" TargetMode="External"/><Relationship Id="rId5" Type="http://schemas.openxmlformats.org/officeDocument/2006/relationships/hyperlink" Target="https://trends.google.com/trends/explore?date=all&amp;geo=BD&amp;q=%2Fm%2F0227jd&amp;hl=en" TargetMode="External"/><Relationship Id="rId61" Type="http://schemas.openxmlformats.org/officeDocument/2006/relationships/hyperlink" Target="https://trends.google.com/trends/explore?date=all&amp;geo=ZA&amp;q=%2Fm%2F0227jd&amp;hl=en" TargetMode="External"/><Relationship Id="rId19" Type="http://schemas.openxmlformats.org/officeDocument/2006/relationships/hyperlink" Target="https://trends.google.com/trends/explore?date=all&amp;geo=ET&amp;q=%2Fm%2F0227jd&amp;hl=en" TargetMode="External"/><Relationship Id="rId14" Type="http://schemas.openxmlformats.org/officeDocument/2006/relationships/hyperlink" Target="https://trends.google.com/trends/explore?date=all&amp;geo=DE&amp;q=%2Fm%2F0227jd&amp;hl=en" TargetMode="External"/><Relationship Id="rId22" Type="http://schemas.openxmlformats.org/officeDocument/2006/relationships/hyperlink" Target="https://trends.google.com/trends/explore?date=all&amp;geo=GB&amp;q=%2Fm%2F0227jd&amp;hl=en" TargetMode="External"/><Relationship Id="rId27" Type="http://schemas.openxmlformats.org/officeDocument/2006/relationships/hyperlink" Target="https://trends.google.com/trends/explore?date=all&amp;geo=IE&amp;q=%2Fm%2F0227jd&amp;hl=en" TargetMode="External"/><Relationship Id="rId30" Type="http://schemas.openxmlformats.org/officeDocument/2006/relationships/hyperlink" Target="https://trends.google.com/trends/explore?date=all&amp;geo=IS&amp;q=%2Fm%2F0227jd&amp;hl=en" TargetMode="External"/><Relationship Id="rId35" Type="http://schemas.openxmlformats.org/officeDocument/2006/relationships/hyperlink" Target="https://trends.google.com/trends/explore?date=all&amp;geo=LK&amp;q=%2Fm%2F0227jd&amp;hl=en" TargetMode="External"/><Relationship Id="rId43" Type="http://schemas.openxmlformats.org/officeDocument/2006/relationships/hyperlink" Target="https://trends.google.com/trends/explore?date=all&amp;geo=MY&amp;q=%2Fm%2F0227jd&amp;hl=en" TargetMode="External"/><Relationship Id="rId48" Type="http://schemas.openxmlformats.org/officeDocument/2006/relationships/hyperlink" Target="https://trends.google.com/trends/explore?date=all&amp;geo=NZ&amp;q=%2Fm%2F0227jd&amp;hl=en" TargetMode="External"/><Relationship Id="rId56" Type="http://schemas.openxmlformats.org/officeDocument/2006/relationships/hyperlink" Target="https://trends.google.com/trends/explore?date=all&amp;geo=SK&amp;q=%2Fm%2F0227jd&amp;hl=en" TargetMode="External"/><Relationship Id="rId8" Type="http://schemas.openxmlformats.org/officeDocument/2006/relationships/hyperlink" Target="https://trends.google.com/trends/explore?date=all&amp;geo=CA&amp;q=%2Fm%2F0227jd&amp;hl=en" TargetMode="External"/><Relationship Id="rId51" Type="http://schemas.openxmlformats.org/officeDocument/2006/relationships/hyperlink" Target="https://trends.google.com/trends/explore?date=all&amp;geo=RO&amp;q=%2Fm%2F0227jd&amp;hl=en" TargetMode="External"/><Relationship Id="rId3" Type="http://schemas.openxmlformats.org/officeDocument/2006/relationships/hyperlink" Target="https://trends.google.com/trends/explore?date=all&amp;geo=AU&amp;q=%2Fm%2F0227jd&amp;hl=en" TargetMode="External"/><Relationship Id="rId12" Type="http://schemas.openxmlformats.org/officeDocument/2006/relationships/hyperlink" Target="https://trends.google.com/trends/explore?date=all&amp;geo=CY&amp;q=%2Fm%2F0227jd&amp;hl=en" TargetMode="External"/><Relationship Id="rId17" Type="http://schemas.openxmlformats.org/officeDocument/2006/relationships/hyperlink" Target="https://trends.google.com/trends/explore?date=all&amp;geo=EG&amp;q=%2Fm%2F0227jd&amp;hl=en" TargetMode="External"/><Relationship Id="rId25" Type="http://schemas.openxmlformats.org/officeDocument/2006/relationships/hyperlink" Target="https://trends.google.com/trends/explore?date=all&amp;geo=HU&amp;q=%2Fm%2F0227jd&amp;hl=en" TargetMode="External"/><Relationship Id="rId33" Type="http://schemas.openxmlformats.org/officeDocument/2006/relationships/hyperlink" Target="https://trends.google.com/trends/explore?date=all&amp;geo=KH&amp;q=%2Fm%2F0227jd&amp;hl=en" TargetMode="External"/><Relationship Id="rId38" Type="http://schemas.openxmlformats.org/officeDocument/2006/relationships/hyperlink" Target="https://trends.google.com/trends/explore?date=all&amp;geo=LV&amp;q=%2Fm%2F0227jd&amp;hl=en" TargetMode="External"/><Relationship Id="rId46" Type="http://schemas.openxmlformats.org/officeDocument/2006/relationships/hyperlink" Target="https://trends.google.com/trends/explore?date=all&amp;geo=NL&amp;q=%2Fm%2F0227jd&amp;hl=en" TargetMode="External"/><Relationship Id="rId59" Type="http://schemas.openxmlformats.org/officeDocument/2006/relationships/hyperlink" Target="https://trends.google.com/trends/explore?date=all&amp;geo=US&amp;q=%2Fm%2F0227jd&amp;hl=en" TargetMode="External"/><Relationship Id="rId20" Type="http://schemas.openxmlformats.org/officeDocument/2006/relationships/hyperlink" Target="https://trends.google.com/trends/explore?date=all&amp;geo=FI&amp;q=%2Fm%2F0227jd&amp;hl=en" TargetMode="External"/><Relationship Id="rId41" Type="http://schemas.openxmlformats.org/officeDocument/2006/relationships/hyperlink" Target="https://trends.google.com/trends/explore?date=all&amp;geo=MT&amp;q=%2Fm%2F0227jd&amp;hl=en" TargetMode="External"/><Relationship Id="rId54" Type="http://schemas.openxmlformats.org/officeDocument/2006/relationships/hyperlink" Target="https://trends.google.com/trends/explore?date=all&amp;geo=SE&amp;q=%2Fm%2F0227jd&amp;hl=en" TargetMode="External"/><Relationship Id="rId62" Type="http://schemas.openxmlformats.org/officeDocument/2006/relationships/hyperlink" Target="https://trends.google.com/trends/explore?date=all&amp;q=%2Fm%2F0227jd&amp;hl=en" TargetMode="External"/><Relationship Id="rId1" Type="http://schemas.openxmlformats.org/officeDocument/2006/relationships/hyperlink" Target="https://trends.google.com/trends/explore?date=all&amp;geo=AR&amp;q=%2Fm%2F0227jd&amp;hl=en" TargetMode="External"/><Relationship Id="rId6" Type="http://schemas.openxmlformats.org/officeDocument/2006/relationships/hyperlink" Target="https://trends.google.com/trends/explore?date=all&amp;geo=BG&amp;q=%2Fm%2F0227jd&amp;hl=en" TargetMode="External"/><Relationship Id="rId15" Type="http://schemas.openxmlformats.org/officeDocument/2006/relationships/hyperlink" Target="https://trends.google.com/trends/explore?date=all&amp;geo=DK&amp;q=%2Fm%2F0227jd&amp;hl=en" TargetMode="External"/><Relationship Id="rId23" Type="http://schemas.openxmlformats.org/officeDocument/2006/relationships/hyperlink" Target="https://trends.google.com/trends/explore?date=all&amp;geo=GR&amp;q=%2Fm%2F0227jd&amp;hl=en" TargetMode="External"/><Relationship Id="rId28" Type="http://schemas.openxmlformats.org/officeDocument/2006/relationships/hyperlink" Target="https://trends.google.com/trends/explore?date=all&amp;geo=IN&amp;q=%2Fm%2F0227jd&amp;hl=en" TargetMode="External"/><Relationship Id="rId36" Type="http://schemas.openxmlformats.org/officeDocument/2006/relationships/hyperlink" Target="https://trends.google.com/trends/explore?date=all&amp;geo=LT&amp;q=%2Fm%2F0227jd&amp;hl=en" TargetMode="External"/><Relationship Id="rId49" Type="http://schemas.openxmlformats.org/officeDocument/2006/relationships/hyperlink" Target="https://trends.google.com/trends/explore?date=all&amp;geo=PL&amp;q=%2Fm%2F0227jd&amp;hl=en" TargetMode="External"/><Relationship Id="rId57" Type="http://schemas.openxmlformats.org/officeDocument/2006/relationships/hyperlink" Target="https://trends.google.com/trends/explore?date=all&amp;geo=TR&amp;q=%2Fm%2F0227jd&amp;hl=en" TargetMode="External"/><Relationship Id="rId10" Type="http://schemas.openxmlformats.org/officeDocument/2006/relationships/hyperlink" Target="https://trends.google.com/trends/explore?date=all&amp;geo=CN&amp;q=%2Fm%2F0227jd&amp;hl=en" TargetMode="External"/><Relationship Id="rId31" Type="http://schemas.openxmlformats.org/officeDocument/2006/relationships/hyperlink" Target="https://trends.google.com/trends/explore?date=all&amp;geo=IT&amp;q=%2Fm%2F0227jd&amp;hl=en" TargetMode="External"/><Relationship Id="rId44" Type="http://schemas.openxmlformats.org/officeDocument/2006/relationships/hyperlink" Target="https://trends.google.com/trends/explore?date=all&amp;geo=NE&amp;q=%2Fm%2F0227jd&amp;hl=en" TargetMode="External"/><Relationship Id="rId52" Type="http://schemas.openxmlformats.org/officeDocument/2006/relationships/hyperlink" Target="https://trends.google.com/trends/explore?date=all&amp;geo=RS&amp;q=%2Fm%2F0227jd&amp;hl=en" TargetMode="External"/><Relationship Id="rId60" Type="http://schemas.openxmlformats.org/officeDocument/2006/relationships/hyperlink" Target="https://trends.google.com/trends/explore?date=all&amp;geo=VN&amp;q=%2Fm%2F0227jd&amp;hl=en" TargetMode="External"/><Relationship Id="rId4" Type="http://schemas.openxmlformats.org/officeDocument/2006/relationships/hyperlink" Target="https://trends.google.com/trends/explore?date=all&amp;geo=BE&amp;q=%2Fm%2F0227jd&amp;hl=en" TargetMode="External"/><Relationship Id="rId9" Type="http://schemas.openxmlformats.org/officeDocument/2006/relationships/hyperlink" Target="https://trends.google.com/trends/explore?date=all&amp;geo=CH&amp;q=%2Fm%2F0227jd&amp;hl=en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https://miau.my-x.hu/myx-free/coco/test/951921520250713112104.html" TargetMode="External"/><Relationship Id="rId1" Type="http://schemas.openxmlformats.org/officeDocument/2006/relationships/hyperlink" Target="https://miau.my-x.hu/myx-free/coco/test/473109220250713112026.html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miau.my-x.hu/myx-free/coco/test/762807420250713042839.html" TargetMode="External"/><Relationship Id="rId1" Type="http://schemas.openxmlformats.org/officeDocument/2006/relationships/hyperlink" Target="https://miau.my-x.hu/myx-free/coco/test/761273520250713042441.html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425037220250713110358.html" TargetMode="External"/><Relationship Id="rId1" Type="http://schemas.openxmlformats.org/officeDocument/2006/relationships/hyperlink" Target="https://miau.my-x.hu/myx-free/coco/test/625880420250713110322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miau.my-x.hu/myx-free/coco/test/813019320250713111854.html" TargetMode="External"/><Relationship Id="rId1" Type="http://schemas.openxmlformats.org/officeDocument/2006/relationships/hyperlink" Target="https://miau.my-x.hu/myx-free/coco/test/350870420250713111815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DA9B4-01C6-4398-B229-06C15477A8D1}">
  <sheetPr codeName="Munka1"/>
  <dimension ref="A1:J63"/>
  <sheetViews>
    <sheetView zoomScale="6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RowHeight="14.4" x14ac:dyDescent="0.3"/>
  <cols>
    <col min="1" max="1" width="9.88671875" bestFit="1" customWidth="1"/>
    <col min="2" max="2" width="20.77734375" bestFit="1" customWidth="1"/>
    <col min="3" max="4" width="7" bestFit="1" customWidth="1"/>
    <col min="5" max="5" width="13.21875" bestFit="1" customWidth="1"/>
    <col min="6" max="6" width="74.109375" bestFit="1" customWidth="1"/>
    <col min="7" max="7" width="47.6640625" bestFit="1" customWidth="1"/>
    <col min="8" max="8" width="24.33203125" bestFit="1" customWidth="1"/>
    <col min="9" max="9" width="74.109375" bestFit="1" customWidth="1"/>
  </cols>
  <sheetData>
    <row r="1" spans="1:10" x14ac:dyDescent="0.3">
      <c r="A1" t="s">
        <v>111</v>
      </c>
      <c r="B1" t="s">
        <v>112</v>
      </c>
      <c r="C1" t="s">
        <v>114</v>
      </c>
      <c r="D1" t="s">
        <v>115</v>
      </c>
      <c r="E1" t="s">
        <v>126</v>
      </c>
      <c r="F1" t="s">
        <v>256</v>
      </c>
      <c r="G1" t="s">
        <v>192</v>
      </c>
      <c r="H1" t="s">
        <v>193</v>
      </c>
      <c r="I1" t="s">
        <v>255</v>
      </c>
      <c r="J1" t="s">
        <v>257</v>
      </c>
    </row>
    <row r="2" spans="1:10" x14ac:dyDescent="0.3">
      <c r="A2" t="s">
        <v>109</v>
      </c>
      <c r="B2" t="s">
        <v>110</v>
      </c>
      <c r="C2" t="s">
        <v>113</v>
      </c>
      <c r="E2" s="1" t="s">
        <v>127</v>
      </c>
      <c r="F2" s="2" t="s">
        <v>190</v>
      </c>
      <c r="I2" s="2" t="s">
        <v>190</v>
      </c>
      <c r="J2">
        <v>0</v>
      </c>
    </row>
    <row r="3" spans="1:10" x14ac:dyDescent="0.3">
      <c r="A3" t="s">
        <v>24</v>
      </c>
      <c r="B3" t="s">
        <v>25</v>
      </c>
      <c r="C3" t="s">
        <v>113</v>
      </c>
      <c r="E3" s="1" t="s">
        <v>128</v>
      </c>
      <c r="F3" t="str">
        <f>G3&amp;A3&amp;H3</f>
        <v>https://trends.google.com/trends/explore?date=all&amp;geo=AR&amp;q=%2Fm%2F0227jd&amp;hl=en</v>
      </c>
      <c r="G3" t="s">
        <v>191</v>
      </c>
      <c r="H3" t="s">
        <v>194</v>
      </c>
      <c r="I3" s="2" t="s">
        <v>189</v>
      </c>
      <c r="J3">
        <v>1</v>
      </c>
    </row>
    <row r="4" spans="1:10" x14ac:dyDescent="0.3">
      <c r="A4" t="s">
        <v>8</v>
      </c>
      <c r="B4" t="s">
        <v>9</v>
      </c>
      <c r="C4" t="s">
        <v>113</v>
      </c>
      <c r="E4" s="1" t="s">
        <v>129</v>
      </c>
      <c r="F4" t="str">
        <f t="shared" ref="F4:F63" si="0">G4&amp;A4&amp;H4</f>
        <v>https://trends.google.com/trends/explore?date=all&amp;geo=AT&amp;q=%2Fm%2F0227jd&amp;hl=en</v>
      </c>
      <c r="G4" t="s">
        <v>191</v>
      </c>
      <c r="H4" t="s">
        <v>194</v>
      </c>
      <c r="I4" s="2" t="s">
        <v>195</v>
      </c>
      <c r="J4">
        <v>2</v>
      </c>
    </row>
    <row r="5" spans="1:10" x14ac:dyDescent="0.3">
      <c r="A5" t="s">
        <v>56</v>
      </c>
      <c r="B5" t="s">
        <v>57</v>
      </c>
      <c r="C5" t="s">
        <v>113</v>
      </c>
      <c r="E5" s="1" t="s">
        <v>130</v>
      </c>
      <c r="F5" t="str">
        <f t="shared" si="0"/>
        <v>https://trends.google.com/trends/explore?date=all&amp;geo=AU&amp;q=%2Fm%2F0227jd&amp;hl=en</v>
      </c>
      <c r="G5" t="s">
        <v>191</v>
      </c>
      <c r="H5" t="s">
        <v>194</v>
      </c>
      <c r="I5" s="2" t="s">
        <v>196</v>
      </c>
      <c r="J5">
        <v>3</v>
      </c>
    </row>
    <row r="6" spans="1:10" x14ac:dyDescent="0.3">
      <c r="A6" t="s">
        <v>88</v>
      </c>
      <c r="B6" t="s">
        <v>89</v>
      </c>
      <c r="C6" t="s">
        <v>113</v>
      </c>
      <c r="E6" s="1" t="s">
        <v>131</v>
      </c>
      <c r="F6" t="str">
        <f t="shared" si="0"/>
        <v>https://trends.google.com/trends/explore?date=all&amp;geo=BE&amp;q=%2Fm%2F0227jd&amp;hl=en</v>
      </c>
      <c r="G6" t="s">
        <v>191</v>
      </c>
      <c r="H6" t="s">
        <v>194</v>
      </c>
      <c r="I6" s="2" t="s">
        <v>197</v>
      </c>
      <c r="J6">
        <v>4</v>
      </c>
    </row>
    <row r="7" spans="1:10" x14ac:dyDescent="0.3">
      <c r="A7" t="s">
        <v>122</v>
      </c>
      <c r="B7" t="s">
        <v>123</v>
      </c>
      <c r="D7" t="s">
        <v>116</v>
      </c>
      <c r="E7" s="1" t="s">
        <v>132</v>
      </c>
      <c r="F7" t="str">
        <f t="shared" si="0"/>
        <v>https://trends.google.com/trends/explore?date=all&amp;geo=BD&amp;q=%2Fm%2F0227jd&amp;hl=en</v>
      </c>
      <c r="G7" t="s">
        <v>191</v>
      </c>
      <c r="H7" t="s">
        <v>194</v>
      </c>
      <c r="I7" s="2" t="s">
        <v>198</v>
      </c>
      <c r="J7">
        <v>5</v>
      </c>
    </row>
    <row r="8" spans="1:10" x14ac:dyDescent="0.3">
      <c r="A8" t="s">
        <v>80</v>
      </c>
      <c r="B8" t="s">
        <v>81</v>
      </c>
      <c r="C8" t="s">
        <v>113</v>
      </c>
      <c r="E8" s="1" t="s">
        <v>133</v>
      </c>
      <c r="F8" t="str">
        <f t="shared" si="0"/>
        <v>https://trends.google.com/trends/explore?date=all&amp;geo=BG&amp;q=%2Fm%2F0227jd&amp;hl=en</v>
      </c>
      <c r="G8" t="s">
        <v>191</v>
      </c>
      <c r="H8" t="s">
        <v>194</v>
      </c>
      <c r="I8" s="2" t="s">
        <v>199</v>
      </c>
      <c r="J8">
        <v>6</v>
      </c>
    </row>
    <row r="9" spans="1:10" x14ac:dyDescent="0.3">
      <c r="A9" t="s">
        <v>52</v>
      </c>
      <c r="B9" t="s">
        <v>53</v>
      </c>
      <c r="C9" t="s">
        <v>113</v>
      </c>
      <c r="E9" s="1" t="s">
        <v>134</v>
      </c>
      <c r="F9" t="str">
        <f t="shared" si="0"/>
        <v>https://trends.google.com/trends/explore?date=all&amp;geo=BR&amp;q=%2Fm%2F0227jd&amp;hl=en</v>
      </c>
      <c r="G9" t="s">
        <v>191</v>
      </c>
      <c r="H9" t="s">
        <v>194</v>
      </c>
      <c r="I9" s="2" t="s">
        <v>200</v>
      </c>
      <c r="J9">
        <v>7</v>
      </c>
    </row>
    <row r="10" spans="1:10" x14ac:dyDescent="0.3">
      <c r="A10" t="s">
        <v>72</v>
      </c>
      <c r="B10" t="s">
        <v>73</v>
      </c>
      <c r="C10" t="s">
        <v>113</v>
      </c>
      <c r="E10" s="1" t="s">
        <v>135</v>
      </c>
      <c r="F10" t="str">
        <f t="shared" si="0"/>
        <v>https://trends.google.com/trends/explore?date=all&amp;geo=CA&amp;q=%2Fm%2F0227jd&amp;hl=en</v>
      </c>
      <c r="G10" t="s">
        <v>191</v>
      </c>
      <c r="H10" t="s">
        <v>194</v>
      </c>
      <c r="I10" s="2" t="s">
        <v>201</v>
      </c>
      <c r="J10">
        <v>8</v>
      </c>
    </row>
    <row r="11" spans="1:10" x14ac:dyDescent="0.3">
      <c r="A11" t="s">
        <v>28</v>
      </c>
      <c r="B11" t="s">
        <v>29</v>
      </c>
      <c r="C11" t="s">
        <v>113</v>
      </c>
      <c r="E11" s="1" t="s">
        <v>136</v>
      </c>
      <c r="F11" t="str">
        <f t="shared" si="0"/>
        <v>https://trends.google.com/trends/explore?date=all&amp;geo=CH&amp;q=%2Fm%2F0227jd&amp;hl=en</v>
      </c>
      <c r="G11" t="s">
        <v>191</v>
      </c>
      <c r="H11" t="s">
        <v>194</v>
      </c>
      <c r="I11" s="2" t="s">
        <v>202</v>
      </c>
      <c r="J11">
        <v>9</v>
      </c>
    </row>
    <row r="12" spans="1:10" x14ac:dyDescent="0.3">
      <c r="A12" t="s">
        <v>42</v>
      </c>
      <c r="B12" t="s">
        <v>43</v>
      </c>
      <c r="C12" t="s">
        <v>113</v>
      </c>
      <c r="E12" s="1" t="s">
        <v>137</v>
      </c>
      <c r="F12" t="str">
        <f t="shared" si="0"/>
        <v>https://trends.google.com/trends/explore?date=all&amp;geo=CN&amp;q=%2Fm%2F0227jd&amp;hl=en</v>
      </c>
      <c r="G12" t="s">
        <v>191</v>
      </c>
      <c r="H12" t="s">
        <v>194</v>
      </c>
      <c r="I12" s="2" t="s">
        <v>203</v>
      </c>
      <c r="J12">
        <v>10</v>
      </c>
    </row>
    <row r="13" spans="1:10" x14ac:dyDescent="0.3">
      <c r="A13" t="s">
        <v>4</v>
      </c>
      <c r="B13" t="s">
        <v>5</v>
      </c>
      <c r="C13" t="s">
        <v>113</v>
      </c>
      <c r="E13" s="1" t="s">
        <v>138</v>
      </c>
      <c r="F13" t="str">
        <f t="shared" si="0"/>
        <v>https://trends.google.com/trends/explore?date=all&amp;geo=CU&amp;q=%2Fm%2F0227jd&amp;hl=en</v>
      </c>
      <c r="G13" t="s">
        <v>191</v>
      </c>
      <c r="H13" t="s">
        <v>194</v>
      </c>
      <c r="I13" s="2" t="s">
        <v>204</v>
      </c>
      <c r="J13">
        <v>11</v>
      </c>
    </row>
    <row r="14" spans="1:10" x14ac:dyDescent="0.3">
      <c r="A14" t="s">
        <v>92</v>
      </c>
      <c r="B14" t="s">
        <v>93</v>
      </c>
      <c r="C14" t="s">
        <v>113</v>
      </c>
      <c r="E14" s="1" t="s">
        <v>139</v>
      </c>
      <c r="F14" t="str">
        <f t="shared" si="0"/>
        <v>https://trends.google.com/trends/explore?date=all&amp;geo=CY&amp;q=%2Fm%2F0227jd&amp;hl=en</v>
      </c>
      <c r="G14" t="s">
        <v>191</v>
      </c>
      <c r="H14" t="s">
        <v>194</v>
      </c>
      <c r="I14" s="2" t="s">
        <v>205</v>
      </c>
      <c r="J14">
        <v>12</v>
      </c>
    </row>
    <row r="15" spans="1:10" x14ac:dyDescent="0.3">
      <c r="A15" t="s">
        <v>84</v>
      </c>
      <c r="B15" t="s">
        <v>85</v>
      </c>
      <c r="C15" t="s">
        <v>113</v>
      </c>
      <c r="E15" s="1" t="s">
        <v>140</v>
      </c>
      <c r="F15" t="str">
        <f t="shared" si="0"/>
        <v>https://trends.google.com/trends/explore?date=all&amp;geo=CZ&amp;q=%2Fm%2F0227jd&amp;hl=en</v>
      </c>
      <c r="G15" t="s">
        <v>191</v>
      </c>
      <c r="H15" t="s">
        <v>194</v>
      </c>
      <c r="I15" s="2" t="s">
        <v>206</v>
      </c>
      <c r="J15">
        <v>13</v>
      </c>
    </row>
    <row r="16" spans="1:10" x14ac:dyDescent="0.3">
      <c r="A16" t="s">
        <v>40</v>
      </c>
      <c r="B16" t="s">
        <v>41</v>
      </c>
      <c r="C16" t="s">
        <v>113</v>
      </c>
      <c r="D16" t="s">
        <v>116</v>
      </c>
      <c r="E16" s="1" t="s">
        <v>141</v>
      </c>
      <c r="F16" t="str">
        <f t="shared" si="0"/>
        <v>https://trends.google.com/trends/explore?date=all&amp;geo=DE&amp;q=%2Fm%2F0227jd&amp;hl=en</v>
      </c>
      <c r="G16" t="s">
        <v>191</v>
      </c>
      <c r="H16" t="s">
        <v>194</v>
      </c>
      <c r="I16" s="2" t="s">
        <v>207</v>
      </c>
      <c r="J16">
        <v>14</v>
      </c>
    </row>
    <row r="17" spans="1:10" x14ac:dyDescent="0.3">
      <c r="A17" t="s">
        <v>76</v>
      </c>
      <c r="B17" t="s">
        <v>77</v>
      </c>
      <c r="C17" t="s">
        <v>113</v>
      </c>
      <c r="E17" s="1" t="s">
        <v>142</v>
      </c>
      <c r="F17" t="str">
        <f t="shared" si="0"/>
        <v>https://trends.google.com/trends/explore?date=all&amp;geo=DK&amp;q=%2Fm%2F0227jd&amp;hl=en</v>
      </c>
      <c r="G17" t="s">
        <v>191</v>
      </c>
      <c r="H17" t="s">
        <v>194</v>
      </c>
      <c r="I17" s="2" t="s">
        <v>208</v>
      </c>
      <c r="J17">
        <v>15</v>
      </c>
    </row>
    <row r="18" spans="1:10" x14ac:dyDescent="0.3">
      <c r="A18" t="s">
        <v>99</v>
      </c>
      <c r="B18" t="s">
        <v>100</v>
      </c>
      <c r="C18" t="s">
        <v>113</v>
      </c>
      <c r="E18" s="1" t="s">
        <v>143</v>
      </c>
      <c r="F18" t="str">
        <f t="shared" si="0"/>
        <v>https://trends.google.com/trends/explore?date=all&amp;geo=EE&amp;q=%2Fm%2F0227jd&amp;hl=en</v>
      </c>
      <c r="G18" t="s">
        <v>191</v>
      </c>
      <c r="H18" t="s">
        <v>194</v>
      </c>
      <c r="I18" s="2" t="s">
        <v>209</v>
      </c>
      <c r="J18">
        <v>16</v>
      </c>
    </row>
    <row r="19" spans="1:10" x14ac:dyDescent="0.3">
      <c r="A19" t="s">
        <v>48</v>
      </c>
      <c r="B19" t="s">
        <v>49</v>
      </c>
      <c r="C19" t="s">
        <v>113</v>
      </c>
      <c r="E19" s="1" t="s">
        <v>144</v>
      </c>
      <c r="F19" t="str">
        <f t="shared" si="0"/>
        <v>https://trends.google.com/trends/explore?date=all&amp;geo=EG&amp;q=%2Fm%2F0227jd&amp;hl=en</v>
      </c>
      <c r="G19" t="s">
        <v>191</v>
      </c>
      <c r="H19" t="s">
        <v>194</v>
      </c>
      <c r="I19" s="2" t="s">
        <v>210</v>
      </c>
      <c r="J19">
        <v>17</v>
      </c>
    </row>
    <row r="20" spans="1:10" x14ac:dyDescent="0.3">
      <c r="A20" t="s">
        <v>58</v>
      </c>
      <c r="B20" t="s">
        <v>59</v>
      </c>
      <c r="C20" t="s">
        <v>113</v>
      </c>
      <c r="E20" s="1" t="s">
        <v>145</v>
      </c>
      <c r="F20" t="str">
        <f t="shared" si="0"/>
        <v>https://trends.google.com/trends/explore?date=all&amp;geo=ES&amp;q=%2Fm%2F0227jd&amp;hl=en</v>
      </c>
      <c r="G20" t="s">
        <v>191</v>
      </c>
      <c r="H20" t="s">
        <v>194</v>
      </c>
      <c r="I20" s="2" t="s">
        <v>211</v>
      </c>
      <c r="J20">
        <v>18</v>
      </c>
    </row>
    <row r="21" spans="1:10" x14ac:dyDescent="0.3">
      <c r="A21" t="s">
        <v>10</v>
      </c>
      <c r="B21" t="s">
        <v>11</v>
      </c>
      <c r="C21" t="s">
        <v>113</v>
      </c>
      <c r="E21" s="1" t="s">
        <v>146</v>
      </c>
      <c r="F21" t="str">
        <f t="shared" si="0"/>
        <v>https://trends.google.com/trends/explore?date=all&amp;geo=ET&amp;q=%2Fm%2F0227jd&amp;hl=en</v>
      </c>
      <c r="G21" t="s">
        <v>191</v>
      </c>
      <c r="H21" t="s">
        <v>194</v>
      </c>
      <c r="I21" s="2" t="s">
        <v>212</v>
      </c>
      <c r="J21">
        <v>19</v>
      </c>
    </row>
    <row r="22" spans="1:10" x14ac:dyDescent="0.3">
      <c r="A22" t="s">
        <v>78</v>
      </c>
      <c r="B22" t="s">
        <v>79</v>
      </c>
      <c r="C22" t="s">
        <v>113</v>
      </c>
      <c r="E22" s="1" t="s">
        <v>147</v>
      </c>
      <c r="F22" t="str">
        <f t="shared" si="0"/>
        <v>https://trends.google.com/trends/explore?date=all&amp;geo=FI&amp;q=%2Fm%2F0227jd&amp;hl=en</v>
      </c>
      <c r="G22" t="s">
        <v>191</v>
      </c>
      <c r="H22" t="s">
        <v>194</v>
      </c>
      <c r="I22" s="2" t="s">
        <v>213</v>
      </c>
      <c r="J22">
        <v>20</v>
      </c>
    </row>
    <row r="23" spans="1:10" x14ac:dyDescent="0.3">
      <c r="A23" t="s">
        <v>64</v>
      </c>
      <c r="B23" t="s">
        <v>65</v>
      </c>
      <c r="C23" t="s">
        <v>113</v>
      </c>
      <c r="E23" s="1" t="s">
        <v>148</v>
      </c>
      <c r="F23" t="str">
        <f t="shared" si="0"/>
        <v>https://trends.google.com/trends/explore?date=all&amp;geo=FR&amp;q=%2Fm%2F0227jd&amp;hl=en</v>
      </c>
      <c r="G23" t="s">
        <v>191</v>
      </c>
      <c r="H23" t="s">
        <v>194</v>
      </c>
      <c r="I23" s="2" t="s">
        <v>214</v>
      </c>
      <c r="J23">
        <v>21</v>
      </c>
    </row>
    <row r="24" spans="1:10" x14ac:dyDescent="0.3">
      <c r="A24" t="s">
        <v>60</v>
      </c>
      <c r="B24" t="s">
        <v>61</v>
      </c>
      <c r="C24" t="s">
        <v>113</v>
      </c>
      <c r="E24" s="1" t="s">
        <v>149</v>
      </c>
      <c r="F24" t="str">
        <f t="shared" si="0"/>
        <v>https://trends.google.com/trends/explore?date=all&amp;geo=GB&amp;q=%2Fm%2F0227jd&amp;hl=en</v>
      </c>
      <c r="G24" t="s">
        <v>191</v>
      </c>
      <c r="H24" t="s">
        <v>194</v>
      </c>
      <c r="I24" s="2" t="s">
        <v>215</v>
      </c>
      <c r="J24">
        <v>22</v>
      </c>
    </row>
    <row r="25" spans="1:10" x14ac:dyDescent="0.3">
      <c r="A25" t="s">
        <v>101</v>
      </c>
      <c r="B25" t="s">
        <v>102</v>
      </c>
      <c r="C25" t="s">
        <v>113</v>
      </c>
      <c r="E25" s="1" t="s">
        <v>150</v>
      </c>
      <c r="F25" t="str">
        <f t="shared" si="0"/>
        <v>https://trends.google.com/trends/explore?date=all&amp;geo=GR&amp;q=%2Fm%2F0227jd&amp;hl=en</v>
      </c>
      <c r="G25" t="s">
        <v>191</v>
      </c>
      <c r="H25" t="s">
        <v>194</v>
      </c>
      <c r="I25" s="2" t="s">
        <v>216</v>
      </c>
      <c r="J25">
        <v>23</v>
      </c>
    </row>
    <row r="26" spans="1:10" x14ac:dyDescent="0.3">
      <c r="A26" t="s">
        <v>82</v>
      </c>
      <c r="B26" t="s">
        <v>83</v>
      </c>
      <c r="C26" t="s">
        <v>113</v>
      </c>
      <c r="E26" s="1" t="s">
        <v>151</v>
      </c>
      <c r="F26" t="str">
        <f t="shared" si="0"/>
        <v>https://trends.google.com/trends/explore?date=all&amp;geo=HR&amp;q=%2Fm%2F0227jd&amp;hl=en</v>
      </c>
      <c r="G26" t="s">
        <v>191</v>
      </c>
      <c r="H26" t="s">
        <v>194</v>
      </c>
      <c r="I26" s="2" t="s">
        <v>217</v>
      </c>
      <c r="J26">
        <v>24</v>
      </c>
    </row>
    <row r="27" spans="1:10" x14ac:dyDescent="0.3">
      <c r="A27" t="s">
        <v>97</v>
      </c>
      <c r="B27" t="s">
        <v>98</v>
      </c>
      <c r="C27" t="s">
        <v>113</v>
      </c>
      <c r="D27" t="s">
        <v>116</v>
      </c>
      <c r="E27" s="1" t="s">
        <v>152</v>
      </c>
      <c r="F27" t="str">
        <f t="shared" si="0"/>
        <v>https://trends.google.com/trends/explore?date=all&amp;geo=HU&amp;q=%2Fm%2F0227jd&amp;hl=en</v>
      </c>
      <c r="G27" t="s">
        <v>191</v>
      </c>
      <c r="H27" t="s">
        <v>194</v>
      </c>
      <c r="I27" s="2" t="s">
        <v>218</v>
      </c>
      <c r="J27">
        <v>25</v>
      </c>
    </row>
    <row r="28" spans="1:10" x14ac:dyDescent="0.3">
      <c r="A28" t="s">
        <v>16</v>
      </c>
      <c r="B28" t="s">
        <v>17</v>
      </c>
      <c r="C28" t="s">
        <v>113</v>
      </c>
      <c r="E28" s="1" t="s">
        <v>153</v>
      </c>
      <c r="F28" t="str">
        <f t="shared" si="0"/>
        <v>https://trends.google.com/trends/explore?date=all&amp;geo=ID&amp;q=%2Fm%2F0227jd&amp;hl=en</v>
      </c>
      <c r="G28" t="s">
        <v>191</v>
      </c>
      <c r="H28" t="s">
        <v>194</v>
      </c>
      <c r="I28" s="2" t="s">
        <v>219</v>
      </c>
      <c r="J28">
        <v>26</v>
      </c>
    </row>
    <row r="29" spans="1:10" x14ac:dyDescent="0.3">
      <c r="A29" t="s">
        <v>36</v>
      </c>
      <c r="B29" t="s">
        <v>37</v>
      </c>
      <c r="C29" t="s">
        <v>113</v>
      </c>
      <c r="E29" s="1" t="s">
        <v>154</v>
      </c>
      <c r="F29" t="str">
        <f t="shared" si="0"/>
        <v>https://trends.google.com/trends/explore?date=all&amp;geo=IE&amp;q=%2Fm%2F0227jd&amp;hl=en</v>
      </c>
      <c r="G29" t="s">
        <v>191</v>
      </c>
      <c r="H29" t="s">
        <v>194</v>
      </c>
      <c r="I29" s="2" t="s">
        <v>220</v>
      </c>
      <c r="J29">
        <v>27</v>
      </c>
    </row>
    <row r="30" spans="1:10" x14ac:dyDescent="0.3">
      <c r="A30" t="s">
        <v>20</v>
      </c>
      <c r="B30" t="s">
        <v>21</v>
      </c>
      <c r="C30" t="s">
        <v>113</v>
      </c>
      <c r="D30" t="s">
        <v>116</v>
      </c>
      <c r="E30" s="1" t="s">
        <v>155</v>
      </c>
      <c r="F30" t="str">
        <f t="shared" si="0"/>
        <v>https://trends.google.com/trends/explore?date=all&amp;geo=IN&amp;q=%2Fm%2F0227jd&amp;hl=en</v>
      </c>
      <c r="G30" t="s">
        <v>191</v>
      </c>
      <c r="H30" t="s">
        <v>194</v>
      </c>
      <c r="I30" s="2" t="s">
        <v>221</v>
      </c>
      <c r="J30">
        <v>28</v>
      </c>
    </row>
    <row r="31" spans="1:10" x14ac:dyDescent="0.3">
      <c r="A31" t="s">
        <v>2</v>
      </c>
      <c r="B31" t="s">
        <v>3</v>
      </c>
      <c r="C31" t="s">
        <v>113</v>
      </c>
      <c r="E31" s="1" t="s">
        <v>156</v>
      </c>
      <c r="F31" t="str">
        <f t="shared" si="0"/>
        <v>https://trends.google.com/trends/explore?date=all&amp;geo=IQ&amp;q=%2Fm%2F0227jd&amp;hl=en</v>
      </c>
      <c r="G31" t="s">
        <v>191</v>
      </c>
      <c r="H31" t="s">
        <v>194</v>
      </c>
      <c r="I31" s="2" t="s">
        <v>222</v>
      </c>
      <c r="J31">
        <v>29</v>
      </c>
    </row>
    <row r="32" spans="1:10" x14ac:dyDescent="0.3">
      <c r="A32" t="s">
        <v>258</v>
      </c>
      <c r="B32" t="s">
        <v>96</v>
      </c>
      <c r="C32" t="s">
        <v>113</v>
      </c>
      <c r="E32" s="1" t="s">
        <v>157</v>
      </c>
      <c r="F32" t="str">
        <f t="shared" si="0"/>
        <v>https://trends.google.com/trends/explore?date=all&amp;geo=IL&amp;q=%2Fm%2F0227jd&amp;hl=en</v>
      </c>
      <c r="G32" t="s">
        <v>191</v>
      </c>
      <c r="H32" t="s">
        <v>194</v>
      </c>
      <c r="I32" s="2" t="s">
        <v>223</v>
      </c>
      <c r="J32">
        <v>30</v>
      </c>
    </row>
    <row r="33" spans="1:10" x14ac:dyDescent="0.3">
      <c r="A33" t="s">
        <v>50</v>
      </c>
      <c r="B33" t="s">
        <v>51</v>
      </c>
      <c r="C33" t="s">
        <v>113</v>
      </c>
      <c r="E33" s="1" t="s">
        <v>158</v>
      </c>
      <c r="F33" t="str">
        <f t="shared" si="0"/>
        <v>https://trends.google.com/trends/explore?date=all&amp;geo=IT&amp;q=%2Fm%2F0227jd&amp;hl=en</v>
      </c>
      <c r="G33" t="s">
        <v>191</v>
      </c>
      <c r="H33" t="s">
        <v>194</v>
      </c>
      <c r="I33" s="2" t="s">
        <v>224</v>
      </c>
      <c r="J33">
        <v>31</v>
      </c>
    </row>
    <row r="34" spans="1:10" x14ac:dyDescent="0.3">
      <c r="A34" t="s">
        <v>38</v>
      </c>
      <c r="B34" t="s">
        <v>39</v>
      </c>
      <c r="C34" t="s">
        <v>113</v>
      </c>
      <c r="E34" s="1" t="s">
        <v>159</v>
      </c>
      <c r="F34" t="str">
        <f t="shared" si="0"/>
        <v>https://trends.google.com/trends/explore?date=all&amp;geo=JP&amp;q=%2Fm%2F0227jd&amp;hl=en</v>
      </c>
      <c r="G34" t="s">
        <v>191</v>
      </c>
      <c r="H34" t="s">
        <v>194</v>
      </c>
      <c r="I34" s="2" t="s">
        <v>225</v>
      </c>
      <c r="J34">
        <v>32</v>
      </c>
    </row>
    <row r="35" spans="1:10" x14ac:dyDescent="0.3">
      <c r="A35" t="s">
        <v>124</v>
      </c>
      <c r="B35" t="s">
        <v>259</v>
      </c>
      <c r="D35" t="s">
        <v>116</v>
      </c>
      <c r="E35" s="1" t="s">
        <v>160</v>
      </c>
      <c r="F35" t="str">
        <f t="shared" si="0"/>
        <v>https://trends.google.com/trends/explore?date=all&amp;geo=KH&amp;q=%2Fm%2F0227jd&amp;hl=en</v>
      </c>
      <c r="G35" t="s">
        <v>191</v>
      </c>
      <c r="H35" t="s">
        <v>194</v>
      </c>
      <c r="I35" s="2" t="s">
        <v>226</v>
      </c>
      <c r="J35">
        <v>33</v>
      </c>
    </row>
    <row r="36" spans="1:10" x14ac:dyDescent="0.3">
      <c r="A36" t="s">
        <v>117</v>
      </c>
      <c r="B36" t="s">
        <v>118</v>
      </c>
      <c r="D36" t="s">
        <v>116</v>
      </c>
      <c r="E36" s="1" t="s">
        <v>161</v>
      </c>
      <c r="F36" t="str">
        <f t="shared" si="0"/>
        <v>https://trends.google.com/trends/explore?date=all&amp;geo=LA&amp;q=%2Fm%2F0227jd&amp;hl=en</v>
      </c>
      <c r="G36" t="s">
        <v>191</v>
      </c>
      <c r="H36" t="s">
        <v>194</v>
      </c>
      <c r="I36" s="2" t="s">
        <v>227</v>
      </c>
      <c r="J36">
        <v>34</v>
      </c>
    </row>
    <row r="37" spans="1:10" x14ac:dyDescent="0.3">
      <c r="A37" t="s">
        <v>119</v>
      </c>
      <c r="B37" t="s">
        <v>260</v>
      </c>
      <c r="D37" t="s">
        <v>116</v>
      </c>
      <c r="E37" s="1" t="s">
        <v>162</v>
      </c>
      <c r="F37" t="str">
        <f t="shared" si="0"/>
        <v>https://trends.google.com/trends/explore?date=all&amp;geo=LK&amp;q=%2Fm%2F0227jd&amp;hl=en</v>
      </c>
      <c r="G37" t="s">
        <v>191</v>
      </c>
      <c r="H37" t="s">
        <v>194</v>
      </c>
      <c r="I37" s="2" t="s">
        <v>228</v>
      </c>
      <c r="J37">
        <v>35</v>
      </c>
    </row>
    <row r="38" spans="1:10" x14ac:dyDescent="0.3">
      <c r="A38" t="s">
        <v>94</v>
      </c>
      <c r="B38" t="s">
        <v>95</v>
      </c>
      <c r="C38" t="s">
        <v>113</v>
      </c>
      <c r="E38" s="1" t="s">
        <v>163</v>
      </c>
      <c r="F38" t="str">
        <f t="shared" si="0"/>
        <v>https://trends.google.com/trends/explore?date=all&amp;geo=LT&amp;q=%2Fm%2F0227jd&amp;hl=en</v>
      </c>
      <c r="G38" t="s">
        <v>191</v>
      </c>
      <c r="H38" t="s">
        <v>194</v>
      </c>
      <c r="I38" s="2" t="s">
        <v>229</v>
      </c>
      <c r="J38">
        <v>36</v>
      </c>
    </row>
    <row r="39" spans="1:10" x14ac:dyDescent="0.3">
      <c r="A39" t="s">
        <v>66</v>
      </c>
      <c r="B39" t="s">
        <v>67</v>
      </c>
      <c r="C39" t="s">
        <v>113</v>
      </c>
      <c r="E39" s="1" t="s">
        <v>164</v>
      </c>
      <c r="F39" t="str">
        <f t="shared" si="0"/>
        <v>https://trends.google.com/trends/explore?date=all&amp;geo=LU&amp;q=%2Fm%2F0227jd&amp;hl=en</v>
      </c>
      <c r="G39" t="s">
        <v>191</v>
      </c>
      <c r="H39" t="s">
        <v>194</v>
      </c>
      <c r="I39" s="2" t="s">
        <v>230</v>
      </c>
      <c r="J39">
        <v>37</v>
      </c>
    </row>
    <row r="40" spans="1:10" x14ac:dyDescent="0.3">
      <c r="A40" t="s">
        <v>90</v>
      </c>
      <c r="B40" t="s">
        <v>91</v>
      </c>
      <c r="C40" t="s">
        <v>113</v>
      </c>
      <c r="E40" s="1" t="s">
        <v>165</v>
      </c>
      <c r="F40" t="str">
        <f t="shared" si="0"/>
        <v>https://trends.google.com/trends/explore?date=all&amp;geo=LV&amp;q=%2Fm%2F0227jd&amp;hl=en</v>
      </c>
      <c r="G40" t="s">
        <v>191</v>
      </c>
      <c r="H40" t="s">
        <v>194</v>
      </c>
      <c r="I40" s="2" t="s">
        <v>231</v>
      </c>
      <c r="J40">
        <v>38</v>
      </c>
    </row>
    <row r="41" spans="1:10" x14ac:dyDescent="0.3">
      <c r="A41" t="s">
        <v>6</v>
      </c>
      <c r="B41" t="s">
        <v>7</v>
      </c>
      <c r="C41" t="s">
        <v>113</v>
      </c>
      <c r="E41" s="1" t="s">
        <v>166</v>
      </c>
      <c r="F41" t="str">
        <f t="shared" si="0"/>
        <v>https://trends.google.com/trends/explore?date=all&amp;geo=LY&amp;q=%2Fm%2F0227jd&amp;hl=en</v>
      </c>
      <c r="G41" t="s">
        <v>191</v>
      </c>
      <c r="H41" t="s">
        <v>194</v>
      </c>
      <c r="I41" s="2" t="s">
        <v>232</v>
      </c>
      <c r="J41">
        <v>39</v>
      </c>
    </row>
    <row r="42" spans="1:10" x14ac:dyDescent="0.3">
      <c r="A42" t="s">
        <v>12</v>
      </c>
      <c r="B42" t="s">
        <v>13</v>
      </c>
      <c r="C42" t="s">
        <v>113</v>
      </c>
      <c r="E42" s="1" t="s">
        <v>167</v>
      </c>
      <c r="F42" t="str">
        <f t="shared" si="0"/>
        <v>https://trends.google.com/trends/explore?date=all&amp;geo=MN&amp;q=%2Fm%2F0227jd&amp;hl=en</v>
      </c>
      <c r="G42" t="s">
        <v>191</v>
      </c>
      <c r="H42" t="s">
        <v>194</v>
      </c>
      <c r="I42" s="2" t="s">
        <v>233</v>
      </c>
      <c r="J42">
        <v>40</v>
      </c>
    </row>
    <row r="43" spans="1:10" x14ac:dyDescent="0.3">
      <c r="A43" t="s">
        <v>86</v>
      </c>
      <c r="B43" t="s">
        <v>87</v>
      </c>
      <c r="C43" t="s">
        <v>113</v>
      </c>
      <c r="E43" s="1" t="s">
        <v>168</v>
      </c>
      <c r="F43" t="str">
        <f t="shared" si="0"/>
        <v>https://trends.google.com/trends/explore?date=all&amp;geo=MT&amp;q=%2Fm%2F0227jd&amp;hl=en</v>
      </c>
      <c r="G43" t="s">
        <v>191</v>
      </c>
      <c r="H43" t="s">
        <v>194</v>
      </c>
      <c r="I43" s="2" t="s">
        <v>234</v>
      </c>
      <c r="J43">
        <v>41</v>
      </c>
    </row>
    <row r="44" spans="1:10" x14ac:dyDescent="0.3">
      <c r="A44" t="s">
        <v>68</v>
      </c>
      <c r="B44" t="s">
        <v>69</v>
      </c>
      <c r="C44" t="s">
        <v>113</v>
      </c>
      <c r="E44" s="1" t="s">
        <v>169</v>
      </c>
      <c r="F44" t="str">
        <f t="shared" si="0"/>
        <v>https://trends.google.com/trends/explore?date=all&amp;geo=MX&amp;q=%2Fm%2F0227jd&amp;hl=en</v>
      </c>
      <c r="G44" t="s">
        <v>191</v>
      </c>
      <c r="H44" t="s">
        <v>194</v>
      </c>
      <c r="I44" s="2" t="s">
        <v>235</v>
      </c>
      <c r="J44">
        <v>42</v>
      </c>
    </row>
    <row r="45" spans="1:10" x14ac:dyDescent="0.3">
      <c r="A45" t="s">
        <v>34</v>
      </c>
      <c r="B45" t="s">
        <v>35</v>
      </c>
      <c r="C45" t="s">
        <v>113</v>
      </c>
      <c r="D45" t="s">
        <v>116</v>
      </c>
      <c r="E45" s="1" t="s">
        <v>170</v>
      </c>
      <c r="F45" t="str">
        <f t="shared" si="0"/>
        <v>https://trends.google.com/trends/explore?date=all&amp;geo=MY&amp;q=%2Fm%2F0227jd&amp;hl=en</v>
      </c>
      <c r="G45" t="s">
        <v>191</v>
      </c>
      <c r="H45" t="s">
        <v>194</v>
      </c>
      <c r="I45" s="2" t="s">
        <v>236</v>
      </c>
      <c r="J45">
        <v>43</v>
      </c>
    </row>
    <row r="46" spans="1:10" x14ac:dyDescent="0.3">
      <c r="A46" t="s">
        <v>0</v>
      </c>
      <c r="B46" t="s">
        <v>1</v>
      </c>
      <c r="C46" t="s">
        <v>113</v>
      </c>
      <c r="E46" s="1" t="s">
        <v>171</v>
      </c>
      <c r="F46" t="str">
        <f t="shared" si="0"/>
        <v>https://trends.google.com/trends/explore?date=all&amp;geo=NE&amp;q=%2Fm%2F0227jd&amp;hl=en</v>
      </c>
      <c r="G46" t="s">
        <v>191</v>
      </c>
      <c r="H46" t="s">
        <v>194</v>
      </c>
      <c r="I46" s="2" t="s">
        <v>237</v>
      </c>
      <c r="J46">
        <v>44</v>
      </c>
    </row>
    <row r="47" spans="1:10" x14ac:dyDescent="0.3">
      <c r="A47" t="s">
        <v>22</v>
      </c>
      <c r="B47" t="s">
        <v>23</v>
      </c>
      <c r="C47" t="s">
        <v>113</v>
      </c>
      <c r="E47" s="1" t="s">
        <v>172</v>
      </c>
      <c r="F47" t="str">
        <f t="shared" si="0"/>
        <v>https://trends.google.com/trends/explore?date=all&amp;geo=NG&amp;q=%2Fm%2F0227jd&amp;hl=en</v>
      </c>
      <c r="G47" t="s">
        <v>191</v>
      </c>
      <c r="H47" t="s">
        <v>194</v>
      </c>
      <c r="I47" s="2" t="s">
        <v>238</v>
      </c>
      <c r="J47">
        <v>45</v>
      </c>
    </row>
    <row r="48" spans="1:10" x14ac:dyDescent="0.3">
      <c r="A48" t="s">
        <v>62</v>
      </c>
      <c r="B48" t="s">
        <v>63</v>
      </c>
      <c r="C48" t="s">
        <v>113</v>
      </c>
      <c r="E48" s="1" t="s">
        <v>173</v>
      </c>
      <c r="F48" t="str">
        <f t="shared" si="0"/>
        <v>https://trends.google.com/trends/explore?date=all&amp;geo=NL&amp;q=%2Fm%2F0227jd&amp;hl=en</v>
      </c>
      <c r="G48" t="s">
        <v>191</v>
      </c>
      <c r="H48" t="s">
        <v>194</v>
      </c>
      <c r="I48" s="2" t="s">
        <v>239</v>
      </c>
      <c r="J48">
        <v>46</v>
      </c>
    </row>
    <row r="49" spans="1:10" x14ac:dyDescent="0.3">
      <c r="A49" t="s">
        <v>103</v>
      </c>
      <c r="B49" t="s">
        <v>104</v>
      </c>
      <c r="C49" t="s">
        <v>113</v>
      </c>
      <c r="E49" s="1" t="s">
        <v>174</v>
      </c>
      <c r="F49" t="str">
        <f t="shared" si="0"/>
        <v>https://trends.google.com/trends/explore?date=all&amp;geo=NO&amp;q=%2Fm%2F0227jd&amp;hl=en</v>
      </c>
      <c r="G49" t="s">
        <v>191</v>
      </c>
      <c r="H49" t="s">
        <v>194</v>
      </c>
      <c r="I49" s="2" t="s">
        <v>240</v>
      </c>
      <c r="J49">
        <v>47</v>
      </c>
    </row>
    <row r="50" spans="1:10" x14ac:dyDescent="0.3">
      <c r="A50" t="s">
        <v>125</v>
      </c>
      <c r="B50" t="s">
        <v>261</v>
      </c>
      <c r="D50" t="s">
        <v>116</v>
      </c>
      <c r="E50" s="1" t="s">
        <v>175</v>
      </c>
      <c r="F50" t="str">
        <f t="shared" si="0"/>
        <v>https://trends.google.com/trends/explore?date=all&amp;geo=NZ&amp;q=%2Fm%2F0227jd&amp;hl=en</v>
      </c>
      <c r="G50" t="s">
        <v>191</v>
      </c>
      <c r="H50" t="s">
        <v>194</v>
      </c>
      <c r="I50" s="2" t="s">
        <v>241</v>
      </c>
      <c r="J50">
        <v>48</v>
      </c>
    </row>
    <row r="51" spans="1:10" x14ac:dyDescent="0.3">
      <c r="A51" t="s">
        <v>32</v>
      </c>
      <c r="B51" t="s">
        <v>33</v>
      </c>
      <c r="C51" t="s">
        <v>113</v>
      </c>
      <c r="E51" s="1" t="s">
        <v>176</v>
      </c>
      <c r="F51" t="str">
        <f t="shared" si="0"/>
        <v>https://trends.google.com/trends/explore?date=all&amp;geo=PL&amp;q=%2Fm%2F0227jd&amp;hl=en</v>
      </c>
      <c r="G51" t="s">
        <v>191</v>
      </c>
      <c r="H51" t="s">
        <v>194</v>
      </c>
      <c r="I51" s="2" t="s">
        <v>242</v>
      </c>
      <c r="J51">
        <v>49</v>
      </c>
    </row>
    <row r="52" spans="1:10" x14ac:dyDescent="0.3">
      <c r="A52" t="s">
        <v>26</v>
      </c>
      <c r="B52" t="s">
        <v>27</v>
      </c>
      <c r="C52" t="s">
        <v>113</v>
      </c>
      <c r="E52" s="1" t="s">
        <v>177</v>
      </c>
      <c r="F52" t="str">
        <f t="shared" si="0"/>
        <v>https://trends.google.com/trends/explore?date=all&amp;geo=PT&amp;q=%2Fm%2F0227jd&amp;hl=en</v>
      </c>
      <c r="G52" t="s">
        <v>191</v>
      </c>
      <c r="H52" t="s">
        <v>194</v>
      </c>
      <c r="I52" s="2" t="s">
        <v>243</v>
      </c>
      <c r="J52">
        <v>50</v>
      </c>
    </row>
    <row r="53" spans="1:10" x14ac:dyDescent="0.3">
      <c r="A53" t="s">
        <v>107</v>
      </c>
      <c r="B53" t="s">
        <v>108</v>
      </c>
      <c r="C53" t="s">
        <v>113</v>
      </c>
      <c r="E53" s="1" t="s">
        <v>178</v>
      </c>
      <c r="F53" t="str">
        <f t="shared" si="0"/>
        <v>https://trends.google.com/trends/explore?date=all&amp;geo=RO&amp;q=%2Fm%2F0227jd&amp;hl=en</v>
      </c>
      <c r="G53" t="s">
        <v>191</v>
      </c>
      <c r="H53" t="s">
        <v>194</v>
      </c>
      <c r="I53" s="2" t="s">
        <v>244</v>
      </c>
      <c r="J53">
        <v>51</v>
      </c>
    </row>
    <row r="54" spans="1:10" x14ac:dyDescent="0.3">
      <c r="A54" t="s">
        <v>44</v>
      </c>
      <c r="B54" t="s">
        <v>45</v>
      </c>
      <c r="C54" t="s">
        <v>113</v>
      </c>
      <c r="E54" s="1" t="s">
        <v>179</v>
      </c>
      <c r="F54" t="str">
        <f t="shared" si="0"/>
        <v>https://trends.google.com/trends/explore?date=all&amp;geo=RS&amp;q=%2Fm%2F0227jd&amp;hl=en</v>
      </c>
      <c r="G54" t="s">
        <v>191</v>
      </c>
      <c r="H54" t="s">
        <v>194</v>
      </c>
      <c r="I54" s="2" t="s">
        <v>245</v>
      </c>
      <c r="J54">
        <v>52</v>
      </c>
    </row>
    <row r="55" spans="1:10" x14ac:dyDescent="0.3">
      <c r="A55" t="s">
        <v>54</v>
      </c>
      <c r="B55" t="s">
        <v>55</v>
      </c>
      <c r="C55" t="s">
        <v>113</v>
      </c>
      <c r="E55" s="1" t="s">
        <v>180</v>
      </c>
      <c r="F55" t="str">
        <f t="shared" si="0"/>
        <v>https://trends.google.com/trends/explore?date=all&amp;geo=RU&amp;q=%2Fm%2F0227jd&amp;hl=en</v>
      </c>
      <c r="G55" t="s">
        <v>191</v>
      </c>
      <c r="H55" t="s">
        <v>194</v>
      </c>
      <c r="I55" s="2" t="s">
        <v>246</v>
      </c>
      <c r="J55">
        <v>53</v>
      </c>
    </row>
    <row r="56" spans="1:10" x14ac:dyDescent="0.3">
      <c r="A56" t="s">
        <v>30</v>
      </c>
      <c r="B56" t="s">
        <v>31</v>
      </c>
      <c r="C56" t="s">
        <v>113</v>
      </c>
      <c r="E56" s="1" t="s">
        <v>181</v>
      </c>
      <c r="F56" t="str">
        <f t="shared" si="0"/>
        <v>https://trends.google.com/trends/explore?date=all&amp;geo=SE&amp;q=%2Fm%2F0227jd&amp;hl=en</v>
      </c>
      <c r="G56" t="s">
        <v>191</v>
      </c>
      <c r="H56" t="s">
        <v>194</v>
      </c>
      <c r="I56" s="2" t="s">
        <v>247</v>
      </c>
      <c r="J56">
        <v>54</v>
      </c>
    </row>
    <row r="57" spans="1:10" x14ac:dyDescent="0.3">
      <c r="A57" t="s">
        <v>74</v>
      </c>
      <c r="B57" t="s">
        <v>75</v>
      </c>
      <c r="C57" t="s">
        <v>113</v>
      </c>
      <c r="E57" s="1" t="s">
        <v>182</v>
      </c>
      <c r="F57" t="str">
        <f t="shared" si="0"/>
        <v>https://trends.google.com/trends/explore?date=all&amp;geo=SI&amp;q=%2Fm%2F0227jd&amp;hl=en</v>
      </c>
      <c r="G57" t="s">
        <v>191</v>
      </c>
      <c r="H57" t="s">
        <v>194</v>
      </c>
      <c r="I57" s="2" t="s">
        <v>248</v>
      </c>
      <c r="J57">
        <v>55</v>
      </c>
    </row>
    <row r="58" spans="1:10" x14ac:dyDescent="0.3">
      <c r="A58" t="s">
        <v>70</v>
      </c>
      <c r="B58" t="s">
        <v>71</v>
      </c>
      <c r="C58" t="s">
        <v>113</v>
      </c>
      <c r="E58" s="1" t="s">
        <v>183</v>
      </c>
      <c r="F58" t="str">
        <f t="shared" si="0"/>
        <v>https://trends.google.com/trends/explore?date=all&amp;geo=SK&amp;q=%2Fm%2F0227jd&amp;hl=en</v>
      </c>
      <c r="G58" t="s">
        <v>191</v>
      </c>
      <c r="H58" t="s">
        <v>194</v>
      </c>
      <c r="I58" s="2" t="s">
        <v>249</v>
      </c>
      <c r="J58">
        <v>56</v>
      </c>
    </row>
    <row r="59" spans="1:10" x14ac:dyDescent="0.3">
      <c r="A59" t="s">
        <v>18</v>
      </c>
      <c r="B59" t="s">
        <v>19</v>
      </c>
      <c r="C59" t="s">
        <v>113</v>
      </c>
      <c r="E59" s="1" t="s">
        <v>184</v>
      </c>
      <c r="F59" t="str">
        <f t="shared" si="0"/>
        <v>https://trends.google.com/trends/explore?date=all&amp;geo=TR&amp;q=%2Fm%2F0227jd&amp;hl=en</v>
      </c>
      <c r="G59" t="s">
        <v>191</v>
      </c>
      <c r="H59" t="s">
        <v>194</v>
      </c>
      <c r="I59" s="2" t="s">
        <v>250</v>
      </c>
      <c r="J59">
        <v>57</v>
      </c>
    </row>
    <row r="60" spans="1:10" x14ac:dyDescent="0.3">
      <c r="A60" t="s">
        <v>14</v>
      </c>
      <c r="B60" t="s">
        <v>15</v>
      </c>
      <c r="C60" t="s">
        <v>113</v>
      </c>
      <c r="E60" s="1" t="s">
        <v>185</v>
      </c>
      <c r="F60" t="str">
        <f t="shared" si="0"/>
        <v>https://trends.google.com/trends/explore?date=all&amp;geo=UA&amp;q=%2Fm%2F0227jd&amp;hl=en</v>
      </c>
      <c r="G60" t="s">
        <v>191</v>
      </c>
      <c r="H60" t="s">
        <v>194</v>
      </c>
      <c r="I60" s="2" t="s">
        <v>251</v>
      </c>
      <c r="J60">
        <v>58</v>
      </c>
    </row>
    <row r="61" spans="1:10" x14ac:dyDescent="0.3">
      <c r="A61" t="s">
        <v>105</v>
      </c>
      <c r="B61" t="s">
        <v>106</v>
      </c>
      <c r="C61" t="s">
        <v>113</v>
      </c>
      <c r="E61" s="1" t="s">
        <v>186</v>
      </c>
      <c r="F61" t="str">
        <f t="shared" si="0"/>
        <v>https://trends.google.com/trends/explore?date=all&amp;geo=US&amp;q=%2Fm%2F0227jd&amp;hl=en</v>
      </c>
      <c r="G61" t="s">
        <v>191</v>
      </c>
      <c r="H61" t="s">
        <v>194</v>
      </c>
      <c r="I61" s="2" t="s">
        <v>252</v>
      </c>
      <c r="J61">
        <v>59</v>
      </c>
    </row>
    <row r="62" spans="1:10" x14ac:dyDescent="0.3">
      <c r="A62" t="s">
        <v>120</v>
      </c>
      <c r="B62" t="s">
        <v>121</v>
      </c>
      <c r="D62" t="s">
        <v>116</v>
      </c>
      <c r="E62" s="1" t="s">
        <v>187</v>
      </c>
      <c r="F62" t="str">
        <f t="shared" si="0"/>
        <v>https://trends.google.com/trends/explore?date=all&amp;geo=VN&amp;q=%2Fm%2F0227jd&amp;hl=en</v>
      </c>
      <c r="G62" t="s">
        <v>191</v>
      </c>
      <c r="H62" t="s">
        <v>194</v>
      </c>
      <c r="I62" s="2" t="s">
        <v>253</v>
      </c>
      <c r="J62">
        <v>60</v>
      </c>
    </row>
    <row r="63" spans="1:10" x14ac:dyDescent="0.3">
      <c r="A63" t="s">
        <v>46</v>
      </c>
      <c r="B63" t="s">
        <v>47</v>
      </c>
      <c r="C63" t="s">
        <v>113</v>
      </c>
      <c r="E63" s="1" t="s">
        <v>188</v>
      </c>
      <c r="F63" t="str">
        <f t="shared" si="0"/>
        <v>https://trends.google.com/trends/explore?date=all&amp;geo=ZA&amp;q=%2Fm%2F0227jd&amp;hl=en</v>
      </c>
      <c r="G63" t="s">
        <v>191</v>
      </c>
      <c r="H63" t="s">
        <v>194</v>
      </c>
      <c r="I63" s="2" t="s">
        <v>254</v>
      </c>
      <c r="J63">
        <v>61</v>
      </c>
    </row>
  </sheetData>
  <sortState xmlns:xlrd2="http://schemas.microsoft.com/office/spreadsheetml/2017/richdata2" ref="A2:C63">
    <sortCondition ref="A2:A63"/>
  </sortState>
  <phoneticPr fontId="3" type="noConversion"/>
  <hyperlinks>
    <hyperlink ref="I3" r:id="rId1" xr:uid="{9DC13AE5-0DCA-4992-A6AC-B35017D06386}"/>
    <hyperlink ref="I4" r:id="rId2" xr:uid="{E651CFA2-D874-4E57-A078-BC5FB1F67D0C}"/>
    <hyperlink ref="I5" r:id="rId3" xr:uid="{17BE4C33-1A34-44C0-BC95-1669F088A6B0}"/>
    <hyperlink ref="I6" r:id="rId4" xr:uid="{571F8D7D-33AA-4410-BEDD-59B5A0903E0C}"/>
    <hyperlink ref="I7" r:id="rId5" xr:uid="{A80B6EEF-33C0-4939-91CA-B1C8CE9D51CF}"/>
    <hyperlink ref="I8" r:id="rId6" xr:uid="{2E651A38-5ACF-4BBC-924D-67BCBED01B15}"/>
    <hyperlink ref="I9" r:id="rId7" xr:uid="{A960F98B-B891-4524-BCB6-C683F035E146}"/>
    <hyperlink ref="I10" r:id="rId8" xr:uid="{33D77983-5E9C-451F-BFB5-0E9000EB454D}"/>
    <hyperlink ref="I11" r:id="rId9" xr:uid="{DB49B74E-0609-49CE-89DC-BCF1DD997E25}"/>
    <hyperlink ref="I12" r:id="rId10" xr:uid="{88B74343-577C-4408-9EC2-B2E2C838A44D}"/>
    <hyperlink ref="I13" r:id="rId11" xr:uid="{CF6037B8-03C3-4C13-BB6D-88D73CDA7080}"/>
    <hyperlink ref="I14" r:id="rId12" xr:uid="{6687B73B-C900-4CA2-85F1-CD6DE68BC338}"/>
    <hyperlink ref="I15" r:id="rId13" xr:uid="{D14A17B4-7C79-4C30-B08B-AA37EBFFD50F}"/>
    <hyperlink ref="I16" r:id="rId14" xr:uid="{4277AE08-4BA8-46F1-97C2-B367F12D0830}"/>
    <hyperlink ref="I17" r:id="rId15" xr:uid="{A3A8F0B4-F7F3-4A35-BBF2-523D6934E0D5}"/>
    <hyperlink ref="I18" r:id="rId16" xr:uid="{A96D6F17-1126-4607-879B-0FE76A181C6C}"/>
    <hyperlink ref="I19" r:id="rId17" xr:uid="{2B712E16-0D6D-47C9-945C-0C76EEFD3ECA}"/>
    <hyperlink ref="I20" r:id="rId18" xr:uid="{E73574AE-6ACA-4AF4-A1E2-9C6DEF1CF47A}"/>
    <hyperlink ref="I21" r:id="rId19" xr:uid="{60AD5D84-81AC-411A-9996-BCA2A28DC09A}"/>
    <hyperlink ref="I22" r:id="rId20" xr:uid="{329526AE-C295-495A-9A55-862BFF7B8EF7}"/>
    <hyperlink ref="I23" r:id="rId21" xr:uid="{DC8B0D12-B387-4F00-96C1-AB993A2876D1}"/>
    <hyperlink ref="I24" r:id="rId22" xr:uid="{0883E7F1-2798-404D-86E6-92EF59DA895D}"/>
    <hyperlink ref="I25" r:id="rId23" xr:uid="{3FC1DAC0-C640-44B5-8142-5108F1521027}"/>
    <hyperlink ref="I26" r:id="rId24" xr:uid="{A0CC41A1-EA08-4B21-ACA8-87713F60B85E}"/>
    <hyperlink ref="I27" r:id="rId25" xr:uid="{DDA05C63-5661-440C-BA37-B79535989221}"/>
    <hyperlink ref="I28" r:id="rId26" xr:uid="{0EA21CDD-F0AA-48BD-8A8C-391AABEA1D4B}"/>
    <hyperlink ref="I29" r:id="rId27" xr:uid="{5EC31FA1-840D-478F-A890-CBB4F0D82C1E}"/>
    <hyperlink ref="I30" r:id="rId28" xr:uid="{35854A74-EFAB-4E41-A5B4-8244EAED6170}"/>
    <hyperlink ref="I31" r:id="rId29" xr:uid="{E395833E-F7DE-46FF-BD5E-ADB232077325}"/>
    <hyperlink ref="I32" r:id="rId30" xr:uid="{6FB273D8-C8CD-45F6-A628-0366A458E7D5}"/>
    <hyperlink ref="I33" r:id="rId31" xr:uid="{4A315082-0861-4815-8B6A-BA9111DC3C11}"/>
    <hyperlink ref="I34" r:id="rId32" xr:uid="{285205D0-B93B-4AF6-99CD-04BBF80144B1}"/>
    <hyperlink ref="I35" r:id="rId33" xr:uid="{621B2F5B-FBA1-4AB9-A8B6-834BAFF4D465}"/>
    <hyperlink ref="I36" r:id="rId34" xr:uid="{63A4222F-5260-419D-B692-3A17D3E32EA2}"/>
    <hyperlink ref="I37" r:id="rId35" xr:uid="{936219A8-3A96-45C4-9BC0-A89FEC5ED58C}"/>
    <hyperlink ref="I38" r:id="rId36" xr:uid="{33C1FAE5-83AB-4EEF-B6F4-ECD9B9A03B67}"/>
    <hyperlink ref="I39" r:id="rId37" xr:uid="{0F4B1B3E-4514-441E-91ED-1359FDBF5797}"/>
    <hyperlink ref="I40" r:id="rId38" xr:uid="{286102CF-BB51-4838-980F-B1AA15761A7F}"/>
    <hyperlink ref="I41" r:id="rId39" xr:uid="{6DF1BAA9-9CE6-4136-8AC6-74091A6825B6}"/>
    <hyperlink ref="I42" r:id="rId40" xr:uid="{6CE04FFC-31FF-4467-A61B-6CFDBF0E8746}"/>
    <hyperlink ref="I43" r:id="rId41" xr:uid="{D8D25491-1345-4400-8752-F19D1377AB02}"/>
    <hyperlink ref="I44" r:id="rId42" xr:uid="{870D61F8-6DD6-4D3E-B8FC-8B15A481466E}"/>
    <hyperlink ref="I45" r:id="rId43" xr:uid="{EA8D0BE2-86A3-44CC-B150-B5DB650A9513}"/>
    <hyperlink ref="I46" r:id="rId44" xr:uid="{B63A1959-04CB-4DD9-9B1D-6BC1EE39F29A}"/>
    <hyperlink ref="I47" r:id="rId45" xr:uid="{B766AD97-E9E7-4828-959B-D3308BF9B7CA}"/>
    <hyperlink ref="I48" r:id="rId46" xr:uid="{3444E526-8392-46E9-B407-219AC45717E7}"/>
    <hyperlink ref="I49" r:id="rId47" xr:uid="{97A49AA5-2761-4F01-B6B5-161B3B3A158D}"/>
    <hyperlink ref="I50" r:id="rId48" xr:uid="{F366D2E8-1282-42EA-9718-293700BD51A5}"/>
    <hyperlink ref="I51" r:id="rId49" xr:uid="{FBD3C3C6-463C-49AD-BCEF-E4BA5D2E04B5}"/>
    <hyperlink ref="I52" r:id="rId50" xr:uid="{A1E1EB78-7E39-41EC-AB23-147B5DF5A491}"/>
    <hyperlink ref="I53" r:id="rId51" xr:uid="{6587925C-EAD7-42D9-9B14-63430DF2AF73}"/>
    <hyperlink ref="I54" r:id="rId52" xr:uid="{8AC0D40A-F95F-4C5E-8A81-D7B69C7EAFA5}"/>
    <hyperlink ref="I55" r:id="rId53" xr:uid="{D7DEAE5F-3463-45BD-BD86-2F7C33F758C2}"/>
    <hyperlink ref="I56" r:id="rId54" xr:uid="{BD12B4F0-C234-44DB-9471-4A7C7C4C2C97}"/>
    <hyperlink ref="I57" r:id="rId55" xr:uid="{9A0D86D7-C4AF-4776-BF6B-D2E0CCDCBB94}"/>
    <hyperlink ref="I58" r:id="rId56" xr:uid="{0045987B-9E6D-4FE4-AC6D-09B020481B82}"/>
    <hyperlink ref="I59" r:id="rId57" xr:uid="{1B6CD0C2-3E73-4A2C-98E8-D8AFC497CDFB}"/>
    <hyperlink ref="I60" r:id="rId58" xr:uid="{E99E2CEC-6FB8-4EF5-BAA8-47C6FCFFE3F0}"/>
    <hyperlink ref="I61" r:id="rId59" xr:uid="{9E638417-F781-4AFE-BAC9-295AB452B9A0}"/>
    <hyperlink ref="I62" r:id="rId60" xr:uid="{C11D3000-73D4-4C21-9D23-47E03F68E401}"/>
    <hyperlink ref="I63" r:id="rId61" xr:uid="{9F8A1E06-32C8-4DD6-AFAC-94ED7730B550}"/>
    <hyperlink ref="F2" r:id="rId62" xr:uid="{F1B0DDFD-0259-4C79-A7E6-6BB4A443BB6A}"/>
    <hyperlink ref="I2" r:id="rId63" xr:uid="{0A6457AE-AC8B-47B2-9F13-BDAFCBE1724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8630A-DB40-49CD-823F-2309F23B8628}">
  <dimension ref="A1:BG275"/>
  <sheetViews>
    <sheetView zoomScale="64" workbookViewId="0"/>
  </sheetViews>
  <sheetFormatPr defaultRowHeight="14.4" x14ac:dyDescent="0.3"/>
  <sheetData>
    <row r="1" spans="1:56" ht="18" x14ac:dyDescent="0.3">
      <c r="A1" s="7"/>
      <c r="AE1" s="7"/>
    </row>
    <row r="2" spans="1:56" x14ac:dyDescent="0.3">
      <c r="A2" s="8"/>
      <c r="AE2" s="8"/>
    </row>
    <row r="5" spans="1:56" ht="18" x14ac:dyDescent="0.3">
      <c r="A5" s="9" t="s">
        <v>331</v>
      </c>
      <c r="B5" s="10">
        <v>4731092</v>
      </c>
      <c r="C5" s="9" t="s">
        <v>332</v>
      </c>
      <c r="D5" s="10">
        <v>62</v>
      </c>
      <c r="E5" s="9" t="s">
        <v>333</v>
      </c>
      <c r="F5" s="10">
        <v>24</v>
      </c>
      <c r="G5" s="9" t="s">
        <v>334</v>
      </c>
      <c r="H5" s="10">
        <v>62</v>
      </c>
      <c r="I5" s="9" t="s">
        <v>335</v>
      </c>
      <c r="J5" s="10">
        <v>0</v>
      </c>
      <c r="K5" s="9" t="s">
        <v>336</v>
      </c>
      <c r="L5" s="10" t="s">
        <v>2091</v>
      </c>
      <c r="AE5" s="9" t="s">
        <v>331</v>
      </c>
      <c r="AF5" s="10">
        <v>9519215</v>
      </c>
      <c r="AG5" s="9" t="s">
        <v>332</v>
      </c>
      <c r="AH5" s="10">
        <v>62</v>
      </c>
      <c r="AI5" s="9" t="s">
        <v>333</v>
      </c>
      <c r="AJ5" s="10">
        <v>24</v>
      </c>
      <c r="AK5" s="9" t="s">
        <v>334</v>
      </c>
      <c r="AL5" s="10">
        <v>62</v>
      </c>
      <c r="AM5" s="9" t="s">
        <v>335</v>
      </c>
      <c r="AN5" s="10">
        <v>0</v>
      </c>
      <c r="AO5" s="9" t="s">
        <v>336</v>
      </c>
      <c r="AP5" s="10" t="s">
        <v>2391</v>
      </c>
    </row>
    <row r="6" spans="1:56" ht="18.600000000000001" thickBot="1" x14ac:dyDescent="0.35">
      <c r="A6" s="7"/>
      <c r="AE6" s="7"/>
    </row>
    <row r="7" spans="1:56" ht="15" thickBot="1" x14ac:dyDescent="0.35">
      <c r="A7" s="11" t="s">
        <v>338</v>
      </c>
      <c r="B7" s="11" t="s">
        <v>339</v>
      </c>
      <c r="C7" s="11" t="s">
        <v>340</v>
      </c>
      <c r="D7" s="11" t="s">
        <v>341</v>
      </c>
      <c r="E7" s="11" t="s">
        <v>342</v>
      </c>
      <c r="F7" s="11" t="s">
        <v>343</v>
      </c>
      <c r="G7" s="11" t="s">
        <v>344</v>
      </c>
      <c r="H7" s="11" t="s">
        <v>345</v>
      </c>
      <c r="I7" s="11" t="s">
        <v>346</v>
      </c>
      <c r="J7" s="11" t="s">
        <v>347</v>
      </c>
      <c r="K7" s="11" t="s">
        <v>348</v>
      </c>
      <c r="L7" s="11" t="s">
        <v>349</v>
      </c>
      <c r="M7" s="11" t="s">
        <v>350</v>
      </c>
      <c r="N7" s="11" t="s">
        <v>351</v>
      </c>
      <c r="O7" s="11" t="s">
        <v>352</v>
      </c>
      <c r="P7" s="11" t="s">
        <v>353</v>
      </c>
      <c r="Q7" s="11" t="s">
        <v>354</v>
      </c>
      <c r="R7" s="11" t="s">
        <v>355</v>
      </c>
      <c r="S7" s="11" t="s">
        <v>356</v>
      </c>
      <c r="T7" s="11" t="s">
        <v>357</v>
      </c>
      <c r="U7" s="11" t="s">
        <v>358</v>
      </c>
      <c r="V7" s="11" t="s">
        <v>359</v>
      </c>
      <c r="W7" s="11" t="s">
        <v>360</v>
      </c>
      <c r="X7" s="11" t="s">
        <v>1071</v>
      </c>
      <c r="Y7" s="11" t="s">
        <v>2092</v>
      </c>
      <c r="Z7" s="11" t="s">
        <v>2093</v>
      </c>
      <c r="AE7" s="11" t="s">
        <v>338</v>
      </c>
      <c r="AF7" s="11" t="s">
        <v>339</v>
      </c>
      <c r="AG7" s="11" t="s">
        <v>340</v>
      </c>
      <c r="AH7" s="11" t="s">
        <v>341</v>
      </c>
      <c r="AI7" s="11" t="s">
        <v>342</v>
      </c>
      <c r="AJ7" s="11" t="s">
        <v>343</v>
      </c>
      <c r="AK7" s="11" t="s">
        <v>344</v>
      </c>
      <c r="AL7" s="11" t="s">
        <v>345</v>
      </c>
      <c r="AM7" s="11" t="s">
        <v>346</v>
      </c>
      <c r="AN7" s="11" t="s">
        <v>347</v>
      </c>
      <c r="AO7" s="11" t="s">
        <v>348</v>
      </c>
      <c r="AP7" s="11" t="s">
        <v>349</v>
      </c>
      <c r="AQ7" s="11" t="s">
        <v>350</v>
      </c>
      <c r="AR7" s="11" t="s">
        <v>351</v>
      </c>
      <c r="AS7" s="11" t="s">
        <v>352</v>
      </c>
      <c r="AT7" s="11" t="s">
        <v>353</v>
      </c>
      <c r="AU7" s="11" t="s">
        <v>354</v>
      </c>
      <c r="AV7" s="11" t="s">
        <v>355</v>
      </c>
      <c r="AW7" s="11" t="s">
        <v>356</v>
      </c>
      <c r="AX7" s="11" t="s">
        <v>357</v>
      </c>
      <c r="AY7" s="11" t="s">
        <v>358</v>
      </c>
      <c r="AZ7" s="11" t="s">
        <v>359</v>
      </c>
      <c r="BA7" s="11" t="s">
        <v>360</v>
      </c>
      <c r="BB7" s="11" t="s">
        <v>1071</v>
      </c>
      <c r="BC7" s="11" t="s">
        <v>2092</v>
      </c>
      <c r="BD7" s="11" t="s">
        <v>2093</v>
      </c>
    </row>
    <row r="8" spans="1:56" ht="15" thickBot="1" x14ac:dyDescent="0.35">
      <c r="A8" s="11" t="s">
        <v>362</v>
      </c>
      <c r="B8" s="12">
        <v>1</v>
      </c>
      <c r="C8" s="12">
        <v>2</v>
      </c>
      <c r="D8" s="12">
        <v>2</v>
      </c>
      <c r="E8" s="12">
        <v>2</v>
      </c>
      <c r="F8" s="12">
        <v>1</v>
      </c>
      <c r="G8" s="12">
        <v>1</v>
      </c>
      <c r="H8" s="12">
        <v>1</v>
      </c>
      <c r="I8" s="12">
        <v>4</v>
      </c>
      <c r="J8" s="12">
        <v>2</v>
      </c>
      <c r="K8" s="12">
        <v>3</v>
      </c>
      <c r="L8" s="12">
        <v>3</v>
      </c>
      <c r="M8" s="12">
        <v>5</v>
      </c>
      <c r="N8" s="12">
        <v>6</v>
      </c>
      <c r="O8" s="12">
        <v>7</v>
      </c>
      <c r="P8" s="12">
        <v>8</v>
      </c>
      <c r="Q8" s="12">
        <v>8</v>
      </c>
      <c r="R8" s="12">
        <v>3</v>
      </c>
      <c r="S8" s="12">
        <v>1</v>
      </c>
      <c r="T8" s="12">
        <v>1</v>
      </c>
      <c r="U8" s="12">
        <v>2</v>
      </c>
      <c r="V8" s="12">
        <v>1</v>
      </c>
      <c r="W8" s="12">
        <v>1</v>
      </c>
      <c r="X8" s="12">
        <v>32</v>
      </c>
      <c r="Y8" s="12">
        <v>38</v>
      </c>
      <c r="Z8" s="12">
        <v>1000000</v>
      </c>
      <c r="AE8" s="11" t="s">
        <v>362</v>
      </c>
      <c r="AF8" s="12">
        <v>62</v>
      </c>
      <c r="AG8" s="12">
        <v>61</v>
      </c>
      <c r="AH8" s="12">
        <v>61</v>
      </c>
      <c r="AI8" s="12">
        <v>61</v>
      </c>
      <c r="AJ8" s="12">
        <v>62</v>
      </c>
      <c r="AK8" s="12">
        <v>62</v>
      </c>
      <c r="AL8" s="12">
        <v>62</v>
      </c>
      <c r="AM8" s="12">
        <v>59</v>
      </c>
      <c r="AN8" s="12">
        <v>61</v>
      </c>
      <c r="AO8" s="12">
        <v>60</v>
      </c>
      <c r="AP8" s="12">
        <v>60</v>
      </c>
      <c r="AQ8" s="12">
        <v>58</v>
      </c>
      <c r="AR8" s="12">
        <v>57</v>
      </c>
      <c r="AS8" s="12">
        <v>56</v>
      </c>
      <c r="AT8" s="12">
        <v>55</v>
      </c>
      <c r="AU8" s="12">
        <v>55</v>
      </c>
      <c r="AV8" s="12">
        <v>60</v>
      </c>
      <c r="AW8" s="12">
        <v>62</v>
      </c>
      <c r="AX8" s="12">
        <v>62</v>
      </c>
      <c r="AY8" s="12">
        <v>61</v>
      </c>
      <c r="AZ8" s="12">
        <v>62</v>
      </c>
      <c r="BA8" s="12">
        <v>62</v>
      </c>
      <c r="BB8" s="12">
        <v>31</v>
      </c>
      <c r="BC8" s="12">
        <v>25</v>
      </c>
      <c r="BD8" s="12">
        <v>1000000</v>
      </c>
    </row>
    <row r="9" spans="1:56" ht="15" thickBot="1" x14ac:dyDescent="0.35">
      <c r="A9" s="11" t="s">
        <v>363</v>
      </c>
      <c r="B9" s="12">
        <v>11</v>
      </c>
      <c r="C9" s="12">
        <v>10</v>
      </c>
      <c r="D9" s="12">
        <v>6</v>
      </c>
      <c r="E9" s="12">
        <v>6</v>
      </c>
      <c r="F9" s="12">
        <v>11</v>
      </c>
      <c r="G9" s="12">
        <v>16</v>
      </c>
      <c r="H9" s="12">
        <v>17</v>
      </c>
      <c r="I9" s="12">
        <v>20</v>
      </c>
      <c r="J9" s="12">
        <v>23</v>
      </c>
      <c r="K9" s="12">
        <v>24</v>
      </c>
      <c r="L9" s="12">
        <v>23</v>
      </c>
      <c r="M9" s="12">
        <v>25</v>
      </c>
      <c r="N9" s="12">
        <v>25</v>
      </c>
      <c r="O9" s="12">
        <v>42</v>
      </c>
      <c r="P9" s="12">
        <v>35</v>
      </c>
      <c r="Q9" s="12">
        <v>30</v>
      </c>
      <c r="R9" s="12">
        <v>31</v>
      </c>
      <c r="S9" s="12">
        <v>35</v>
      </c>
      <c r="T9" s="12">
        <v>37</v>
      </c>
      <c r="U9" s="12">
        <v>36</v>
      </c>
      <c r="V9" s="12">
        <v>37</v>
      </c>
      <c r="W9" s="12">
        <v>31</v>
      </c>
      <c r="X9" s="12">
        <v>60</v>
      </c>
      <c r="Y9" s="12">
        <v>23</v>
      </c>
      <c r="Z9" s="12">
        <v>1000000</v>
      </c>
      <c r="AE9" s="11" t="s">
        <v>363</v>
      </c>
      <c r="AF9" s="12">
        <v>52</v>
      </c>
      <c r="AG9" s="12">
        <v>53</v>
      </c>
      <c r="AH9" s="12">
        <v>57</v>
      </c>
      <c r="AI9" s="12">
        <v>57</v>
      </c>
      <c r="AJ9" s="12">
        <v>52</v>
      </c>
      <c r="AK9" s="12">
        <v>47</v>
      </c>
      <c r="AL9" s="12">
        <v>46</v>
      </c>
      <c r="AM9" s="12">
        <v>43</v>
      </c>
      <c r="AN9" s="12">
        <v>40</v>
      </c>
      <c r="AO9" s="12">
        <v>39</v>
      </c>
      <c r="AP9" s="12">
        <v>40</v>
      </c>
      <c r="AQ9" s="12">
        <v>38</v>
      </c>
      <c r="AR9" s="12">
        <v>38</v>
      </c>
      <c r="AS9" s="12">
        <v>21</v>
      </c>
      <c r="AT9" s="12">
        <v>28</v>
      </c>
      <c r="AU9" s="12">
        <v>33</v>
      </c>
      <c r="AV9" s="12">
        <v>32</v>
      </c>
      <c r="AW9" s="12">
        <v>28</v>
      </c>
      <c r="AX9" s="12">
        <v>26</v>
      </c>
      <c r="AY9" s="12">
        <v>27</v>
      </c>
      <c r="AZ9" s="12">
        <v>26</v>
      </c>
      <c r="BA9" s="12">
        <v>32</v>
      </c>
      <c r="BB9" s="12">
        <v>3</v>
      </c>
      <c r="BC9" s="12">
        <v>40</v>
      </c>
      <c r="BD9" s="12">
        <v>1000000</v>
      </c>
    </row>
    <row r="10" spans="1:56" ht="15" thickBot="1" x14ac:dyDescent="0.35">
      <c r="A10" s="11" t="s">
        <v>364</v>
      </c>
      <c r="B10" s="12">
        <v>17</v>
      </c>
      <c r="C10" s="12">
        <v>19</v>
      </c>
      <c r="D10" s="12">
        <v>14</v>
      </c>
      <c r="E10" s="12">
        <v>16</v>
      </c>
      <c r="F10" s="12">
        <v>16</v>
      </c>
      <c r="G10" s="12">
        <v>13</v>
      </c>
      <c r="H10" s="12">
        <v>13</v>
      </c>
      <c r="I10" s="12">
        <v>13</v>
      </c>
      <c r="J10" s="12">
        <v>16</v>
      </c>
      <c r="K10" s="12">
        <v>16</v>
      </c>
      <c r="L10" s="12">
        <v>13</v>
      </c>
      <c r="M10" s="12">
        <v>16</v>
      </c>
      <c r="N10" s="12">
        <v>12</v>
      </c>
      <c r="O10" s="12">
        <v>5</v>
      </c>
      <c r="P10" s="12">
        <v>2</v>
      </c>
      <c r="Q10" s="12">
        <v>1</v>
      </c>
      <c r="R10" s="12">
        <v>2</v>
      </c>
      <c r="S10" s="12">
        <v>4</v>
      </c>
      <c r="T10" s="12">
        <v>8</v>
      </c>
      <c r="U10" s="12">
        <v>11</v>
      </c>
      <c r="V10" s="12">
        <v>8</v>
      </c>
      <c r="W10" s="12">
        <v>13</v>
      </c>
      <c r="X10" s="12">
        <v>11</v>
      </c>
      <c r="Y10" s="12">
        <v>51</v>
      </c>
      <c r="Z10" s="12">
        <v>1000000</v>
      </c>
      <c r="AE10" s="11" t="s">
        <v>364</v>
      </c>
      <c r="AF10" s="12">
        <v>46</v>
      </c>
      <c r="AG10" s="12">
        <v>44</v>
      </c>
      <c r="AH10" s="12">
        <v>49</v>
      </c>
      <c r="AI10" s="12">
        <v>47</v>
      </c>
      <c r="AJ10" s="12">
        <v>47</v>
      </c>
      <c r="AK10" s="12">
        <v>50</v>
      </c>
      <c r="AL10" s="12">
        <v>50</v>
      </c>
      <c r="AM10" s="12">
        <v>50</v>
      </c>
      <c r="AN10" s="12">
        <v>47</v>
      </c>
      <c r="AO10" s="12">
        <v>47</v>
      </c>
      <c r="AP10" s="12">
        <v>50</v>
      </c>
      <c r="AQ10" s="12">
        <v>47</v>
      </c>
      <c r="AR10" s="12">
        <v>51</v>
      </c>
      <c r="AS10" s="12">
        <v>58</v>
      </c>
      <c r="AT10" s="12">
        <v>61</v>
      </c>
      <c r="AU10" s="12">
        <v>62</v>
      </c>
      <c r="AV10" s="12">
        <v>61</v>
      </c>
      <c r="AW10" s="12">
        <v>59</v>
      </c>
      <c r="AX10" s="12">
        <v>55</v>
      </c>
      <c r="AY10" s="12">
        <v>52</v>
      </c>
      <c r="AZ10" s="12">
        <v>55</v>
      </c>
      <c r="BA10" s="12">
        <v>50</v>
      </c>
      <c r="BB10" s="12">
        <v>52</v>
      </c>
      <c r="BC10" s="12">
        <v>12</v>
      </c>
      <c r="BD10" s="12">
        <v>1000000</v>
      </c>
    </row>
    <row r="11" spans="1:56" ht="15" thickBot="1" x14ac:dyDescent="0.35">
      <c r="A11" s="11" t="s">
        <v>365</v>
      </c>
      <c r="B11" s="12">
        <v>10</v>
      </c>
      <c r="C11" s="12">
        <v>9</v>
      </c>
      <c r="D11" s="12">
        <v>7</v>
      </c>
      <c r="E11" s="12">
        <v>7</v>
      </c>
      <c r="F11" s="12">
        <v>6</v>
      </c>
      <c r="G11" s="12">
        <v>7</v>
      </c>
      <c r="H11" s="12">
        <v>14</v>
      </c>
      <c r="I11" s="12">
        <v>17</v>
      </c>
      <c r="J11" s="12">
        <v>20</v>
      </c>
      <c r="K11" s="12">
        <v>18</v>
      </c>
      <c r="L11" s="12">
        <v>17</v>
      </c>
      <c r="M11" s="12">
        <v>20</v>
      </c>
      <c r="N11" s="12">
        <v>18</v>
      </c>
      <c r="O11" s="12">
        <v>11</v>
      </c>
      <c r="P11" s="12">
        <v>17</v>
      </c>
      <c r="Q11" s="12">
        <v>18</v>
      </c>
      <c r="R11" s="12">
        <v>24</v>
      </c>
      <c r="S11" s="12">
        <v>30</v>
      </c>
      <c r="T11" s="12">
        <v>21</v>
      </c>
      <c r="U11" s="12">
        <v>20</v>
      </c>
      <c r="V11" s="12">
        <v>22</v>
      </c>
      <c r="W11" s="12">
        <v>21</v>
      </c>
      <c r="X11" s="12">
        <v>40</v>
      </c>
      <c r="Y11" s="12">
        <v>21</v>
      </c>
      <c r="Z11" s="12">
        <v>1000000</v>
      </c>
      <c r="AE11" s="11" t="s">
        <v>365</v>
      </c>
      <c r="AF11" s="12">
        <v>53</v>
      </c>
      <c r="AG11" s="12">
        <v>54</v>
      </c>
      <c r="AH11" s="12">
        <v>56</v>
      </c>
      <c r="AI11" s="12">
        <v>56</v>
      </c>
      <c r="AJ11" s="12">
        <v>57</v>
      </c>
      <c r="AK11" s="12">
        <v>56</v>
      </c>
      <c r="AL11" s="12">
        <v>49</v>
      </c>
      <c r="AM11" s="12">
        <v>46</v>
      </c>
      <c r="AN11" s="12">
        <v>43</v>
      </c>
      <c r="AO11" s="12">
        <v>45</v>
      </c>
      <c r="AP11" s="12">
        <v>46</v>
      </c>
      <c r="AQ11" s="12">
        <v>43</v>
      </c>
      <c r="AR11" s="12">
        <v>45</v>
      </c>
      <c r="AS11" s="12">
        <v>52</v>
      </c>
      <c r="AT11" s="12">
        <v>46</v>
      </c>
      <c r="AU11" s="12">
        <v>45</v>
      </c>
      <c r="AV11" s="12">
        <v>39</v>
      </c>
      <c r="AW11" s="12">
        <v>33</v>
      </c>
      <c r="AX11" s="12">
        <v>42</v>
      </c>
      <c r="AY11" s="12">
        <v>43</v>
      </c>
      <c r="AZ11" s="12">
        <v>41</v>
      </c>
      <c r="BA11" s="12">
        <v>42</v>
      </c>
      <c r="BB11" s="12">
        <v>23</v>
      </c>
      <c r="BC11" s="12">
        <v>42</v>
      </c>
      <c r="BD11" s="12">
        <v>1000000</v>
      </c>
    </row>
    <row r="12" spans="1:56" ht="15" thickBot="1" x14ac:dyDescent="0.35">
      <c r="A12" s="11" t="s">
        <v>366</v>
      </c>
      <c r="B12" s="12">
        <v>19</v>
      </c>
      <c r="C12" s="12">
        <v>13</v>
      </c>
      <c r="D12" s="12">
        <v>11</v>
      </c>
      <c r="E12" s="12">
        <v>11</v>
      </c>
      <c r="F12" s="12">
        <v>12</v>
      </c>
      <c r="G12" s="12">
        <v>12</v>
      </c>
      <c r="H12" s="12">
        <v>11</v>
      </c>
      <c r="I12" s="12">
        <v>6</v>
      </c>
      <c r="J12" s="12">
        <v>5</v>
      </c>
      <c r="K12" s="12">
        <v>6</v>
      </c>
      <c r="L12" s="12">
        <v>4</v>
      </c>
      <c r="M12" s="12">
        <v>6</v>
      </c>
      <c r="N12" s="12">
        <v>2</v>
      </c>
      <c r="O12" s="12">
        <v>4</v>
      </c>
      <c r="P12" s="12">
        <v>7</v>
      </c>
      <c r="Q12" s="12">
        <v>5</v>
      </c>
      <c r="R12" s="12">
        <v>4</v>
      </c>
      <c r="S12" s="12">
        <v>6</v>
      </c>
      <c r="T12" s="12">
        <v>5</v>
      </c>
      <c r="U12" s="12">
        <v>5</v>
      </c>
      <c r="V12" s="12">
        <v>2</v>
      </c>
      <c r="W12" s="12">
        <v>8</v>
      </c>
      <c r="X12" s="12">
        <v>14</v>
      </c>
      <c r="Y12" s="12">
        <v>47</v>
      </c>
      <c r="Z12" s="12">
        <v>1000000</v>
      </c>
      <c r="AE12" s="11" t="s">
        <v>366</v>
      </c>
      <c r="AF12" s="12">
        <v>44</v>
      </c>
      <c r="AG12" s="12">
        <v>50</v>
      </c>
      <c r="AH12" s="12">
        <v>52</v>
      </c>
      <c r="AI12" s="12">
        <v>52</v>
      </c>
      <c r="AJ12" s="12">
        <v>51</v>
      </c>
      <c r="AK12" s="12">
        <v>51</v>
      </c>
      <c r="AL12" s="12">
        <v>52</v>
      </c>
      <c r="AM12" s="12">
        <v>57</v>
      </c>
      <c r="AN12" s="12">
        <v>58</v>
      </c>
      <c r="AO12" s="12">
        <v>57</v>
      </c>
      <c r="AP12" s="12">
        <v>59</v>
      </c>
      <c r="AQ12" s="12">
        <v>57</v>
      </c>
      <c r="AR12" s="12">
        <v>61</v>
      </c>
      <c r="AS12" s="12">
        <v>59</v>
      </c>
      <c r="AT12" s="12">
        <v>56</v>
      </c>
      <c r="AU12" s="12">
        <v>58</v>
      </c>
      <c r="AV12" s="12">
        <v>59</v>
      </c>
      <c r="AW12" s="12">
        <v>57</v>
      </c>
      <c r="AX12" s="12">
        <v>58</v>
      </c>
      <c r="AY12" s="12">
        <v>58</v>
      </c>
      <c r="AZ12" s="12">
        <v>61</v>
      </c>
      <c r="BA12" s="12">
        <v>55</v>
      </c>
      <c r="BB12" s="12">
        <v>49</v>
      </c>
      <c r="BC12" s="12">
        <v>16</v>
      </c>
      <c r="BD12" s="12">
        <v>1000000</v>
      </c>
    </row>
    <row r="13" spans="1:56" ht="15" thickBot="1" x14ac:dyDescent="0.35">
      <c r="A13" s="11" t="s">
        <v>367</v>
      </c>
      <c r="B13" s="12">
        <v>27</v>
      </c>
      <c r="C13" s="12">
        <v>31</v>
      </c>
      <c r="D13" s="12">
        <v>36</v>
      </c>
      <c r="E13" s="12">
        <v>39</v>
      </c>
      <c r="F13" s="12">
        <v>43</v>
      </c>
      <c r="G13" s="12">
        <v>43</v>
      </c>
      <c r="H13" s="12">
        <v>43</v>
      </c>
      <c r="I13" s="12">
        <v>51</v>
      </c>
      <c r="J13" s="12">
        <v>35</v>
      </c>
      <c r="K13" s="12">
        <v>51</v>
      </c>
      <c r="L13" s="12">
        <v>35</v>
      </c>
      <c r="M13" s="12">
        <v>36</v>
      </c>
      <c r="N13" s="12">
        <v>26</v>
      </c>
      <c r="O13" s="12">
        <v>24</v>
      </c>
      <c r="P13" s="12">
        <v>23</v>
      </c>
      <c r="Q13" s="12">
        <v>20</v>
      </c>
      <c r="R13" s="12">
        <v>21</v>
      </c>
      <c r="S13" s="12">
        <v>16</v>
      </c>
      <c r="T13" s="12">
        <v>24</v>
      </c>
      <c r="U13" s="12">
        <v>31</v>
      </c>
      <c r="V13" s="12">
        <v>41</v>
      </c>
      <c r="W13" s="12">
        <v>43</v>
      </c>
      <c r="X13" s="12">
        <v>17</v>
      </c>
      <c r="Y13" s="12">
        <v>46</v>
      </c>
      <c r="Z13" s="12">
        <v>1000000</v>
      </c>
      <c r="AE13" s="11" t="s">
        <v>367</v>
      </c>
      <c r="AF13" s="12">
        <v>36</v>
      </c>
      <c r="AG13" s="12">
        <v>32</v>
      </c>
      <c r="AH13" s="12">
        <v>27</v>
      </c>
      <c r="AI13" s="12">
        <v>24</v>
      </c>
      <c r="AJ13" s="12">
        <v>20</v>
      </c>
      <c r="AK13" s="12">
        <v>20</v>
      </c>
      <c r="AL13" s="12">
        <v>20</v>
      </c>
      <c r="AM13" s="12">
        <v>12</v>
      </c>
      <c r="AN13" s="12">
        <v>28</v>
      </c>
      <c r="AO13" s="12">
        <v>12</v>
      </c>
      <c r="AP13" s="12">
        <v>28</v>
      </c>
      <c r="AQ13" s="12">
        <v>27</v>
      </c>
      <c r="AR13" s="12">
        <v>37</v>
      </c>
      <c r="AS13" s="12">
        <v>39</v>
      </c>
      <c r="AT13" s="12">
        <v>40</v>
      </c>
      <c r="AU13" s="12">
        <v>43</v>
      </c>
      <c r="AV13" s="12">
        <v>42</v>
      </c>
      <c r="AW13" s="12">
        <v>47</v>
      </c>
      <c r="AX13" s="12">
        <v>39</v>
      </c>
      <c r="AY13" s="12">
        <v>32</v>
      </c>
      <c r="AZ13" s="12">
        <v>22</v>
      </c>
      <c r="BA13" s="12">
        <v>20</v>
      </c>
      <c r="BB13" s="12">
        <v>46</v>
      </c>
      <c r="BC13" s="12">
        <v>17</v>
      </c>
      <c r="BD13" s="12">
        <v>1000000</v>
      </c>
    </row>
    <row r="14" spans="1:56" ht="15" thickBot="1" x14ac:dyDescent="0.35">
      <c r="A14" s="11" t="s">
        <v>368</v>
      </c>
      <c r="B14" s="12">
        <v>27</v>
      </c>
      <c r="C14" s="12">
        <v>31</v>
      </c>
      <c r="D14" s="12">
        <v>36</v>
      </c>
      <c r="E14" s="12">
        <v>39</v>
      </c>
      <c r="F14" s="12">
        <v>43</v>
      </c>
      <c r="G14" s="12">
        <v>43</v>
      </c>
      <c r="H14" s="12">
        <v>43</v>
      </c>
      <c r="I14" s="12">
        <v>48</v>
      </c>
      <c r="J14" s="12">
        <v>45</v>
      </c>
      <c r="K14" s="12">
        <v>40</v>
      </c>
      <c r="L14" s="12">
        <v>33</v>
      </c>
      <c r="M14" s="12">
        <v>32</v>
      </c>
      <c r="N14" s="12">
        <v>27</v>
      </c>
      <c r="O14" s="12">
        <v>29</v>
      </c>
      <c r="P14" s="12">
        <v>32</v>
      </c>
      <c r="Q14" s="12">
        <v>27</v>
      </c>
      <c r="R14" s="12">
        <v>17</v>
      </c>
      <c r="S14" s="12">
        <v>19</v>
      </c>
      <c r="T14" s="12">
        <v>12</v>
      </c>
      <c r="U14" s="12">
        <v>18</v>
      </c>
      <c r="V14" s="12">
        <v>16</v>
      </c>
      <c r="W14" s="12">
        <v>4</v>
      </c>
      <c r="X14" s="12">
        <v>4</v>
      </c>
      <c r="Y14" s="12">
        <v>60</v>
      </c>
      <c r="Z14" s="12">
        <v>1000000</v>
      </c>
      <c r="AE14" s="11" t="s">
        <v>368</v>
      </c>
      <c r="AF14" s="12">
        <v>36</v>
      </c>
      <c r="AG14" s="12">
        <v>32</v>
      </c>
      <c r="AH14" s="12">
        <v>27</v>
      </c>
      <c r="AI14" s="12">
        <v>24</v>
      </c>
      <c r="AJ14" s="12">
        <v>20</v>
      </c>
      <c r="AK14" s="12">
        <v>20</v>
      </c>
      <c r="AL14" s="12">
        <v>20</v>
      </c>
      <c r="AM14" s="12">
        <v>15</v>
      </c>
      <c r="AN14" s="12">
        <v>18</v>
      </c>
      <c r="AO14" s="12">
        <v>23</v>
      </c>
      <c r="AP14" s="12">
        <v>30</v>
      </c>
      <c r="AQ14" s="12">
        <v>31</v>
      </c>
      <c r="AR14" s="12">
        <v>36</v>
      </c>
      <c r="AS14" s="12">
        <v>34</v>
      </c>
      <c r="AT14" s="12">
        <v>31</v>
      </c>
      <c r="AU14" s="12">
        <v>36</v>
      </c>
      <c r="AV14" s="12">
        <v>46</v>
      </c>
      <c r="AW14" s="12">
        <v>44</v>
      </c>
      <c r="AX14" s="12">
        <v>51</v>
      </c>
      <c r="AY14" s="12">
        <v>45</v>
      </c>
      <c r="AZ14" s="12">
        <v>47</v>
      </c>
      <c r="BA14" s="12">
        <v>59</v>
      </c>
      <c r="BB14" s="12">
        <v>59</v>
      </c>
      <c r="BC14" s="12">
        <v>3</v>
      </c>
      <c r="BD14" s="12">
        <v>1000000</v>
      </c>
    </row>
    <row r="15" spans="1:56" ht="15" thickBot="1" x14ac:dyDescent="0.35">
      <c r="A15" s="11" t="s">
        <v>369</v>
      </c>
      <c r="B15" s="12">
        <v>3</v>
      </c>
      <c r="C15" s="12">
        <v>6</v>
      </c>
      <c r="D15" s="12">
        <v>5</v>
      </c>
      <c r="E15" s="12">
        <v>5</v>
      </c>
      <c r="F15" s="12">
        <v>4</v>
      </c>
      <c r="G15" s="12">
        <v>4</v>
      </c>
      <c r="H15" s="12">
        <v>2</v>
      </c>
      <c r="I15" s="12">
        <v>2</v>
      </c>
      <c r="J15" s="12">
        <v>3</v>
      </c>
      <c r="K15" s="12">
        <v>2</v>
      </c>
      <c r="L15" s="12">
        <v>2</v>
      </c>
      <c r="M15" s="12">
        <v>4</v>
      </c>
      <c r="N15" s="12">
        <v>5</v>
      </c>
      <c r="O15" s="12">
        <v>8</v>
      </c>
      <c r="P15" s="12">
        <v>9</v>
      </c>
      <c r="Q15" s="12">
        <v>10</v>
      </c>
      <c r="R15" s="12">
        <v>8</v>
      </c>
      <c r="S15" s="12">
        <v>5</v>
      </c>
      <c r="T15" s="12">
        <v>7</v>
      </c>
      <c r="U15" s="12">
        <v>6</v>
      </c>
      <c r="V15" s="12">
        <v>5</v>
      </c>
      <c r="W15" s="12">
        <v>2</v>
      </c>
      <c r="X15" s="12">
        <v>30</v>
      </c>
      <c r="Y15" s="12">
        <v>26</v>
      </c>
      <c r="Z15" s="12">
        <v>1000000</v>
      </c>
      <c r="AE15" s="11" t="s">
        <v>369</v>
      </c>
      <c r="AF15" s="12">
        <v>60</v>
      </c>
      <c r="AG15" s="12">
        <v>57</v>
      </c>
      <c r="AH15" s="12">
        <v>58</v>
      </c>
      <c r="AI15" s="12">
        <v>58</v>
      </c>
      <c r="AJ15" s="12">
        <v>59</v>
      </c>
      <c r="AK15" s="12">
        <v>59</v>
      </c>
      <c r="AL15" s="12">
        <v>61</v>
      </c>
      <c r="AM15" s="12">
        <v>61</v>
      </c>
      <c r="AN15" s="12">
        <v>60</v>
      </c>
      <c r="AO15" s="12">
        <v>61</v>
      </c>
      <c r="AP15" s="12">
        <v>61</v>
      </c>
      <c r="AQ15" s="12">
        <v>59</v>
      </c>
      <c r="AR15" s="12">
        <v>58</v>
      </c>
      <c r="AS15" s="12">
        <v>55</v>
      </c>
      <c r="AT15" s="12">
        <v>54</v>
      </c>
      <c r="AU15" s="12">
        <v>53</v>
      </c>
      <c r="AV15" s="12">
        <v>55</v>
      </c>
      <c r="AW15" s="12">
        <v>58</v>
      </c>
      <c r="AX15" s="12">
        <v>56</v>
      </c>
      <c r="AY15" s="12">
        <v>57</v>
      </c>
      <c r="AZ15" s="12">
        <v>58</v>
      </c>
      <c r="BA15" s="12">
        <v>61</v>
      </c>
      <c r="BB15" s="12">
        <v>33</v>
      </c>
      <c r="BC15" s="12">
        <v>37</v>
      </c>
      <c r="BD15" s="12">
        <v>1000000</v>
      </c>
    </row>
    <row r="16" spans="1:56" ht="15" thickBot="1" x14ac:dyDescent="0.35">
      <c r="A16" s="11" t="s">
        <v>370</v>
      </c>
      <c r="B16" s="12">
        <v>6</v>
      </c>
      <c r="C16" s="12">
        <v>4</v>
      </c>
      <c r="D16" s="12">
        <v>4</v>
      </c>
      <c r="E16" s="12">
        <v>4</v>
      </c>
      <c r="F16" s="12">
        <v>5</v>
      </c>
      <c r="G16" s="12">
        <v>6</v>
      </c>
      <c r="H16" s="12">
        <v>8</v>
      </c>
      <c r="I16" s="12">
        <v>8</v>
      </c>
      <c r="J16" s="12">
        <v>9</v>
      </c>
      <c r="K16" s="12">
        <v>8</v>
      </c>
      <c r="L16" s="12">
        <v>7</v>
      </c>
      <c r="M16" s="12">
        <v>8</v>
      </c>
      <c r="N16" s="12">
        <v>10</v>
      </c>
      <c r="O16" s="12">
        <v>14</v>
      </c>
      <c r="P16" s="12">
        <v>13</v>
      </c>
      <c r="Q16" s="12">
        <v>14</v>
      </c>
      <c r="R16" s="12">
        <v>12</v>
      </c>
      <c r="S16" s="12">
        <v>14</v>
      </c>
      <c r="T16" s="12">
        <v>9</v>
      </c>
      <c r="U16" s="12">
        <v>8</v>
      </c>
      <c r="V16" s="12">
        <v>10</v>
      </c>
      <c r="W16" s="12">
        <v>12</v>
      </c>
      <c r="X16" s="12">
        <v>37</v>
      </c>
      <c r="Y16" s="12">
        <v>29</v>
      </c>
      <c r="Z16" s="12">
        <v>1000000</v>
      </c>
      <c r="AE16" s="11" t="s">
        <v>370</v>
      </c>
      <c r="AF16" s="12">
        <v>57</v>
      </c>
      <c r="AG16" s="12">
        <v>59</v>
      </c>
      <c r="AH16" s="12">
        <v>59</v>
      </c>
      <c r="AI16" s="12">
        <v>59</v>
      </c>
      <c r="AJ16" s="12">
        <v>58</v>
      </c>
      <c r="AK16" s="12">
        <v>57</v>
      </c>
      <c r="AL16" s="12">
        <v>55</v>
      </c>
      <c r="AM16" s="12">
        <v>55</v>
      </c>
      <c r="AN16" s="12">
        <v>54</v>
      </c>
      <c r="AO16" s="12">
        <v>55</v>
      </c>
      <c r="AP16" s="12">
        <v>56</v>
      </c>
      <c r="AQ16" s="12">
        <v>55</v>
      </c>
      <c r="AR16" s="12">
        <v>53</v>
      </c>
      <c r="AS16" s="12">
        <v>49</v>
      </c>
      <c r="AT16" s="12">
        <v>50</v>
      </c>
      <c r="AU16" s="12">
        <v>49</v>
      </c>
      <c r="AV16" s="12">
        <v>51</v>
      </c>
      <c r="AW16" s="12">
        <v>49</v>
      </c>
      <c r="AX16" s="12">
        <v>54</v>
      </c>
      <c r="AY16" s="12">
        <v>55</v>
      </c>
      <c r="AZ16" s="12">
        <v>53</v>
      </c>
      <c r="BA16" s="12">
        <v>51</v>
      </c>
      <c r="BB16" s="12">
        <v>26</v>
      </c>
      <c r="BC16" s="12">
        <v>34</v>
      </c>
      <c r="BD16" s="12">
        <v>1000000</v>
      </c>
    </row>
    <row r="17" spans="1:56" ht="15" thickBot="1" x14ac:dyDescent="0.35">
      <c r="A17" s="11" t="s">
        <v>371</v>
      </c>
      <c r="B17" s="12">
        <v>18</v>
      </c>
      <c r="C17" s="12">
        <v>17</v>
      </c>
      <c r="D17" s="12">
        <v>19</v>
      </c>
      <c r="E17" s="12">
        <v>18</v>
      </c>
      <c r="F17" s="12">
        <v>19</v>
      </c>
      <c r="G17" s="12">
        <v>17</v>
      </c>
      <c r="H17" s="12">
        <v>16</v>
      </c>
      <c r="I17" s="12">
        <v>16</v>
      </c>
      <c r="J17" s="12">
        <v>18</v>
      </c>
      <c r="K17" s="12">
        <v>19</v>
      </c>
      <c r="L17" s="12">
        <v>16</v>
      </c>
      <c r="M17" s="12">
        <v>14</v>
      </c>
      <c r="N17" s="12">
        <v>9</v>
      </c>
      <c r="O17" s="12">
        <v>3</v>
      </c>
      <c r="P17" s="12">
        <v>5</v>
      </c>
      <c r="Q17" s="12">
        <v>7</v>
      </c>
      <c r="R17" s="12">
        <v>9</v>
      </c>
      <c r="S17" s="12">
        <v>10</v>
      </c>
      <c r="T17" s="12">
        <v>18</v>
      </c>
      <c r="U17" s="12">
        <v>22</v>
      </c>
      <c r="V17" s="12">
        <v>23</v>
      </c>
      <c r="W17" s="12">
        <v>24</v>
      </c>
      <c r="X17" s="12">
        <v>16</v>
      </c>
      <c r="Y17" s="12">
        <v>45</v>
      </c>
      <c r="Z17" s="12">
        <v>1000000</v>
      </c>
      <c r="AE17" s="11" t="s">
        <v>371</v>
      </c>
      <c r="AF17" s="12">
        <v>45</v>
      </c>
      <c r="AG17" s="12">
        <v>46</v>
      </c>
      <c r="AH17" s="12">
        <v>44</v>
      </c>
      <c r="AI17" s="12">
        <v>45</v>
      </c>
      <c r="AJ17" s="12">
        <v>44</v>
      </c>
      <c r="AK17" s="12">
        <v>46</v>
      </c>
      <c r="AL17" s="12">
        <v>47</v>
      </c>
      <c r="AM17" s="12">
        <v>47</v>
      </c>
      <c r="AN17" s="12">
        <v>45</v>
      </c>
      <c r="AO17" s="12">
        <v>44</v>
      </c>
      <c r="AP17" s="12">
        <v>47</v>
      </c>
      <c r="AQ17" s="12">
        <v>49</v>
      </c>
      <c r="AR17" s="12">
        <v>54</v>
      </c>
      <c r="AS17" s="12">
        <v>60</v>
      </c>
      <c r="AT17" s="12">
        <v>58</v>
      </c>
      <c r="AU17" s="12">
        <v>56</v>
      </c>
      <c r="AV17" s="12">
        <v>54</v>
      </c>
      <c r="AW17" s="12">
        <v>53</v>
      </c>
      <c r="AX17" s="12">
        <v>45</v>
      </c>
      <c r="AY17" s="12">
        <v>41</v>
      </c>
      <c r="AZ17" s="12">
        <v>40</v>
      </c>
      <c r="BA17" s="12">
        <v>39</v>
      </c>
      <c r="BB17" s="12">
        <v>47</v>
      </c>
      <c r="BC17" s="12">
        <v>18</v>
      </c>
      <c r="BD17" s="12">
        <v>1000000</v>
      </c>
    </row>
    <row r="18" spans="1:56" ht="15" thickBot="1" x14ac:dyDescent="0.35">
      <c r="A18" s="11" t="s">
        <v>372</v>
      </c>
      <c r="B18" s="12">
        <v>14</v>
      </c>
      <c r="C18" s="12">
        <v>14</v>
      </c>
      <c r="D18" s="12">
        <v>16</v>
      </c>
      <c r="E18" s="12">
        <v>22</v>
      </c>
      <c r="F18" s="12">
        <v>26</v>
      </c>
      <c r="G18" s="12">
        <v>26</v>
      </c>
      <c r="H18" s="12">
        <v>30</v>
      </c>
      <c r="I18" s="12">
        <v>26</v>
      </c>
      <c r="J18" s="12">
        <v>29</v>
      </c>
      <c r="K18" s="12">
        <v>29</v>
      </c>
      <c r="L18" s="12">
        <v>32</v>
      </c>
      <c r="M18" s="12">
        <v>47</v>
      </c>
      <c r="N18" s="12">
        <v>31</v>
      </c>
      <c r="O18" s="12">
        <v>43</v>
      </c>
      <c r="P18" s="12">
        <v>51</v>
      </c>
      <c r="Q18" s="12">
        <v>23</v>
      </c>
      <c r="R18" s="12">
        <v>19</v>
      </c>
      <c r="S18" s="12">
        <v>7</v>
      </c>
      <c r="T18" s="12">
        <v>3</v>
      </c>
      <c r="U18" s="12">
        <v>4</v>
      </c>
      <c r="V18" s="12">
        <v>19</v>
      </c>
      <c r="W18" s="12">
        <v>28</v>
      </c>
      <c r="X18" s="12">
        <v>19</v>
      </c>
      <c r="Y18" s="12">
        <v>56</v>
      </c>
      <c r="Z18" s="12">
        <v>1000000</v>
      </c>
      <c r="AE18" s="11" t="s">
        <v>372</v>
      </c>
      <c r="AF18" s="12">
        <v>49</v>
      </c>
      <c r="AG18" s="12">
        <v>49</v>
      </c>
      <c r="AH18" s="12">
        <v>47</v>
      </c>
      <c r="AI18" s="12">
        <v>41</v>
      </c>
      <c r="AJ18" s="12">
        <v>37</v>
      </c>
      <c r="AK18" s="12">
        <v>37</v>
      </c>
      <c r="AL18" s="12">
        <v>33</v>
      </c>
      <c r="AM18" s="12">
        <v>37</v>
      </c>
      <c r="AN18" s="12">
        <v>34</v>
      </c>
      <c r="AO18" s="12">
        <v>34</v>
      </c>
      <c r="AP18" s="12">
        <v>31</v>
      </c>
      <c r="AQ18" s="12">
        <v>16</v>
      </c>
      <c r="AR18" s="12">
        <v>32</v>
      </c>
      <c r="AS18" s="12">
        <v>20</v>
      </c>
      <c r="AT18" s="12">
        <v>12</v>
      </c>
      <c r="AU18" s="12">
        <v>40</v>
      </c>
      <c r="AV18" s="12">
        <v>44</v>
      </c>
      <c r="AW18" s="12">
        <v>56</v>
      </c>
      <c r="AX18" s="12">
        <v>60</v>
      </c>
      <c r="AY18" s="12">
        <v>59</v>
      </c>
      <c r="AZ18" s="12">
        <v>44</v>
      </c>
      <c r="BA18" s="12">
        <v>35</v>
      </c>
      <c r="BB18" s="12">
        <v>44</v>
      </c>
      <c r="BC18" s="12">
        <v>7</v>
      </c>
      <c r="BD18" s="12">
        <v>1000000</v>
      </c>
    </row>
    <row r="19" spans="1:56" ht="15" thickBot="1" x14ac:dyDescent="0.35">
      <c r="A19" s="11" t="s">
        <v>373</v>
      </c>
      <c r="B19" s="12">
        <v>27</v>
      </c>
      <c r="C19" s="12">
        <v>31</v>
      </c>
      <c r="D19" s="12">
        <v>36</v>
      </c>
      <c r="E19" s="12">
        <v>39</v>
      </c>
      <c r="F19" s="12">
        <v>32</v>
      </c>
      <c r="G19" s="12">
        <v>43</v>
      </c>
      <c r="H19" s="12">
        <v>43</v>
      </c>
      <c r="I19" s="12">
        <v>38</v>
      </c>
      <c r="J19" s="12">
        <v>53</v>
      </c>
      <c r="K19" s="12">
        <v>51</v>
      </c>
      <c r="L19" s="12">
        <v>53</v>
      </c>
      <c r="M19" s="12">
        <v>53</v>
      </c>
      <c r="N19" s="12">
        <v>53</v>
      </c>
      <c r="O19" s="12">
        <v>54</v>
      </c>
      <c r="P19" s="12">
        <v>56</v>
      </c>
      <c r="Q19" s="12">
        <v>53</v>
      </c>
      <c r="R19" s="12">
        <v>58</v>
      </c>
      <c r="S19" s="12">
        <v>58</v>
      </c>
      <c r="T19" s="12">
        <v>59</v>
      </c>
      <c r="U19" s="12">
        <v>57</v>
      </c>
      <c r="V19" s="12">
        <v>57</v>
      </c>
      <c r="W19" s="12">
        <v>57</v>
      </c>
      <c r="X19" s="12">
        <v>50</v>
      </c>
      <c r="Y19" s="12">
        <v>5</v>
      </c>
      <c r="Z19" s="12">
        <v>1000000</v>
      </c>
      <c r="AE19" s="11" t="s">
        <v>373</v>
      </c>
      <c r="AF19" s="12">
        <v>36</v>
      </c>
      <c r="AG19" s="12">
        <v>32</v>
      </c>
      <c r="AH19" s="12">
        <v>27</v>
      </c>
      <c r="AI19" s="12">
        <v>24</v>
      </c>
      <c r="AJ19" s="12">
        <v>31</v>
      </c>
      <c r="AK19" s="12">
        <v>20</v>
      </c>
      <c r="AL19" s="12">
        <v>20</v>
      </c>
      <c r="AM19" s="12">
        <v>25</v>
      </c>
      <c r="AN19" s="12">
        <v>10</v>
      </c>
      <c r="AO19" s="12">
        <v>12</v>
      </c>
      <c r="AP19" s="12">
        <v>10</v>
      </c>
      <c r="AQ19" s="12">
        <v>10</v>
      </c>
      <c r="AR19" s="12">
        <v>10</v>
      </c>
      <c r="AS19" s="12">
        <v>9</v>
      </c>
      <c r="AT19" s="12">
        <v>7</v>
      </c>
      <c r="AU19" s="12">
        <v>10</v>
      </c>
      <c r="AV19" s="12">
        <v>5</v>
      </c>
      <c r="AW19" s="12">
        <v>5</v>
      </c>
      <c r="AX19" s="12">
        <v>4</v>
      </c>
      <c r="AY19" s="12">
        <v>6</v>
      </c>
      <c r="AZ19" s="12">
        <v>6</v>
      </c>
      <c r="BA19" s="12">
        <v>6</v>
      </c>
      <c r="BB19" s="12">
        <v>13</v>
      </c>
      <c r="BC19" s="12">
        <v>58</v>
      </c>
      <c r="BD19" s="12">
        <v>1000000</v>
      </c>
    </row>
    <row r="20" spans="1:56" ht="15" thickBot="1" x14ac:dyDescent="0.35">
      <c r="A20" s="11" t="s">
        <v>374</v>
      </c>
      <c r="B20" s="12">
        <v>27</v>
      </c>
      <c r="C20" s="12">
        <v>31</v>
      </c>
      <c r="D20" s="12">
        <v>36</v>
      </c>
      <c r="E20" s="12">
        <v>33</v>
      </c>
      <c r="F20" s="12">
        <v>43</v>
      </c>
      <c r="G20" s="12">
        <v>43</v>
      </c>
      <c r="H20" s="12">
        <v>43</v>
      </c>
      <c r="I20" s="12">
        <v>51</v>
      </c>
      <c r="J20" s="12">
        <v>53</v>
      </c>
      <c r="K20" s="12">
        <v>51</v>
      </c>
      <c r="L20" s="12">
        <v>53</v>
      </c>
      <c r="M20" s="12">
        <v>53</v>
      </c>
      <c r="N20" s="12">
        <v>53</v>
      </c>
      <c r="O20" s="12">
        <v>54</v>
      </c>
      <c r="P20" s="12">
        <v>55</v>
      </c>
      <c r="Q20" s="12">
        <v>55</v>
      </c>
      <c r="R20" s="12">
        <v>58</v>
      </c>
      <c r="S20" s="12">
        <v>57</v>
      </c>
      <c r="T20" s="12">
        <v>58</v>
      </c>
      <c r="U20" s="12">
        <v>56</v>
      </c>
      <c r="V20" s="12">
        <v>56</v>
      </c>
      <c r="W20" s="12">
        <v>60</v>
      </c>
      <c r="X20" s="12">
        <v>49</v>
      </c>
      <c r="Y20" s="12">
        <v>3</v>
      </c>
      <c r="Z20" s="12">
        <v>1000000</v>
      </c>
      <c r="AE20" s="11" t="s">
        <v>374</v>
      </c>
      <c r="AF20" s="12">
        <v>36</v>
      </c>
      <c r="AG20" s="12">
        <v>32</v>
      </c>
      <c r="AH20" s="12">
        <v>27</v>
      </c>
      <c r="AI20" s="12">
        <v>30</v>
      </c>
      <c r="AJ20" s="12">
        <v>20</v>
      </c>
      <c r="AK20" s="12">
        <v>20</v>
      </c>
      <c r="AL20" s="12">
        <v>20</v>
      </c>
      <c r="AM20" s="12">
        <v>12</v>
      </c>
      <c r="AN20" s="12">
        <v>10</v>
      </c>
      <c r="AO20" s="12">
        <v>12</v>
      </c>
      <c r="AP20" s="12">
        <v>10</v>
      </c>
      <c r="AQ20" s="12">
        <v>10</v>
      </c>
      <c r="AR20" s="12">
        <v>10</v>
      </c>
      <c r="AS20" s="12">
        <v>9</v>
      </c>
      <c r="AT20" s="12">
        <v>8</v>
      </c>
      <c r="AU20" s="12">
        <v>8</v>
      </c>
      <c r="AV20" s="12">
        <v>5</v>
      </c>
      <c r="AW20" s="12">
        <v>6</v>
      </c>
      <c r="AX20" s="12">
        <v>5</v>
      </c>
      <c r="AY20" s="12">
        <v>7</v>
      </c>
      <c r="AZ20" s="12">
        <v>7</v>
      </c>
      <c r="BA20" s="12">
        <v>3</v>
      </c>
      <c r="BB20" s="12">
        <v>14</v>
      </c>
      <c r="BC20" s="12">
        <v>60</v>
      </c>
      <c r="BD20" s="12">
        <v>1000000</v>
      </c>
    </row>
    <row r="21" spans="1:56" ht="15" thickBot="1" x14ac:dyDescent="0.35">
      <c r="A21" s="11" t="s">
        <v>375</v>
      </c>
      <c r="B21" s="12">
        <v>27</v>
      </c>
      <c r="C21" s="12">
        <v>28</v>
      </c>
      <c r="D21" s="12">
        <v>26</v>
      </c>
      <c r="E21" s="12">
        <v>20</v>
      </c>
      <c r="F21" s="12">
        <v>7</v>
      </c>
      <c r="G21" s="12">
        <v>10</v>
      </c>
      <c r="H21" s="12">
        <v>23</v>
      </c>
      <c r="I21" s="12">
        <v>22</v>
      </c>
      <c r="J21" s="12">
        <v>33</v>
      </c>
      <c r="K21" s="12">
        <v>33</v>
      </c>
      <c r="L21" s="12">
        <v>38</v>
      </c>
      <c r="M21" s="12">
        <v>38</v>
      </c>
      <c r="N21" s="12">
        <v>38</v>
      </c>
      <c r="O21" s="12">
        <v>39</v>
      </c>
      <c r="P21" s="12">
        <v>50</v>
      </c>
      <c r="Q21" s="12">
        <v>48</v>
      </c>
      <c r="R21" s="12">
        <v>55</v>
      </c>
      <c r="S21" s="12">
        <v>55</v>
      </c>
      <c r="T21" s="12">
        <v>52</v>
      </c>
      <c r="U21" s="12">
        <v>51</v>
      </c>
      <c r="V21" s="12">
        <v>48</v>
      </c>
      <c r="W21" s="12">
        <v>51</v>
      </c>
      <c r="X21" s="12">
        <v>58</v>
      </c>
      <c r="Y21" s="12">
        <v>22</v>
      </c>
      <c r="Z21" s="12">
        <v>1000000</v>
      </c>
      <c r="AE21" s="11" t="s">
        <v>375</v>
      </c>
      <c r="AF21" s="12">
        <v>36</v>
      </c>
      <c r="AG21" s="12">
        <v>35</v>
      </c>
      <c r="AH21" s="12">
        <v>37</v>
      </c>
      <c r="AI21" s="12">
        <v>43</v>
      </c>
      <c r="AJ21" s="12">
        <v>56</v>
      </c>
      <c r="AK21" s="12">
        <v>53</v>
      </c>
      <c r="AL21" s="12">
        <v>40</v>
      </c>
      <c r="AM21" s="12">
        <v>41</v>
      </c>
      <c r="AN21" s="12">
        <v>30</v>
      </c>
      <c r="AO21" s="12">
        <v>30</v>
      </c>
      <c r="AP21" s="12">
        <v>25</v>
      </c>
      <c r="AQ21" s="12">
        <v>25</v>
      </c>
      <c r="AR21" s="12">
        <v>25</v>
      </c>
      <c r="AS21" s="12">
        <v>24</v>
      </c>
      <c r="AT21" s="12">
        <v>13</v>
      </c>
      <c r="AU21" s="12">
        <v>15</v>
      </c>
      <c r="AV21" s="12">
        <v>8</v>
      </c>
      <c r="AW21" s="12">
        <v>8</v>
      </c>
      <c r="AX21" s="12">
        <v>11</v>
      </c>
      <c r="AY21" s="12">
        <v>12</v>
      </c>
      <c r="AZ21" s="12">
        <v>15</v>
      </c>
      <c r="BA21" s="12">
        <v>12</v>
      </c>
      <c r="BB21" s="12">
        <v>5</v>
      </c>
      <c r="BC21" s="12">
        <v>41</v>
      </c>
      <c r="BD21" s="12">
        <v>1000000</v>
      </c>
    </row>
    <row r="22" spans="1:56" ht="15" thickBot="1" x14ac:dyDescent="0.35">
      <c r="A22" s="11" t="s">
        <v>376</v>
      </c>
      <c r="B22" s="12">
        <v>13</v>
      </c>
      <c r="C22" s="12">
        <v>15</v>
      </c>
      <c r="D22" s="12">
        <v>18</v>
      </c>
      <c r="E22" s="12">
        <v>21</v>
      </c>
      <c r="F22" s="12">
        <v>24</v>
      </c>
      <c r="G22" s="12">
        <v>19</v>
      </c>
      <c r="H22" s="12">
        <v>20</v>
      </c>
      <c r="I22" s="12">
        <v>15</v>
      </c>
      <c r="J22" s="12">
        <v>17</v>
      </c>
      <c r="K22" s="12">
        <v>17</v>
      </c>
      <c r="L22" s="12">
        <v>15</v>
      </c>
      <c r="M22" s="12">
        <v>13</v>
      </c>
      <c r="N22" s="12">
        <v>11</v>
      </c>
      <c r="O22" s="12">
        <v>6</v>
      </c>
      <c r="P22" s="12">
        <v>3</v>
      </c>
      <c r="Q22" s="12">
        <v>4</v>
      </c>
      <c r="R22" s="12">
        <v>5</v>
      </c>
      <c r="S22" s="12">
        <v>3</v>
      </c>
      <c r="T22" s="12">
        <v>12</v>
      </c>
      <c r="U22" s="12">
        <v>21</v>
      </c>
      <c r="V22" s="12">
        <v>21</v>
      </c>
      <c r="W22" s="12">
        <v>22</v>
      </c>
      <c r="X22" s="12">
        <v>15</v>
      </c>
      <c r="Y22" s="12">
        <v>48</v>
      </c>
      <c r="Z22" s="12">
        <v>1000000</v>
      </c>
      <c r="AE22" s="11" t="s">
        <v>376</v>
      </c>
      <c r="AF22" s="12">
        <v>50</v>
      </c>
      <c r="AG22" s="12">
        <v>48</v>
      </c>
      <c r="AH22" s="12">
        <v>45</v>
      </c>
      <c r="AI22" s="12">
        <v>42</v>
      </c>
      <c r="AJ22" s="12">
        <v>39</v>
      </c>
      <c r="AK22" s="12">
        <v>44</v>
      </c>
      <c r="AL22" s="12">
        <v>43</v>
      </c>
      <c r="AM22" s="12">
        <v>48</v>
      </c>
      <c r="AN22" s="12">
        <v>46</v>
      </c>
      <c r="AO22" s="12">
        <v>46</v>
      </c>
      <c r="AP22" s="12">
        <v>48</v>
      </c>
      <c r="AQ22" s="12">
        <v>50</v>
      </c>
      <c r="AR22" s="12">
        <v>52</v>
      </c>
      <c r="AS22" s="12">
        <v>57</v>
      </c>
      <c r="AT22" s="12">
        <v>60</v>
      </c>
      <c r="AU22" s="12">
        <v>59</v>
      </c>
      <c r="AV22" s="12">
        <v>58</v>
      </c>
      <c r="AW22" s="12">
        <v>60</v>
      </c>
      <c r="AX22" s="12">
        <v>51</v>
      </c>
      <c r="AY22" s="12">
        <v>42</v>
      </c>
      <c r="AZ22" s="12">
        <v>42</v>
      </c>
      <c r="BA22" s="12">
        <v>41</v>
      </c>
      <c r="BB22" s="12">
        <v>48</v>
      </c>
      <c r="BC22" s="12">
        <v>15</v>
      </c>
      <c r="BD22" s="12">
        <v>1000000</v>
      </c>
    </row>
    <row r="23" spans="1:56" ht="15" thickBot="1" x14ac:dyDescent="0.35">
      <c r="A23" s="11" t="s">
        <v>377</v>
      </c>
      <c r="B23" s="12">
        <v>27</v>
      </c>
      <c r="C23" s="12">
        <v>31</v>
      </c>
      <c r="D23" s="12">
        <v>34</v>
      </c>
      <c r="E23" s="12">
        <v>28</v>
      </c>
      <c r="F23" s="12">
        <v>21</v>
      </c>
      <c r="G23" s="12">
        <v>20</v>
      </c>
      <c r="H23" s="12">
        <v>19</v>
      </c>
      <c r="I23" s="12">
        <v>14</v>
      </c>
      <c r="J23" s="12">
        <v>10</v>
      </c>
      <c r="K23" s="12">
        <v>5</v>
      </c>
      <c r="L23" s="12">
        <v>6</v>
      </c>
      <c r="M23" s="12">
        <v>7</v>
      </c>
      <c r="N23" s="12">
        <v>4</v>
      </c>
      <c r="O23" s="12">
        <v>2</v>
      </c>
      <c r="P23" s="12">
        <v>4</v>
      </c>
      <c r="Q23" s="12">
        <v>6</v>
      </c>
      <c r="R23" s="12">
        <v>7</v>
      </c>
      <c r="S23" s="12">
        <v>9</v>
      </c>
      <c r="T23" s="12">
        <v>4</v>
      </c>
      <c r="U23" s="12">
        <v>1</v>
      </c>
      <c r="V23" s="12">
        <v>4</v>
      </c>
      <c r="W23" s="12">
        <v>11</v>
      </c>
      <c r="X23" s="12">
        <v>2</v>
      </c>
      <c r="Y23" s="12">
        <v>61</v>
      </c>
      <c r="Z23" s="12">
        <v>1000000</v>
      </c>
      <c r="AE23" s="11" t="s">
        <v>377</v>
      </c>
      <c r="AF23" s="12">
        <v>36</v>
      </c>
      <c r="AG23" s="12">
        <v>32</v>
      </c>
      <c r="AH23" s="12">
        <v>29</v>
      </c>
      <c r="AI23" s="12">
        <v>35</v>
      </c>
      <c r="AJ23" s="12">
        <v>42</v>
      </c>
      <c r="AK23" s="12">
        <v>43</v>
      </c>
      <c r="AL23" s="12">
        <v>44</v>
      </c>
      <c r="AM23" s="12">
        <v>49</v>
      </c>
      <c r="AN23" s="12">
        <v>53</v>
      </c>
      <c r="AO23" s="12">
        <v>58</v>
      </c>
      <c r="AP23" s="12">
        <v>57</v>
      </c>
      <c r="AQ23" s="12">
        <v>56</v>
      </c>
      <c r="AR23" s="12">
        <v>59</v>
      </c>
      <c r="AS23" s="12">
        <v>61</v>
      </c>
      <c r="AT23" s="12">
        <v>59</v>
      </c>
      <c r="AU23" s="12">
        <v>57</v>
      </c>
      <c r="AV23" s="12">
        <v>56</v>
      </c>
      <c r="AW23" s="12">
        <v>54</v>
      </c>
      <c r="AX23" s="12">
        <v>59</v>
      </c>
      <c r="AY23" s="12">
        <v>62</v>
      </c>
      <c r="AZ23" s="12">
        <v>59</v>
      </c>
      <c r="BA23" s="12">
        <v>52</v>
      </c>
      <c r="BB23" s="12">
        <v>61</v>
      </c>
      <c r="BC23" s="12">
        <v>2</v>
      </c>
      <c r="BD23" s="12">
        <v>1000000</v>
      </c>
    </row>
    <row r="24" spans="1:56" ht="15" thickBot="1" x14ac:dyDescent="0.35">
      <c r="A24" s="11" t="s">
        <v>378</v>
      </c>
      <c r="B24" s="12">
        <v>27</v>
      </c>
      <c r="C24" s="12">
        <v>31</v>
      </c>
      <c r="D24" s="12">
        <v>36</v>
      </c>
      <c r="E24" s="12">
        <v>39</v>
      </c>
      <c r="F24" s="12">
        <v>32</v>
      </c>
      <c r="G24" s="12">
        <v>43</v>
      </c>
      <c r="H24" s="12">
        <v>37</v>
      </c>
      <c r="I24" s="12">
        <v>40</v>
      </c>
      <c r="J24" s="12">
        <v>15</v>
      </c>
      <c r="K24" s="12">
        <v>14</v>
      </c>
      <c r="L24" s="12">
        <v>21</v>
      </c>
      <c r="M24" s="12">
        <v>21</v>
      </c>
      <c r="N24" s="12">
        <v>20</v>
      </c>
      <c r="O24" s="12">
        <v>25</v>
      </c>
      <c r="P24" s="12">
        <v>25</v>
      </c>
      <c r="Q24" s="12">
        <v>25</v>
      </c>
      <c r="R24" s="12">
        <v>36</v>
      </c>
      <c r="S24" s="12">
        <v>37</v>
      </c>
      <c r="T24" s="12">
        <v>40</v>
      </c>
      <c r="U24" s="12">
        <v>34</v>
      </c>
      <c r="V24" s="12">
        <v>36</v>
      </c>
      <c r="W24" s="12">
        <v>41</v>
      </c>
      <c r="X24" s="12">
        <v>26</v>
      </c>
      <c r="Y24" s="12">
        <v>28</v>
      </c>
      <c r="Z24" s="12">
        <v>1000000</v>
      </c>
      <c r="AE24" s="11" t="s">
        <v>378</v>
      </c>
      <c r="AF24" s="12">
        <v>36</v>
      </c>
      <c r="AG24" s="12">
        <v>32</v>
      </c>
      <c r="AH24" s="12">
        <v>27</v>
      </c>
      <c r="AI24" s="12">
        <v>24</v>
      </c>
      <c r="AJ24" s="12">
        <v>31</v>
      </c>
      <c r="AK24" s="12">
        <v>20</v>
      </c>
      <c r="AL24" s="12">
        <v>26</v>
      </c>
      <c r="AM24" s="12">
        <v>23</v>
      </c>
      <c r="AN24" s="12">
        <v>48</v>
      </c>
      <c r="AO24" s="12">
        <v>49</v>
      </c>
      <c r="AP24" s="12">
        <v>42</v>
      </c>
      <c r="AQ24" s="12">
        <v>42</v>
      </c>
      <c r="AR24" s="12">
        <v>43</v>
      </c>
      <c r="AS24" s="12">
        <v>38</v>
      </c>
      <c r="AT24" s="12">
        <v>38</v>
      </c>
      <c r="AU24" s="12">
        <v>38</v>
      </c>
      <c r="AV24" s="12">
        <v>27</v>
      </c>
      <c r="AW24" s="12">
        <v>26</v>
      </c>
      <c r="AX24" s="12">
        <v>23</v>
      </c>
      <c r="AY24" s="12">
        <v>29</v>
      </c>
      <c r="AZ24" s="12">
        <v>27</v>
      </c>
      <c r="BA24" s="12">
        <v>22</v>
      </c>
      <c r="BB24" s="12">
        <v>37</v>
      </c>
      <c r="BC24" s="12">
        <v>35</v>
      </c>
      <c r="BD24" s="12">
        <v>1000000</v>
      </c>
    </row>
    <row r="25" spans="1:56" ht="15" thickBot="1" x14ac:dyDescent="0.35">
      <c r="A25" s="11" t="s">
        <v>379</v>
      </c>
      <c r="B25" s="12">
        <v>27</v>
      </c>
      <c r="C25" s="12">
        <v>31</v>
      </c>
      <c r="D25" s="12">
        <v>36</v>
      </c>
      <c r="E25" s="12">
        <v>39</v>
      </c>
      <c r="F25" s="12">
        <v>39</v>
      </c>
      <c r="G25" s="12">
        <v>43</v>
      </c>
      <c r="H25" s="12">
        <v>43</v>
      </c>
      <c r="I25" s="12">
        <v>49</v>
      </c>
      <c r="J25" s="12">
        <v>53</v>
      </c>
      <c r="K25" s="12">
        <v>47</v>
      </c>
      <c r="L25" s="12">
        <v>50</v>
      </c>
      <c r="M25" s="12">
        <v>51</v>
      </c>
      <c r="N25" s="12">
        <v>48</v>
      </c>
      <c r="O25" s="12">
        <v>40</v>
      </c>
      <c r="P25" s="12">
        <v>34</v>
      </c>
      <c r="Q25" s="12">
        <v>24</v>
      </c>
      <c r="R25" s="12">
        <v>27</v>
      </c>
      <c r="S25" s="12">
        <v>20</v>
      </c>
      <c r="T25" s="12">
        <v>27</v>
      </c>
      <c r="U25" s="12">
        <v>37</v>
      </c>
      <c r="V25" s="12">
        <v>40</v>
      </c>
      <c r="W25" s="12">
        <v>39</v>
      </c>
      <c r="X25" s="12">
        <v>20</v>
      </c>
      <c r="Y25" s="12">
        <v>43</v>
      </c>
      <c r="Z25" s="12">
        <v>1000000</v>
      </c>
      <c r="AE25" s="11" t="s">
        <v>379</v>
      </c>
      <c r="AF25" s="12">
        <v>36</v>
      </c>
      <c r="AG25" s="12">
        <v>32</v>
      </c>
      <c r="AH25" s="12">
        <v>27</v>
      </c>
      <c r="AI25" s="12">
        <v>24</v>
      </c>
      <c r="AJ25" s="12">
        <v>24</v>
      </c>
      <c r="AK25" s="12">
        <v>20</v>
      </c>
      <c r="AL25" s="12">
        <v>20</v>
      </c>
      <c r="AM25" s="12">
        <v>14</v>
      </c>
      <c r="AN25" s="12">
        <v>10</v>
      </c>
      <c r="AO25" s="12">
        <v>16</v>
      </c>
      <c r="AP25" s="12">
        <v>13</v>
      </c>
      <c r="AQ25" s="12">
        <v>12</v>
      </c>
      <c r="AR25" s="12">
        <v>15</v>
      </c>
      <c r="AS25" s="12">
        <v>23</v>
      </c>
      <c r="AT25" s="12">
        <v>29</v>
      </c>
      <c r="AU25" s="12">
        <v>39</v>
      </c>
      <c r="AV25" s="12">
        <v>36</v>
      </c>
      <c r="AW25" s="12">
        <v>43</v>
      </c>
      <c r="AX25" s="12">
        <v>36</v>
      </c>
      <c r="AY25" s="12">
        <v>26</v>
      </c>
      <c r="AZ25" s="12">
        <v>23</v>
      </c>
      <c r="BA25" s="12">
        <v>24</v>
      </c>
      <c r="BB25" s="12">
        <v>43</v>
      </c>
      <c r="BC25" s="12">
        <v>20</v>
      </c>
      <c r="BD25" s="12">
        <v>1000000</v>
      </c>
    </row>
    <row r="26" spans="1:56" ht="15" thickBot="1" x14ac:dyDescent="0.35">
      <c r="A26" s="11" t="s">
        <v>380</v>
      </c>
      <c r="B26" s="12">
        <v>15</v>
      </c>
      <c r="C26" s="12">
        <v>18</v>
      </c>
      <c r="D26" s="12">
        <v>22</v>
      </c>
      <c r="E26" s="12">
        <v>25</v>
      </c>
      <c r="F26" s="12">
        <v>27</v>
      </c>
      <c r="G26" s="12">
        <v>27</v>
      </c>
      <c r="H26" s="12">
        <v>29</v>
      </c>
      <c r="I26" s="12">
        <v>25</v>
      </c>
      <c r="J26" s="12">
        <v>28</v>
      </c>
      <c r="K26" s="12">
        <v>30</v>
      </c>
      <c r="L26" s="12">
        <v>26</v>
      </c>
      <c r="M26" s="12">
        <v>22</v>
      </c>
      <c r="N26" s="12">
        <v>29</v>
      </c>
      <c r="O26" s="12">
        <v>41</v>
      </c>
      <c r="P26" s="12">
        <v>39</v>
      </c>
      <c r="Q26" s="12">
        <v>38</v>
      </c>
      <c r="R26" s="12">
        <v>34</v>
      </c>
      <c r="S26" s="12">
        <v>32</v>
      </c>
      <c r="T26" s="12">
        <v>31</v>
      </c>
      <c r="U26" s="12">
        <v>28</v>
      </c>
      <c r="V26" s="12">
        <v>26</v>
      </c>
      <c r="W26" s="12">
        <v>25</v>
      </c>
      <c r="X26" s="12">
        <v>31</v>
      </c>
      <c r="Y26" s="12">
        <v>27</v>
      </c>
      <c r="Z26" s="12">
        <v>1000000</v>
      </c>
      <c r="AE26" s="11" t="s">
        <v>380</v>
      </c>
      <c r="AF26" s="12">
        <v>48</v>
      </c>
      <c r="AG26" s="12">
        <v>45</v>
      </c>
      <c r="AH26" s="12">
        <v>41</v>
      </c>
      <c r="AI26" s="12">
        <v>38</v>
      </c>
      <c r="AJ26" s="12">
        <v>36</v>
      </c>
      <c r="AK26" s="12">
        <v>36</v>
      </c>
      <c r="AL26" s="12">
        <v>34</v>
      </c>
      <c r="AM26" s="12">
        <v>38</v>
      </c>
      <c r="AN26" s="12">
        <v>35</v>
      </c>
      <c r="AO26" s="12">
        <v>33</v>
      </c>
      <c r="AP26" s="12">
        <v>37</v>
      </c>
      <c r="AQ26" s="12">
        <v>41</v>
      </c>
      <c r="AR26" s="12">
        <v>34</v>
      </c>
      <c r="AS26" s="12">
        <v>22</v>
      </c>
      <c r="AT26" s="12">
        <v>24</v>
      </c>
      <c r="AU26" s="12">
        <v>25</v>
      </c>
      <c r="AV26" s="12">
        <v>29</v>
      </c>
      <c r="AW26" s="12">
        <v>31</v>
      </c>
      <c r="AX26" s="12">
        <v>32</v>
      </c>
      <c r="AY26" s="12">
        <v>35</v>
      </c>
      <c r="AZ26" s="12">
        <v>37</v>
      </c>
      <c r="BA26" s="12">
        <v>38</v>
      </c>
      <c r="BB26" s="12">
        <v>32</v>
      </c>
      <c r="BC26" s="12">
        <v>36</v>
      </c>
      <c r="BD26" s="12">
        <v>1000000</v>
      </c>
    </row>
    <row r="27" spans="1:56" ht="15" thickBot="1" x14ac:dyDescent="0.35">
      <c r="A27" s="11" t="s">
        <v>381</v>
      </c>
      <c r="B27" s="12">
        <v>27</v>
      </c>
      <c r="C27" s="12">
        <v>31</v>
      </c>
      <c r="D27" s="12">
        <v>36</v>
      </c>
      <c r="E27" s="12">
        <v>39</v>
      </c>
      <c r="F27" s="12">
        <v>43</v>
      </c>
      <c r="G27" s="12">
        <v>43</v>
      </c>
      <c r="H27" s="12">
        <v>43</v>
      </c>
      <c r="I27" s="12">
        <v>51</v>
      </c>
      <c r="J27" s="12">
        <v>35</v>
      </c>
      <c r="K27" s="12">
        <v>51</v>
      </c>
      <c r="L27" s="12">
        <v>53</v>
      </c>
      <c r="M27" s="12">
        <v>53</v>
      </c>
      <c r="N27" s="12">
        <v>53</v>
      </c>
      <c r="O27" s="12">
        <v>50</v>
      </c>
      <c r="P27" s="12">
        <v>43</v>
      </c>
      <c r="Q27" s="12">
        <v>36</v>
      </c>
      <c r="R27" s="12">
        <v>46</v>
      </c>
      <c r="S27" s="12">
        <v>38</v>
      </c>
      <c r="T27" s="12">
        <v>32</v>
      </c>
      <c r="U27" s="12">
        <v>32</v>
      </c>
      <c r="V27" s="12">
        <v>33</v>
      </c>
      <c r="W27" s="12">
        <v>37</v>
      </c>
      <c r="X27" s="12">
        <v>24</v>
      </c>
      <c r="Y27" s="12">
        <v>33</v>
      </c>
      <c r="Z27" s="12">
        <v>1000000</v>
      </c>
      <c r="AE27" s="11" t="s">
        <v>381</v>
      </c>
      <c r="AF27" s="12">
        <v>36</v>
      </c>
      <c r="AG27" s="12">
        <v>32</v>
      </c>
      <c r="AH27" s="12">
        <v>27</v>
      </c>
      <c r="AI27" s="12">
        <v>24</v>
      </c>
      <c r="AJ27" s="12">
        <v>20</v>
      </c>
      <c r="AK27" s="12">
        <v>20</v>
      </c>
      <c r="AL27" s="12">
        <v>20</v>
      </c>
      <c r="AM27" s="12">
        <v>12</v>
      </c>
      <c r="AN27" s="12">
        <v>28</v>
      </c>
      <c r="AO27" s="12">
        <v>12</v>
      </c>
      <c r="AP27" s="12">
        <v>10</v>
      </c>
      <c r="AQ27" s="12">
        <v>10</v>
      </c>
      <c r="AR27" s="12">
        <v>10</v>
      </c>
      <c r="AS27" s="12">
        <v>13</v>
      </c>
      <c r="AT27" s="12">
        <v>20</v>
      </c>
      <c r="AU27" s="12">
        <v>27</v>
      </c>
      <c r="AV27" s="12">
        <v>17</v>
      </c>
      <c r="AW27" s="12">
        <v>25</v>
      </c>
      <c r="AX27" s="12">
        <v>31</v>
      </c>
      <c r="AY27" s="12">
        <v>31</v>
      </c>
      <c r="AZ27" s="12">
        <v>30</v>
      </c>
      <c r="BA27" s="12">
        <v>26</v>
      </c>
      <c r="BB27" s="12">
        <v>39</v>
      </c>
      <c r="BC27" s="12">
        <v>30</v>
      </c>
      <c r="BD27" s="12">
        <v>1000000</v>
      </c>
    </row>
    <row r="28" spans="1:56" ht="15" thickBot="1" x14ac:dyDescent="0.35">
      <c r="A28" s="11" t="s">
        <v>382</v>
      </c>
      <c r="B28" s="12">
        <v>26</v>
      </c>
      <c r="C28" s="12">
        <v>27</v>
      </c>
      <c r="D28" s="12">
        <v>20</v>
      </c>
      <c r="E28" s="12">
        <v>26</v>
      </c>
      <c r="F28" s="12">
        <v>22</v>
      </c>
      <c r="G28" s="12">
        <v>18</v>
      </c>
      <c r="H28" s="12">
        <v>18</v>
      </c>
      <c r="I28" s="12">
        <v>11</v>
      </c>
      <c r="J28" s="12">
        <v>14</v>
      </c>
      <c r="K28" s="12">
        <v>11</v>
      </c>
      <c r="L28" s="12">
        <v>11</v>
      </c>
      <c r="M28" s="12">
        <v>2</v>
      </c>
      <c r="N28" s="12">
        <v>2</v>
      </c>
      <c r="O28" s="12">
        <v>17</v>
      </c>
      <c r="P28" s="12">
        <v>6</v>
      </c>
      <c r="Q28" s="12">
        <v>9</v>
      </c>
      <c r="R28" s="12">
        <v>11</v>
      </c>
      <c r="S28" s="12">
        <v>11</v>
      </c>
      <c r="T28" s="12">
        <v>11</v>
      </c>
      <c r="U28" s="12">
        <v>9</v>
      </c>
      <c r="V28" s="12">
        <v>13</v>
      </c>
      <c r="W28" s="12">
        <v>18</v>
      </c>
      <c r="X28" s="12">
        <v>12</v>
      </c>
      <c r="Y28" s="12">
        <v>49</v>
      </c>
      <c r="Z28" s="12">
        <v>1000000</v>
      </c>
      <c r="AE28" s="11" t="s">
        <v>382</v>
      </c>
      <c r="AF28" s="12">
        <v>37</v>
      </c>
      <c r="AG28" s="12">
        <v>36</v>
      </c>
      <c r="AH28" s="12">
        <v>43</v>
      </c>
      <c r="AI28" s="12">
        <v>37</v>
      </c>
      <c r="AJ28" s="12">
        <v>41</v>
      </c>
      <c r="AK28" s="12">
        <v>45</v>
      </c>
      <c r="AL28" s="12">
        <v>45</v>
      </c>
      <c r="AM28" s="12">
        <v>52</v>
      </c>
      <c r="AN28" s="12">
        <v>49</v>
      </c>
      <c r="AO28" s="12">
        <v>52</v>
      </c>
      <c r="AP28" s="12">
        <v>52</v>
      </c>
      <c r="AQ28" s="12">
        <v>61</v>
      </c>
      <c r="AR28" s="12">
        <v>61</v>
      </c>
      <c r="AS28" s="12">
        <v>46</v>
      </c>
      <c r="AT28" s="12">
        <v>57</v>
      </c>
      <c r="AU28" s="12">
        <v>54</v>
      </c>
      <c r="AV28" s="12">
        <v>52</v>
      </c>
      <c r="AW28" s="12">
        <v>52</v>
      </c>
      <c r="AX28" s="12">
        <v>52</v>
      </c>
      <c r="AY28" s="12">
        <v>54</v>
      </c>
      <c r="AZ28" s="12">
        <v>50</v>
      </c>
      <c r="BA28" s="12">
        <v>45</v>
      </c>
      <c r="BB28" s="12">
        <v>51</v>
      </c>
      <c r="BC28" s="12">
        <v>14</v>
      </c>
      <c r="BD28" s="12">
        <v>1000000</v>
      </c>
    </row>
    <row r="29" spans="1:56" ht="15" thickBot="1" x14ac:dyDescent="0.35">
      <c r="A29" s="11" t="s">
        <v>383</v>
      </c>
      <c r="B29" s="12">
        <v>4</v>
      </c>
      <c r="C29" s="12">
        <v>3</v>
      </c>
      <c r="D29" s="12">
        <v>3</v>
      </c>
      <c r="E29" s="12">
        <v>3</v>
      </c>
      <c r="F29" s="12">
        <v>3</v>
      </c>
      <c r="G29" s="12">
        <v>3</v>
      </c>
      <c r="H29" s="12">
        <v>3</v>
      </c>
      <c r="I29" s="12">
        <v>1</v>
      </c>
      <c r="J29" s="12">
        <v>1</v>
      </c>
      <c r="K29" s="12">
        <v>1</v>
      </c>
      <c r="L29" s="12">
        <v>1</v>
      </c>
      <c r="M29" s="12">
        <v>1</v>
      </c>
      <c r="N29" s="12">
        <v>1</v>
      </c>
      <c r="O29" s="12">
        <v>1</v>
      </c>
      <c r="P29" s="12">
        <v>1</v>
      </c>
      <c r="Q29" s="12">
        <v>3</v>
      </c>
      <c r="R29" s="12">
        <v>1</v>
      </c>
      <c r="S29" s="12">
        <v>2</v>
      </c>
      <c r="T29" s="12">
        <v>6</v>
      </c>
      <c r="U29" s="12">
        <v>7</v>
      </c>
      <c r="V29" s="12">
        <v>7</v>
      </c>
      <c r="W29" s="12">
        <v>7</v>
      </c>
      <c r="X29" s="12">
        <v>29</v>
      </c>
      <c r="Y29" s="12">
        <v>24</v>
      </c>
      <c r="Z29" s="12">
        <v>1000000</v>
      </c>
      <c r="AE29" s="11" t="s">
        <v>383</v>
      </c>
      <c r="AF29" s="12">
        <v>59</v>
      </c>
      <c r="AG29" s="12">
        <v>60</v>
      </c>
      <c r="AH29" s="12">
        <v>60</v>
      </c>
      <c r="AI29" s="12">
        <v>60</v>
      </c>
      <c r="AJ29" s="12">
        <v>60</v>
      </c>
      <c r="AK29" s="12">
        <v>60</v>
      </c>
      <c r="AL29" s="12">
        <v>60</v>
      </c>
      <c r="AM29" s="12">
        <v>62</v>
      </c>
      <c r="AN29" s="12">
        <v>62</v>
      </c>
      <c r="AO29" s="12">
        <v>62</v>
      </c>
      <c r="AP29" s="12">
        <v>62</v>
      </c>
      <c r="AQ29" s="12">
        <v>62</v>
      </c>
      <c r="AR29" s="12">
        <v>62</v>
      </c>
      <c r="AS29" s="12">
        <v>62</v>
      </c>
      <c r="AT29" s="12">
        <v>62</v>
      </c>
      <c r="AU29" s="12">
        <v>60</v>
      </c>
      <c r="AV29" s="12">
        <v>62</v>
      </c>
      <c r="AW29" s="12">
        <v>61</v>
      </c>
      <c r="AX29" s="12">
        <v>57</v>
      </c>
      <c r="AY29" s="12">
        <v>56</v>
      </c>
      <c r="AZ29" s="12">
        <v>56</v>
      </c>
      <c r="BA29" s="12">
        <v>56</v>
      </c>
      <c r="BB29" s="12">
        <v>34</v>
      </c>
      <c r="BC29" s="12">
        <v>39</v>
      </c>
      <c r="BD29" s="12">
        <v>1000000</v>
      </c>
    </row>
    <row r="30" spans="1:56" ht="15" thickBot="1" x14ac:dyDescent="0.35">
      <c r="A30" s="11" t="s">
        <v>384</v>
      </c>
      <c r="B30" s="12">
        <v>5</v>
      </c>
      <c r="C30" s="12">
        <v>11</v>
      </c>
      <c r="D30" s="12">
        <v>10</v>
      </c>
      <c r="E30" s="12">
        <v>10</v>
      </c>
      <c r="F30" s="12">
        <v>8</v>
      </c>
      <c r="G30" s="12">
        <v>5</v>
      </c>
      <c r="H30" s="12">
        <v>6</v>
      </c>
      <c r="I30" s="12">
        <v>18</v>
      </c>
      <c r="J30" s="12">
        <v>21</v>
      </c>
      <c r="K30" s="12">
        <v>21</v>
      </c>
      <c r="L30" s="12">
        <v>18</v>
      </c>
      <c r="M30" s="12">
        <v>18</v>
      </c>
      <c r="N30" s="12">
        <v>15</v>
      </c>
      <c r="O30" s="12">
        <v>12</v>
      </c>
      <c r="P30" s="12">
        <v>14</v>
      </c>
      <c r="Q30" s="12">
        <v>17</v>
      </c>
      <c r="R30" s="12">
        <v>16</v>
      </c>
      <c r="S30" s="12">
        <v>23</v>
      </c>
      <c r="T30" s="12">
        <v>10</v>
      </c>
      <c r="U30" s="12">
        <v>10</v>
      </c>
      <c r="V30" s="12">
        <v>6</v>
      </c>
      <c r="W30" s="12">
        <v>5</v>
      </c>
      <c r="X30" s="12">
        <v>27</v>
      </c>
      <c r="Y30" s="12">
        <v>44</v>
      </c>
      <c r="Z30" s="12">
        <v>1000000</v>
      </c>
      <c r="AE30" s="11" t="s">
        <v>384</v>
      </c>
      <c r="AF30" s="12">
        <v>58</v>
      </c>
      <c r="AG30" s="12">
        <v>52</v>
      </c>
      <c r="AH30" s="12">
        <v>53</v>
      </c>
      <c r="AI30" s="12">
        <v>53</v>
      </c>
      <c r="AJ30" s="12">
        <v>55</v>
      </c>
      <c r="AK30" s="12">
        <v>58</v>
      </c>
      <c r="AL30" s="12">
        <v>57</v>
      </c>
      <c r="AM30" s="12">
        <v>45</v>
      </c>
      <c r="AN30" s="12">
        <v>42</v>
      </c>
      <c r="AO30" s="12">
        <v>42</v>
      </c>
      <c r="AP30" s="12">
        <v>45</v>
      </c>
      <c r="AQ30" s="12">
        <v>45</v>
      </c>
      <c r="AR30" s="12">
        <v>48</v>
      </c>
      <c r="AS30" s="12">
        <v>51</v>
      </c>
      <c r="AT30" s="12">
        <v>49</v>
      </c>
      <c r="AU30" s="12">
        <v>46</v>
      </c>
      <c r="AV30" s="12">
        <v>47</v>
      </c>
      <c r="AW30" s="12">
        <v>40</v>
      </c>
      <c r="AX30" s="12">
        <v>53</v>
      </c>
      <c r="AY30" s="12">
        <v>53</v>
      </c>
      <c r="AZ30" s="12">
        <v>57</v>
      </c>
      <c r="BA30" s="12">
        <v>58</v>
      </c>
      <c r="BB30" s="12">
        <v>36</v>
      </c>
      <c r="BC30" s="12">
        <v>19</v>
      </c>
      <c r="BD30" s="12">
        <v>1000000</v>
      </c>
    </row>
    <row r="31" spans="1:56" ht="15" thickBot="1" x14ac:dyDescent="0.35">
      <c r="A31" s="11" t="s">
        <v>385</v>
      </c>
      <c r="B31" s="12">
        <v>27</v>
      </c>
      <c r="C31" s="12">
        <v>24</v>
      </c>
      <c r="D31" s="12">
        <v>25</v>
      </c>
      <c r="E31" s="12">
        <v>31</v>
      </c>
      <c r="F31" s="12">
        <v>37</v>
      </c>
      <c r="G31" s="12">
        <v>29</v>
      </c>
      <c r="H31" s="12">
        <v>31</v>
      </c>
      <c r="I31" s="12">
        <v>29</v>
      </c>
      <c r="J31" s="12">
        <v>32</v>
      </c>
      <c r="K31" s="12">
        <v>32</v>
      </c>
      <c r="L31" s="12">
        <v>28</v>
      </c>
      <c r="M31" s="12">
        <v>33</v>
      </c>
      <c r="N31" s="12">
        <v>32</v>
      </c>
      <c r="O31" s="12">
        <v>32</v>
      </c>
      <c r="P31" s="12">
        <v>33</v>
      </c>
      <c r="Q31" s="12">
        <v>42</v>
      </c>
      <c r="R31" s="12">
        <v>43</v>
      </c>
      <c r="S31" s="12">
        <v>43</v>
      </c>
      <c r="T31" s="12">
        <v>45</v>
      </c>
      <c r="U31" s="12">
        <v>39</v>
      </c>
      <c r="V31" s="12">
        <v>38</v>
      </c>
      <c r="W31" s="12">
        <v>34</v>
      </c>
      <c r="X31" s="12">
        <v>39</v>
      </c>
      <c r="Y31" s="12">
        <v>13</v>
      </c>
      <c r="Z31" s="12">
        <v>1000000</v>
      </c>
      <c r="AE31" s="11" t="s">
        <v>385</v>
      </c>
      <c r="AF31" s="12">
        <v>36</v>
      </c>
      <c r="AG31" s="12">
        <v>39</v>
      </c>
      <c r="AH31" s="12">
        <v>38</v>
      </c>
      <c r="AI31" s="12">
        <v>32</v>
      </c>
      <c r="AJ31" s="12">
        <v>26</v>
      </c>
      <c r="AK31" s="12">
        <v>34</v>
      </c>
      <c r="AL31" s="12">
        <v>32</v>
      </c>
      <c r="AM31" s="12">
        <v>34</v>
      </c>
      <c r="AN31" s="12">
        <v>31</v>
      </c>
      <c r="AO31" s="12">
        <v>31</v>
      </c>
      <c r="AP31" s="12">
        <v>35</v>
      </c>
      <c r="AQ31" s="12">
        <v>30</v>
      </c>
      <c r="AR31" s="12">
        <v>31</v>
      </c>
      <c r="AS31" s="12">
        <v>31</v>
      </c>
      <c r="AT31" s="12">
        <v>30</v>
      </c>
      <c r="AU31" s="12">
        <v>21</v>
      </c>
      <c r="AV31" s="12">
        <v>20</v>
      </c>
      <c r="AW31" s="12">
        <v>20</v>
      </c>
      <c r="AX31" s="12">
        <v>18</v>
      </c>
      <c r="AY31" s="12">
        <v>24</v>
      </c>
      <c r="AZ31" s="12">
        <v>25</v>
      </c>
      <c r="BA31" s="12">
        <v>29</v>
      </c>
      <c r="BB31" s="12">
        <v>24</v>
      </c>
      <c r="BC31" s="12">
        <v>50</v>
      </c>
      <c r="BD31" s="12">
        <v>1000000</v>
      </c>
    </row>
    <row r="32" spans="1:56" ht="15" thickBot="1" x14ac:dyDescent="0.35">
      <c r="A32" s="11" t="s">
        <v>386</v>
      </c>
      <c r="B32" s="12">
        <v>27</v>
      </c>
      <c r="C32" s="12">
        <v>30</v>
      </c>
      <c r="D32" s="12">
        <v>32</v>
      </c>
      <c r="E32" s="12">
        <v>29</v>
      </c>
      <c r="F32" s="12">
        <v>31</v>
      </c>
      <c r="G32" s="12">
        <v>30</v>
      </c>
      <c r="H32" s="12">
        <v>12</v>
      </c>
      <c r="I32" s="12">
        <v>31</v>
      </c>
      <c r="J32" s="12">
        <v>38</v>
      </c>
      <c r="K32" s="12">
        <v>36</v>
      </c>
      <c r="L32" s="12">
        <v>30</v>
      </c>
      <c r="M32" s="12">
        <v>34</v>
      </c>
      <c r="N32" s="12">
        <v>36</v>
      </c>
      <c r="O32" s="12">
        <v>33</v>
      </c>
      <c r="P32" s="12">
        <v>38</v>
      </c>
      <c r="Q32" s="12">
        <v>28</v>
      </c>
      <c r="R32" s="12">
        <v>15</v>
      </c>
      <c r="S32" s="12">
        <v>13</v>
      </c>
      <c r="T32" s="12">
        <v>39</v>
      </c>
      <c r="U32" s="12">
        <v>45</v>
      </c>
      <c r="V32" s="12">
        <v>51</v>
      </c>
      <c r="W32" s="12">
        <v>52</v>
      </c>
      <c r="X32" s="12">
        <v>34</v>
      </c>
      <c r="Y32" s="12">
        <v>40</v>
      </c>
      <c r="Z32" s="12">
        <v>1000000</v>
      </c>
      <c r="AE32" s="11" t="s">
        <v>386</v>
      </c>
      <c r="AF32" s="12">
        <v>36</v>
      </c>
      <c r="AG32" s="12">
        <v>33</v>
      </c>
      <c r="AH32" s="12">
        <v>31</v>
      </c>
      <c r="AI32" s="12">
        <v>34</v>
      </c>
      <c r="AJ32" s="12">
        <v>32</v>
      </c>
      <c r="AK32" s="12">
        <v>33</v>
      </c>
      <c r="AL32" s="12">
        <v>51</v>
      </c>
      <c r="AM32" s="12">
        <v>32</v>
      </c>
      <c r="AN32" s="12">
        <v>25</v>
      </c>
      <c r="AO32" s="12">
        <v>27</v>
      </c>
      <c r="AP32" s="12">
        <v>33</v>
      </c>
      <c r="AQ32" s="12">
        <v>29</v>
      </c>
      <c r="AR32" s="12">
        <v>27</v>
      </c>
      <c r="AS32" s="12">
        <v>30</v>
      </c>
      <c r="AT32" s="12">
        <v>25</v>
      </c>
      <c r="AU32" s="12">
        <v>35</v>
      </c>
      <c r="AV32" s="12">
        <v>48</v>
      </c>
      <c r="AW32" s="12">
        <v>50</v>
      </c>
      <c r="AX32" s="12">
        <v>24</v>
      </c>
      <c r="AY32" s="12">
        <v>18</v>
      </c>
      <c r="AZ32" s="12">
        <v>12</v>
      </c>
      <c r="BA32" s="12">
        <v>11</v>
      </c>
      <c r="BB32" s="12">
        <v>29</v>
      </c>
      <c r="BC32" s="12">
        <v>23</v>
      </c>
      <c r="BD32" s="12">
        <v>1000000</v>
      </c>
    </row>
    <row r="33" spans="1:56" ht="15" thickBot="1" x14ac:dyDescent="0.35">
      <c r="A33" s="11" t="s">
        <v>387</v>
      </c>
      <c r="B33" s="12">
        <v>9</v>
      </c>
      <c r="C33" s="12">
        <v>5</v>
      </c>
      <c r="D33" s="12">
        <v>8</v>
      </c>
      <c r="E33" s="12">
        <v>15</v>
      </c>
      <c r="F33" s="12">
        <v>23</v>
      </c>
      <c r="G33" s="12">
        <v>23</v>
      </c>
      <c r="H33" s="12">
        <v>25</v>
      </c>
      <c r="I33" s="12">
        <v>24</v>
      </c>
      <c r="J33" s="12">
        <v>26</v>
      </c>
      <c r="K33" s="12">
        <v>28</v>
      </c>
      <c r="L33" s="12">
        <v>29</v>
      </c>
      <c r="M33" s="12">
        <v>31</v>
      </c>
      <c r="N33" s="12">
        <v>36</v>
      </c>
      <c r="O33" s="12">
        <v>51</v>
      </c>
      <c r="P33" s="12">
        <v>52</v>
      </c>
      <c r="Q33" s="12">
        <v>54</v>
      </c>
      <c r="R33" s="12">
        <v>56</v>
      </c>
      <c r="S33" s="12">
        <v>49</v>
      </c>
      <c r="T33" s="12">
        <v>50</v>
      </c>
      <c r="U33" s="12">
        <v>50</v>
      </c>
      <c r="V33" s="12">
        <v>49</v>
      </c>
      <c r="W33" s="12">
        <v>50</v>
      </c>
      <c r="X33" s="12">
        <v>62</v>
      </c>
      <c r="Y33" s="12">
        <v>42</v>
      </c>
      <c r="Z33" s="12">
        <v>1000000</v>
      </c>
      <c r="AE33" s="11" t="s">
        <v>387</v>
      </c>
      <c r="AF33" s="12">
        <v>54</v>
      </c>
      <c r="AG33" s="12">
        <v>58</v>
      </c>
      <c r="AH33" s="12">
        <v>55</v>
      </c>
      <c r="AI33" s="12">
        <v>48</v>
      </c>
      <c r="AJ33" s="12">
        <v>40</v>
      </c>
      <c r="AK33" s="12">
        <v>40</v>
      </c>
      <c r="AL33" s="12">
        <v>38</v>
      </c>
      <c r="AM33" s="12">
        <v>39</v>
      </c>
      <c r="AN33" s="12">
        <v>37</v>
      </c>
      <c r="AO33" s="12">
        <v>35</v>
      </c>
      <c r="AP33" s="12">
        <v>34</v>
      </c>
      <c r="AQ33" s="12">
        <v>32</v>
      </c>
      <c r="AR33" s="12">
        <v>27</v>
      </c>
      <c r="AS33" s="12">
        <v>12</v>
      </c>
      <c r="AT33" s="12">
        <v>11</v>
      </c>
      <c r="AU33" s="12">
        <v>9</v>
      </c>
      <c r="AV33" s="12">
        <v>7</v>
      </c>
      <c r="AW33" s="12">
        <v>14</v>
      </c>
      <c r="AX33" s="12">
        <v>13</v>
      </c>
      <c r="AY33" s="12">
        <v>13</v>
      </c>
      <c r="AZ33" s="12">
        <v>14</v>
      </c>
      <c r="BA33" s="12">
        <v>13</v>
      </c>
      <c r="BB33" s="12">
        <v>1</v>
      </c>
      <c r="BC33" s="12">
        <v>21</v>
      </c>
      <c r="BD33" s="12">
        <v>1000000</v>
      </c>
    </row>
    <row r="34" spans="1:56" ht="15" thickBot="1" x14ac:dyDescent="0.35">
      <c r="A34" s="11" t="s">
        <v>388</v>
      </c>
      <c r="B34" s="12">
        <v>27</v>
      </c>
      <c r="C34" s="12">
        <v>31</v>
      </c>
      <c r="D34" s="12">
        <v>36</v>
      </c>
      <c r="E34" s="12">
        <v>39</v>
      </c>
      <c r="F34" s="12">
        <v>43</v>
      </c>
      <c r="G34" s="12">
        <v>39</v>
      </c>
      <c r="H34" s="12">
        <v>41</v>
      </c>
      <c r="I34" s="12">
        <v>41</v>
      </c>
      <c r="J34" s="12">
        <v>43</v>
      </c>
      <c r="K34" s="12">
        <v>42</v>
      </c>
      <c r="L34" s="12">
        <v>47</v>
      </c>
      <c r="M34" s="12">
        <v>44</v>
      </c>
      <c r="N34" s="12">
        <v>46</v>
      </c>
      <c r="O34" s="12">
        <v>37</v>
      </c>
      <c r="P34" s="12">
        <v>35</v>
      </c>
      <c r="Q34" s="12">
        <v>34</v>
      </c>
      <c r="R34" s="12">
        <v>38</v>
      </c>
      <c r="S34" s="12">
        <v>27</v>
      </c>
      <c r="T34" s="12">
        <v>16</v>
      </c>
      <c r="U34" s="12">
        <v>23</v>
      </c>
      <c r="V34" s="12">
        <v>12</v>
      </c>
      <c r="W34" s="12">
        <v>10</v>
      </c>
      <c r="X34" s="12">
        <v>7</v>
      </c>
      <c r="Y34" s="12">
        <v>55</v>
      </c>
      <c r="Z34" s="12">
        <v>1000000</v>
      </c>
      <c r="AE34" s="11" t="s">
        <v>388</v>
      </c>
      <c r="AF34" s="12">
        <v>36</v>
      </c>
      <c r="AG34" s="12">
        <v>32</v>
      </c>
      <c r="AH34" s="12">
        <v>27</v>
      </c>
      <c r="AI34" s="12">
        <v>24</v>
      </c>
      <c r="AJ34" s="12">
        <v>20</v>
      </c>
      <c r="AK34" s="12">
        <v>24</v>
      </c>
      <c r="AL34" s="12">
        <v>22</v>
      </c>
      <c r="AM34" s="12">
        <v>22</v>
      </c>
      <c r="AN34" s="12">
        <v>20</v>
      </c>
      <c r="AO34" s="12">
        <v>21</v>
      </c>
      <c r="AP34" s="12">
        <v>16</v>
      </c>
      <c r="AQ34" s="12">
        <v>19</v>
      </c>
      <c r="AR34" s="12">
        <v>17</v>
      </c>
      <c r="AS34" s="12">
        <v>26</v>
      </c>
      <c r="AT34" s="12">
        <v>28</v>
      </c>
      <c r="AU34" s="12">
        <v>29</v>
      </c>
      <c r="AV34" s="12">
        <v>25</v>
      </c>
      <c r="AW34" s="12">
        <v>36</v>
      </c>
      <c r="AX34" s="12">
        <v>47</v>
      </c>
      <c r="AY34" s="12">
        <v>40</v>
      </c>
      <c r="AZ34" s="12">
        <v>51</v>
      </c>
      <c r="BA34" s="12">
        <v>53</v>
      </c>
      <c r="BB34" s="12">
        <v>56</v>
      </c>
      <c r="BC34" s="12">
        <v>8</v>
      </c>
      <c r="BD34" s="12">
        <v>1000000</v>
      </c>
    </row>
    <row r="35" spans="1:56" ht="15" thickBot="1" x14ac:dyDescent="0.35">
      <c r="A35" s="11" t="s">
        <v>389</v>
      </c>
      <c r="B35" s="12">
        <v>27</v>
      </c>
      <c r="C35" s="12">
        <v>31</v>
      </c>
      <c r="D35" s="12">
        <v>36</v>
      </c>
      <c r="E35" s="12">
        <v>39</v>
      </c>
      <c r="F35" s="12">
        <v>32</v>
      </c>
      <c r="G35" s="12">
        <v>43</v>
      </c>
      <c r="H35" s="12">
        <v>40</v>
      </c>
      <c r="I35" s="12">
        <v>33</v>
      </c>
      <c r="J35" s="12">
        <v>31</v>
      </c>
      <c r="K35" s="12">
        <v>23</v>
      </c>
      <c r="L35" s="12">
        <v>25</v>
      </c>
      <c r="M35" s="12">
        <v>23</v>
      </c>
      <c r="N35" s="12">
        <v>19</v>
      </c>
      <c r="O35" s="12">
        <v>16</v>
      </c>
      <c r="P35" s="12">
        <v>19</v>
      </c>
      <c r="Q35" s="12">
        <v>16</v>
      </c>
      <c r="R35" s="12">
        <v>25</v>
      </c>
      <c r="S35" s="12">
        <v>24</v>
      </c>
      <c r="T35" s="12">
        <v>17</v>
      </c>
      <c r="U35" s="12">
        <v>15</v>
      </c>
      <c r="V35" s="12">
        <v>11</v>
      </c>
      <c r="W35" s="12">
        <v>6</v>
      </c>
      <c r="X35" s="12">
        <v>3</v>
      </c>
      <c r="Y35" s="12">
        <v>59</v>
      </c>
      <c r="Z35" s="12">
        <v>1000000</v>
      </c>
      <c r="AE35" s="11" t="s">
        <v>389</v>
      </c>
      <c r="AF35" s="12">
        <v>36</v>
      </c>
      <c r="AG35" s="12">
        <v>32</v>
      </c>
      <c r="AH35" s="12">
        <v>27</v>
      </c>
      <c r="AI35" s="12">
        <v>24</v>
      </c>
      <c r="AJ35" s="12">
        <v>31</v>
      </c>
      <c r="AK35" s="12">
        <v>20</v>
      </c>
      <c r="AL35" s="12">
        <v>23</v>
      </c>
      <c r="AM35" s="12">
        <v>30</v>
      </c>
      <c r="AN35" s="12">
        <v>32</v>
      </c>
      <c r="AO35" s="12">
        <v>40</v>
      </c>
      <c r="AP35" s="12">
        <v>38</v>
      </c>
      <c r="AQ35" s="12">
        <v>40</v>
      </c>
      <c r="AR35" s="12">
        <v>44</v>
      </c>
      <c r="AS35" s="12">
        <v>47</v>
      </c>
      <c r="AT35" s="12">
        <v>44</v>
      </c>
      <c r="AU35" s="12">
        <v>47</v>
      </c>
      <c r="AV35" s="12">
        <v>38</v>
      </c>
      <c r="AW35" s="12">
        <v>39</v>
      </c>
      <c r="AX35" s="12">
        <v>46</v>
      </c>
      <c r="AY35" s="12">
        <v>48</v>
      </c>
      <c r="AZ35" s="12">
        <v>52</v>
      </c>
      <c r="BA35" s="12">
        <v>57</v>
      </c>
      <c r="BB35" s="12">
        <v>60</v>
      </c>
      <c r="BC35" s="12">
        <v>4</v>
      </c>
      <c r="BD35" s="12">
        <v>1000000</v>
      </c>
    </row>
    <row r="36" spans="1:56" ht="15" thickBot="1" x14ac:dyDescent="0.35">
      <c r="A36" s="11" t="s">
        <v>390</v>
      </c>
      <c r="B36" s="12">
        <v>8</v>
      </c>
      <c r="C36" s="12">
        <v>7</v>
      </c>
      <c r="D36" s="12">
        <v>12</v>
      </c>
      <c r="E36" s="12">
        <v>14</v>
      </c>
      <c r="F36" s="12">
        <v>18</v>
      </c>
      <c r="G36" s="12">
        <v>22</v>
      </c>
      <c r="H36" s="12">
        <v>26</v>
      </c>
      <c r="I36" s="12">
        <v>27</v>
      </c>
      <c r="J36" s="12">
        <v>24</v>
      </c>
      <c r="K36" s="12">
        <v>26</v>
      </c>
      <c r="L36" s="12">
        <v>31</v>
      </c>
      <c r="M36" s="12">
        <v>30</v>
      </c>
      <c r="N36" s="12">
        <v>23</v>
      </c>
      <c r="O36" s="12">
        <v>9</v>
      </c>
      <c r="P36" s="12">
        <v>22</v>
      </c>
      <c r="Q36" s="12">
        <v>31</v>
      </c>
      <c r="R36" s="12">
        <v>39</v>
      </c>
      <c r="S36" s="12">
        <v>39</v>
      </c>
      <c r="T36" s="12">
        <v>44</v>
      </c>
      <c r="U36" s="12">
        <v>42</v>
      </c>
      <c r="V36" s="12">
        <v>46</v>
      </c>
      <c r="W36" s="12">
        <v>47</v>
      </c>
      <c r="X36" s="12">
        <v>61</v>
      </c>
      <c r="Y36" s="12">
        <v>35</v>
      </c>
      <c r="Z36" s="12">
        <v>1000000</v>
      </c>
      <c r="AE36" s="11" t="s">
        <v>390</v>
      </c>
      <c r="AF36" s="12">
        <v>55</v>
      </c>
      <c r="AG36" s="12">
        <v>56</v>
      </c>
      <c r="AH36" s="12">
        <v>51</v>
      </c>
      <c r="AI36" s="12">
        <v>49</v>
      </c>
      <c r="AJ36" s="12">
        <v>45</v>
      </c>
      <c r="AK36" s="12">
        <v>41</v>
      </c>
      <c r="AL36" s="12">
        <v>37</v>
      </c>
      <c r="AM36" s="12">
        <v>36</v>
      </c>
      <c r="AN36" s="12">
        <v>39</v>
      </c>
      <c r="AO36" s="12">
        <v>37</v>
      </c>
      <c r="AP36" s="12">
        <v>32</v>
      </c>
      <c r="AQ36" s="12">
        <v>33</v>
      </c>
      <c r="AR36" s="12">
        <v>40</v>
      </c>
      <c r="AS36" s="12">
        <v>54</v>
      </c>
      <c r="AT36" s="12">
        <v>41</v>
      </c>
      <c r="AU36" s="12">
        <v>32</v>
      </c>
      <c r="AV36" s="12">
        <v>24</v>
      </c>
      <c r="AW36" s="12">
        <v>24</v>
      </c>
      <c r="AX36" s="12">
        <v>19</v>
      </c>
      <c r="AY36" s="12">
        <v>21</v>
      </c>
      <c r="AZ36" s="12">
        <v>17</v>
      </c>
      <c r="BA36" s="12">
        <v>16</v>
      </c>
      <c r="BB36" s="12">
        <v>2</v>
      </c>
      <c r="BC36" s="12">
        <v>28</v>
      </c>
      <c r="BD36" s="12">
        <v>1000000</v>
      </c>
    </row>
    <row r="37" spans="1:56" ht="15" thickBot="1" x14ac:dyDescent="0.35">
      <c r="A37" s="11" t="s">
        <v>391</v>
      </c>
      <c r="B37" s="12">
        <v>27</v>
      </c>
      <c r="C37" s="12">
        <v>31</v>
      </c>
      <c r="D37" s="12">
        <v>36</v>
      </c>
      <c r="E37" s="12">
        <v>39</v>
      </c>
      <c r="F37" s="12">
        <v>43</v>
      </c>
      <c r="G37" s="12">
        <v>43</v>
      </c>
      <c r="H37" s="12">
        <v>43</v>
      </c>
      <c r="I37" s="12">
        <v>51</v>
      </c>
      <c r="J37" s="12">
        <v>42</v>
      </c>
      <c r="K37" s="12">
        <v>51</v>
      </c>
      <c r="L37" s="12">
        <v>53</v>
      </c>
      <c r="M37" s="12">
        <v>53</v>
      </c>
      <c r="N37" s="12">
        <v>53</v>
      </c>
      <c r="O37" s="12">
        <v>52</v>
      </c>
      <c r="P37" s="12">
        <v>53</v>
      </c>
      <c r="Q37" s="12">
        <v>57</v>
      </c>
      <c r="R37" s="12">
        <v>50</v>
      </c>
      <c r="S37" s="12">
        <v>39</v>
      </c>
      <c r="T37" s="12">
        <v>29</v>
      </c>
      <c r="U37" s="12">
        <v>27</v>
      </c>
      <c r="V37" s="12">
        <v>29</v>
      </c>
      <c r="W37" s="12">
        <v>33</v>
      </c>
      <c r="X37" s="12">
        <v>23</v>
      </c>
      <c r="Y37" s="12">
        <v>41</v>
      </c>
      <c r="Z37" s="12">
        <v>1000000</v>
      </c>
      <c r="AE37" s="11" t="s">
        <v>391</v>
      </c>
      <c r="AF37" s="12">
        <v>36</v>
      </c>
      <c r="AG37" s="12">
        <v>32</v>
      </c>
      <c r="AH37" s="12">
        <v>27</v>
      </c>
      <c r="AI37" s="12">
        <v>24</v>
      </c>
      <c r="AJ37" s="12">
        <v>20</v>
      </c>
      <c r="AK37" s="12">
        <v>20</v>
      </c>
      <c r="AL37" s="12">
        <v>20</v>
      </c>
      <c r="AM37" s="12">
        <v>12</v>
      </c>
      <c r="AN37" s="12">
        <v>21</v>
      </c>
      <c r="AO37" s="12">
        <v>12</v>
      </c>
      <c r="AP37" s="12">
        <v>10</v>
      </c>
      <c r="AQ37" s="12">
        <v>10</v>
      </c>
      <c r="AR37" s="12">
        <v>10</v>
      </c>
      <c r="AS37" s="12">
        <v>11</v>
      </c>
      <c r="AT37" s="12">
        <v>10</v>
      </c>
      <c r="AU37" s="12">
        <v>6</v>
      </c>
      <c r="AV37" s="12">
        <v>13</v>
      </c>
      <c r="AW37" s="12">
        <v>24</v>
      </c>
      <c r="AX37" s="12">
        <v>34</v>
      </c>
      <c r="AY37" s="12">
        <v>36</v>
      </c>
      <c r="AZ37" s="12">
        <v>34</v>
      </c>
      <c r="BA37" s="12">
        <v>30</v>
      </c>
      <c r="BB37" s="12">
        <v>40</v>
      </c>
      <c r="BC37" s="12">
        <v>22</v>
      </c>
      <c r="BD37" s="12">
        <v>1000000</v>
      </c>
    </row>
    <row r="38" spans="1:56" ht="15" thickBot="1" x14ac:dyDescent="0.35">
      <c r="A38" s="11" t="s">
        <v>392</v>
      </c>
      <c r="B38" s="12">
        <v>27</v>
      </c>
      <c r="C38" s="12">
        <v>31</v>
      </c>
      <c r="D38" s="12">
        <v>36</v>
      </c>
      <c r="E38" s="12">
        <v>39</v>
      </c>
      <c r="F38" s="12">
        <v>43</v>
      </c>
      <c r="G38" s="12">
        <v>38</v>
      </c>
      <c r="H38" s="12">
        <v>21</v>
      </c>
      <c r="I38" s="12">
        <v>46</v>
      </c>
      <c r="J38" s="12">
        <v>41</v>
      </c>
      <c r="K38" s="12">
        <v>38</v>
      </c>
      <c r="L38" s="12">
        <v>26</v>
      </c>
      <c r="M38" s="12">
        <v>24</v>
      </c>
      <c r="N38" s="12">
        <v>21</v>
      </c>
      <c r="O38" s="12">
        <v>20</v>
      </c>
      <c r="P38" s="12">
        <v>24</v>
      </c>
      <c r="Q38" s="12">
        <v>19</v>
      </c>
      <c r="R38" s="12">
        <v>20</v>
      </c>
      <c r="S38" s="12">
        <v>17</v>
      </c>
      <c r="T38" s="12">
        <v>14</v>
      </c>
      <c r="U38" s="12">
        <v>25</v>
      </c>
      <c r="V38" s="12">
        <v>24</v>
      </c>
      <c r="W38" s="12">
        <v>23</v>
      </c>
      <c r="X38" s="12">
        <v>8</v>
      </c>
      <c r="Y38" s="12">
        <v>50</v>
      </c>
      <c r="Z38" s="12">
        <v>1000000</v>
      </c>
      <c r="AE38" s="11" t="s">
        <v>392</v>
      </c>
      <c r="AF38" s="12">
        <v>36</v>
      </c>
      <c r="AG38" s="12">
        <v>32</v>
      </c>
      <c r="AH38" s="12">
        <v>27</v>
      </c>
      <c r="AI38" s="12">
        <v>24</v>
      </c>
      <c r="AJ38" s="12">
        <v>20</v>
      </c>
      <c r="AK38" s="12">
        <v>25</v>
      </c>
      <c r="AL38" s="12">
        <v>42</v>
      </c>
      <c r="AM38" s="12">
        <v>17</v>
      </c>
      <c r="AN38" s="12">
        <v>22</v>
      </c>
      <c r="AO38" s="12">
        <v>25</v>
      </c>
      <c r="AP38" s="12">
        <v>37</v>
      </c>
      <c r="AQ38" s="12">
        <v>39</v>
      </c>
      <c r="AR38" s="12">
        <v>42</v>
      </c>
      <c r="AS38" s="12">
        <v>43</v>
      </c>
      <c r="AT38" s="12">
        <v>39</v>
      </c>
      <c r="AU38" s="12">
        <v>44</v>
      </c>
      <c r="AV38" s="12">
        <v>43</v>
      </c>
      <c r="AW38" s="12">
        <v>46</v>
      </c>
      <c r="AX38" s="12">
        <v>49</v>
      </c>
      <c r="AY38" s="12">
        <v>38</v>
      </c>
      <c r="AZ38" s="12">
        <v>39</v>
      </c>
      <c r="BA38" s="12">
        <v>40</v>
      </c>
      <c r="BB38" s="12">
        <v>55</v>
      </c>
      <c r="BC38" s="12">
        <v>13</v>
      </c>
      <c r="BD38" s="12">
        <v>1000000</v>
      </c>
    </row>
    <row r="39" spans="1:56" ht="15" thickBot="1" x14ac:dyDescent="0.35">
      <c r="A39" s="11" t="s">
        <v>393</v>
      </c>
      <c r="B39" s="12">
        <v>23</v>
      </c>
      <c r="C39" s="12">
        <v>22</v>
      </c>
      <c r="D39" s="12">
        <v>27</v>
      </c>
      <c r="E39" s="12">
        <v>30</v>
      </c>
      <c r="F39" s="12">
        <v>36</v>
      </c>
      <c r="G39" s="12">
        <v>34</v>
      </c>
      <c r="H39" s="12">
        <v>33</v>
      </c>
      <c r="I39" s="12">
        <v>39</v>
      </c>
      <c r="J39" s="12">
        <v>39</v>
      </c>
      <c r="K39" s="12">
        <v>39</v>
      </c>
      <c r="L39" s="12">
        <v>41</v>
      </c>
      <c r="M39" s="12">
        <v>39</v>
      </c>
      <c r="N39" s="12">
        <v>35</v>
      </c>
      <c r="O39" s="12">
        <v>30</v>
      </c>
      <c r="P39" s="12">
        <v>20</v>
      </c>
      <c r="Q39" s="12">
        <v>40</v>
      </c>
      <c r="R39" s="12">
        <v>42</v>
      </c>
      <c r="S39" s="12">
        <v>41</v>
      </c>
      <c r="T39" s="12">
        <v>41</v>
      </c>
      <c r="U39" s="12">
        <v>41</v>
      </c>
      <c r="V39" s="12">
        <v>39</v>
      </c>
      <c r="W39" s="12">
        <v>36</v>
      </c>
      <c r="X39" s="12">
        <v>38</v>
      </c>
      <c r="Y39" s="12">
        <v>17</v>
      </c>
      <c r="Z39" s="12">
        <v>1000000</v>
      </c>
      <c r="AE39" s="11" t="s">
        <v>393</v>
      </c>
      <c r="AF39" s="12">
        <v>40</v>
      </c>
      <c r="AG39" s="12">
        <v>41</v>
      </c>
      <c r="AH39" s="12">
        <v>36</v>
      </c>
      <c r="AI39" s="12">
        <v>33</v>
      </c>
      <c r="AJ39" s="12">
        <v>27</v>
      </c>
      <c r="AK39" s="12">
        <v>29</v>
      </c>
      <c r="AL39" s="12">
        <v>30</v>
      </c>
      <c r="AM39" s="12">
        <v>24</v>
      </c>
      <c r="AN39" s="12">
        <v>24</v>
      </c>
      <c r="AO39" s="12">
        <v>24</v>
      </c>
      <c r="AP39" s="12">
        <v>22</v>
      </c>
      <c r="AQ39" s="12">
        <v>24</v>
      </c>
      <c r="AR39" s="12">
        <v>28</v>
      </c>
      <c r="AS39" s="12">
        <v>33</v>
      </c>
      <c r="AT39" s="12">
        <v>43</v>
      </c>
      <c r="AU39" s="12">
        <v>23</v>
      </c>
      <c r="AV39" s="12">
        <v>21</v>
      </c>
      <c r="AW39" s="12">
        <v>22</v>
      </c>
      <c r="AX39" s="12">
        <v>22</v>
      </c>
      <c r="AY39" s="12">
        <v>22</v>
      </c>
      <c r="AZ39" s="12">
        <v>24</v>
      </c>
      <c r="BA39" s="12">
        <v>27</v>
      </c>
      <c r="BB39" s="12">
        <v>25</v>
      </c>
      <c r="BC39" s="12">
        <v>46</v>
      </c>
      <c r="BD39" s="12">
        <v>1000000</v>
      </c>
    </row>
    <row r="40" spans="1:56" ht="15" thickBot="1" x14ac:dyDescent="0.35">
      <c r="A40" s="11" t="s">
        <v>394</v>
      </c>
      <c r="B40" s="12">
        <v>22</v>
      </c>
      <c r="C40" s="12">
        <v>23</v>
      </c>
      <c r="D40" s="12">
        <v>24</v>
      </c>
      <c r="E40" s="12">
        <v>24</v>
      </c>
      <c r="F40" s="12">
        <v>15</v>
      </c>
      <c r="G40" s="12">
        <v>24</v>
      </c>
      <c r="H40" s="12">
        <v>27</v>
      </c>
      <c r="I40" s="12">
        <v>22</v>
      </c>
      <c r="J40" s="12">
        <v>19</v>
      </c>
      <c r="K40" s="12">
        <v>27</v>
      </c>
      <c r="L40" s="12">
        <v>36</v>
      </c>
      <c r="M40" s="12">
        <v>37</v>
      </c>
      <c r="N40" s="12">
        <v>40</v>
      </c>
      <c r="O40" s="12">
        <v>38</v>
      </c>
      <c r="P40" s="12">
        <v>40</v>
      </c>
      <c r="Q40" s="12">
        <v>44</v>
      </c>
      <c r="R40" s="12">
        <v>44</v>
      </c>
      <c r="S40" s="12">
        <v>45</v>
      </c>
      <c r="T40" s="12">
        <v>48</v>
      </c>
      <c r="U40" s="12">
        <v>46</v>
      </c>
      <c r="V40" s="12">
        <v>45</v>
      </c>
      <c r="W40" s="12">
        <v>45</v>
      </c>
      <c r="X40" s="12">
        <v>55</v>
      </c>
      <c r="Y40" s="12">
        <v>10</v>
      </c>
      <c r="Z40" s="12">
        <v>1000000</v>
      </c>
      <c r="AE40" s="11" t="s">
        <v>394</v>
      </c>
      <c r="AF40" s="12">
        <v>41</v>
      </c>
      <c r="AG40" s="12">
        <v>40</v>
      </c>
      <c r="AH40" s="12">
        <v>39</v>
      </c>
      <c r="AI40" s="12">
        <v>39</v>
      </c>
      <c r="AJ40" s="12">
        <v>48</v>
      </c>
      <c r="AK40" s="12">
        <v>39</v>
      </c>
      <c r="AL40" s="12">
        <v>36</v>
      </c>
      <c r="AM40" s="12">
        <v>41</v>
      </c>
      <c r="AN40" s="12">
        <v>44</v>
      </c>
      <c r="AO40" s="12">
        <v>36</v>
      </c>
      <c r="AP40" s="12">
        <v>27</v>
      </c>
      <c r="AQ40" s="12">
        <v>26</v>
      </c>
      <c r="AR40" s="12">
        <v>23</v>
      </c>
      <c r="AS40" s="12">
        <v>25</v>
      </c>
      <c r="AT40" s="12">
        <v>23</v>
      </c>
      <c r="AU40" s="12">
        <v>19</v>
      </c>
      <c r="AV40" s="12">
        <v>19</v>
      </c>
      <c r="AW40" s="12">
        <v>18</v>
      </c>
      <c r="AX40" s="12">
        <v>15</v>
      </c>
      <c r="AY40" s="12">
        <v>17</v>
      </c>
      <c r="AZ40" s="12">
        <v>18</v>
      </c>
      <c r="BA40" s="12">
        <v>18</v>
      </c>
      <c r="BB40" s="12">
        <v>8</v>
      </c>
      <c r="BC40" s="12">
        <v>53</v>
      </c>
      <c r="BD40" s="12">
        <v>1000000</v>
      </c>
    </row>
    <row r="41" spans="1:56" ht="15" thickBot="1" x14ac:dyDescent="0.35">
      <c r="A41" s="11" t="s">
        <v>395</v>
      </c>
      <c r="B41" s="12">
        <v>27</v>
      </c>
      <c r="C41" s="12">
        <v>31</v>
      </c>
      <c r="D41" s="12">
        <v>36</v>
      </c>
      <c r="E41" s="12">
        <v>39</v>
      </c>
      <c r="F41" s="12">
        <v>43</v>
      </c>
      <c r="G41" s="12">
        <v>43</v>
      </c>
      <c r="H41" s="12">
        <v>43</v>
      </c>
      <c r="I41" s="12">
        <v>34</v>
      </c>
      <c r="J41" s="12">
        <v>53</v>
      </c>
      <c r="K41" s="12">
        <v>51</v>
      </c>
      <c r="L41" s="12">
        <v>53</v>
      </c>
      <c r="M41" s="12">
        <v>53</v>
      </c>
      <c r="N41" s="12">
        <v>53</v>
      </c>
      <c r="O41" s="12">
        <v>54</v>
      </c>
      <c r="P41" s="12">
        <v>56</v>
      </c>
      <c r="Q41" s="12">
        <v>52</v>
      </c>
      <c r="R41" s="12">
        <v>52</v>
      </c>
      <c r="S41" s="12">
        <v>54</v>
      </c>
      <c r="T41" s="12">
        <v>54</v>
      </c>
      <c r="U41" s="12">
        <v>54</v>
      </c>
      <c r="V41" s="12">
        <v>54</v>
      </c>
      <c r="W41" s="12">
        <v>56</v>
      </c>
      <c r="X41" s="12">
        <v>46</v>
      </c>
      <c r="Y41" s="12">
        <v>7</v>
      </c>
      <c r="Z41" s="12">
        <v>1000000</v>
      </c>
      <c r="AE41" s="11" t="s">
        <v>395</v>
      </c>
      <c r="AF41" s="12">
        <v>36</v>
      </c>
      <c r="AG41" s="12">
        <v>32</v>
      </c>
      <c r="AH41" s="12">
        <v>27</v>
      </c>
      <c r="AI41" s="12">
        <v>24</v>
      </c>
      <c r="AJ41" s="12">
        <v>20</v>
      </c>
      <c r="AK41" s="12">
        <v>20</v>
      </c>
      <c r="AL41" s="12">
        <v>20</v>
      </c>
      <c r="AM41" s="12">
        <v>29</v>
      </c>
      <c r="AN41" s="12">
        <v>10</v>
      </c>
      <c r="AO41" s="12">
        <v>12</v>
      </c>
      <c r="AP41" s="12">
        <v>10</v>
      </c>
      <c r="AQ41" s="12">
        <v>10</v>
      </c>
      <c r="AR41" s="12">
        <v>10</v>
      </c>
      <c r="AS41" s="12">
        <v>9</v>
      </c>
      <c r="AT41" s="12">
        <v>7</v>
      </c>
      <c r="AU41" s="12">
        <v>11</v>
      </c>
      <c r="AV41" s="12">
        <v>11</v>
      </c>
      <c r="AW41" s="12">
        <v>9</v>
      </c>
      <c r="AX41" s="12">
        <v>9</v>
      </c>
      <c r="AY41" s="12">
        <v>9</v>
      </c>
      <c r="AZ41" s="12">
        <v>9</v>
      </c>
      <c r="BA41" s="12">
        <v>7</v>
      </c>
      <c r="BB41" s="12">
        <v>17</v>
      </c>
      <c r="BC41" s="12">
        <v>56</v>
      </c>
      <c r="BD41" s="12">
        <v>1000000</v>
      </c>
    </row>
    <row r="42" spans="1:56" ht="15" thickBot="1" x14ac:dyDescent="0.35">
      <c r="A42" s="11" t="s">
        <v>396</v>
      </c>
      <c r="B42" s="12">
        <v>27</v>
      </c>
      <c r="C42" s="12">
        <v>31</v>
      </c>
      <c r="D42" s="12">
        <v>36</v>
      </c>
      <c r="E42" s="12">
        <v>39</v>
      </c>
      <c r="F42" s="12">
        <v>43</v>
      </c>
      <c r="G42" s="12">
        <v>43</v>
      </c>
      <c r="H42" s="12">
        <v>43</v>
      </c>
      <c r="I42" s="12">
        <v>51</v>
      </c>
      <c r="J42" s="12">
        <v>53</v>
      </c>
      <c r="K42" s="12">
        <v>51</v>
      </c>
      <c r="L42" s="12">
        <v>42</v>
      </c>
      <c r="M42" s="12">
        <v>53</v>
      </c>
      <c r="N42" s="12">
        <v>53</v>
      </c>
      <c r="O42" s="12">
        <v>54</v>
      </c>
      <c r="P42" s="12">
        <v>56</v>
      </c>
      <c r="Q42" s="12">
        <v>57</v>
      </c>
      <c r="R42" s="12">
        <v>48</v>
      </c>
      <c r="S42" s="12">
        <v>60</v>
      </c>
      <c r="T42" s="12">
        <v>55</v>
      </c>
      <c r="U42" s="12">
        <v>48</v>
      </c>
      <c r="V42" s="12">
        <v>30</v>
      </c>
      <c r="W42" s="12">
        <v>40</v>
      </c>
      <c r="X42" s="12">
        <v>36</v>
      </c>
      <c r="Y42" s="12">
        <v>18</v>
      </c>
      <c r="Z42" s="12">
        <v>1000000</v>
      </c>
      <c r="AE42" s="11" t="s">
        <v>396</v>
      </c>
      <c r="AF42" s="12">
        <v>36</v>
      </c>
      <c r="AG42" s="12">
        <v>32</v>
      </c>
      <c r="AH42" s="12">
        <v>27</v>
      </c>
      <c r="AI42" s="12">
        <v>24</v>
      </c>
      <c r="AJ42" s="12">
        <v>20</v>
      </c>
      <c r="AK42" s="12">
        <v>20</v>
      </c>
      <c r="AL42" s="12">
        <v>20</v>
      </c>
      <c r="AM42" s="12">
        <v>12</v>
      </c>
      <c r="AN42" s="12">
        <v>10</v>
      </c>
      <c r="AO42" s="12">
        <v>12</v>
      </c>
      <c r="AP42" s="12">
        <v>21</v>
      </c>
      <c r="AQ42" s="12">
        <v>10</v>
      </c>
      <c r="AR42" s="12">
        <v>10</v>
      </c>
      <c r="AS42" s="12">
        <v>9</v>
      </c>
      <c r="AT42" s="12">
        <v>7</v>
      </c>
      <c r="AU42" s="12">
        <v>6</v>
      </c>
      <c r="AV42" s="12">
        <v>15</v>
      </c>
      <c r="AW42" s="12">
        <v>3</v>
      </c>
      <c r="AX42" s="12">
        <v>8</v>
      </c>
      <c r="AY42" s="12">
        <v>15</v>
      </c>
      <c r="AZ42" s="12">
        <v>33</v>
      </c>
      <c r="BA42" s="12">
        <v>23</v>
      </c>
      <c r="BB42" s="12">
        <v>27</v>
      </c>
      <c r="BC42" s="12">
        <v>45</v>
      </c>
      <c r="BD42" s="12">
        <v>1000000</v>
      </c>
    </row>
    <row r="43" spans="1:56" ht="15" thickBot="1" x14ac:dyDescent="0.35">
      <c r="A43" s="11" t="s">
        <v>397</v>
      </c>
      <c r="B43" s="12">
        <v>24</v>
      </c>
      <c r="C43" s="12">
        <v>31</v>
      </c>
      <c r="D43" s="12">
        <v>36</v>
      </c>
      <c r="E43" s="12">
        <v>39</v>
      </c>
      <c r="F43" s="12">
        <v>43</v>
      </c>
      <c r="G43" s="12">
        <v>43</v>
      </c>
      <c r="H43" s="12">
        <v>43</v>
      </c>
      <c r="I43" s="12">
        <v>51</v>
      </c>
      <c r="J43" s="12">
        <v>52</v>
      </c>
      <c r="K43" s="12">
        <v>50</v>
      </c>
      <c r="L43" s="12">
        <v>52</v>
      </c>
      <c r="M43" s="12">
        <v>52</v>
      </c>
      <c r="N43" s="12">
        <v>52</v>
      </c>
      <c r="O43" s="12">
        <v>53</v>
      </c>
      <c r="P43" s="12">
        <v>54</v>
      </c>
      <c r="Q43" s="12">
        <v>55</v>
      </c>
      <c r="R43" s="12">
        <v>57</v>
      </c>
      <c r="S43" s="12">
        <v>59</v>
      </c>
      <c r="T43" s="12">
        <v>60</v>
      </c>
      <c r="U43" s="12">
        <v>58</v>
      </c>
      <c r="V43" s="12">
        <v>58</v>
      </c>
      <c r="W43" s="12">
        <v>62</v>
      </c>
      <c r="X43" s="12">
        <v>52</v>
      </c>
      <c r="Y43" s="12">
        <v>1</v>
      </c>
      <c r="Z43" s="12">
        <v>1000000</v>
      </c>
      <c r="AE43" s="11" t="s">
        <v>397</v>
      </c>
      <c r="AF43" s="12">
        <v>39</v>
      </c>
      <c r="AG43" s="12">
        <v>32</v>
      </c>
      <c r="AH43" s="12">
        <v>27</v>
      </c>
      <c r="AI43" s="12">
        <v>24</v>
      </c>
      <c r="AJ43" s="12">
        <v>20</v>
      </c>
      <c r="AK43" s="12">
        <v>20</v>
      </c>
      <c r="AL43" s="12">
        <v>20</v>
      </c>
      <c r="AM43" s="12">
        <v>12</v>
      </c>
      <c r="AN43" s="12">
        <v>11</v>
      </c>
      <c r="AO43" s="12">
        <v>13</v>
      </c>
      <c r="AP43" s="12">
        <v>11</v>
      </c>
      <c r="AQ43" s="12">
        <v>11</v>
      </c>
      <c r="AR43" s="12">
        <v>11</v>
      </c>
      <c r="AS43" s="12">
        <v>10</v>
      </c>
      <c r="AT43" s="12">
        <v>9</v>
      </c>
      <c r="AU43" s="12">
        <v>8</v>
      </c>
      <c r="AV43" s="12">
        <v>6</v>
      </c>
      <c r="AW43" s="12">
        <v>4</v>
      </c>
      <c r="AX43" s="12">
        <v>3</v>
      </c>
      <c r="AY43" s="12">
        <v>5</v>
      </c>
      <c r="AZ43" s="12">
        <v>5</v>
      </c>
      <c r="BA43" s="12">
        <v>1</v>
      </c>
      <c r="BB43" s="12">
        <v>11</v>
      </c>
      <c r="BC43" s="12">
        <v>62</v>
      </c>
      <c r="BD43" s="12">
        <v>1000000</v>
      </c>
    </row>
    <row r="44" spans="1:56" ht="15" thickBot="1" x14ac:dyDescent="0.35">
      <c r="A44" s="11" t="s">
        <v>398</v>
      </c>
      <c r="B44" s="12">
        <v>27</v>
      </c>
      <c r="C44" s="12">
        <v>31</v>
      </c>
      <c r="D44" s="12">
        <v>36</v>
      </c>
      <c r="E44" s="12">
        <v>39</v>
      </c>
      <c r="F44" s="12">
        <v>43</v>
      </c>
      <c r="G44" s="12">
        <v>43</v>
      </c>
      <c r="H44" s="12">
        <v>34</v>
      </c>
      <c r="I44" s="12">
        <v>51</v>
      </c>
      <c r="J44" s="12">
        <v>53</v>
      </c>
      <c r="K44" s="12">
        <v>51</v>
      </c>
      <c r="L44" s="12">
        <v>53</v>
      </c>
      <c r="M44" s="12">
        <v>48</v>
      </c>
      <c r="N44" s="12">
        <v>49</v>
      </c>
      <c r="O44" s="12">
        <v>54</v>
      </c>
      <c r="P44" s="12">
        <v>48</v>
      </c>
      <c r="Q44" s="12">
        <v>41</v>
      </c>
      <c r="R44" s="12">
        <v>26</v>
      </c>
      <c r="S44" s="12">
        <v>28</v>
      </c>
      <c r="T44" s="12">
        <v>22</v>
      </c>
      <c r="U44" s="12">
        <v>16</v>
      </c>
      <c r="V44" s="12">
        <v>15</v>
      </c>
      <c r="W44" s="12">
        <v>14</v>
      </c>
      <c r="X44" s="12">
        <v>10</v>
      </c>
      <c r="Y44" s="12">
        <v>58</v>
      </c>
      <c r="Z44" s="12">
        <v>1000000</v>
      </c>
      <c r="AE44" s="11" t="s">
        <v>398</v>
      </c>
      <c r="AF44" s="12">
        <v>36</v>
      </c>
      <c r="AG44" s="12">
        <v>32</v>
      </c>
      <c r="AH44" s="12">
        <v>27</v>
      </c>
      <c r="AI44" s="12">
        <v>24</v>
      </c>
      <c r="AJ44" s="12">
        <v>20</v>
      </c>
      <c r="AK44" s="12">
        <v>20</v>
      </c>
      <c r="AL44" s="12">
        <v>29</v>
      </c>
      <c r="AM44" s="12">
        <v>12</v>
      </c>
      <c r="AN44" s="12">
        <v>10</v>
      </c>
      <c r="AO44" s="12">
        <v>12</v>
      </c>
      <c r="AP44" s="12">
        <v>10</v>
      </c>
      <c r="AQ44" s="12">
        <v>15</v>
      </c>
      <c r="AR44" s="12">
        <v>14</v>
      </c>
      <c r="AS44" s="12">
        <v>9</v>
      </c>
      <c r="AT44" s="12">
        <v>15</v>
      </c>
      <c r="AU44" s="12">
        <v>22</v>
      </c>
      <c r="AV44" s="12">
        <v>37</v>
      </c>
      <c r="AW44" s="12">
        <v>35</v>
      </c>
      <c r="AX44" s="12">
        <v>41</v>
      </c>
      <c r="AY44" s="12">
        <v>47</v>
      </c>
      <c r="AZ44" s="12">
        <v>48</v>
      </c>
      <c r="BA44" s="12">
        <v>49</v>
      </c>
      <c r="BB44" s="12">
        <v>53</v>
      </c>
      <c r="BC44" s="12">
        <v>5</v>
      </c>
      <c r="BD44" s="12">
        <v>1000000</v>
      </c>
    </row>
    <row r="45" spans="1:56" ht="15" thickBot="1" x14ac:dyDescent="0.35">
      <c r="A45" s="11" t="s">
        <v>399</v>
      </c>
      <c r="B45" s="12">
        <v>27</v>
      </c>
      <c r="C45" s="12">
        <v>31</v>
      </c>
      <c r="D45" s="12">
        <v>36</v>
      </c>
      <c r="E45" s="12">
        <v>39</v>
      </c>
      <c r="F45" s="12">
        <v>43</v>
      </c>
      <c r="G45" s="12">
        <v>33</v>
      </c>
      <c r="H45" s="12">
        <v>43</v>
      </c>
      <c r="I45" s="12">
        <v>42</v>
      </c>
      <c r="J45" s="12">
        <v>53</v>
      </c>
      <c r="K45" s="12">
        <v>43</v>
      </c>
      <c r="L45" s="12">
        <v>37</v>
      </c>
      <c r="M45" s="12">
        <v>29</v>
      </c>
      <c r="N45" s="12">
        <v>28</v>
      </c>
      <c r="O45" s="12">
        <v>19</v>
      </c>
      <c r="P45" s="12">
        <v>11</v>
      </c>
      <c r="Q45" s="12">
        <v>11</v>
      </c>
      <c r="R45" s="12">
        <v>13</v>
      </c>
      <c r="S45" s="12">
        <v>21</v>
      </c>
      <c r="T45" s="12">
        <v>23</v>
      </c>
      <c r="U45" s="12">
        <v>26</v>
      </c>
      <c r="V45" s="12">
        <v>27</v>
      </c>
      <c r="W45" s="12">
        <v>20</v>
      </c>
      <c r="X45" s="12">
        <v>5</v>
      </c>
      <c r="Y45" s="12">
        <v>57</v>
      </c>
      <c r="Z45" s="12">
        <v>1000000</v>
      </c>
      <c r="AE45" s="11" t="s">
        <v>399</v>
      </c>
      <c r="AF45" s="12">
        <v>36</v>
      </c>
      <c r="AG45" s="12">
        <v>32</v>
      </c>
      <c r="AH45" s="12">
        <v>27</v>
      </c>
      <c r="AI45" s="12">
        <v>24</v>
      </c>
      <c r="AJ45" s="12">
        <v>20</v>
      </c>
      <c r="AK45" s="12">
        <v>30</v>
      </c>
      <c r="AL45" s="12">
        <v>20</v>
      </c>
      <c r="AM45" s="12">
        <v>21</v>
      </c>
      <c r="AN45" s="12">
        <v>10</v>
      </c>
      <c r="AO45" s="12">
        <v>20</v>
      </c>
      <c r="AP45" s="12">
        <v>26</v>
      </c>
      <c r="AQ45" s="12">
        <v>34</v>
      </c>
      <c r="AR45" s="12">
        <v>35</v>
      </c>
      <c r="AS45" s="12">
        <v>44</v>
      </c>
      <c r="AT45" s="12">
        <v>52</v>
      </c>
      <c r="AU45" s="12">
        <v>52</v>
      </c>
      <c r="AV45" s="12">
        <v>50</v>
      </c>
      <c r="AW45" s="12">
        <v>42</v>
      </c>
      <c r="AX45" s="12">
        <v>40</v>
      </c>
      <c r="AY45" s="12">
        <v>37</v>
      </c>
      <c r="AZ45" s="12">
        <v>36</v>
      </c>
      <c r="BA45" s="12">
        <v>43</v>
      </c>
      <c r="BB45" s="12">
        <v>58</v>
      </c>
      <c r="BC45" s="12">
        <v>6</v>
      </c>
      <c r="BD45" s="12">
        <v>1000000</v>
      </c>
    </row>
    <row r="46" spans="1:56" ht="15" thickBot="1" x14ac:dyDescent="0.35">
      <c r="A46" s="11" t="s">
        <v>400</v>
      </c>
      <c r="B46" s="12">
        <v>27</v>
      </c>
      <c r="C46" s="12">
        <v>31</v>
      </c>
      <c r="D46" s="12">
        <v>36</v>
      </c>
      <c r="E46" s="12">
        <v>39</v>
      </c>
      <c r="F46" s="12">
        <v>43</v>
      </c>
      <c r="G46" s="12">
        <v>37</v>
      </c>
      <c r="H46" s="12">
        <v>43</v>
      </c>
      <c r="I46" s="12">
        <v>51</v>
      </c>
      <c r="J46" s="12">
        <v>47</v>
      </c>
      <c r="K46" s="12">
        <v>35</v>
      </c>
      <c r="L46" s="12">
        <v>39</v>
      </c>
      <c r="M46" s="12">
        <v>46</v>
      </c>
      <c r="N46" s="12">
        <v>43</v>
      </c>
      <c r="O46" s="12">
        <v>31</v>
      </c>
      <c r="P46" s="12">
        <v>27</v>
      </c>
      <c r="Q46" s="12">
        <v>29</v>
      </c>
      <c r="R46" s="12">
        <v>30</v>
      </c>
      <c r="S46" s="12">
        <v>26</v>
      </c>
      <c r="T46" s="12">
        <v>28</v>
      </c>
      <c r="U46" s="12">
        <v>14</v>
      </c>
      <c r="V46" s="12">
        <v>18</v>
      </c>
      <c r="W46" s="12">
        <v>15</v>
      </c>
      <c r="X46" s="12">
        <v>9</v>
      </c>
      <c r="Y46" s="12">
        <v>52</v>
      </c>
      <c r="Z46" s="12">
        <v>1000000</v>
      </c>
      <c r="AE46" s="11" t="s">
        <v>400</v>
      </c>
      <c r="AF46" s="12">
        <v>36</v>
      </c>
      <c r="AG46" s="12">
        <v>32</v>
      </c>
      <c r="AH46" s="12">
        <v>27</v>
      </c>
      <c r="AI46" s="12">
        <v>24</v>
      </c>
      <c r="AJ46" s="12">
        <v>20</v>
      </c>
      <c r="AK46" s="12">
        <v>26</v>
      </c>
      <c r="AL46" s="12">
        <v>20</v>
      </c>
      <c r="AM46" s="12">
        <v>12</v>
      </c>
      <c r="AN46" s="12">
        <v>16</v>
      </c>
      <c r="AO46" s="12">
        <v>28</v>
      </c>
      <c r="AP46" s="12">
        <v>24</v>
      </c>
      <c r="AQ46" s="12">
        <v>17</v>
      </c>
      <c r="AR46" s="12">
        <v>20</v>
      </c>
      <c r="AS46" s="12">
        <v>32</v>
      </c>
      <c r="AT46" s="12">
        <v>36</v>
      </c>
      <c r="AU46" s="12">
        <v>34</v>
      </c>
      <c r="AV46" s="12">
        <v>33</v>
      </c>
      <c r="AW46" s="12">
        <v>37</v>
      </c>
      <c r="AX46" s="12">
        <v>35</v>
      </c>
      <c r="AY46" s="12">
        <v>49</v>
      </c>
      <c r="AZ46" s="12">
        <v>45</v>
      </c>
      <c r="BA46" s="12">
        <v>48</v>
      </c>
      <c r="BB46" s="12">
        <v>54</v>
      </c>
      <c r="BC46" s="12">
        <v>11</v>
      </c>
      <c r="BD46" s="12">
        <v>1000000</v>
      </c>
    </row>
    <row r="47" spans="1:56" ht="15" thickBot="1" x14ac:dyDescent="0.35">
      <c r="A47" s="11" t="s">
        <v>401</v>
      </c>
      <c r="B47" s="12">
        <v>27</v>
      </c>
      <c r="C47" s="12">
        <v>31</v>
      </c>
      <c r="D47" s="12">
        <v>36</v>
      </c>
      <c r="E47" s="12">
        <v>39</v>
      </c>
      <c r="F47" s="12">
        <v>43</v>
      </c>
      <c r="G47" s="12">
        <v>43</v>
      </c>
      <c r="H47" s="12">
        <v>43</v>
      </c>
      <c r="I47" s="12">
        <v>51</v>
      </c>
      <c r="J47" s="12">
        <v>53</v>
      </c>
      <c r="K47" s="12">
        <v>51</v>
      </c>
      <c r="L47" s="12">
        <v>53</v>
      </c>
      <c r="M47" s="12">
        <v>53</v>
      </c>
      <c r="N47" s="12">
        <v>53</v>
      </c>
      <c r="O47" s="12">
        <v>54</v>
      </c>
      <c r="P47" s="12">
        <v>56</v>
      </c>
      <c r="Q47" s="12">
        <v>57</v>
      </c>
      <c r="R47" s="12">
        <v>58</v>
      </c>
      <c r="S47" s="12">
        <v>50</v>
      </c>
      <c r="T47" s="12">
        <v>53</v>
      </c>
      <c r="U47" s="12">
        <v>59</v>
      </c>
      <c r="V47" s="12">
        <v>59</v>
      </c>
      <c r="W47" s="12">
        <v>61</v>
      </c>
      <c r="X47" s="12">
        <v>47</v>
      </c>
      <c r="Y47" s="12">
        <v>6</v>
      </c>
      <c r="Z47" s="12">
        <v>1000000</v>
      </c>
      <c r="AE47" s="11" t="s">
        <v>401</v>
      </c>
      <c r="AF47" s="12">
        <v>36</v>
      </c>
      <c r="AG47" s="12">
        <v>32</v>
      </c>
      <c r="AH47" s="12">
        <v>27</v>
      </c>
      <c r="AI47" s="12">
        <v>24</v>
      </c>
      <c r="AJ47" s="12">
        <v>20</v>
      </c>
      <c r="AK47" s="12">
        <v>20</v>
      </c>
      <c r="AL47" s="12">
        <v>20</v>
      </c>
      <c r="AM47" s="12">
        <v>12</v>
      </c>
      <c r="AN47" s="12">
        <v>10</v>
      </c>
      <c r="AO47" s="12">
        <v>12</v>
      </c>
      <c r="AP47" s="12">
        <v>10</v>
      </c>
      <c r="AQ47" s="12">
        <v>10</v>
      </c>
      <c r="AR47" s="12">
        <v>10</v>
      </c>
      <c r="AS47" s="12">
        <v>9</v>
      </c>
      <c r="AT47" s="12">
        <v>7</v>
      </c>
      <c r="AU47" s="12">
        <v>6</v>
      </c>
      <c r="AV47" s="12">
        <v>5</v>
      </c>
      <c r="AW47" s="12">
        <v>13</v>
      </c>
      <c r="AX47" s="12">
        <v>10</v>
      </c>
      <c r="AY47" s="12">
        <v>4</v>
      </c>
      <c r="AZ47" s="12">
        <v>4</v>
      </c>
      <c r="BA47" s="12">
        <v>2</v>
      </c>
      <c r="BB47" s="12">
        <v>16</v>
      </c>
      <c r="BC47" s="12">
        <v>57</v>
      </c>
      <c r="BD47" s="12">
        <v>1000000</v>
      </c>
    </row>
    <row r="48" spans="1:56" ht="15" thickBot="1" x14ac:dyDescent="0.35">
      <c r="A48" s="11" t="s">
        <v>402</v>
      </c>
      <c r="B48" s="12">
        <v>27</v>
      </c>
      <c r="C48" s="12">
        <v>31</v>
      </c>
      <c r="D48" s="12">
        <v>36</v>
      </c>
      <c r="E48" s="12">
        <v>39</v>
      </c>
      <c r="F48" s="12">
        <v>43</v>
      </c>
      <c r="G48" s="12">
        <v>43</v>
      </c>
      <c r="H48" s="12">
        <v>43</v>
      </c>
      <c r="I48" s="12">
        <v>51</v>
      </c>
      <c r="J48" s="12">
        <v>53</v>
      </c>
      <c r="K48" s="12">
        <v>51</v>
      </c>
      <c r="L48" s="12">
        <v>53</v>
      </c>
      <c r="M48" s="12">
        <v>53</v>
      </c>
      <c r="N48" s="12">
        <v>53</v>
      </c>
      <c r="O48" s="12">
        <v>54</v>
      </c>
      <c r="P48" s="12">
        <v>56</v>
      </c>
      <c r="Q48" s="12">
        <v>57</v>
      </c>
      <c r="R48" s="12">
        <v>58</v>
      </c>
      <c r="S48" s="12">
        <v>53</v>
      </c>
      <c r="T48" s="12">
        <v>61</v>
      </c>
      <c r="U48" s="12">
        <v>59</v>
      </c>
      <c r="V48" s="12">
        <v>59</v>
      </c>
      <c r="W48" s="12">
        <v>59</v>
      </c>
      <c r="X48" s="12">
        <v>48</v>
      </c>
      <c r="Y48" s="12">
        <v>2</v>
      </c>
      <c r="Z48" s="12">
        <v>1000000</v>
      </c>
      <c r="AE48" s="11" t="s">
        <v>402</v>
      </c>
      <c r="AF48" s="12">
        <v>36</v>
      </c>
      <c r="AG48" s="12">
        <v>32</v>
      </c>
      <c r="AH48" s="12">
        <v>27</v>
      </c>
      <c r="AI48" s="12">
        <v>24</v>
      </c>
      <c r="AJ48" s="12">
        <v>20</v>
      </c>
      <c r="AK48" s="12">
        <v>20</v>
      </c>
      <c r="AL48" s="12">
        <v>20</v>
      </c>
      <c r="AM48" s="12">
        <v>12</v>
      </c>
      <c r="AN48" s="12">
        <v>10</v>
      </c>
      <c r="AO48" s="12">
        <v>12</v>
      </c>
      <c r="AP48" s="12">
        <v>10</v>
      </c>
      <c r="AQ48" s="12">
        <v>10</v>
      </c>
      <c r="AR48" s="12">
        <v>10</v>
      </c>
      <c r="AS48" s="12">
        <v>9</v>
      </c>
      <c r="AT48" s="12">
        <v>7</v>
      </c>
      <c r="AU48" s="12">
        <v>6</v>
      </c>
      <c r="AV48" s="12">
        <v>5</v>
      </c>
      <c r="AW48" s="12">
        <v>10</v>
      </c>
      <c r="AX48" s="12">
        <v>2</v>
      </c>
      <c r="AY48" s="12">
        <v>4</v>
      </c>
      <c r="AZ48" s="12">
        <v>4</v>
      </c>
      <c r="BA48" s="12">
        <v>4</v>
      </c>
      <c r="BB48" s="12">
        <v>15</v>
      </c>
      <c r="BC48" s="12">
        <v>61</v>
      </c>
      <c r="BD48" s="12">
        <v>1000000</v>
      </c>
    </row>
    <row r="49" spans="1:56" ht="15" thickBot="1" x14ac:dyDescent="0.35">
      <c r="A49" s="11" t="s">
        <v>403</v>
      </c>
      <c r="B49" s="12">
        <v>27</v>
      </c>
      <c r="C49" s="12">
        <v>31</v>
      </c>
      <c r="D49" s="12">
        <v>36</v>
      </c>
      <c r="E49" s="12">
        <v>33</v>
      </c>
      <c r="F49" s="12">
        <v>43</v>
      </c>
      <c r="G49" s="12">
        <v>43</v>
      </c>
      <c r="H49" s="12">
        <v>43</v>
      </c>
      <c r="I49" s="12">
        <v>51</v>
      </c>
      <c r="J49" s="12">
        <v>48</v>
      </c>
      <c r="K49" s="12">
        <v>51</v>
      </c>
      <c r="L49" s="12">
        <v>53</v>
      </c>
      <c r="M49" s="12">
        <v>53</v>
      </c>
      <c r="N49" s="12">
        <v>53</v>
      </c>
      <c r="O49" s="12">
        <v>54</v>
      </c>
      <c r="P49" s="12">
        <v>56</v>
      </c>
      <c r="Q49" s="12">
        <v>57</v>
      </c>
      <c r="R49" s="12">
        <v>58</v>
      </c>
      <c r="S49" s="12">
        <v>60</v>
      </c>
      <c r="T49" s="12">
        <v>61</v>
      </c>
      <c r="U49" s="12">
        <v>59</v>
      </c>
      <c r="V49" s="12">
        <v>59</v>
      </c>
      <c r="W49" s="12">
        <v>55</v>
      </c>
      <c r="X49" s="12">
        <v>51</v>
      </c>
      <c r="Y49" s="12">
        <v>4</v>
      </c>
      <c r="Z49" s="12">
        <v>1000000</v>
      </c>
      <c r="AE49" s="11" t="s">
        <v>403</v>
      </c>
      <c r="AF49" s="12">
        <v>36</v>
      </c>
      <c r="AG49" s="12">
        <v>32</v>
      </c>
      <c r="AH49" s="12">
        <v>27</v>
      </c>
      <c r="AI49" s="12">
        <v>30</v>
      </c>
      <c r="AJ49" s="12">
        <v>20</v>
      </c>
      <c r="AK49" s="12">
        <v>20</v>
      </c>
      <c r="AL49" s="12">
        <v>20</v>
      </c>
      <c r="AM49" s="12">
        <v>12</v>
      </c>
      <c r="AN49" s="12">
        <v>15</v>
      </c>
      <c r="AO49" s="12">
        <v>12</v>
      </c>
      <c r="AP49" s="12">
        <v>10</v>
      </c>
      <c r="AQ49" s="12">
        <v>10</v>
      </c>
      <c r="AR49" s="12">
        <v>10</v>
      </c>
      <c r="AS49" s="12">
        <v>9</v>
      </c>
      <c r="AT49" s="12">
        <v>7</v>
      </c>
      <c r="AU49" s="12">
        <v>6</v>
      </c>
      <c r="AV49" s="12">
        <v>5</v>
      </c>
      <c r="AW49" s="12">
        <v>3</v>
      </c>
      <c r="AX49" s="12">
        <v>2</v>
      </c>
      <c r="AY49" s="12">
        <v>4</v>
      </c>
      <c r="AZ49" s="12">
        <v>4</v>
      </c>
      <c r="BA49" s="12">
        <v>8</v>
      </c>
      <c r="BB49" s="12">
        <v>12</v>
      </c>
      <c r="BC49" s="12">
        <v>59</v>
      </c>
      <c r="BD49" s="12">
        <v>1000000</v>
      </c>
    </row>
    <row r="50" spans="1:56" ht="15" thickBot="1" x14ac:dyDescent="0.35">
      <c r="A50" s="11" t="s">
        <v>404</v>
      </c>
      <c r="B50" s="12">
        <v>7</v>
      </c>
      <c r="C50" s="12">
        <v>8</v>
      </c>
      <c r="D50" s="12">
        <v>9</v>
      </c>
      <c r="E50" s="12">
        <v>12</v>
      </c>
      <c r="F50" s="12">
        <v>17</v>
      </c>
      <c r="G50" s="12">
        <v>20</v>
      </c>
      <c r="H50" s="12">
        <v>21</v>
      </c>
      <c r="I50" s="12">
        <v>21</v>
      </c>
      <c r="J50" s="12">
        <v>25</v>
      </c>
      <c r="K50" s="12">
        <v>25</v>
      </c>
      <c r="L50" s="12">
        <v>24</v>
      </c>
      <c r="M50" s="12">
        <v>26</v>
      </c>
      <c r="N50" s="12">
        <v>30</v>
      </c>
      <c r="O50" s="12">
        <v>36</v>
      </c>
      <c r="P50" s="12">
        <v>37</v>
      </c>
      <c r="Q50" s="12">
        <v>33</v>
      </c>
      <c r="R50" s="12">
        <v>32</v>
      </c>
      <c r="S50" s="12">
        <v>34</v>
      </c>
      <c r="T50" s="12">
        <v>35</v>
      </c>
      <c r="U50" s="12">
        <v>35</v>
      </c>
      <c r="V50" s="12">
        <v>35</v>
      </c>
      <c r="W50" s="12">
        <v>30</v>
      </c>
      <c r="X50" s="12">
        <v>59</v>
      </c>
      <c r="Y50" s="12">
        <v>30</v>
      </c>
      <c r="Z50" s="12">
        <v>1000000</v>
      </c>
      <c r="AE50" s="11" t="s">
        <v>404</v>
      </c>
      <c r="AF50" s="12">
        <v>56</v>
      </c>
      <c r="AG50" s="12">
        <v>55</v>
      </c>
      <c r="AH50" s="12">
        <v>54</v>
      </c>
      <c r="AI50" s="12">
        <v>51</v>
      </c>
      <c r="AJ50" s="12">
        <v>46</v>
      </c>
      <c r="AK50" s="12">
        <v>43</v>
      </c>
      <c r="AL50" s="12">
        <v>42</v>
      </c>
      <c r="AM50" s="12">
        <v>42</v>
      </c>
      <c r="AN50" s="12">
        <v>38</v>
      </c>
      <c r="AO50" s="12">
        <v>38</v>
      </c>
      <c r="AP50" s="12">
        <v>39</v>
      </c>
      <c r="AQ50" s="12">
        <v>37</v>
      </c>
      <c r="AR50" s="12">
        <v>33</v>
      </c>
      <c r="AS50" s="12">
        <v>27</v>
      </c>
      <c r="AT50" s="12">
        <v>26</v>
      </c>
      <c r="AU50" s="12">
        <v>30</v>
      </c>
      <c r="AV50" s="12">
        <v>31</v>
      </c>
      <c r="AW50" s="12">
        <v>29</v>
      </c>
      <c r="AX50" s="12">
        <v>28</v>
      </c>
      <c r="AY50" s="12">
        <v>28</v>
      </c>
      <c r="AZ50" s="12">
        <v>28</v>
      </c>
      <c r="BA50" s="12">
        <v>33</v>
      </c>
      <c r="BB50" s="12">
        <v>4</v>
      </c>
      <c r="BC50" s="12">
        <v>33</v>
      </c>
      <c r="BD50" s="12">
        <v>1000000</v>
      </c>
    </row>
    <row r="51" spans="1:56" ht="15" thickBot="1" x14ac:dyDescent="0.35">
      <c r="A51" s="11" t="s">
        <v>405</v>
      </c>
      <c r="B51" s="12">
        <v>27</v>
      </c>
      <c r="C51" s="12">
        <v>31</v>
      </c>
      <c r="D51" s="12">
        <v>29</v>
      </c>
      <c r="E51" s="12">
        <v>39</v>
      </c>
      <c r="F51" s="12">
        <v>38</v>
      </c>
      <c r="G51" s="12">
        <v>35</v>
      </c>
      <c r="H51" s="12">
        <v>39</v>
      </c>
      <c r="I51" s="12">
        <v>36</v>
      </c>
      <c r="J51" s="12">
        <v>37</v>
      </c>
      <c r="K51" s="12">
        <v>36</v>
      </c>
      <c r="L51" s="12">
        <v>43</v>
      </c>
      <c r="M51" s="12">
        <v>40</v>
      </c>
      <c r="N51" s="12">
        <v>41</v>
      </c>
      <c r="O51" s="12">
        <v>28</v>
      </c>
      <c r="P51" s="12">
        <v>28</v>
      </c>
      <c r="Q51" s="12">
        <v>31</v>
      </c>
      <c r="R51" s="12">
        <v>28</v>
      </c>
      <c r="S51" s="12">
        <v>31</v>
      </c>
      <c r="T51" s="12">
        <v>34</v>
      </c>
      <c r="U51" s="12">
        <v>30</v>
      </c>
      <c r="V51" s="12">
        <v>31</v>
      </c>
      <c r="W51" s="12">
        <v>32</v>
      </c>
      <c r="X51" s="12">
        <v>22</v>
      </c>
      <c r="Y51" s="12">
        <v>31</v>
      </c>
      <c r="Z51" s="12">
        <v>1000000</v>
      </c>
      <c r="AE51" s="11" t="s">
        <v>405</v>
      </c>
      <c r="AF51" s="12">
        <v>36</v>
      </c>
      <c r="AG51" s="12">
        <v>32</v>
      </c>
      <c r="AH51" s="12">
        <v>34</v>
      </c>
      <c r="AI51" s="12">
        <v>24</v>
      </c>
      <c r="AJ51" s="12">
        <v>25</v>
      </c>
      <c r="AK51" s="12">
        <v>28</v>
      </c>
      <c r="AL51" s="12">
        <v>24</v>
      </c>
      <c r="AM51" s="12">
        <v>27</v>
      </c>
      <c r="AN51" s="12">
        <v>26</v>
      </c>
      <c r="AO51" s="12">
        <v>27</v>
      </c>
      <c r="AP51" s="12">
        <v>20</v>
      </c>
      <c r="AQ51" s="12">
        <v>23</v>
      </c>
      <c r="AR51" s="12">
        <v>22</v>
      </c>
      <c r="AS51" s="12">
        <v>35</v>
      </c>
      <c r="AT51" s="12">
        <v>35</v>
      </c>
      <c r="AU51" s="12">
        <v>32</v>
      </c>
      <c r="AV51" s="12">
        <v>35</v>
      </c>
      <c r="AW51" s="12">
        <v>32</v>
      </c>
      <c r="AX51" s="12">
        <v>29</v>
      </c>
      <c r="AY51" s="12">
        <v>33</v>
      </c>
      <c r="AZ51" s="12">
        <v>32</v>
      </c>
      <c r="BA51" s="12">
        <v>31</v>
      </c>
      <c r="BB51" s="12">
        <v>41</v>
      </c>
      <c r="BC51" s="12">
        <v>32</v>
      </c>
      <c r="BD51" s="12">
        <v>1000000</v>
      </c>
    </row>
    <row r="52" spans="1:56" ht="15" thickBot="1" x14ac:dyDescent="0.35">
      <c r="A52" s="11" t="s">
        <v>406</v>
      </c>
      <c r="B52" s="12">
        <v>27</v>
      </c>
      <c r="C52" s="12">
        <v>31</v>
      </c>
      <c r="D52" s="12">
        <v>36</v>
      </c>
      <c r="E52" s="12">
        <v>39</v>
      </c>
      <c r="F52" s="12">
        <v>43</v>
      </c>
      <c r="G52" s="12">
        <v>43</v>
      </c>
      <c r="H52" s="12">
        <v>43</v>
      </c>
      <c r="I52" s="12">
        <v>51</v>
      </c>
      <c r="J52" s="12">
        <v>53</v>
      </c>
      <c r="K52" s="12">
        <v>51</v>
      </c>
      <c r="L52" s="12">
        <v>53</v>
      </c>
      <c r="M52" s="12">
        <v>53</v>
      </c>
      <c r="N52" s="12">
        <v>53</v>
      </c>
      <c r="O52" s="12">
        <v>54</v>
      </c>
      <c r="P52" s="12">
        <v>56</v>
      </c>
      <c r="Q52" s="12">
        <v>57</v>
      </c>
      <c r="R52" s="12">
        <v>41</v>
      </c>
      <c r="S52" s="12">
        <v>60</v>
      </c>
      <c r="T52" s="12">
        <v>42</v>
      </c>
      <c r="U52" s="12">
        <v>59</v>
      </c>
      <c r="V52" s="12">
        <v>59</v>
      </c>
      <c r="W52" s="12">
        <v>46</v>
      </c>
      <c r="X52" s="12">
        <v>43</v>
      </c>
      <c r="Y52" s="12">
        <v>12</v>
      </c>
      <c r="Z52" s="12">
        <v>1000000</v>
      </c>
      <c r="AE52" s="11" t="s">
        <v>406</v>
      </c>
      <c r="AF52" s="12">
        <v>36</v>
      </c>
      <c r="AG52" s="12">
        <v>32</v>
      </c>
      <c r="AH52" s="12">
        <v>27</v>
      </c>
      <c r="AI52" s="12">
        <v>24</v>
      </c>
      <c r="AJ52" s="12">
        <v>20</v>
      </c>
      <c r="AK52" s="12">
        <v>20</v>
      </c>
      <c r="AL52" s="12">
        <v>20</v>
      </c>
      <c r="AM52" s="12">
        <v>12</v>
      </c>
      <c r="AN52" s="12">
        <v>10</v>
      </c>
      <c r="AO52" s="12">
        <v>12</v>
      </c>
      <c r="AP52" s="12">
        <v>10</v>
      </c>
      <c r="AQ52" s="12">
        <v>10</v>
      </c>
      <c r="AR52" s="12">
        <v>10</v>
      </c>
      <c r="AS52" s="12">
        <v>9</v>
      </c>
      <c r="AT52" s="12">
        <v>7</v>
      </c>
      <c r="AU52" s="12">
        <v>6</v>
      </c>
      <c r="AV52" s="12">
        <v>22</v>
      </c>
      <c r="AW52" s="12">
        <v>3</v>
      </c>
      <c r="AX52" s="12">
        <v>21</v>
      </c>
      <c r="AY52" s="12">
        <v>4</v>
      </c>
      <c r="AZ52" s="12">
        <v>4</v>
      </c>
      <c r="BA52" s="12">
        <v>17</v>
      </c>
      <c r="BB52" s="12">
        <v>20</v>
      </c>
      <c r="BC52" s="12">
        <v>51</v>
      </c>
      <c r="BD52" s="12">
        <v>1000000</v>
      </c>
    </row>
    <row r="53" spans="1:56" ht="15" thickBot="1" x14ac:dyDescent="0.35">
      <c r="A53" s="11" t="s">
        <v>407</v>
      </c>
      <c r="B53" s="12">
        <v>27</v>
      </c>
      <c r="C53" s="12">
        <v>31</v>
      </c>
      <c r="D53" s="12">
        <v>36</v>
      </c>
      <c r="E53" s="12">
        <v>39</v>
      </c>
      <c r="F53" s="12">
        <v>43</v>
      </c>
      <c r="G53" s="12">
        <v>43</v>
      </c>
      <c r="H53" s="12">
        <v>43</v>
      </c>
      <c r="I53" s="12">
        <v>34</v>
      </c>
      <c r="J53" s="12">
        <v>13</v>
      </c>
      <c r="K53" s="12">
        <v>4</v>
      </c>
      <c r="L53" s="12">
        <v>5</v>
      </c>
      <c r="M53" s="12">
        <v>3</v>
      </c>
      <c r="N53" s="12">
        <v>7</v>
      </c>
      <c r="O53" s="12">
        <v>13</v>
      </c>
      <c r="P53" s="12">
        <v>12</v>
      </c>
      <c r="Q53" s="12">
        <v>13</v>
      </c>
      <c r="R53" s="12">
        <v>23</v>
      </c>
      <c r="S53" s="12">
        <v>22</v>
      </c>
      <c r="T53" s="12">
        <v>20</v>
      </c>
      <c r="U53" s="12">
        <v>19</v>
      </c>
      <c r="V53" s="12">
        <v>25</v>
      </c>
      <c r="W53" s="12">
        <v>26</v>
      </c>
      <c r="X53" s="12">
        <v>6</v>
      </c>
      <c r="Y53" s="12">
        <v>54</v>
      </c>
      <c r="Z53" s="12">
        <v>1000000</v>
      </c>
      <c r="AE53" s="11" t="s">
        <v>407</v>
      </c>
      <c r="AF53" s="12">
        <v>36</v>
      </c>
      <c r="AG53" s="12">
        <v>32</v>
      </c>
      <c r="AH53" s="12">
        <v>27</v>
      </c>
      <c r="AI53" s="12">
        <v>24</v>
      </c>
      <c r="AJ53" s="12">
        <v>20</v>
      </c>
      <c r="AK53" s="12">
        <v>20</v>
      </c>
      <c r="AL53" s="12">
        <v>20</v>
      </c>
      <c r="AM53" s="12">
        <v>29</v>
      </c>
      <c r="AN53" s="12">
        <v>50</v>
      </c>
      <c r="AO53" s="12">
        <v>59</v>
      </c>
      <c r="AP53" s="12">
        <v>58</v>
      </c>
      <c r="AQ53" s="12">
        <v>60</v>
      </c>
      <c r="AR53" s="12">
        <v>56</v>
      </c>
      <c r="AS53" s="12">
        <v>50</v>
      </c>
      <c r="AT53" s="12">
        <v>51</v>
      </c>
      <c r="AU53" s="12">
        <v>50</v>
      </c>
      <c r="AV53" s="12">
        <v>40</v>
      </c>
      <c r="AW53" s="12">
        <v>41</v>
      </c>
      <c r="AX53" s="12">
        <v>43</v>
      </c>
      <c r="AY53" s="12">
        <v>44</v>
      </c>
      <c r="AZ53" s="12">
        <v>38</v>
      </c>
      <c r="BA53" s="12">
        <v>37</v>
      </c>
      <c r="BB53" s="12">
        <v>57</v>
      </c>
      <c r="BC53" s="12">
        <v>9</v>
      </c>
      <c r="BD53" s="12">
        <v>1000000</v>
      </c>
    </row>
    <row r="54" spans="1:56" ht="15" thickBot="1" x14ac:dyDescent="0.35">
      <c r="A54" s="11" t="s">
        <v>408</v>
      </c>
      <c r="B54" s="12">
        <v>12</v>
      </c>
      <c r="C54" s="12">
        <v>12</v>
      </c>
      <c r="D54" s="12">
        <v>13</v>
      </c>
      <c r="E54" s="12">
        <v>9</v>
      </c>
      <c r="F54" s="12">
        <v>10</v>
      </c>
      <c r="G54" s="12">
        <v>7</v>
      </c>
      <c r="H54" s="12">
        <v>9</v>
      </c>
      <c r="I54" s="12">
        <v>9</v>
      </c>
      <c r="J54" s="12">
        <v>7</v>
      </c>
      <c r="K54" s="12">
        <v>9</v>
      </c>
      <c r="L54" s="12">
        <v>9</v>
      </c>
      <c r="M54" s="12">
        <v>9</v>
      </c>
      <c r="N54" s="12">
        <v>8</v>
      </c>
      <c r="O54" s="12">
        <v>10</v>
      </c>
      <c r="P54" s="12">
        <v>10</v>
      </c>
      <c r="Q54" s="12">
        <v>12</v>
      </c>
      <c r="R54" s="12">
        <v>10</v>
      </c>
      <c r="S54" s="12">
        <v>12</v>
      </c>
      <c r="T54" s="12">
        <v>15</v>
      </c>
      <c r="U54" s="12">
        <v>17</v>
      </c>
      <c r="V54" s="12">
        <v>14</v>
      </c>
      <c r="W54" s="12">
        <v>19</v>
      </c>
      <c r="X54" s="12">
        <v>25</v>
      </c>
      <c r="Y54" s="12">
        <v>25</v>
      </c>
      <c r="Z54" s="12">
        <v>1000000</v>
      </c>
      <c r="AE54" s="11" t="s">
        <v>408</v>
      </c>
      <c r="AF54" s="12">
        <v>51</v>
      </c>
      <c r="AG54" s="12">
        <v>51</v>
      </c>
      <c r="AH54" s="12">
        <v>50</v>
      </c>
      <c r="AI54" s="12">
        <v>54</v>
      </c>
      <c r="AJ54" s="12">
        <v>53</v>
      </c>
      <c r="AK54" s="12">
        <v>56</v>
      </c>
      <c r="AL54" s="12">
        <v>54</v>
      </c>
      <c r="AM54" s="12">
        <v>54</v>
      </c>
      <c r="AN54" s="12">
        <v>56</v>
      </c>
      <c r="AO54" s="12">
        <v>54</v>
      </c>
      <c r="AP54" s="12">
        <v>54</v>
      </c>
      <c r="AQ54" s="12">
        <v>54</v>
      </c>
      <c r="AR54" s="12">
        <v>55</v>
      </c>
      <c r="AS54" s="12">
        <v>53</v>
      </c>
      <c r="AT54" s="12">
        <v>53</v>
      </c>
      <c r="AU54" s="12">
        <v>51</v>
      </c>
      <c r="AV54" s="12">
        <v>53</v>
      </c>
      <c r="AW54" s="12">
        <v>51</v>
      </c>
      <c r="AX54" s="12">
        <v>48</v>
      </c>
      <c r="AY54" s="12">
        <v>46</v>
      </c>
      <c r="AZ54" s="12">
        <v>49</v>
      </c>
      <c r="BA54" s="12">
        <v>44</v>
      </c>
      <c r="BB54" s="12">
        <v>38</v>
      </c>
      <c r="BC54" s="12">
        <v>38</v>
      </c>
      <c r="BD54" s="12">
        <v>1000000</v>
      </c>
    </row>
    <row r="55" spans="1:56" ht="15" thickBot="1" x14ac:dyDescent="0.35">
      <c r="A55" s="11" t="s">
        <v>409</v>
      </c>
      <c r="B55" s="12">
        <v>27</v>
      </c>
      <c r="C55" s="12">
        <v>31</v>
      </c>
      <c r="D55" s="12">
        <v>33</v>
      </c>
      <c r="E55" s="12">
        <v>32</v>
      </c>
      <c r="F55" s="12">
        <v>29</v>
      </c>
      <c r="G55" s="12">
        <v>28</v>
      </c>
      <c r="H55" s="12">
        <v>24</v>
      </c>
      <c r="I55" s="12">
        <v>18</v>
      </c>
      <c r="J55" s="12">
        <v>22</v>
      </c>
      <c r="K55" s="12">
        <v>20</v>
      </c>
      <c r="L55" s="12">
        <v>20</v>
      </c>
      <c r="M55" s="12">
        <v>17</v>
      </c>
      <c r="N55" s="12">
        <v>13</v>
      </c>
      <c r="O55" s="12">
        <v>23</v>
      </c>
      <c r="P55" s="12">
        <v>15</v>
      </c>
      <c r="Q55" s="12">
        <v>2</v>
      </c>
      <c r="R55" s="12">
        <v>6</v>
      </c>
      <c r="S55" s="12">
        <v>8</v>
      </c>
      <c r="T55" s="12">
        <v>2</v>
      </c>
      <c r="U55" s="12">
        <v>3</v>
      </c>
      <c r="V55" s="12">
        <v>2</v>
      </c>
      <c r="W55" s="12">
        <v>9</v>
      </c>
      <c r="X55" s="12">
        <v>1</v>
      </c>
      <c r="Y55" s="12">
        <v>62</v>
      </c>
      <c r="Z55" s="12">
        <v>1000000</v>
      </c>
      <c r="AE55" s="11" t="s">
        <v>409</v>
      </c>
      <c r="AF55" s="12">
        <v>36</v>
      </c>
      <c r="AG55" s="12">
        <v>32</v>
      </c>
      <c r="AH55" s="12">
        <v>30</v>
      </c>
      <c r="AI55" s="12">
        <v>31</v>
      </c>
      <c r="AJ55" s="12">
        <v>34</v>
      </c>
      <c r="AK55" s="12">
        <v>35</v>
      </c>
      <c r="AL55" s="12">
        <v>39</v>
      </c>
      <c r="AM55" s="12">
        <v>45</v>
      </c>
      <c r="AN55" s="12">
        <v>41</v>
      </c>
      <c r="AO55" s="12">
        <v>43</v>
      </c>
      <c r="AP55" s="12">
        <v>43</v>
      </c>
      <c r="AQ55" s="12">
        <v>46</v>
      </c>
      <c r="AR55" s="12">
        <v>50</v>
      </c>
      <c r="AS55" s="12">
        <v>40</v>
      </c>
      <c r="AT55" s="12">
        <v>48</v>
      </c>
      <c r="AU55" s="12">
        <v>61</v>
      </c>
      <c r="AV55" s="12">
        <v>57</v>
      </c>
      <c r="AW55" s="12">
        <v>55</v>
      </c>
      <c r="AX55" s="12">
        <v>61</v>
      </c>
      <c r="AY55" s="12">
        <v>60</v>
      </c>
      <c r="AZ55" s="12">
        <v>61</v>
      </c>
      <c r="BA55" s="12">
        <v>54</v>
      </c>
      <c r="BB55" s="12">
        <v>62</v>
      </c>
      <c r="BC55" s="12">
        <v>1</v>
      </c>
      <c r="BD55" s="12">
        <v>1000000</v>
      </c>
    </row>
    <row r="56" spans="1:56" ht="15" thickBot="1" x14ac:dyDescent="0.35">
      <c r="A56" s="11" t="s">
        <v>410</v>
      </c>
      <c r="B56" s="12">
        <v>27</v>
      </c>
      <c r="C56" s="12">
        <v>31</v>
      </c>
      <c r="D56" s="12">
        <v>36</v>
      </c>
      <c r="E56" s="12">
        <v>35</v>
      </c>
      <c r="F56" s="12">
        <v>32</v>
      </c>
      <c r="G56" s="12">
        <v>31</v>
      </c>
      <c r="H56" s="12">
        <v>36</v>
      </c>
      <c r="I56" s="12">
        <v>32</v>
      </c>
      <c r="J56" s="12">
        <v>27</v>
      </c>
      <c r="K56" s="12">
        <v>22</v>
      </c>
      <c r="L56" s="12">
        <v>40</v>
      </c>
      <c r="M56" s="12">
        <v>28</v>
      </c>
      <c r="N56" s="12">
        <v>24</v>
      </c>
      <c r="O56" s="12">
        <v>22</v>
      </c>
      <c r="P56" s="12">
        <v>26</v>
      </c>
      <c r="Q56" s="12">
        <v>26</v>
      </c>
      <c r="R56" s="12">
        <v>34</v>
      </c>
      <c r="S56" s="12">
        <v>33</v>
      </c>
      <c r="T56" s="12">
        <v>33</v>
      </c>
      <c r="U56" s="12">
        <v>29</v>
      </c>
      <c r="V56" s="12">
        <v>28</v>
      </c>
      <c r="W56" s="12">
        <v>27</v>
      </c>
      <c r="X56" s="12">
        <v>18</v>
      </c>
      <c r="Y56" s="12">
        <v>36</v>
      </c>
      <c r="Z56" s="12">
        <v>1000000</v>
      </c>
      <c r="AE56" s="11" t="s">
        <v>410</v>
      </c>
      <c r="AF56" s="12">
        <v>36</v>
      </c>
      <c r="AG56" s="12">
        <v>32</v>
      </c>
      <c r="AH56" s="12">
        <v>27</v>
      </c>
      <c r="AI56" s="12">
        <v>28</v>
      </c>
      <c r="AJ56" s="12">
        <v>31</v>
      </c>
      <c r="AK56" s="12">
        <v>32</v>
      </c>
      <c r="AL56" s="12">
        <v>27</v>
      </c>
      <c r="AM56" s="12">
        <v>31</v>
      </c>
      <c r="AN56" s="12">
        <v>36</v>
      </c>
      <c r="AO56" s="12">
        <v>41</v>
      </c>
      <c r="AP56" s="12">
        <v>23</v>
      </c>
      <c r="AQ56" s="12">
        <v>35</v>
      </c>
      <c r="AR56" s="12">
        <v>39</v>
      </c>
      <c r="AS56" s="12">
        <v>41</v>
      </c>
      <c r="AT56" s="12">
        <v>37</v>
      </c>
      <c r="AU56" s="12">
        <v>37</v>
      </c>
      <c r="AV56" s="12">
        <v>29</v>
      </c>
      <c r="AW56" s="12">
        <v>30</v>
      </c>
      <c r="AX56" s="12">
        <v>30</v>
      </c>
      <c r="AY56" s="12">
        <v>34</v>
      </c>
      <c r="AZ56" s="12">
        <v>35</v>
      </c>
      <c r="BA56" s="12">
        <v>36</v>
      </c>
      <c r="BB56" s="12">
        <v>45</v>
      </c>
      <c r="BC56" s="12">
        <v>27</v>
      </c>
      <c r="BD56" s="12">
        <v>1000000</v>
      </c>
    </row>
    <row r="57" spans="1:56" ht="15" thickBot="1" x14ac:dyDescent="0.35">
      <c r="A57" s="11" t="s">
        <v>411</v>
      </c>
      <c r="B57" s="12">
        <v>20</v>
      </c>
      <c r="C57" s="12">
        <v>16</v>
      </c>
      <c r="D57" s="12">
        <v>15</v>
      </c>
      <c r="E57" s="12">
        <v>13</v>
      </c>
      <c r="F57" s="12">
        <v>13</v>
      </c>
      <c r="G57" s="12">
        <v>13</v>
      </c>
      <c r="H57" s="12">
        <v>7</v>
      </c>
      <c r="I57" s="12">
        <v>10</v>
      </c>
      <c r="J57" s="12">
        <v>8</v>
      </c>
      <c r="K57" s="12">
        <v>10</v>
      </c>
      <c r="L57" s="12">
        <v>10</v>
      </c>
      <c r="M57" s="12">
        <v>12</v>
      </c>
      <c r="N57" s="12">
        <v>17</v>
      </c>
      <c r="O57" s="12">
        <v>20</v>
      </c>
      <c r="P57" s="12">
        <v>21</v>
      </c>
      <c r="Q57" s="12">
        <v>21</v>
      </c>
      <c r="R57" s="12">
        <v>22</v>
      </c>
      <c r="S57" s="12">
        <v>25</v>
      </c>
      <c r="T57" s="12">
        <v>30</v>
      </c>
      <c r="U57" s="12">
        <v>40</v>
      </c>
      <c r="V57" s="12">
        <v>44</v>
      </c>
      <c r="W57" s="12">
        <v>35</v>
      </c>
      <c r="X57" s="12">
        <v>44</v>
      </c>
      <c r="Y57" s="12">
        <v>16</v>
      </c>
      <c r="Z57" s="12">
        <v>1000000</v>
      </c>
      <c r="AE57" s="11" t="s">
        <v>411</v>
      </c>
      <c r="AF57" s="12">
        <v>43</v>
      </c>
      <c r="AG57" s="12">
        <v>47</v>
      </c>
      <c r="AH57" s="12">
        <v>48</v>
      </c>
      <c r="AI57" s="12">
        <v>50</v>
      </c>
      <c r="AJ57" s="12">
        <v>50</v>
      </c>
      <c r="AK57" s="12">
        <v>50</v>
      </c>
      <c r="AL57" s="12">
        <v>56</v>
      </c>
      <c r="AM57" s="12">
        <v>53</v>
      </c>
      <c r="AN57" s="12">
        <v>55</v>
      </c>
      <c r="AO57" s="12">
        <v>53</v>
      </c>
      <c r="AP57" s="12">
        <v>53</v>
      </c>
      <c r="AQ57" s="12">
        <v>51</v>
      </c>
      <c r="AR57" s="12">
        <v>46</v>
      </c>
      <c r="AS57" s="12">
        <v>43</v>
      </c>
      <c r="AT57" s="12">
        <v>42</v>
      </c>
      <c r="AU57" s="12">
        <v>42</v>
      </c>
      <c r="AV57" s="12">
        <v>41</v>
      </c>
      <c r="AW57" s="12">
        <v>38</v>
      </c>
      <c r="AX57" s="12">
        <v>33</v>
      </c>
      <c r="AY57" s="12">
        <v>23</v>
      </c>
      <c r="AZ57" s="12">
        <v>19</v>
      </c>
      <c r="BA57" s="12">
        <v>28</v>
      </c>
      <c r="BB57" s="12">
        <v>19</v>
      </c>
      <c r="BC57" s="12">
        <v>47</v>
      </c>
      <c r="BD57" s="12">
        <v>1000000</v>
      </c>
    </row>
    <row r="58" spans="1:56" ht="15" thickBot="1" x14ac:dyDescent="0.35">
      <c r="A58" s="11" t="s">
        <v>412</v>
      </c>
      <c r="B58" s="12">
        <v>16</v>
      </c>
      <c r="C58" s="12">
        <v>21</v>
      </c>
      <c r="D58" s="12">
        <v>21</v>
      </c>
      <c r="E58" s="12">
        <v>19</v>
      </c>
      <c r="F58" s="12">
        <v>14</v>
      </c>
      <c r="G58" s="12">
        <v>15</v>
      </c>
      <c r="H58" s="12">
        <v>15</v>
      </c>
      <c r="I58" s="12">
        <v>12</v>
      </c>
      <c r="J58" s="12">
        <v>12</v>
      </c>
      <c r="K58" s="12">
        <v>12</v>
      </c>
      <c r="L58" s="12">
        <v>12</v>
      </c>
      <c r="M58" s="12">
        <v>15</v>
      </c>
      <c r="N58" s="12">
        <v>16</v>
      </c>
      <c r="O58" s="12">
        <v>18</v>
      </c>
      <c r="P58" s="12">
        <v>18</v>
      </c>
      <c r="Q58" s="12">
        <v>22</v>
      </c>
      <c r="R58" s="12">
        <v>14</v>
      </c>
      <c r="S58" s="12">
        <v>17</v>
      </c>
      <c r="T58" s="12">
        <v>25</v>
      </c>
      <c r="U58" s="12">
        <v>24</v>
      </c>
      <c r="V58" s="12">
        <v>17</v>
      </c>
      <c r="W58" s="12">
        <v>16</v>
      </c>
      <c r="X58" s="12">
        <v>21</v>
      </c>
      <c r="Y58" s="12">
        <v>32</v>
      </c>
      <c r="Z58" s="12">
        <v>1000000</v>
      </c>
      <c r="AE58" s="11" t="s">
        <v>412</v>
      </c>
      <c r="AF58" s="12">
        <v>47</v>
      </c>
      <c r="AG58" s="12">
        <v>42</v>
      </c>
      <c r="AH58" s="12">
        <v>42</v>
      </c>
      <c r="AI58" s="12">
        <v>44</v>
      </c>
      <c r="AJ58" s="12">
        <v>49</v>
      </c>
      <c r="AK58" s="12">
        <v>48</v>
      </c>
      <c r="AL58" s="12">
        <v>48</v>
      </c>
      <c r="AM58" s="12">
        <v>51</v>
      </c>
      <c r="AN58" s="12">
        <v>51</v>
      </c>
      <c r="AO58" s="12">
        <v>51</v>
      </c>
      <c r="AP58" s="12">
        <v>51</v>
      </c>
      <c r="AQ58" s="12">
        <v>48</v>
      </c>
      <c r="AR58" s="12">
        <v>47</v>
      </c>
      <c r="AS58" s="12">
        <v>45</v>
      </c>
      <c r="AT58" s="12">
        <v>45</v>
      </c>
      <c r="AU58" s="12">
        <v>41</v>
      </c>
      <c r="AV58" s="12">
        <v>49</v>
      </c>
      <c r="AW58" s="12">
        <v>46</v>
      </c>
      <c r="AX58" s="12">
        <v>38</v>
      </c>
      <c r="AY58" s="12">
        <v>39</v>
      </c>
      <c r="AZ58" s="12">
        <v>46</v>
      </c>
      <c r="BA58" s="12">
        <v>47</v>
      </c>
      <c r="BB58" s="12">
        <v>42</v>
      </c>
      <c r="BC58" s="12">
        <v>31</v>
      </c>
      <c r="BD58" s="12">
        <v>1000000</v>
      </c>
    </row>
    <row r="59" spans="1:56" ht="15" thickBot="1" x14ac:dyDescent="0.35">
      <c r="A59" s="11" t="s">
        <v>413</v>
      </c>
      <c r="B59" s="12">
        <v>27</v>
      </c>
      <c r="C59" s="12">
        <v>31</v>
      </c>
      <c r="D59" s="12">
        <v>36</v>
      </c>
      <c r="E59" s="12">
        <v>39</v>
      </c>
      <c r="F59" s="12">
        <v>43</v>
      </c>
      <c r="G59" s="12">
        <v>42</v>
      </c>
      <c r="H59" s="12">
        <v>43</v>
      </c>
      <c r="I59" s="12">
        <v>45</v>
      </c>
      <c r="J59" s="12">
        <v>46</v>
      </c>
      <c r="K59" s="12">
        <v>46</v>
      </c>
      <c r="L59" s="12">
        <v>46</v>
      </c>
      <c r="M59" s="12">
        <v>43</v>
      </c>
      <c r="N59" s="12">
        <v>45</v>
      </c>
      <c r="O59" s="12">
        <v>44</v>
      </c>
      <c r="P59" s="12">
        <v>45</v>
      </c>
      <c r="Q59" s="12">
        <v>44</v>
      </c>
      <c r="R59" s="12">
        <v>32</v>
      </c>
      <c r="S59" s="12">
        <v>29</v>
      </c>
      <c r="T59" s="12">
        <v>26</v>
      </c>
      <c r="U59" s="12">
        <v>13</v>
      </c>
      <c r="V59" s="12">
        <v>20</v>
      </c>
      <c r="W59" s="12">
        <v>17</v>
      </c>
      <c r="X59" s="12">
        <v>13</v>
      </c>
      <c r="Y59" s="12">
        <v>53</v>
      </c>
      <c r="Z59" s="12">
        <v>1000000</v>
      </c>
      <c r="AE59" s="11" t="s">
        <v>413</v>
      </c>
      <c r="AF59" s="12">
        <v>36</v>
      </c>
      <c r="AG59" s="12">
        <v>32</v>
      </c>
      <c r="AH59" s="12">
        <v>27</v>
      </c>
      <c r="AI59" s="12">
        <v>24</v>
      </c>
      <c r="AJ59" s="12">
        <v>20</v>
      </c>
      <c r="AK59" s="12">
        <v>21</v>
      </c>
      <c r="AL59" s="12">
        <v>20</v>
      </c>
      <c r="AM59" s="12">
        <v>18</v>
      </c>
      <c r="AN59" s="12">
        <v>17</v>
      </c>
      <c r="AO59" s="12">
        <v>17</v>
      </c>
      <c r="AP59" s="12">
        <v>17</v>
      </c>
      <c r="AQ59" s="12">
        <v>20</v>
      </c>
      <c r="AR59" s="12">
        <v>18</v>
      </c>
      <c r="AS59" s="12">
        <v>19</v>
      </c>
      <c r="AT59" s="12">
        <v>18</v>
      </c>
      <c r="AU59" s="12">
        <v>19</v>
      </c>
      <c r="AV59" s="12">
        <v>31</v>
      </c>
      <c r="AW59" s="12">
        <v>34</v>
      </c>
      <c r="AX59" s="12">
        <v>37</v>
      </c>
      <c r="AY59" s="12">
        <v>50</v>
      </c>
      <c r="AZ59" s="12">
        <v>43</v>
      </c>
      <c r="BA59" s="12">
        <v>46</v>
      </c>
      <c r="BB59" s="12">
        <v>50</v>
      </c>
      <c r="BC59" s="12">
        <v>10</v>
      </c>
      <c r="BD59" s="12">
        <v>1000000</v>
      </c>
    </row>
    <row r="60" spans="1:56" ht="15" thickBot="1" x14ac:dyDescent="0.35">
      <c r="A60" s="11" t="s">
        <v>414</v>
      </c>
      <c r="B60" s="12">
        <v>27</v>
      </c>
      <c r="C60" s="12">
        <v>31</v>
      </c>
      <c r="D60" s="12">
        <v>36</v>
      </c>
      <c r="E60" s="12">
        <v>39</v>
      </c>
      <c r="F60" s="12">
        <v>41</v>
      </c>
      <c r="G60" s="12">
        <v>43</v>
      </c>
      <c r="H60" s="12">
        <v>43</v>
      </c>
      <c r="I60" s="12">
        <v>43</v>
      </c>
      <c r="J60" s="12">
        <v>44</v>
      </c>
      <c r="K60" s="12">
        <v>44</v>
      </c>
      <c r="L60" s="12">
        <v>19</v>
      </c>
      <c r="M60" s="12">
        <v>10</v>
      </c>
      <c r="N60" s="12">
        <v>43</v>
      </c>
      <c r="O60" s="12">
        <v>48</v>
      </c>
      <c r="P60" s="12">
        <v>46</v>
      </c>
      <c r="Q60" s="12">
        <v>49</v>
      </c>
      <c r="R60" s="12">
        <v>51</v>
      </c>
      <c r="S60" s="12">
        <v>51</v>
      </c>
      <c r="T60" s="12">
        <v>56</v>
      </c>
      <c r="U60" s="12">
        <v>55</v>
      </c>
      <c r="V60" s="12">
        <v>54</v>
      </c>
      <c r="W60" s="12">
        <v>58</v>
      </c>
      <c r="X60" s="12">
        <v>45</v>
      </c>
      <c r="Y60" s="12">
        <v>19</v>
      </c>
      <c r="Z60" s="12">
        <v>1000000</v>
      </c>
      <c r="AE60" s="11" t="s">
        <v>414</v>
      </c>
      <c r="AF60" s="12">
        <v>36</v>
      </c>
      <c r="AG60" s="12">
        <v>32</v>
      </c>
      <c r="AH60" s="12">
        <v>27</v>
      </c>
      <c r="AI60" s="12">
        <v>24</v>
      </c>
      <c r="AJ60" s="12">
        <v>22</v>
      </c>
      <c r="AK60" s="12">
        <v>20</v>
      </c>
      <c r="AL60" s="12">
        <v>20</v>
      </c>
      <c r="AM60" s="12">
        <v>20</v>
      </c>
      <c r="AN60" s="12">
        <v>19</v>
      </c>
      <c r="AO60" s="12">
        <v>19</v>
      </c>
      <c r="AP60" s="12">
        <v>44</v>
      </c>
      <c r="AQ60" s="12">
        <v>53</v>
      </c>
      <c r="AR60" s="12">
        <v>20</v>
      </c>
      <c r="AS60" s="12">
        <v>15</v>
      </c>
      <c r="AT60" s="12">
        <v>17</v>
      </c>
      <c r="AU60" s="12">
        <v>14</v>
      </c>
      <c r="AV60" s="12">
        <v>12</v>
      </c>
      <c r="AW60" s="12">
        <v>12</v>
      </c>
      <c r="AX60" s="12">
        <v>7</v>
      </c>
      <c r="AY60" s="12">
        <v>8</v>
      </c>
      <c r="AZ60" s="12">
        <v>9</v>
      </c>
      <c r="BA60" s="12">
        <v>5</v>
      </c>
      <c r="BB60" s="12">
        <v>18</v>
      </c>
      <c r="BC60" s="12">
        <v>44</v>
      </c>
      <c r="BD60" s="12">
        <v>1000000</v>
      </c>
    </row>
    <row r="61" spans="1:56" ht="15" thickBot="1" x14ac:dyDescent="0.35">
      <c r="A61" s="11" t="s">
        <v>415</v>
      </c>
      <c r="B61" s="12">
        <v>21</v>
      </c>
      <c r="C61" s="12">
        <v>20</v>
      </c>
      <c r="D61" s="12">
        <v>17</v>
      </c>
      <c r="E61" s="12">
        <v>17</v>
      </c>
      <c r="F61" s="12">
        <v>25</v>
      </c>
      <c r="G61" s="12">
        <v>25</v>
      </c>
      <c r="H61" s="12">
        <v>28</v>
      </c>
      <c r="I61" s="12">
        <v>27</v>
      </c>
      <c r="J61" s="12">
        <v>34</v>
      </c>
      <c r="K61" s="12">
        <v>34</v>
      </c>
      <c r="L61" s="12">
        <v>44</v>
      </c>
      <c r="M61" s="12">
        <v>41</v>
      </c>
      <c r="N61" s="12">
        <v>42</v>
      </c>
      <c r="O61" s="12">
        <v>34</v>
      </c>
      <c r="P61" s="12">
        <v>42</v>
      </c>
      <c r="Q61" s="12">
        <v>44</v>
      </c>
      <c r="R61" s="12">
        <v>49</v>
      </c>
      <c r="S61" s="12">
        <v>52</v>
      </c>
      <c r="T61" s="12">
        <v>51</v>
      </c>
      <c r="U61" s="12">
        <v>49</v>
      </c>
      <c r="V61" s="12">
        <v>50</v>
      </c>
      <c r="W61" s="12">
        <v>49</v>
      </c>
      <c r="X61" s="12">
        <v>57</v>
      </c>
      <c r="Y61" s="12">
        <v>11</v>
      </c>
      <c r="Z61" s="12">
        <v>1000000</v>
      </c>
      <c r="AE61" s="11" t="s">
        <v>415</v>
      </c>
      <c r="AF61" s="12">
        <v>42</v>
      </c>
      <c r="AG61" s="12">
        <v>43</v>
      </c>
      <c r="AH61" s="12">
        <v>46</v>
      </c>
      <c r="AI61" s="12">
        <v>46</v>
      </c>
      <c r="AJ61" s="12">
        <v>38</v>
      </c>
      <c r="AK61" s="12">
        <v>38</v>
      </c>
      <c r="AL61" s="12">
        <v>35</v>
      </c>
      <c r="AM61" s="12">
        <v>36</v>
      </c>
      <c r="AN61" s="12">
        <v>29</v>
      </c>
      <c r="AO61" s="12">
        <v>29</v>
      </c>
      <c r="AP61" s="12">
        <v>19</v>
      </c>
      <c r="AQ61" s="12">
        <v>22</v>
      </c>
      <c r="AR61" s="12">
        <v>21</v>
      </c>
      <c r="AS61" s="12">
        <v>29</v>
      </c>
      <c r="AT61" s="12">
        <v>21</v>
      </c>
      <c r="AU61" s="12">
        <v>19</v>
      </c>
      <c r="AV61" s="12">
        <v>14</v>
      </c>
      <c r="AW61" s="12">
        <v>11</v>
      </c>
      <c r="AX61" s="12">
        <v>12</v>
      </c>
      <c r="AY61" s="12">
        <v>14</v>
      </c>
      <c r="AZ61" s="12">
        <v>13</v>
      </c>
      <c r="BA61" s="12">
        <v>14</v>
      </c>
      <c r="BB61" s="12">
        <v>6</v>
      </c>
      <c r="BC61" s="12">
        <v>52</v>
      </c>
      <c r="BD61" s="12">
        <v>1000000</v>
      </c>
    </row>
    <row r="62" spans="1:56" ht="15" thickBot="1" x14ac:dyDescent="0.35">
      <c r="A62" s="11" t="s">
        <v>416</v>
      </c>
      <c r="B62" s="12">
        <v>27</v>
      </c>
      <c r="C62" s="12">
        <v>31</v>
      </c>
      <c r="D62" s="12">
        <v>35</v>
      </c>
      <c r="E62" s="12">
        <v>37</v>
      </c>
      <c r="F62" s="12">
        <v>40</v>
      </c>
      <c r="G62" s="12">
        <v>40</v>
      </c>
      <c r="H62" s="12">
        <v>38</v>
      </c>
      <c r="I62" s="12">
        <v>44</v>
      </c>
      <c r="J62" s="12">
        <v>49</v>
      </c>
      <c r="K62" s="12">
        <v>45</v>
      </c>
      <c r="L62" s="12">
        <v>48</v>
      </c>
      <c r="M62" s="12">
        <v>42</v>
      </c>
      <c r="N62" s="12">
        <v>39</v>
      </c>
      <c r="O62" s="12">
        <v>47</v>
      </c>
      <c r="P62" s="12">
        <v>31</v>
      </c>
      <c r="Q62" s="12">
        <v>36</v>
      </c>
      <c r="R62" s="12">
        <v>29</v>
      </c>
      <c r="S62" s="12">
        <v>45</v>
      </c>
      <c r="T62" s="12">
        <v>47</v>
      </c>
      <c r="U62" s="12">
        <v>44</v>
      </c>
      <c r="V62" s="12">
        <v>47</v>
      </c>
      <c r="W62" s="12">
        <v>48</v>
      </c>
      <c r="X62" s="12">
        <v>33</v>
      </c>
      <c r="Y62" s="12">
        <v>15</v>
      </c>
      <c r="Z62" s="12">
        <v>1000000</v>
      </c>
      <c r="AE62" s="11" t="s">
        <v>416</v>
      </c>
      <c r="AF62" s="12">
        <v>36</v>
      </c>
      <c r="AG62" s="12">
        <v>32</v>
      </c>
      <c r="AH62" s="12">
        <v>28</v>
      </c>
      <c r="AI62" s="12">
        <v>26</v>
      </c>
      <c r="AJ62" s="12">
        <v>23</v>
      </c>
      <c r="AK62" s="12">
        <v>23</v>
      </c>
      <c r="AL62" s="12">
        <v>25</v>
      </c>
      <c r="AM62" s="12">
        <v>19</v>
      </c>
      <c r="AN62" s="12">
        <v>14</v>
      </c>
      <c r="AO62" s="12">
        <v>18</v>
      </c>
      <c r="AP62" s="12">
        <v>15</v>
      </c>
      <c r="AQ62" s="12">
        <v>21</v>
      </c>
      <c r="AR62" s="12">
        <v>24</v>
      </c>
      <c r="AS62" s="12">
        <v>16</v>
      </c>
      <c r="AT62" s="12">
        <v>32</v>
      </c>
      <c r="AU62" s="12">
        <v>27</v>
      </c>
      <c r="AV62" s="12">
        <v>34</v>
      </c>
      <c r="AW62" s="12">
        <v>18</v>
      </c>
      <c r="AX62" s="12">
        <v>16</v>
      </c>
      <c r="AY62" s="12">
        <v>19</v>
      </c>
      <c r="AZ62" s="12">
        <v>16</v>
      </c>
      <c r="BA62" s="12">
        <v>15</v>
      </c>
      <c r="BB62" s="12">
        <v>30</v>
      </c>
      <c r="BC62" s="12">
        <v>48</v>
      </c>
      <c r="BD62" s="12">
        <v>1000000</v>
      </c>
    </row>
    <row r="63" spans="1:56" ht="15" thickBot="1" x14ac:dyDescent="0.35">
      <c r="A63" s="11" t="s">
        <v>417</v>
      </c>
      <c r="B63" s="12">
        <v>27</v>
      </c>
      <c r="C63" s="12">
        <v>29</v>
      </c>
      <c r="D63" s="12">
        <v>36</v>
      </c>
      <c r="E63" s="12">
        <v>38</v>
      </c>
      <c r="F63" s="12">
        <v>42</v>
      </c>
      <c r="G63" s="12">
        <v>41</v>
      </c>
      <c r="H63" s="12">
        <v>35</v>
      </c>
      <c r="I63" s="12">
        <v>47</v>
      </c>
      <c r="J63" s="12">
        <v>50</v>
      </c>
      <c r="K63" s="12">
        <v>48</v>
      </c>
      <c r="L63" s="12">
        <v>51</v>
      </c>
      <c r="M63" s="12">
        <v>49</v>
      </c>
      <c r="N63" s="12">
        <v>50</v>
      </c>
      <c r="O63" s="12">
        <v>46</v>
      </c>
      <c r="P63" s="12">
        <v>49</v>
      </c>
      <c r="Q63" s="12">
        <v>51</v>
      </c>
      <c r="R63" s="12">
        <v>53</v>
      </c>
      <c r="S63" s="12">
        <v>48</v>
      </c>
      <c r="T63" s="12">
        <v>43</v>
      </c>
      <c r="U63" s="12">
        <v>52</v>
      </c>
      <c r="V63" s="12">
        <v>53</v>
      </c>
      <c r="W63" s="12">
        <v>54</v>
      </c>
      <c r="X63" s="12">
        <v>42</v>
      </c>
      <c r="Y63" s="12">
        <v>9</v>
      </c>
      <c r="Z63" s="12">
        <v>1000000</v>
      </c>
      <c r="AE63" s="11" t="s">
        <v>417</v>
      </c>
      <c r="AF63" s="12">
        <v>36</v>
      </c>
      <c r="AG63" s="12">
        <v>34</v>
      </c>
      <c r="AH63" s="12">
        <v>27</v>
      </c>
      <c r="AI63" s="12">
        <v>25</v>
      </c>
      <c r="AJ63" s="12">
        <v>21</v>
      </c>
      <c r="AK63" s="12">
        <v>22</v>
      </c>
      <c r="AL63" s="12">
        <v>28</v>
      </c>
      <c r="AM63" s="12">
        <v>16</v>
      </c>
      <c r="AN63" s="12">
        <v>13</v>
      </c>
      <c r="AO63" s="12">
        <v>15</v>
      </c>
      <c r="AP63" s="12">
        <v>12</v>
      </c>
      <c r="AQ63" s="12">
        <v>14</v>
      </c>
      <c r="AR63" s="12">
        <v>13</v>
      </c>
      <c r="AS63" s="12">
        <v>17</v>
      </c>
      <c r="AT63" s="12">
        <v>14</v>
      </c>
      <c r="AU63" s="12">
        <v>12</v>
      </c>
      <c r="AV63" s="12">
        <v>10</v>
      </c>
      <c r="AW63" s="12">
        <v>15</v>
      </c>
      <c r="AX63" s="12">
        <v>20</v>
      </c>
      <c r="AY63" s="12">
        <v>11</v>
      </c>
      <c r="AZ63" s="12">
        <v>10</v>
      </c>
      <c r="BA63" s="12">
        <v>9</v>
      </c>
      <c r="BB63" s="12">
        <v>21</v>
      </c>
      <c r="BC63" s="12">
        <v>54</v>
      </c>
      <c r="BD63" s="12">
        <v>1000000</v>
      </c>
    </row>
    <row r="64" spans="1:56" ht="15" thickBot="1" x14ac:dyDescent="0.35">
      <c r="A64" s="11" t="s">
        <v>418</v>
      </c>
      <c r="B64" s="12">
        <v>27</v>
      </c>
      <c r="C64" s="12">
        <v>31</v>
      </c>
      <c r="D64" s="12">
        <v>30</v>
      </c>
      <c r="E64" s="12">
        <v>8</v>
      </c>
      <c r="F64" s="12">
        <v>9</v>
      </c>
      <c r="G64" s="12">
        <v>9</v>
      </c>
      <c r="H64" s="12">
        <v>10</v>
      </c>
      <c r="I64" s="12">
        <v>3</v>
      </c>
      <c r="J64" s="12">
        <v>11</v>
      </c>
      <c r="K64" s="12">
        <v>15</v>
      </c>
      <c r="L64" s="12">
        <v>14</v>
      </c>
      <c r="M64" s="12">
        <v>19</v>
      </c>
      <c r="N64" s="12">
        <v>22</v>
      </c>
      <c r="O64" s="12">
        <v>26</v>
      </c>
      <c r="P64" s="12">
        <v>29</v>
      </c>
      <c r="Q64" s="12">
        <v>35</v>
      </c>
      <c r="R64" s="12">
        <v>37</v>
      </c>
      <c r="S64" s="12">
        <v>36</v>
      </c>
      <c r="T64" s="12">
        <v>36</v>
      </c>
      <c r="U64" s="12">
        <v>33</v>
      </c>
      <c r="V64" s="12">
        <v>32</v>
      </c>
      <c r="W64" s="12">
        <v>29</v>
      </c>
      <c r="X64" s="12">
        <v>41</v>
      </c>
      <c r="Y64" s="12">
        <v>34</v>
      </c>
      <c r="Z64" s="12">
        <v>1000000</v>
      </c>
      <c r="AE64" s="11" t="s">
        <v>418</v>
      </c>
      <c r="AF64" s="12">
        <v>36</v>
      </c>
      <c r="AG64" s="12">
        <v>32</v>
      </c>
      <c r="AH64" s="12">
        <v>33</v>
      </c>
      <c r="AI64" s="12">
        <v>55</v>
      </c>
      <c r="AJ64" s="12">
        <v>54</v>
      </c>
      <c r="AK64" s="12">
        <v>54</v>
      </c>
      <c r="AL64" s="12">
        <v>53</v>
      </c>
      <c r="AM64" s="12">
        <v>60</v>
      </c>
      <c r="AN64" s="12">
        <v>52</v>
      </c>
      <c r="AO64" s="12">
        <v>48</v>
      </c>
      <c r="AP64" s="12">
        <v>49</v>
      </c>
      <c r="AQ64" s="12">
        <v>44</v>
      </c>
      <c r="AR64" s="12">
        <v>41</v>
      </c>
      <c r="AS64" s="12">
        <v>37</v>
      </c>
      <c r="AT64" s="12">
        <v>34</v>
      </c>
      <c r="AU64" s="12">
        <v>28</v>
      </c>
      <c r="AV64" s="12">
        <v>26</v>
      </c>
      <c r="AW64" s="12">
        <v>27</v>
      </c>
      <c r="AX64" s="12">
        <v>27</v>
      </c>
      <c r="AY64" s="12">
        <v>30</v>
      </c>
      <c r="AZ64" s="12">
        <v>31</v>
      </c>
      <c r="BA64" s="12">
        <v>34</v>
      </c>
      <c r="BB64" s="12">
        <v>22</v>
      </c>
      <c r="BC64" s="12">
        <v>29</v>
      </c>
      <c r="BD64" s="12">
        <v>1000000</v>
      </c>
    </row>
    <row r="65" spans="1:56" ht="15" thickBot="1" x14ac:dyDescent="0.35">
      <c r="A65" s="11" t="s">
        <v>419</v>
      </c>
      <c r="B65" s="12">
        <v>27</v>
      </c>
      <c r="C65" s="12">
        <v>31</v>
      </c>
      <c r="D65" s="12">
        <v>36</v>
      </c>
      <c r="E65" s="12">
        <v>39</v>
      </c>
      <c r="F65" s="12">
        <v>43</v>
      </c>
      <c r="G65" s="12">
        <v>43</v>
      </c>
      <c r="H65" s="12">
        <v>43</v>
      </c>
      <c r="I65" s="12">
        <v>50</v>
      </c>
      <c r="J65" s="12">
        <v>51</v>
      </c>
      <c r="K65" s="12">
        <v>49</v>
      </c>
      <c r="L65" s="12">
        <v>49</v>
      </c>
      <c r="M65" s="12">
        <v>50</v>
      </c>
      <c r="N65" s="12">
        <v>50</v>
      </c>
      <c r="O65" s="12">
        <v>48</v>
      </c>
      <c r="P65" s="12">
        <v>41</v>
      </c>
      <c r="Q65" s="12">
        <v>43</v>
      </c>
      <c r="R65" s="12">
        <v>44</v>
      </c>
      <c r="S65" s="12">
        <v>44</v>
      </c>
      <c r="T65" s="12">
        <v>46</v>
      </c>
      <c r="U65" s="12">
        <v>43</v>
      </c>
      <c r="V65" s="12">
        <v>34</v>
      </c>
      <c r="W65" s="12">
        <v>38</v>
      </c>
      <c r="X65" s="12">
        <v>28</v>
      </c>
      <c r="Y65" s="12">
        <v>20</v>
      </c>
      <c r="Z65" s="12">
        <v>1000000</v>
      </c>
      <c r="AE65" s="11" t="s">
        <v>419</v>
      </c>
      <c r="AF65" s="12">
        <v>36</v>
      </c>
      <c r="AG65" s="12">
        <v>32</v>
      </c>
      <c r="AH65" s="12">
        <v>27</v>
      </c>
      <c r="AI65" s="12">
        <v>24</v>
      </c>
      <c r="AJ65" s="12">
        <v>20</v>
      </c>
      <c r="AK65" s="12">
        <v>20</v>
      </c>
      <c r="AL65" s="12">
        <v>20</v>
      </c>
      <c r="AM65" s="12">
        <v>13</v>
      </c>
      <c r="AN65" s="12">
        <v>12</v>
      </c>
      <c r="AO65" s="12">
        <v>14</v>
      </c>
      <c r="AP65" s="12">
        <v>14</v>
      </c>
      <c r="AQ65" s="12">
        <v>13</v>
      </c>
      <c r="AR65" s="12">
        <v>13</v>
      </c>
      <c r="AS65" s="12">
        <v>15</v>
      </c>
      <c r="AT65" s="12">
        <v>22</v>
      </c>
      <c r="AU65" s="12">
        <v>20</v>
      </c>
      <c r="AV65" s="12">
        <v>19</v>
      </c>
      <c r="AW65" s="12">
        <v>19</v>
      </c>
      <c r="AX65" s="12">
        <v>17</v>
      </c>
      <c r="AY65" s="12">
        <v>20</v>
      </c>
      <c r="AZ65" s="12">
        <v>29</v>
      </c>
      <c r="BA65" s="12">
        <v>25</v>
      </c>
      <c r="BB65" s="12">
        <v>35</v>
      </c>
      <c r="BC65" s="12">
        <v>43</v>
      </c>
      <c r="BD65" s="12">
        <v>1000000</v>
      </c>
    </row>
    <row r="66" spans="1:56" ht="15" thickBot="1" x14ac:dyDescent="0.35">
      <c r="A66" s="11" t="s">
        <v>420</v>
      </c>
      <c r="B66" s="12">
        <v>24</v>
      </c>
      <c r="C66" s="12">
        <v>31</v>
      </c>
      <c r="D66" s="12">
        <v>28</v>
      </c>
      <c r="E66" s="12">
        <v>27</v>
      </c>
      <c r="F66" s="12">
        <v>30</v>
      </c>
      <c r="G66" s="12">
        <v>32</v>
      </c>
      <c r="H66" s="12">
        <v>32</v>
      </c>
      <c r="I66" s="12">
        <v>37</v>
      </c>
      <c r="J66" s="12">
        <v>40</v>
      </c>
      <c r="K66" s="12">
        <v>41</v>
      </c>
      <c r="L66" s="12">
        <v>45</v>
      </c>
      <c r="M66" s="12">
        <v>45</v>
      </c>
      <c r="N66" s="12">
        <v>47</v>
      </c>
      <c r="O66" s="12">
        <v>44</v>
      </c>
      <c r="P66" s="12">
        <v>47</v>
      </c>
      <c r="Q66" s="12">
        <v>50</v>
      </c>
      <c r="R66" s="12">
        <v>54</v>
      </c>
      <c r="S66" s="12">
        <v>56</v>
      </c>
      <c r="T66" s="12">
        <v>57</v>
      </c>
      <c r="U66" s="12">
        <v>53</v>
      </c>
      <c r="V66" s="12">
        <v>52</v>
      </c>
      <c r="W66" s="12">
        <v>53</v>
      </c>
      <c r="X66" s="12">
        <v>54</v>
      </c>
      <c r="Y66" s="12">
        <v>8</v>
      </c>
      <c r="Z66" s="12">
        <v>1000000</v>
      </c>
      <c r="AE66" s="11" t="s">
        <v>420</v>
      </c>
      <c r="AF66" s="12">
        <v>39</v>
      </c>
      <c r="AG66" s="12">
        <v>32</v>
      </c>
      <c r="AH66" s="12">
        <v>35</v>
      </c>
      <c r="AI66" s="12">
        <v>36</v>
      </c>
      <c r="AJ66" s="12">
        <v>33</v>
      </c>
      <c r="AK66" s="12">
        <v>31</v>
      </c>
      <c r="AL66" s="12">
        <v>31</v>
      </c>
      <c r="AM66" s="12">
        <v>26</v>
      </c>
      <c r="AN66" s="12">
        <v>23</v>
      </c>
      <c r="AO66" s="12">
        <v>22</v>
      </c>
      <c r="AP66" s="12">
        <v>18</v>
      </c>
      <c r="AQ66" s="12">
        <v>18</v>
      </c>
      <c r="AR66" s="12">
        <v>16</v>
      </c>
      <c r="AS66" s="12">
        <v>19</v>
      </c>
      <c r="AT66" s="12">
        <v>16</v>
      </c>
      <c r="AU66" s="12">
        <v>13</v>
      </c>
      <c r="AV66" s="12">
        <v>9</v>
      </c>
      <c r="AW66" s="12">
        <v>7</v>
      </c>
      <c r="AX66" s="12">
        <v>6</v>
      </c>
      <c r="AY66" s="12">
        <v>10</v>
      </c>
      <c r="AZ66" s="12">
        <v>11</v>
      </c>
      <c r="BA66" s="12">
        <v>10</v>
      </c>
      <c r="BB66" s="12">
        <v>9</v>
      </c>
      <c r="BC66" s="12">
        <v>55</v>
      </c>
      <c r="BD66" s="12">
        <v>1000000</v>
      </c>
    </row>
    <row r="67" spans="1:56" ht="15" thickBot="1" x14ac:dyDescent="0.35">
      <c r="A67" s="11" t="s">
        <v>421</v>
      </c>
      <c r="B67" s="12">
        <v>2</v>
      </c>
      <c r="C67" s="12">
        <v>1</v>
      </c>
      <c r="D67" s="12">
        <v>1</v>
      </c>
      <c r="E67" s="12">
        <v>1</v>
      </c>
      <c r="F67" s="12">
        <v>2</v>
      </c>
      <c r="G67" s="12">
        <v>2</v>
      </c>
      <c r="H67" s="12">
        <v>4</v>
      </c>
      <c r="I67" s="12">
        <v>7</v>
      </c>
      <c r="J67" s="12">
        <v>6</v>
      </c>
      <c r="K67" s="12">
        <v>7</v>
      </c>
      <c r="L67" s="12">
        <v>8</v>
      </c>
      <c r="M67" s="12">
        <v>11</v>
      </c>
      <c r="N67" s="12">
        <v>14</v>
      </c>
      <c r="O67" s="12">
        <v>15</v>
      </c>
      <c r="P67" s="12">
        <v>16</v>
      </c>
      <c r="Q67" s="12">
        <v>15</v>
      </c>
      <c r="R67" s="12">
        <v>18</v>
      </c>
      <c r="S67" s="12">
        <v>15</v>
      </c>
      <c r="T67" s="12">
        <v>19</v>
      </c>
      <c r="U67" s="12">
        <v>12</v>
      </c>
      <c r="V67" s="12">
        <v>9</v>
      </c>
      <c r="W67" s="12">
        <v>3</v>
      </c>
      <c r="X67" s="12">
        <v>53</v>
      </c>
      <c r="Y67" s="12">
        <v>39</v>
      </c>
      <c r="Z67" s="12">
        <v>1000000</v>
      </c>
      <c r="AE67" s="11" t="s">
        <v>421</v>
      </c>
      <c r="AF67" s="12">
        <v>61</v>
      </c>
      <c r="AG67" s="12">
        <v>62</v>
      </c>
      <c r="AH67" s="12">
        <v>62</v>
      </c>
      <c r="AI67" s="12">
        <v>62</v>
      </c>
      <c r="AJ67" s="12">
        <v>61</v>
      </c>
      <c r="AK67" s="12">
        <v>61</v>
      </c>
      <c r="AL67" s="12">
        <v>59</v>
      </c>
      <c r="AM67" s="12">
        <v>56</v>
      </c>
      <c r="AN67" s="12">
        <v>57</v>
      </c>
      <c r="AO67" s="12">
        <v>56</v>
      </c>
      <c r="AP67" s="12">
        <v>55</v>
      </c>
      <c r="AQ67" s="12">
        <v>52</v>
      </c>
      <c r="AR67" s="12">
        <v>49</v>
      </c>
      <c r="AS67" s="12">
        <v>48</v>
      </c>
      <c r="AT67" s="12">
        <v>47</v>
      </c>
      <c r="AU67" s="12">
        <v>48</v>
      </c>
      <c r="AV67" s="12">
        <v>45</v>
      </c>
      <c r="AW67" s="12">
        <v>48</v>
      </c>
      <c r="AX67" s="12">
        <v>44</v>
      </c>
      <c r="AY67" s="12">
        <v>51</v>
      </c>
      <c r="AZ67" s="12">
        <v>54</v>
      </c>
      <c r="BA67" s="12">
        <v>60</v>
      </c>
      <c r="BB67" s="12">
        <v>10</v>
      </c>
      <c r="BC67" s="12">
        <v>24</v>
      </c>
      <c r="BD67" s="12">
        <v>1000000</v>
      </c>
    </row>
    <row r="68" spans="1:56" ht="15" thickBot="1" x14ac:dyDescent="0.35">
      <c r="A68" s="11" t="s">
        <v>422</v>
      </c>
      <c r="B68" s="12">
        <v>27</v>
      </c>
      <c r="C68" s="12">
        <v>24</v>
      </c>
      <c r="D68" s="12">
        <v>23</v>
      </c>
      <c r="E68" s="12">
        <v>23</v>
      </c>
      <c r="F68" s="12">
        <v>20</v>
      </c>
      <c r="G68" s="12">
        <v>11</v>
      </c>
      <c r="H68" s="12">
        <v>5</v>
      </c>
      <c r="I68" s="12">
        <v>5</v>
      </c>
      <c r="J68" s="12">
        <v>4</v>
      </c>
      <c r="K68" s="12">
        <v>13</v>
      </c>
      <c r="L68" s="12">
        <v>22</v>
      </c>
      <c r="M68" s="12">
        <v>27</v>
      </c>
      <c r="N68" s="12">
        <v>33</v>
      </c>
      <c r="O68" s="12">
        <v>35</v>
      </c>
      <c r="P68" s="12">
        <v>44</v>
      </c>
      <c r="Q68" s="12">
        <v>47</v>
      </c>
      <c r="R68" s="12">
        <v>47</v>
      </c>
      <c r="S68" s="12">
        <v>47</v>
      </c>
      <c r="T68" s="12">
        <v>49</v>
      </c>
      <c r="U68" s="12">
        <v>47</v>
      </c>
      <c r="V68" s="12">
        <v>43</v>
      </c>
      <c r="W68" s="12">
        <v>43</v>
      </c>
      <c r="X68" s="12">
        <v>56</v>
      </c>
      <c r="Y68" s="12">
        <v>37</v>
      </c>
      <c r="Z68" s="12">
        <v>1000000</v>
      </c>
      <c r="AE68" s="11" t="s">
        <v>422</v>
      </c>
      <c r="AF68" s="12">
        <v>36</v>
      </c>
      <c r="AG68" s="12">
        <v>39</v>
      </c>
      <c r="AH68" s="12">
        <v>40</v>
      </c>
      <c r="AI68" s="12">
        <v>40</v>
      </c>
      <c r="AJ68" s="12">
        <v>43</v>
      </c>
      <c r="AK68" s="12">
        <v>52</v>
      </c>
      <c r="AL68" s="12">
        <v>58</v>
      </c>
      <c r="AM68" s="12">
        <v>58</v>
      </c>
      <c r="AN68" s="12">
        <v>59</v>
      </c>
      <c r="AO68" s="12">
        <v>50</v>
      </c>
      <c r="AP68" s="12">
        <v>41</v>
      </c>
      <c r="AQ68" s="12">
        <v>36</v>
      </c>
      <c r="AR68" s="12">
        <v>30</v>
      </c>
      <c r="AS68" s="12">
        <v>28</v>
      </c>
      <c r="AT68" s="12">
        <v>19</v>
      </c>
      <c r="AU68" s="12">
        <v>16</v>
      </c>
      <c r="AV68" s="12">
        <v>16</v>
      </c>
      <c r="AW68" s="12">
        <v>16</v>
      </c>
      <c r="AX68" s="12">
        <v>14</v>
      </c>
      <c r="AY68" s="12">
        <v>16</v>
      </c>
      <c r="AZ68" s="12">
        <v>20</v>
      </c>
      <c r="BA68" s="12">
        <v>20</v>
      </c>
      <c r="BB68" s="12">
        <v>7</v>
      </c>
      <c r="BC68" s="12">
        <v>26</v>
      </c>
      <c r="BD68" s="12">
        <v>1000000</v>
      </c>
    </row>
    <row r="69" spans="1:56" ht="15" thickBot="1" x14ac:dyDescent="0.35">
      <c r="A69" s="11" t="s">
        <v>423</v>
      </c>
      <c r="B69" s="12">
        <v>27</v>
      </c>
      <c r="C69" s="12">
        <v>24</v>
      </c>
      <c r="D69" s="12">
        <v>31</v>
      </c>
      <c r="E69" s="12">
        <v>36</v>
      </c>
      <c r="F69" s="12">
        <v>28</v>
      </c>
      <c r="G69" s="12">
        <v>35</v>
      </c>
      <c r="H69" s="12">
        <v>42</v>
      </c>
      <c r="I69" s="12">
        <v>30</v>
      </c>
      <c r="J69" s="12">
        <v>30</v>
      </c>
      <c r="K69" s="12">
        <v>31</v>
      </c>
      <c r="L69" s="12">
        <v>34</v>
      </c>
      <c r="M69" s="12">
        <v>35</v>
      </c>
      <c r="N69" s="12">
        <v>34</v>
      </c>
      <c r="O69" s="12">
        <v>27</v>
      </c>
      <c r="P69" s="12">
        <v>30</v>
      </c>
      <c r="Q69" s="12">
        <v>39</v>
      </c>
      <c r="R69" s="12">
        <v>40</v>
      </c>
      <c r="S69" s="12">
        <v>42</v>
      </c>
      <c r="T69" s="12">
        <v>38</v>
      </c>
      <c r="U69" s="12">
        <v>38</v>
      </c>
      <c r="V69" s="12">
        <v>42</v>
      </c>
      <c r="W69" s="12">
        <v>42</v>
      </c>
      <c r="X69" s="12">
        <v>35</v>
      </c>
      <c r="Y69" s="12">
        <v>14</v>
      </c>
      <c r="Z69" s="12">
        <v>1000000</v>
      </c>
      <c r="AE69" s="11" t="s">
        <v>423</v>
      </c>
      <c r="AF69" s="12">
        <v>36</v>
      </c>
      <c r="AG69" s="12">
        <v>39</v>
      </c>
      <c r="AH69" s="12">
        <v>32</v>
      </c>
      <c r="AI69" s="12">
        <v>27</v>
      </c>
      <c r="AJ69" s="12">
        <v>35</v>
      </c>
      <c r="AK69" s="12">
        <v>28</v>
      </c>
      <c r="AL69" s="12">
        <v>21</v>
      </c>
      <c r="AM69" s="12">
        <v>33</v>
      </c>
      <c r="AN69" s="12">
        <v>33</v>
      </c>
      <c r="AO69" s="12">
        <v>32</v>
      </c>
      <c r="AP69" s="12">
        <v>29</v>
      </c>
      <c r="AQ69" s="12">
        <v>28</v>
      </c>
      <c r="AR69" s="12">
        <v>29</v>
      </c>
      <c r="AS69" s="12">
        <v>36</v>
      </c>
      <c r="AT69" s="12">
        <v>33</v>
      </c>
      <c r="AU69" s="12">
        <v>24</v>
      </c>
      <c r="AV69" s="12">
        <v>23</v>
      </c>
      <c r="AW69" s="12">
        <v>21</v>
      </c>
      <c r="AX69" s="12">
        <v>25</v>
      </c>
      <c r="AY69" s="12">
        <v>25</v>
      </c>
      <c r="AZ69" s="12">
        <v>21</v>
      </c>
      <c r="BA69" s="12">
        <v>21</v>
      </c>
      <c r="BB69" s="12">
        <v>28</v>
      </c>
      <c r="BC69" s="12">
        <v>49</v>
      </c>
      <c r="BD69" s="12">
        <v>1000000</v>
      </c>
    </row>
    <row r="70" spans="1:56" ht="18.600000000000001" thickBot="1" x14ac:dyDescent="0.35">
      <c r="A70" s="7"/>
      <c r="AE70" s="7"/>
    </row>
    <row r="71" spans="1:56" ht="15" thickBot="1" x14ac:dyDescent="0.35">
      <c r="A71" s="11" t="s">
        <v>424</v>
      </c>
      <c r="B71" s="11" t="s">
        <v>339</v>
      </c>
      <c r="C71" s="11" t="s">
        <v>340</v>
      </c>
      <c r="D71" s="11" t="s">
        <v>341</v>
      </c>
      <c r="E71" s="11" t="s">
        <v>342</v>
      </c>
      <c r="F71" s="11" t="s">
        <v>343</v>
      </c>
      <c r="G71" s="11" t="s">
        <v>344</v>
      </c>
      <c r="H71" s="11" t="s">
        <v>345</v>
      </c>
      <c r="I71" s="11" t="s">
        <v>346</v>
      </c>
      <c r="J71" s="11" t="s">
        <v>347</v>
      </c>
      <c r="K71" s="11" t="s">
        <v>348</v>
      </c>
      <c r="L71" s="11" t="s">
        <v>349</v>
      </c>
      <c r="M71" s="11" t="s">
        <v>350</v>
      </c>
      <c r="N71" s="11" t="s">
        <v>351</v>
      </c>
      <c r="O71" s="11" t="s">
        <v>352</v>
      </c>
      <c r="P71" s="11" t="s">
        <v>353</v>
      </c>
      <c r="Q71" s="11" t="s">
        <v>354</v>
      </c>
      <c r="R71" s="11" t="s">
        <v>355</v>
      </c>
      <c r="S71" s="11" t="s">
        <v>356</v>
      </c>
      <c r="T71" s="11" t="s">
        <v>357</v>
      </c>
      <c r="U71" s="11" t="s">
        <v>358</v>
      </c>
      <c r="V71" s="11" t="s">
        <v>359</v>
      </c>
      <c r="W71" s="11" t="s">
        <v>360</v>
      </c>
      <c r="X71" s="11" t="s">
        <v>1071</v>
      </c>
      <c r="Y71" s="11" t="s">
        <v>2092</v>
      </c>
      <c r="AE71" s="11" t="s">
        <v>424</v>
      </c>
      <c r="AF71" s="11" t="s">
        <v>339</v>
      </c>
      <c r="AG71" s="11" t="s">
        <v>340</v>
      </c>
      <c r="AH71" s="11" t="s">
        <v>341</v>
      </c>
      <c r="AI71" s="11" t="s">
        <v>342</v>
      </c>
      <c r="AJ71" s="11" t="s">
        <v>343</v>
      </c>
      <c r="AK71" s="11" t="s">
        <v>344</v>
      </c>
      <c r="AL71" s="11" t="s">
        <v>345</v>
      </c>
      <c r="AM71" s="11" t="s">
        <v>346</v>
      </c>
      <c r="AN71" s="11" t="s">
        <v>347</v>
      </c>
      <c r="AO71" s="11" t="s">
        <v>348</v>
      </c>
      <c r="AP71" s="11" t="s">
        <v>349</v>
      </c>
      <c r="AQ71" s="11" t="s">
        <v>350</v>
      </c>
      <c r="AR71" s="11" t="s">
        <v>351</v>
      </c>
      <c r="AS71" s="11" t="s">
        <v>352</v>
      </c>
      <c r="AT71" s="11" t="s">
        <v>353</v>
      </c>
      <c r="AU71" s="11" t="s">
        <v>354</v>
      </c>
      <c r="AV71" s="11" t="s">
        <v>355</v>
      </c>
      <c r="AW71" s="11" t="s">
        <v>356</v>
      </c>
      <c r="AX71" s="11" t="s">
        <v>357</v>
      </c>
      <c r="AY71" s="11" t="s">
        <v>358</v>
      </c>
      <c r="AZ71" s="11" t="s">
        <v>359</v>
      </c>
      <c r="BA71" s="11" t="s">
        <v>360</v>
      </c>
      <c r="BB71" s="11" t="s">
        <v>1071</v>
      </c>
      <c r="BC71" s="11" t="s">
        <v>2092</v>
      </c>
    </row>
    <row r="72" spans="1:56" ht="15" thickBot="1" x14ac:dyDescent="0.35">
      <c r="A72" s="11" t="s">
        <v>425</v>
      </c>
      <c r="B72" s="12" t="s">
        <v>426</v>
      </c>
      <c r="C72" s="12" t="s">
        <v>2094</v>
      </c>
      <c r="D72" s="12" t="s">
        <v>426</v>
      </c>
      <c r="E72" s="12" t="s">
        <v>426</v>
      </c>
      <c r="F72" s="12" t="s">
        <v>426</v>
      </c>
      <c r="G72" s="12" t="s">
        <v>2095</v>
      </c>
      <c r="H72" s="12" t="s">
        <v>426</v>
      </c>
      <c r="I72" s="12" t="s">
        <v>426</v>
      </c>
      <c r="J72" s="12" t="s">
        <v>2096</v>
      </c>
      <c r="K72" s="12" t="s">
        <v>426</v>
      </c>
      <c r="L72" s="12" t="s">
        <v>426</v>
      </c>
      <c r="M72" s="12" t="s">
        <v>426</v>
      </c>
      <c r="N72" s="12" t="s">
        <v>426</v>
      </c>
      <c r="O72" s="12" t="s">
        <v>426</v>
      </c>
      <c r="P72" s="12" t="s">
        <v>426</v>
      </c>
      <c r="Q72" s="12" t="s">
        <v>426</v>
      </c>
      <c r="R72" s="12" t="s">
        <v>426</v>
      </c>
      <c r="S72" s="12" t="s">
        <v>426</v>
      </c>
      <c r="T72" s="12" t="s">
        <v>2097</v>
      </c>
      <c r="U72" s="12" t="s">
        <v>2098</v>
      </c>
      <c r="V72" s="12" t="s">
        <v>426</v>
      </c>
      <c r="W72" s="12" t="s">
        <v>2099</v>
      </c>
      <c r="X72" s="12" t="s">
        <v>2100</v>
      </c>
      <c r="Y72" s="12" t="s">
        <v>2101</v>
      </c>
      <c r="AE72" s="11" t="s">
        <v>425</v>
      </c>
      <c r="AF72" s="12" t="s">
        <v>426</v>
      </c>
      <c r="AG72" s="12" t="s">
        <v>2392</v>
      </c>
      <c r="AH72" s="12" t="s">
        <v>2393</v>
      </c>
      <c r="AI72" s="12" t="s">
        <v>2394</v>
      </c>
      <c r="AJ72" s="12" t="s">
        <v>426</v>
      </c>
      <c r="AK72" s="12" t="s">
        <v>426</v>
      </c>
      <c r="AL72" s="12" t="s">
        <v>426</v>
      </c>
      <c r="AM72" s="12" t="s">
        <v>426</v>
      </c>
      <c r="AN72" s="12" t="s">
        <v>2395</v>
      </c>
      <c r="AO72" s="12" t="s">
        <v>426</v>
      </c>
      <c r="AP72" s="12" t="s">
        <v>426</v>
      </c>
      <c r="AQ72" s="12" t="s">
        <v>426</v>
      </c>
      <c r="AR72" s="12" t="s">
        <v>426</v>
      </c>
      <c r="AS72" s="12" t="s">
        <v>426</v>
      </c>
      <c r="AT72" s="12" t="s">
        <v>426</v>
      </c>
      <c r="AU72" s="12" t="s">
        <v>426</v>
      </c>
      <c r="AV72" s="12" t="s">
        <v>2396</v>
      </c>
      <c r="AW72" s="12" t="s">
        <v>426</v>
      </c>
      <c r="AX72" s="12" t="s">
        <v>2397</v>
      </c>
      <c r="AY72" s="12" t="s">
        <v>2398</v>
      </c>
      <c r="AZ72" s="12" t="s">
        <v>426</v>
      </c>
      <c r="BA72" s="12" t="s">
        <v>2399</v>
      </c>
      <c r="BB72" s="12" t="s">
        <v>2400</v>
      </c>
      <c r="BC72" s="12" t="s">
        <v>2401</v>
      </c>
    </row>
    <row r="73" spans="1:56" ht="15" thickBot="1" x14ac:dyDescent="0.35">
      <c r="A73" s="11" t="s">
        <v>433</v>
      </c>
      <c r="B73" s="12" t="s">
        <v>434</v>
      </c>
      <c r="C73" s="12" t="s">
        <v>2102</v>
      </c>
      <c r="D73" s="12" t="s">
        <v>434</v>
      </c>
      <c r="E73" s="12" t="s">
        <v>434</v>
      </c>
      <c r="F73" s="12" t="s">
        <v>434</v>
      </c>
      <c r="G73" s="12" t="s">
        <v>2103</v>
      </c>
      <c r="H73" s="12" t="s">
        <v>434</v>
      </c>
      <c r="I73" s="12" t="s">
        <v>434</v>
      </c>
      <c r="J73" s="12" t="s">
        <v>2104</v>
      </c>
      <c r="K73" s="12" t="s">
        <v>434</v>
      </c>
      <c r="L73" s="12" t="s">
        <v>434</v>
      </c>
      <c r="M73" s="12" t="s">
        <v>434</v>
      </c>
      <c r="N73" s="12" t="s">
        <v>434</v>
      </c>
      <c r="O73" s="12" t="s">
        <v>434</v>
      </c>
      <c r="P73" s="12" t="s">
        <v>434</v>
      </c>
      <c r="Q73" s="12" t="s">
        <v>434</v>
      </c>
      <c r="R73" s="12" t="s">
        <v>434</v>
      </c>
      <c r="S73" s="12" t="s">
        <v>434</v>
      </c>
      <c r="T73" s="12" t="s">
        <v>2105</v>
      </c>
      <c r="U73" s="12" t="s">
        <v>434</v>
      </c>
      <c r="V73" s="12" t="s">
        <v>434</v>
      </c>
      <c r="W73" s="12" t="s">
        <v>2106</v>
      </c>
      <c r="X73" s="12" t="s">
        <v>2107</v>
      </c>
      <c r="Y73" s="12" t="s">
        <v>2108</v>
      </c>
      <c r="AE73" s="11" t="s">
        <v>433</v>
      </c>
      <c r="AF73" s="12" t="s">
        <v>434</v>
      </c>
      <c r="AG73" s="12" t="s">
        <v>2402</v>
      </c>
      <c r="AH73" s="12" t="s">
        <v>2403</v>
      </c>
      <c r="AI73" s="12" t="s">
        <v>2404</v>
      </c>
      <c r="AJ73" s="12" t="s">
        <v>434</v>
      </c>
      <c r="AK73" s="12" t="s">
        <v>434</v>
      </c>
      <c r="AL73" s="12" t="s">
        <v>434</v>
      </c>
      <c r="AM73" s="12" t="s">
        <v>434</v>
      </c>
      <c r="AN73" s="12" t="s">
        <v>2405</v>
      </c>
      <c r="AO73" s="12" t="s">
        <v>434</v>
      </c>
      <c r="AP73" s="12" t="s">
        <v>434</v>
      </c>
      <c r="AQ73" s="12" t="s">
        <v>434</v>
      </c>
      <c r="AR73" s="12" t="s">
        <v>434</v>
      </c>
      <c r="AS73" s="12" t="s">
        <v>434</v>
      </c>
      <c r="AT73" s="12" t="s">
        <v>434</v>
      </c>
      <c r="AU73" s="12" t="s">
        <v>434</v>
      </c>
      <c r="AV73" s="12" t="s">
        <v>2406</v>
      </c>
      <c r="AW73" s="12" t="s">
        <v>434</v>
      </c>
      <c r="AX73" s="12" t="s">
        <v>2407</v>
      </c>
      <c r="AY73" s="12" t="s">
        <v>2408</v>
      </c>
      <c r="AZ73" s="12" t="s">
        <v>434</v>
      </c>
      <c r="BA73" s="12" t="s">
        <v>2409</v>
      </c>
      <c r="BB73" s="12" t="s">
        <v>2410</v>
      </c>
      <c r="BC73" s="12" t="s">
        <v>2411</v>
      </c>
    </row>
    <row r="74" spans="1:56" ht="15" thickBot="1" x14ac:dyDescent="0.35">
      <c r="A74" s="11" t="s">
        <v>440</v>
      </c>
      <c r="B74" s="12" t="s">
        <v>441</v>
      </c>
      <c r="C74" s="12" t="s">
        <v>2109</v>
      </c>
      <c r="D74" s="12" t="s">
        <v>441</v>
      </c>
      <c r="E74" s="12" t="s">
        <v>441</v>
      </c>
      <c r="F74" s="12" t="s">
        <v>441</v>
      </c>
      <c r="G74" s="12" t="s">
        <v>2110</v>
      </c>
      <c r="H74" s="12" t="s">
        <v>441</v>
      </c>
      <c r="I74" s="12" t="s">
        <v>441</v>
      </c>
      <c r="J74" s="12" t="s">
        <v>2111</v>
      </c>
      <c r="K74" s="12" t="s">
        <v>441</v>
      </c>
      <c r="L74" s="12" t="s">
        <v>441</v>
      </c>
      <c r="M74" s="12" t="s">
        <v>441</v>
      </c>
      <c r="N74" s="12" t="s">
        <v>441</v>
      </c>
      <c r="O74" s="12" t="s">
        <v>441</v>
      </c>
      <c r="P74" s="12" t="s">
        <v>441</v>
      </c>
      <c r="Q74" s="12" t="s">
        <v>441</v>
      </c>
      <c r="R74" s="12" t="s">
        <v>441</v>
      </c>
      <c r="S74" s="12" t="s">
        <v>441</v>
      </c>
      <c r="T74" s="12" t="s">
        <v>2112</v>
      </c>
      <c r="U74" s="12" t="s">
        <v>441</v>
      </c>
      <c r="V74" s="12" t="s">
        <v>441</v>
      </c>
      <c r="W74" s="12" t="s">
        <v>2113</v>
      </c>
      <c r="X74" s="12" t="s">
        <v>2114</v>
      </c>
      <c r="Y74" s="12" t="s">
        <v>2115</v>
      </c>
      <c r="AE74" s="11" t="s">
        <v>440</v>
      </c>
      <c r="AF74" s="12" t="s">
        <v>441</v>
      </c>
      <c r="AG74" s="12" t="s">
        <v>2412</v>
      </c>
      <c r="AH74" s="12" t="s">
        <v>2413</v>
      </c>
      <c r="AI74" s="12" t="s">
        <v>2414</v>
      </c>
      <c r="AJ74" s="12" t="s">
        <v>441</v>
      </c>
      <c r="AK74" s="12" t="s">
        <v>441</v>
      </c>
      <c r="AL74" s="12" t="s">
        <v>441</v>
      </c>
      <c r="AM74" s="12" t="s">
        <v>441</v>
      </c>
      <c r="AN74" s="12" t="s">
        <v>2415</v>
      </c>
      <c r="AO74" s="12" t="s">
        <v>441</v>
      </c>
      <c r="AP74" s="12" t="s">
        <v>441</v>
      </c>
      <c r="AQ74" s="12" t="s">
        <v>441</v>
      </c>
      <c r="AR74" s="12" t="s">
        <v>441</v>
      </c>
      <c r="AS74" s="12" t="s">
        <v>441</v>
      </c>
      <c r="AT74" s="12" t="s">
        <v>441</v>
      </c>
      <c r="AU74" s="12" t="s">
        <v>441</v>
      </c>
      <c r="AV74" s="12" t="s">
        <v>2416</v>
      </c>
      <c r="AW74" s="12" t="s">
        <v>441</v>
      </c>
      <c r="AX74" s="12" t="s">
        <v>2417</v>
      </c>
      <c r="AY74" s="12" t="s">
        <v>2418</v>
      </c>
      <c r="AZ74" s="12" t="s">
        <v>441</v>
      </c>
      <c r="BA74" s="12" t="s">
        <v>2419</v>
      </c>
      <c r="BB74" s="12" t="s">
        <v>2420</v>
      </c>
      <c r="BC74" s="12" t="s">
        <v>2421</v>
      </c>
    </row>
    <row r="75" spans="1:56" ht="15" thickBot="1" x14ac:dyDescent="0.35">
      <c r="A75" s="11" t="s">
        <v>446</v>
      </c>
      <c r="B75" s="12" t="s">
        <v>447</v>
      </c>
      <c r="C75" s="12" t="s">
        <v>2116</v>
      </c>
      <c r="D75" s="12" t="s">
        <v>447</v>
      </c>
      <c r="E75" s="12" t="s">
        <v>447</v>
      </c>
      <c r="F75" s="12" t="s">
        <v>447</v>
      </c>
      <c r="G75" s="12" t="s">
        <v>2117</v>
      </c>
      <c r="H75" s="12" t="s">
        <v>447</v>
      </c>
      <c r="I75" s="12" t="s">
        <v>447</v>
      </c>
      <c r="J75" s="12" t="s">
        <v>2118</v>
      </c>
      <c r="K75" s="12" t="s">
        <v>447</v>
      </c>
      <c r="L75" s="12" t="s">
        <v>447</v>
      </c>
      <c r="M75" s="12" t="s">
        <v>447</v>
      </c>
      <c r="N75" s="12" t="s">
        <v>447</v>
      </c>
      <c r="O75" s="12" t="s">
        <v>447</v>
      </c>
      <c r="P75" s="12" t="s">
        <v>447</v>
      </c>
      <c r="Q75" s="12" t="s">
        <v>447</v>
      </c>
      <c r="R75" s="12" t="s">
        <v>447</v>
      </c>
      <c r="S75" s="12" t="s">
        <v>447</v>
      </c>
      <c r="T75" s="12" t="s">
        <v>2119</v>
      </c>
      <c r="U75" s="12" t="s">
        <v>447</v>
      </c>
      <c r="V75" s="12" t="s">
        <v>447</v>
      </c>
      <c r="W75" s="12" t="s">
        <v>2120</v>
      </c>
      <c r="X75" s="12" t="s">
        <v>2121</v>
      </c>
      <c r="Y75" s="12" t="s">
        <v>2122</v>
      </c>
      <c r="AE75" s="11" t="s">
        <v>446</v>
      </c>
      <c r="AF75" s="12" t="s">
        <v>447</v>
      </c>
      <c r="AG75" s="12" t="s">
        <v>2422</v>
      </c>
      <c r="AH75" s="12" t="s">
        <v>2423</v>
      </c>
      <c r="AI75" s="12" t="s">
        <v>2424</v>
      </c>
      <c r="AJ75" s="12" t="s">
        <v>447</v>
      </c>
      <c r="AK75" s="12" t="s">
        <v>447</v>
      </c>
      <c r="AL75" s="12" t="s">
        <v>447</v>
      </c>
      <c r="AM75" s="12" t="s">
        <v>447</v>
      </c>
      <c r="AN75" s="12" t="s">
        <v>2425</v>
      </c>
      <c r="AO75" s="12" t="s">
        <v>447</v>
      </c>
      <c r="AP75" s="12" t="s">
        <v>447</v>
      </c>
      <c r="AQ75" s="12" t="s">
        <v>447</v>
      </c>
      <c r="AR75" s="12" t="s">
        <v>447</v>
      </c>
      <c r="AS75" s="12" t="s">
        <v>447</v>
      </c>
      <c r="AT75" s="12" t="s">
        <v>447</v>
      </c>
      <c r="AU75" s="12" t="s">
        <v>447</v>
      </c>
      <c r="AV75" s="12" t="s">
        <v>2426</v>
      </c>
      <c r="AW75" s="12" t="s">
        <v>447</v>
      </c>
      <c r="AX75" s="12" t="s">
        <v>2427</v>
      </c>
      <c r="AY75" s="12" t="s">
        <v>2428</v>
      </c>
      <c r="AZ75" s="12" t="s">
        <v>447</v>
      </c>
      <c r="BA75" s="12" t="s">
        <v>2429</v>
      </c>
      <c r="BB75" s="12" t="s">
        <v>2430</v>
      </c>
      <c r="BC75" s="12" t="s">
        <v>2431</v>
      </c>
    </row>
    <row r="76" spans="1:56" ht="15" thickBot="1" x14ac:dyDescent="0.35">
      <c r="A76" s="11" t="s">
        <v>452</v>
      </c>
      <c r="B76" s="12" t="s">
        <v>453</v>
      </c>
      <c r="C76" s="12" t="s">
        <v>2123</v>
      </c>
      <c r="D76" s="12" t="s">
        <v>453</v>
      </c>
      <c r="E76" s="12" t="s">
        <v>453</v>
      </c>
      <c r="F76" s="12" t="s">
        <v>453</v>
      </c>
      <c r="G76" s="12" t="s">
        <v>2124</v>
      </c>
      <c r="H76" s="12" t="s">
        <v>453</v>
      </c>
      <c r="I76" s="12" t="s">
        <v>453</v>
      </c>
      <c r="J76" s="12" t="s">
        <v>453</v>
      </c>
      <c r="K76" s="12" t="s">
        <v>453</v>
      </c>
      <c r="L76" s="12" t="s">
        <v>453</v>
      </c>
      <c r="M76" s="12" t="s">
        <v>453</v>
      </c>
      <c r="N76" s="12" t="s">
        <v>453</v>
      </c>
      <c r="O76" s="12" t="s">
        <v>453</v>
      </c>
      <c r="P76" s="12" t="s">
        <v>453</v>
      </c>
      <c r="Q76" s="12" t="s">
        <v>453</v>
      </c>
      <c r="R76" s="12" t="s">
        <v>453</v>
      </c>
      <c r="S76" s="12" t="s">
        <v>453</v>
      </c>
      <c r="T76" s="12" t="s">
        <v>2125</v>
      </c>
      <c r="U76" s="12" t="s">
        <v>453</v>
      </c>
      <c r="V76" s="12" t="s">
        <v>453</v>
      </c>
      <c r="W76" s="12" t="s">
        <v>2126</v>
      </c>
      <c r="X76" s="12" t="s">
        <v>2127</v>
      </c>
      <c r="Y76" s="12" t="s">
        <v>2128</v>
      </c>
      <c r="AE76" s="11" t="s">
        <v>452</v>
      </c>
      <c r="AF76" s="12" t="s">
        <v>453</v>
      </c>
      <c r="AG76" s="12" t="s">
        <v>2432</v>
      </c>
      <c r="AH76" s="12" t="s">
        <v>2433</v>
      </c>
      <c r="AI76" s="12" t="s">
        <v>2434</v>
      </c>
      <c r="AJ76" s="12" t="s">
        <v>453</v>
      </c>
      <c r="AK76" s="12" t="s">
        <v>453</v>
      </c>
      <c r="AL76" s="12" t="s">
        <v>453</v>
      </c>
      <c r="AM76" s="12" t="s">
        <v>453</v>
      </c>
      <c r="AN76" s="12" t="s">
        <v>2435</v>
      </c>
      <c r="AO76" s="12" t="s">
        <v>453</v>
      </c>
      <c r="AP76" s="12" t="s">
        <v>453</v>
      </c>
      <c r="AQ76" s="12" t="s">
        <v>453</v>
      </c>
      <c r="AR76" s="12" t="s">
        <v>453</v>
      </c>
      <c r="AS76" s="12" t="s">
        <v>453</v>
      </c>
      <c r="AT76" s="12" t="s">
        <v>453</v>
      </c>
      <c r="AU76" s="12" t="s">
        <v>453</v>
      </c>
      <c r="AV76" s="12" t="s">
        <v>2436</v>
      </c>
      <c r="AW76" s="12" t="s">
        <v>453</v>
      </c>
      <c r="AX76" s="12" t="s">
        <v>2437</v>
      </c>
      <c r="AY76" s="12" t="s">
        <v>2438</v>
      </c>
      <c r="AZ76" s="12" t="s">
        <v>453</v>
      </c>
      <c r="BA76" s="12" t="s">
        <v>2439</v>
      </c>
      <c r="BB76" s="12" t="s">
        <v>2440</v>
      </c>
      <c r="BC76" s="12" t="s">
        <v>2441</v>
      </c>
    </row>
    <row r="77" spans="1:56" ht="15" thickBot="1" x14ac:dyDescent="0.35">
      <c r="A77" s="11" t="s">
        <v>458</v>
      </c>
      <c r="B77" s="12" t="s">
        <v>459</v>
      </c>
      <c r="C77" s="12" t="s">
        <v>459</v>
      </c>
      <c r="D77" s="12" t="s">
        <v>459</v>
      </c>
      <c r="E77" s="12" t="s">
        <v>459</v>
      </c>
      <c r="F77" s="12" t="s">
        <v>459</v>
      </c>
      <c r="G77" s="12" t="s">
        <v>2129</v>
      </c>
      <c r="H77" s="12" t="s">
        <v>459</v>
      </c>
      <c r="I77" s="12" t="s">
        <v>459</v>
      </c>
      <c r="J77" s="12" t="s">
        <v>459</v>
      </c>
      <c r="K77" s="12" t="s">
        <v>459</v>
      </c>
      <c r="L77" s="12" t="s">
        <v>459</v>
      </c>
      <c r="M77" s="12" t="s">
        <v>459</v>
      </c>
      <c r="N77" s="12" t="s">
        <v>459</v>
      </c>
      <c r="O77" s="12" t="s">
        <v>459</v>
      </c>
      <c r="P77" s="12" t="s">
        <v>459</v>
      </c>
      <c r="Q77" s="12" t="s">
        <v>459</v>
      </c>
      <c r="R77" s="12" t="s">
        <v>459</v>
      </c>
      <c r="S77" s="12" t="s">
        <v>459</v>
      </c>
      <c r="T77" s="12" t="s">
        <v>2130</v>
      </c>
      <c r="U77" s="12" t="s">
        <v>459</v>
      </c>
      <c r="V77" s="12" t="s">
        <v>459</v>
      </c>
      <c r="W77" s="12" t="s">
        <v>2131</v>
      </c>
      <c r="X77" s="12" t="s">
        <v>2132</v>
      </c>
      <c r="Y77" s="12" t="s">
        <v>2133</v>
      </c>
      <c r="AE77" s="11" t="s">
        <v>458</v>
      </c>
      <c r="AF77" s="12" t="s">
        <v>459</v>
      </c>
      <c r="AG77" s="12" t="s">
        <v>2442</v>
      </c>
      <c r="AH77" s="12" t="s">
        <v>2443</v>
      </c>
      <c r="AI77" s="12" t="s">
        <v>2444</v>
      </c>
      <c r="AJ77" s="12" t="s">
        <v>459</v>
      </c>
      <c r="AK77" s="12" t="s">
        <v>459</v>
      </c>
      <c r="AL77" s="12" t="s">
        <v>459</v>
      </c>
      <c r="AM77" s="12" t="s">
        <v>459</v>
      </c>
      <c r="AN77" s="12" t="s">
        <v>2445</v>
      </c>
      <c r="AO77" s="12" t="s">
        <v>459</v>
      </c>
      <c r="AP77" s="12" t="s">
        <v>459</v>
      </c>
      <c r="AQ77" s="12" t="s">
        <v>459</v>
      </c>
      <c r="AR77" s="12" t="s">
        <v>459</v>
      </c>
      <c r="AS77" s="12" t="s">
        <v>459</v>
      </c>
      <c r="AT77" s="12" t="s">
        <v>459</v>
      </c>
      <c r="AU77" s="12" t="s">
        <v>459</v>
      </c>
      <c r="AV77" s="12" t="s">
        <v>459</v>
      </c>
      <c r="AW77" s="12" t="s">
        <v>459</v>
      </c>
      <c r="AX77" s="12" t="s">
        <v>2446</v>
      </c>
      <c r="AY77" s="12" t="s">
        <v>2447</v>
      </c>
      <c r="AZ77" s="12" t="s">
        <v>459</v>
      </c>
      <c r="BA77" s="12" t="s">
        <v>2448</v>
      </c>
      <c r="BB77" s="12" t="s">
        <v>2449</v>
      </c>
      <c r="BC77" s="12" t="s">
        <v>2450</v>
      </c>
    </row>
    <row r="78" spans="1:56" ht="15" thickBot="1" x14ac:dyDescent="0.35">
      <c r="A78" s="11" t="s">
        <v>464</v>
      </c>
      <c r="B78" s="12" t="s">
        <v>465</v>
      </c>
      <c r="C78" s="12" t="s">
        <v>465</v>
      </c>
      <c r="D78" s="12" t="s">
        <v>465</v>
      </c>
      <c r="E78" s="12" t="s">
        <v>465</v>
      </c>
      <c r="F78" s="12" t="s">
        <v>465</v>
      </c>
      <c r="G78" s="12" t="s">
        <v>2134</v>
      </c>
      <c r="H78" s="12" t="s">
        <v>465</v>
      </c>
      <c r="I78" s="12" t="s">
        <v>465</v>
      </c>
      <c r="J78" s="12" t="s">
        <v>465</v>
      </c>
      <c r="K78" s="12" t="s">
        <v>465</v>
      </c>
      <c r="L78" s="12" t="s">
        <v>465</v>
      </c>
      <c r="M78" s="12" t="s">
        <v>465</v>
      </c>
      <c r="N78" s="12" t="s">
        <v>465</v>
      </c>
      <c r="O78" s="12" t="s">
        <v>465</v>
      </c>
      <c r="P78" s="12" t="s">
        <v>465</v>
      </c>
      <c r="Q78" s="12" t="s">
        <v>465</v>
      </c>
      <c r="R78" s="12" t="s">
        <v>465</v>
      </c>
      <c r="S78" s="12" t="s">
        <v>465</v>
      </c>
      <c r="T78" s="12" t="s">
        <v>2135</v>
      </c>
      <c r="U78" s="12" t="s">
        <v>465</v>
      </c>
      <c r="V78" s="12" t="s">
        <v>465</v>
      </c>
      <c r="W78" s="12" t="s">
        <v>2136</v>
      </c>
      <c r="X78" s="12" t="s">
        <v>2137</v>
      </c>
      <c r="Y78" s="12" t="s">
        <v>2138</v>
      </c>
      <c r="AE78" s="11" t="s">
        <v>464</v>
      </c>
      <c r="AF78" s="12" t="s">
        <v>465</v>
      </c>
      <c r="AG78" s="12" t="s">
        <v>2451</v>
      </c>
      <c r="AH78" s="12" t="s">
        <v>2452</v>
      </c>
      <c r="AI78" s="12" t="s">
        <v>2453</v>
      </c>
      <c r="AJ78" s="12" t="s">
        <v>465</v>
      </c>
      <c r="AK78" s="12" t="s">
        <v>465</v>
      </c>
      <c r="AL78" s="12" t="s">
        <v>465</v>
      </c>
      <c r="AM78" s="12" t="s">
        <v>465</v>
      </c>
      <c r="AN78" s="12" t="s">
        <v>2454</v>
      </c>
      <c r="AO78" s="12" t="s">
        <v>465</v>
      </c>
      <c r="AP78" s="12" t="s">
        <v>465</v>
      </c>
      <c r="AQ78" s="12" t="s">
        <v>465</v>
      </c>
      <c r="AR78" s="12" t="s">
        <v>465</v>
      </c>
      <c r="AS78" s="12" t="s">
        <v>465</v>
      </c>
      <c r="AT78" s="12" t="s">
        <v>465</v>
      </c>
      <c r="AU78" s="12" t="s">
        <v>465</v>
      </c>
      <c r="AV78" s="12" t="s">
        <v>465</v>
      </c>
      <c r="AW78" s="12" t="s">
        <v>465</v>
      </c>
      <c r="AX78" s="12" t="s">
        <v>2455</v>
      </c>
      <c r="AY78" s="12" t="s">
        <v>2456</v>
      </c>
      <c r="AZ78" s="12" t="s">
        <v>465</v>
      </c>
      <c r="BA78" s="12" t="s">
        <v>2457</v>
      </c>
      <c r="BB78" s="12" t="s">
        <v>2458</v>
      </c>
      <c r="BC78" s="12" t="s">
        <v>2459</v>
      </c>
    </row>
    <row r="79" spans="1:56" ht="15" thickBot="1" x14ac:dyDescent="0.35">
      <c r="A79" s="11" t="s">
        <v>469</v>
      </c>
      <c r="B79" s="12" t="s">
        <v>470</v>
      </c>
      <c r="C79" s="12" t="s">
        <v>470</v>
      </c>
      <c r="D79" s="12" t="s">
        <v>470</v>
      </c>
      <c r="E79" s="12" t="s">
        <v>470</v>
      </c>
      <c r="F79" s="12" t="s">
        <v>470</v>
      </c>
      <c r="G79" s="12" t="s">
        <v>2139</v>
      </c>
      <c r="H79" s="12" t="s">
        <v>470</v>
      </c>
      <c r="I79" s="12" t="s">
        <v>470</v>
      </c>
      <c r="J79" s="12" t="s">
        <v>470</v>
      </c>
      <c r="K79" s="12" t="s">
        <v>470</v>
      </c>
      <c r="L79" s="12" t="s">
        <v>470</v>
      </c>
      <c r="M79" s="12" t="s">
        <v>470</v>
      </c>
      <c r="N79" s="12" t="s">
        <v>470</v>
      </c>
      <c r="O79" s="12" t="s">
        <v>470</v>
      </c>
      <c r="P79" s="12" t="s">
        <v>470</v>
      </c>
      <c r="Q79" s="12" t="s">
        <v>470</v>
      </c>
      <c r="R79" s="12" t="s">
        <v>470</v>
      </c>
      <c r="S79" s="12" t="s">
        <v>470</v>
      </c>
      <c r="T79" s="12" t="s">
        <v>2140</v>
      </c>
      <c r="U79" s="12" t="s">
        <v>470</v>
      </c>
      <c r="V79" s="12" t="s">
        <v>470</v>
      </c>
      <c r="W79" s="12" t="s">
        <v>2141</v>
      </c>
      <c r="X79" s="12" t="s">
        <v>2142</v>
      </c>
      <c r="Y79" s="12" t="s">
        <v>2143</v>
      </c>
      <c r="AE79" s="11" t="s">
        <v>469</v>
      </c>
      <c r="AF79" s="12" t="s">
        <v>470</v>
      </c>
      <c r="AG79" s="12" t="s">
        <v>2460</v>
      </c>
      <c r="AH79" s="12" t="s">
        <v>2461</v>
      </c>
      <c r="AI79" s="12" t="s">
        <v>2462</v>
      </c>
      <c r="AJ79" s="12" t="s">
        <v>470</v>
      </c>
      <c r="AK79" s="12" t="s">
        <v>470</v>
      </c>
      <c r="AL79" s="12" t="s">
        <v>470</v>
      </c>
      <c r="AM79" s="12" t="s">
        <v>470</v>
      </c>
      <c r="AN79" s="12" t="s">
        <v>2463</v>
      </c>
      <c r="AO79" s="12" t="s">
        <v>470</v>
      </c>
      <c r="AP79" s="12" t="s">
        <v>470</v>
      </c>
      <c r="AQ79" s="12" t="s">
        <v>470</v>
      </c>
      <c r="AR79" s="12" t="s">
        <v>470</v>
      </c>
      <c r="AS79" s="12" t="s">
        <v>470</v>
      </c>
      <c r="AT79" s="12" t="s">
        <v>470</v>
      </c>
      <c r="AU79" s="12" t="s">
        <v>470</v>
      </c>
      <c r="AV79" s="12" t="s">
        <v>470</v>
      </c>
      <c r="AW79" s="12" t="s">
        <v>470</v>
      </c>
      <c r="AX79" s="12" t="s">
        <v>2464</v>
      </c>
      <c r="AY79" s="12" t="s">
        <v>2465</v>
      </c>
      <c r="AZ79" s="12" t="s">
        <v>470</v>
      </c>
      <c r="BA79" s="12" t="s">
        <v>1393</v>
      </c>
      <c r="BB79" s="12" t="s">
        <v>2466</v>
      </c>
      <c r="BC79" s="12" t="s">
        <v>2467</v>
      </c>
    </row>
    <row r="80" spans="1:56" ht="15" thickBot="1" x14ac:dyDescent="0.35">
      <c r="A80" s="11" t="s">
        <v>474</v>
      </c>
      <c r="B80" s="12" t="s">
        <v>475</v>
      </c>
      <c r="C80" s="12" t="s">
        <v>475</v>
      </c>
      <c r="D80" s="12" t="s">
        <v>475</v>
      </c>
      <c r="E80" s="12" t="s">
        <v>475</v>
      </c>
      <c r="F80" s="12" t="s">
        <v>475</v>
      </c>
      <c r="G80" s="12" t="s">
        <v>2144</v>
      </c>
      <c r="H80" s="12" t="s">
        <v>475</v>
      </c>
      <c r="I80" s="12" t="s">
        <v>475</v>
      </c>
      <c r="J80" s="12" t="s">
        <v>475</v>
      </c>
      <c r="K80" s="12" t="s">
        <v>475</v>
      </c>
      <c r="L80" s="12" t="s">
        <v>475</v>
      </c>
      <c r="M80" s="12" t="s">
        <v>475</v>
      </c>
      <c r="N80" s="12" t="s">
        <v>475</v>
      </c>
      <c r="O80" s="12" t="s">
        <v>475</v>
      </c>
      <c r="P80" s="12" t="s">
        <v>475</v>
      </c>
      <c r="Q80" s="12" t="s">
        <v>475</v>
      </c>
      <c r="R80" s="12" t="s">
        <v>475</v>
      </c>
      <c r="S80" s="12" t="s">
        <v>475</v>
      </c>
      <c r="T80" s="12" t="s">
        <v>2145</v>
      </c>
      <c r="U80" s="12" t="s">
        <v>475</v>
      </c>
      <c r="V80" s="12" t="s">
        <v>475</v>
      </c>
      <c r="W80" s="12" t="s">
        <v>2146</v>
      </c>
      <c r="X80" s="12" t="s">
        <v>2147</v>
      </c>
      <c r="Y80" s="12" t="s">
        <v>2148</v>
      </c>
      <c r="AE80" s="11" t="s">
        <v>474</v>
      </c>
      <c r="AF80" s="12" t="s">
        <v>475</v>
      </c>
      <c r="AG80" s="12" t="s">
        <v>2468</v>
      </c>
      <c r="AH80" s="12" t="s">
        <v>2469</v>
      </c>
      <c r="AI80" s="12" t="s">
        <v>2470</v>
      </c>
      <c r="AJ80" s="12" t="s">
        <v>475</v>
      </c>
      <c r="AK80" s="12" t="s">
        <v>475</v>
      </c>
      <c r="AL80" s="12" t="s">
        <v>475</v>
      </c>
      <c r="AM80" s="12" t="s">
        <v>475</v>
      </c>
      <c r="AN80" s="12" t="s">
        <v>2471</v>
      </c>
      <c r="AO80" s="12" t="s">
        <v>475</v>
      </c>
      <c r="AP80" s="12" t="s">
        <v>475</v>
      </c>
      <c r="AQ80" s="12" t="s">
        <v>475</v>
      </c>
      <c r="AR80" s="12" t="s">
        <v>475</v>
      </c>
      <c r="AS80" s="12" t="s">
        <v>475</v>
      </c>
      <c r="AT80" s="12" t="s">
        <v>475</v>
      </c>
      <c r="AU80" s="12" t="s">
        <v>475</v>
      </c>
      <c r="AV80" s="12" t="s">
        <v>475</v>
      </c>
      <c r="AW80" s="12" t="s">
        <v>475</v>
      </c>
      <c r="AX80" s="12" t="s">
        <v>2472</v>
      </c>
      <c r="AY80" s="12" t="s">
        <v>2473</v>
      </c>
      <c r="AZ80" s="12" t="s">
        <v>475</v>
      </c>
      <c r="BA80" s="12" t="s">
        <v>1394</v>
      </c>
      <c r="BB80" s="12" t="s">
        <v>2474</v>
      </c>
      <c r="BC80" s="12" t="s">
        <v>2475</v>
      </c>
    </row>
    <row r="81" spans="1:55" ht="15" thickBot="1" x14ac:dyDescent="0.35">
      <c r="A81" s="11" t="s">
        <v>479</v>
      </c>
      <c r="B81" s="12" t="s">
        <v>480</v>
      </c>
      <c r="C81" s="12" t="s">
        <v>480</v>
      </c>
      <c r="D81" s="12" t="s">
        <v>480</v>
      </c>
      <c r="E81" s="12" t="s">
        <v>480</v>
      </c>
      <c r="F81" s="12" t="s">
        <v>480</v>
      </c>
      <c r="G81" s="12" t="s">
        <v>2149</v>
      </c>
      <c r="H81" s="12" t="s">
        <v>480</v>
      </c>
      <c r="I81" s="12" t="s">
        <v>480</v>
      </c>
      <c r="J81" s="12" t="s">
        <v>480</v>
      </c>
      <c r="K81" s="12" t="s">
        <v>480</v>
      </c>
      <c r="L81" s="12" t="s">
        <v>480</v>
      </c>
      <c r="M81" s="12" t="s">
        <v>480</v>
      </c>
      <c r="N81" s="12" t="s">
        <v>480</v>
      </c>
      <c r="O81" s="12" t="s">
        <v>480</v>
      </c>
      <c r="P81" s="12" t="s">
        <v>480</v>
      </c>
      <c r="Q81" s="12" t="s">
        <v>480</v>
      </c>
      <c r="R81" s="12" t="s">
        <v>480</v>
      </c>
      <c r="S81" s="12" t="s">
        <v>480</v>
      </c>
      <c r="T81" s="12" t="s">
        <v>2150</v>
      </c>
      <c r="U81" s="12" t="s">
        <v>480</v>
      </c>
      <c r="V81" s="12" t="s">
        <v>480</v>
      </c>
      <c r="W81" s="12" t="s">
        <v>2151</v>
      </c>
      <c r="X81" s="12" t="s">
        <v>2152</v>
      </c>
      <c r="Y81" s="12" t="s">
        <v>2153</v>
      </c>
      <c r="AE81" s="11" t="s">
        <v>479</v>
      </c>
      <c r="AF81" s="12" t="s">
        <v>480</v>
      </c>
      <c r="AG81" s="12" t="s">
        <v>2476</v>
      </c>
      <c r="AH81" s="12" t="s">
        <v>2477</v>
      </c>
      <c r="AI81" s="12" t="s">
        <v>2478</v>
      </c>
      <c r="AJ81" s="12" t="s">
        <v>480</v>
      </c>
      <c r="AK81" s="12" t="s">
        <v>480</v>
      </c>
      <c r="AL81" s="12" t="s">
        <v>480</v>
      </c>
      <c r="AM81" s="12" t="s">
        <v>480</v>
      </c>
      <c r="AN81" s="12" t="s">
        <v>2479</v>
      </c>
      <c r="AO81" s="12" t="s">
        <v>480</v>
      </c>
      <c r="AP81" s="12" t="s">
        <v>480</v>
      </c>
      <c r="AQ81" s="12" t="s">
        <v>480</v>
      </c>
      <c r="AR81" s="12" t="s">
        <v>480</v>
      </c>
      <c r="AS81" s="12" t="s">
        <v>480</v>
      </c>
      <c r="AT81" s="12" t="s">
        <v>480</v>
      </c>
      <c r="AU81" s="12" t="s">
        <v>480</v>
      </c>
      <c r="AV81" s="12" t="s">
        <v>480</v>
      </c>
      <c r="AW81" s="12" t="s">
        <v>480</v>
      </c>
      <c r="AX81" s="12" t="s">
        <v>2480</v>
      </c>
      <c r="AY81" s="12" t="s">
        <v>2481</v>
      </c>
      <c r="AZ81" s="12" t="s">
        <v>480</v>
      </c>
      <c r="BA81" s="12" t="s">
        <v>1395</v>
      </c>
      <c r="BB81" s="12" t="s">
        <v>2482</v>
      </c>
      <c r="BC81" s="12" t="s">
        <v>2483</v>
      </c>
    </row>
    <row r="82" spans="1:55" ht="15" thickBot="1" x14ac:dyDescent="0.35">
      <c r="A82" s="11" t="s">
        <v>484</v>
      </c>
      <c r="B82" s="12" t="s">
        <v>485</v>
      </c>
      <c r="C82" s="12" t="s">
        <v>485</v>
      </c>
      <c r="D82" s="12" t="s">
        <v>485</v>
      </c>
      <c r="E82" s="12" t="s">
        <v>485</v>
      </c>
      <c r="F82" s="12" t="s">
        <v>485</v>
      </c>
      <c r="G82" s="12" t="s">
        <v>2154</v>
      </c>
      <c r="H82" s="12" t="s">
        <v>485</v>
      </c>
      <c r="I82" s="12" t="s">
        <v>485</v>
      </c>
      <c r="J82" s="12" t="s">
        <v>485</v>
      </c>
      <c r="K82" s="12" t="s">
        <v>485</v>
      </c>
      <c r="L82" s="12" t="s">
        <v>485</v>
      </c>
      <c r="M82" s="12" t="s">
        <v>485</v>
      </c>
      <c r="N82" s="12" t="s">
        <v>485</v>
      </c>
      <c r="O82" s="12" t="s">
        <v>485</v>
      </c>
      <c r="P82" s="12" t="s">
        <v>485</v>
      </c>
      <c r="Q82" s="12" t="s">
        <v>485</v>
      </c>
      <c r="R82" s="12" t="s">
        <v>485</v>
      </c>
      <c r="S82" s="12" t="s">
        <v>485</v>
      </c>
      <c r="T82" s="12" t="s">
        <v>2155</v>
      </c>
      <c r="U82" s="12" t="s">
        <v>485</v>
      </c>
      <c r="V82" s="12" t="s">
        <v>485</v>
      </c>
      <c r="W82" s="12" t="s">
        <v>2156</v>
      </c>
      <c r="X82" s="12" t="s">
        <v>2157</v>
      </c>
      <c r="Y82" s="12" t="s">
        <v>2158</v>
      </c>
      <c r="AE82" s="11" t="s">
        <v>484</v>
      </c>
      <c r="AF82" s="12" t="s">
        <v>485</v>
      </c>
      <c r="AG82" s="12" t="s">
        <v>2484</v>
      </c>
      <c r="AH82" s="12" t="s">
        <v>2485</v>
      </c>
      <c r="AI82" s="12" t="s">
        <v>2486</v>
      </c>
      <c r="AJ82" s="12" t="s">
        <v>485</v>
      </c>
      <c r="AK82" s="12" t="s">
        <v>485</v>
      </c>
      <c r="AL82" s="12" t="s">
        <v>485</v>
      </c>
      <c r="AM82" s="12" t="s">
        <v>485</v>
      </c>
      <c r="AN82" s="12" t="s">
        <v>2487</v>
      </c>
      <c r="AO82" s="12" t="s">
        <v>485</v>
      </c>
      <c r="AP82" s="12" t="s">
        <v>485</v>
      </c>
      <c r="AQ82" s="12" t="s">
        <v>485</v>
      </c>
      <c r="AR82" s="12" t="s">
        <v>485</v>
      </c>
      <c r="AS82" s="12" t="s">
        <v>485</v>
      </c>
      <c r="AT82" s="12" t="s">
        <v>485</v>
      </c>
      <c r="AU82" s="12" t="s">
        <v>485</v>
      </c>
      <c r="AV82" s="12" t="s">
        <v>485</v>
      </c>
      <c r="AW82" s="12" t="s">
        <v>485</v>
      </c>
      <c r="AX82" s="12" t="s">
        <v>2488</v>
      </c>
      <c r="AY82" s="12" t="s">
        <v>2489</v>
      </c>
      <c r="AZ82" s="12" t="s">
        <v>485</v>
      </c>
      <c r="BA82" s="12" t="s">
        <v>2490</v>
      </c>
      <c r="BB82" s="12" t="s">
        <v>2491</v>
      </c>
      <c r="BC82" s="12" t="s">
        <v>2492</v>
      </c>
    </row>
    <row r="83" spans="1:55" ht="15" thickBot="1" x14ac:dyDescent="0.35">
      <c r="A83" s="11" t="s">
        <v>489</v>
      </c>
      <c r="B83" s="12" t="s">
        <v>490</v>
      </c>
      <c r="C83" s="12" t="s">
        <v>490</v>
      </c>
      <c r="D83" s="12" t="s">
        <v>490</v>
      </c>
      <c r="E83" s="12" t="s">
        <v>490</v>
      </c>
      <c r="F83" s="12" t="s">
        <v>490</v>
      </c>
      <c r="G83" s="12" t="s">
        <v>2159</v>
      </c>
      <c r="H83" s="12" t="s">
        <v>490</v>
      </c>
      <c r="I83" s="12" t="s">
        <v>490</v>
      </c>
      <c r="J83" s="12" t="s">
        <v>490</v>
      </c>
      <c r="K83" s="12" t="s">
        <v>490</v>
      </c>
      <c r="L83" s="12" t="s">
        <v>490</v>
      </c>
      <c r="M83" s="12" t="s">
        <v>490</v>
      </c>
      <c r="N83" s="12" t="s">
        <v>490</v>
      </c>
      <c r="O83" s="12" t="s">
        <v>490</v>
      </c>
      <c r="P83" s="12" t="s">
        <v>490</v>
      </c>
      <c r="Q83" s="12" t="s">
        <v>490</v>
      </c>
      <c r="R83" s="12" t="s">
        <v>490</v>
      </c>
      <c r="S83" s="12" t="s">
        <v>490</v>
      </c>
      <c r="T83" s="12" t="s">
        <v>2160</v>
      </c>
      <c r="U83" s="12" t="s">
        <v>490</v>
      </c>
      <c r="V83" s="12" t="s">
        <v>490</v>
      </c>
      <c r="W83" s="12" t="s">
        <v>2161</v>
      </c>
      <c r="X83" s="12" t="s">
        <v>2162</v>
      </c>
      <c r="Y83" s="12" t="s">
        <v>2163</v>
      </c>
      <c r="AE83" s="11" t="s">
        <v>489</v>
      </c>
      <c r="AF83" s="12" t="s">
        <v>490</v>
      </c>
      <c r="AG83" s="12" t="s">
        <v>2493</v>
      </c>
      <c r="AH83" s="12" t="s">
        <v>2494</v>
      </c>
      <c r="AI83" s="12" t="s">
        <v>2495</v>
      </c>
      <c r="AJ83" s="12" t="s">
        <v>490</v>
      </c>
      <c r="AK83" s="12" t="s">
        <v>490</v>
      </c>
      <c r="AL83" s="12" t="s">
        <v>490</v>
      </c>
      <c r="AM83" s="12" t="s">
        <v>490</v>
      </c>
      <c r="AN83" s="12" t="s">
        <v>2496</v>
      </c>
      <c r="AO83" s="12" t="s">
        <v>490</v>
      </c>
      <c r="AP83" s="12" t="s">
        <v>490</v>
      </c>
      <c r="AQ83" s="12" t="s">
        <v>490</v>
      </c>
      <c r="AR83" s="12" t="s">
        <v>490</v>
      </c>
      <c r="AS83" s="12" t="s">
        <v>490</v>
      </c>
      <c r="AT83" s="12" t="s">
        <v>490</v>
      </c>
      <c r="AU83" s="12" t="s">
        <v>490</v>
      </c>
      <c r="AV83" s="12" t="s">
        <v>490</v>
      </c>
      <c r="AW83" s="12" t="s">
        <v>490</v>
      </c>
      <c r="AX83" s="12" t="s">
        <v>2497</v>
      </c>
      <c r="AY83" s="12" t="s">
        <v>2498</v>
      </c>
      <c r="AZ83" s="12" t="s">
        <v>490</v>
      </c>
      <c r="BA83" s="12" t="s">
        <v>2499</v>
      </c>
      <c r="BB83" s="12" t="s">
        <v>2500</v>
      </c>
      <c r="BC83" s="12" t="s">
        <v>2501</v>
      </c>
    </row>
    <row r="84" spans="1:55" ht="15" thickBot="1" x14ac:dyDescent="0.35">
      <c r="A84" s="11" t="s">
        <v>494</v>
      </c>
      <c r="B84" s="12" t="s">
        <v>495</v>
      </c>
      <c r="C84" s="12" t="s">
        <v>495</v>
      </c>
      <c r="D84" s="12" t="s">
        <v>495</v>
      </c>
      <c r="E84" s="12" t="s">
        <v>495</v>
      </c>
      <c r="F84" s="12" t="s">
        <v>495</v>
      </c>
      <c r="G84" s="12" t="s">
        <v>2164</v>
      </c>
      <c r="H84" s="12" t="s">
        <v>495</v>
      </c>
      <c r="I84" s="12" t="s">
        <v>495</v>
      </c>
      <c r="J84" s="12" t="s">
        <v>495</v>
      </c>
      <c r="K84" s="12" t="s">
        <v>495</v>
      </c>
      <c r="L84" s="12" t="s">
        <v>495</v>
      </c>
      <c r="M84" s="12" t="s">
        <v>495</v>
      </c>
      <c r="N84" s="12" t="s">
        <v>495</v>
      </c>
      <c r="O84" s="12" t="s">
        <v>495</v>
      </c>
      <c r="P84" s="12" t="s">
        <v>495</v>
      </c>
      <c r="Q84" s="12" t="s">
        <v>495</v>
      </c>
      <c r="R84" s="12" t="s">
        <v>495</v>
      </c>
      <c r="S84" s="12" t="s">
        <v>495</v>
      </c>
      <c r="T84" s="12" t="s">
        <v>2165</v>
      </c>
      <c r="U84" s="12" t="s">
        <v>495</v>
      </c>
      <c r="V84" s="12" t="s">
        <v>495</v>
      </c>
      <c r="W84" s="12" t="s">
        <v>2166</v>
      </c>
      <c r="X84" s="12" t="s">
        <v>2167</v>
      </c>
      <c r="Y84" s="12" t="s">
        <v>2168</v>
      </c>
      <c r="AE84" s="11" t="s">
        <v>494</v>
      </c>
      <c r="AF84" s="12" t="s">
        <v>495</v>
      </c>
      <c r="AG84" s="12" t="s">
        <v>2502</v>
      </c>
      <c r="AH84" s="12" t="s">
        <v>2503</v>
      </c>
      <c r="AI84" s="12" t="s">
        <v>2504</v>
      </c>
      <c r="AJ84" s="12" t="s">
        <v>495</v>
      </c>
      <c r="AK84" s="12" t="s">
        <v>495</v>
      </c>
      <c r="AL84" s="12" t="s">
        <v>495</v>
      </c>
      <c r="AM84" s="12" t="s">
        <v>495</v>
      </c>
      <c r="AN84" s="12" t="s">
        <v>2505</v>
      </c>
      <c r="AO84" s="12" t="s">
        <v>495</v>
      </c>
      <c r="AP84" s="12" t="s">
        <v>495</v>
      </c>
      <c r="AQ84" s="12" t="s">
        <v>495</v>
      </c>
      <c r="AR84" s="12" t="s">
        <v>495</v>
      </c>
      <c r="AS84" s="12" t="s">
        <v>495</v>
      </c>
      <c r="AT84" s="12" t="s">
        <v>495</v>
      </c>
      <c r="AU84" s="12" t="s">
        <v>495</v>
      </c>
      <c r="AV84" s="12" t="s">
        <v>495</v>
      </c>
      <c r="AW84" s="12" t="s">
        <v>495</v>
      </c>
      <c r="AX84" s="12" t="s">
        <v>2506</v>
      </c>
      <c r="AY84" s="12" t="s">
        <v>2507</v>
      </c>
      <c r="AZ84" s="12" t="s">
        <v>495</v>
      </c>
      <c r="BA84" s="12" t="s">
        <v>2508</v>
      </c>
      <c r="BB84" s="12" t="s">
        <v>2509</v>
      </c>
      <c r="BC84" s="12" t="s">
        <v>2510</v>
      </c>
    </row>
    <row r="85" spans="1:55" ht="15" thickBot="1" x14ac:dyDescent="0.35">
      <c r="A85" s="11" t="s">
        <v>499</v>
      </c>
      <c r="B85" s="12" t="s">
        <v>500</v>
      </c>
      <c r="C85" s="12" t="s">
        <v>500</v>
      </c>
      <c r="D85" s="12" t="s">
        <v>500</v>
      </c>
      <c r="E85" s="12" t="s">
        <v>500</v>
      </c>
      <c r="F85" s="12" t="s">
        <v>500</v>
      </c>
      <c r="G85" s="12" t="s">
        <v>2169</v>
      </c>
      <c r="H85" s="12" t="s">
        <v>500</v>
      </c>
      <c r="I85" s="12" t="s">
        <v>500</v>
      </c>
      <c r="J85" s="12" t="s">
        <v>500</v>
      </c>
      <c r="K85" s="12" t="s">
        <v>500</v>
      </c>
      <c r="L85" s="12" t="s">
        <v>500</v>
      </c>
      <c r="M85" s="12" t="s">
        <v>500</v>
      </c>
      <c r="N85" s="12" t="s">
        <v>500</v>
      </c>
      <c r="O85" s="12" t="s">
        <v>500</v>
      </c>
      <c r="P85" s="12" t="s">
        <v>500</v>
      </c>
      <c r="Q85" s="12" t="s">
        <v>500</v>
      </c>
      <c r="R85" s="12" t="s">
        <v>500</v>
      </c>
      <c r="S85" s="12" t="s">
        <v>500</v>
      </c>
      <c r="T85" s="12" t="s">
        <v>2170</v>
      </c>
      <c r="U85" s="12" t="s">
        <v>500</v>
      </c>
      <c r="V85" s="12" t="s">
        <v>500</v>
      </c>
      <c r="W85" s="12" t="s">
        <v>2171</v>
      </c>
      <c r="X85" s="12" t="s">
        <v>2172</v>
      </c>
      <c r="Y85" s="12" t="s">
        <v>2173</v>
      </c>
      <c r="AE85" s="11" t="s">
        <v>499</v>
      </c>
      <c r="AF85" s="12" t="s">
        <v>500</v>
      </c>
      <c r="AG85" s="12" t="s">
        <v>2511</v>
      </c>
      <c r="AH85" s="12" t="s">
        <v>2512</v>
      </c>
      <c r="AI85" s="12" t="s">
        <v>2513</v>
      </c>
      <c r="AJ85" s="12" t="s">
        <v>500</v>
      </c>
      <c r="AK85" s="12" t="s">
        <v>500</v>
      </c>
      <c r="AL85" s="12" t="s">
        <v>500</v>
      </c>
      <c r="AM85" s="12" t="s">
        <v>500</v>
      </c>
      <c r="AN85" s="12" t="s">
        <v>2514</v>
      </c>
      <c r="AO85" s="12" t="s">
        <v>500</v>
      </c>
      <c r="AP85" s="12" t="s">
        <v>500</v>
      </c>
      <c r="AQ85" s="12" t="s">
        <v>500</v>
      </c>
      <c r="AR85" s="12" t="s">
        <v>500</v>
      </c>
      <c r="AS85" s="12" t="s">
        <v>500</v>
      </c>
      <c r="AT85" s="12" t="s">
        <v>500</v>
      </c>
      <c r="AU85" s="12" t="s">
        <v>500</v>
      </c>
      <c r="AV85" s="12" t="s">
        <v>500</v>
      </c>
      <c r="AW85" s="12" t="s">
        <v>500</v>
      </c>
      <c r="AX85" s="12" t="s">
        <v>2515</v>
      </c>
      <c r="AY85" s="12" t="s">
        <v>2516</v>
      </c>
      <c r="AZ85" s="12" t="s">
        <v>500</v>
      </c>
      <c r="BA85" s="12" t="s">
        <v>2517</v>
      </c>
      <c r="BB85" s="12" t="s">
        <v>2518</v>
      </c>
      <c r="BC85" s="12" t="s">
        <v>2519</v>
      </c>
    </row>
    <row r="86" spans="1:55" ht="15" thickBot="1" x14ac:dyDescent="0.35">
      <c r="A86" s="11" t="s">
        <v>504</v>
      </c>
      <c r="B86" s="12" t="s">
        <v>505</v>
      </c>
      <c r="C86" s="12" t="s">
        <v>505</v>
      </c>
      <c r="D86" s="12" t="s">
        <v>505</v>
      </c>
      <c r="E86" s="12" t="s">
        <v>505</v>
      </c>
      <c r="F86" s="12" t="s">
        <v>505</v>
      </c>
      <c r="G86" s="12" t="s">
        <v>2174</v>
      </c>
      <c r="H86" s="12" t="s">
        <v>505</v>
      </c>
      <c r="I86" s="12" t="s">
        <v>505</v>
      </c>
      <c r="J86" s="12" t="s">
        <v>505</v>
      </c>
      <c r="K86" s="12" t="s">
        <v>505</v>
      </c>
      <c r="L86" s="12" t="s">
        <v>505</v>
      </c>
      <c r="M86" s="12" t="s">
        <v>505</v>
      </c>
      <c r="N86" s="12" t="s">
        <v>505</v>
      </c>
      <c r="O86" s="12" t="s">
        <v>505</v>
      </c>
      <c r="P86" s="12" t="s">
        <v>505</v>
      </c>
      <c r="Q86" s="12" t="s">
        <v>505</v>
      </c>
      <c r="R86" s="12" t="s">
        <v>505</v>
      </c>
      <c r="S86" s="12" t="s">
        <v>505</v>
      </c>
      <c r="T86" s="12" t="s">
        <v>2175</v>
      </c>
      <c r="U86" s="12" t="s">
        <v>505</v>
      </c>
      <c r="V86" s="12" t="s">
        <v>505</v>
      </c>
      <c r="W86" s="12" t="s">
        <v>2176</v>
      </c>
      <c r="X86" s="12" t="s">
        <v>2177</v>
      </c>
      <c r="Y86" s="12" t="s">
        <v>2178</v>
      </c>
      <c r="AE86" s="11" t="s">
        <v>504</v>
      </c>
      <c r="AF86" s="12" t="s">
        <v>505</v>
      </c>
      <c r="AG86" s="12" t="s">
        <v>2520</v>
      </c>
      <c r="AH86" s="12" t="s">
        <v>2521</v>
      </c>
      <c r="AI86" s="12" t="s">
        <v>2522</v>
      </c>
      <c r="AJ86" s="12" t="s">
        <v>505</v>
      </c>
      <c r="AK86" s="12" t="s">
        <v>505</v>
      </c>
      <c r="AL86" s="12" t="s">
        <v>505</v>
      </c>
      <c r="AM86" s="12" t="s">
        <v>505</v>
      </c>
      <c r="AN86" s="12" t="s">
        <v>2523</v>
      </c>
      <c r="AO86" s="12" t="s">
        <v>505</v>
      </c>
      <c r="AP86" s="12" t="s">
        <v>505</v>
      </c>
      <c r="AQ86" s="12" t="s">
        <v>505</v>
      </c>
      <c r="AR86" s="12" t="s">
        <v>505</v>
      </c>
      <c r="AS86" s="12" t="s">
        <v>505</v>
      </c>
      <c r="AT86" s="12" t="s">
        <v>505</v>
      </c>
      <c r="AU86" s="12" t="s">
        <v>505</v>
      </c>
      <c r="AV86" s="12" t="s">
        <v>505</v>
      </c>
      <c r="AW86" s="12" t="s">
        <v>505</v>
      </c>
      <c r="AX86" s="12" t="s">
        <v>2524</v>
      </c>
      <c r="AY86" s="12" t="s">
        <v>2525</v>
      </c>
      <c r="AZ86" s="12" t="s">
        <v>505</v>
      </c>
      <c r="BA86" s="12" t="s">
        <v>2526</v>
      </c>
      <c r="BB86" s="12" t="s">
        <v>2527</v>
      </c>
      <c r="BC86" s="12" t="s">
        <v>2528</v>
      </c>
    </row>
    <row r="87" spans="1:55" ht="15" thickBot="1" x14ac:dyDescent="0.35">
      <c r="A87" s="11" t="s">
        <v>509</v>
      </c>
      <c r="B87" s="12" t="s">
        <v>510</v>
      </c>
      <c r="C87" s="12" t="s">
        <v>510</v>
      </c>
      <c r="D87" s="12" t="s">
        <v>510</v>
      </c>
      <c r="E87" s="12" t="s">
        <v>510</v>
      </c>
      <c r="F87" s="12" t="s">
        <v>510</v>
      </c>
      <c r="G87" s="12" t="s">
        <v>2179</v>
      </c>
      <c r="H87" s="12" t="s">
        <v>510</v>
      </c>
      <c r="I87" s="12" t="s">
        <v>510</v>
      </c>
      <c r="J87" s="12" t="s">
        <v>510</v>
      </c>
      <c r="K87" s="12" t="s">
        <v>510</v>
      </c>
      <c r="L87" s="12" t="s">
        <v>510</v>
      </c>
      <c r="M87" s="12" t="s">
        <v>510</v>
      </c>
      <c r="N87" s="12" t="s">
        <v>510</v>
      </c>
      <c r="O87" s="12" t="s">
        <v>510</v>
      </c>
      <c r="P87" s="12" t="s">
        <v>510</v>
      </c>
      <c r="Q87" s="12" t="s">
        <v>510</v>
      </c>
      <c r="R87" s="12" t="s">
        <v>510</v>
      </c>
      <c r="S87" s="12" t="s">
        <v>510</v>
      </c>
      <c r="T87" s="12" t="s">
        <v>2180</v>
      </c>
      <c r="U87" s="12" t="s">
        <v>510</v>
      </c>
      <c r="V87" s="12" t="s">
        <v>510</v>
      </c>
      <c r="W87" s="12" t="s">
        <v>2181</v>
      </c>
      <c r="X87" s="12" t="s">
        <v>2182</v>
      </c>
      <c r="Y87" s="12" t="s">
        <v>2183</v>
      </c>
      <c r="AE87" s="11" t="s">
        <v>509</v>
      </c>
      <c r="AF87" s="12" t="s">
        <v>510</v>
      </c>
      <c r="AG87" s="12" t="s">
        <v>2529</v>
      </c>
      <c r="AH87" s="12" t="s">
        <v>2530</v>
      </c>
      <c r="AI87" s="12" t="s">
        <v>2531</v>
      </c>
      <c r="AJ87" s="12" t="s">
        <v>510</v>
      </c>
      <c r="AK87" s="12" t="s">
        <v>510</v>
      </c>
      <c r="AL87" s="12" t="s">
        <v>510</v>
      </c>
      <c r="AM87" s="12" t="s">
        <v>510</v>
      </c>
      <c r="AN87" s="12" t="s">
        <v>2532</v>
      </c>
      <c r="AO87" s="12" t="s">
        <v>510</v>
      </c>
      <c r="AP87" s="12" t="s">
        <v>510</v>
      </c>
      <c r="AQ87" s="12" t="s">
        <v>510</v>
      </c>
      <c r="AR87" s="12" t="s">
        <v>510</v>
      </c>
      <c r="AS87" s="12" t="s">
        <v>510</v>
      </c>
      <c r="AT87" s="12" t="s">
        <v>510</v>
      </c>
      <c r="AU87" s="12" t="s">
        <v>510</v>
      </c>
      <c r="AV87" s="12" t="s">
        <v>510</v>
      </c>
      <c r="AW87" s="12" t="s">
        <v>510</v>
      </c>
      <c r="AX87" s="12" t="s">
        <v>2533</v>
      </c>
      <c r="AY87" s="12" t="s">
        <v>2534</v>
      </c>
      <c r="AZ87" s="12" t="s">
        <v>510</v>
      </c>
      <c r="BA87" s="12" t="s">
        <v>2535</v>
      </c>
      <c r="BB87" s="12" t="s">
        <v>2536</v>
      </c>
      <c r="BC87" s="12" t="s">
        <v>2537</v>
      </c>
    </row>
    <row r="88" spans="1:55" ht="15" thickBot="1" x14ac:dyDescent="0.35">
      <c r="A88" s="11" t="s">
        <v>514</v>
      </c>
      <c r="B88" s="12" t="s">
        <v>515</v>
      </c>
      <c r="C88" s="12" t="s">
        <v>515</v>
      </c>
      <c r="D88" s="12" t="s">
        <v>515</v>
      </c>
      <c r="E88" s="12" t="s">
        <v>515</v>
      </c>
      <c r="F88" s="12" t="s">
        <v>515</v>
      </c>
      <c r="G88" s="12" t="s">
        <v>2184</v>
      </c>
      <c r="H88" s="12" t="s">
        <v>515</v>
      </c>
      <c r="I88" s="12" t="s">
        <v>515</v>
      </c>
      <c r="J88" s="12" t="s">
        <v>515</v>
      </c>
      <c r="K88" s="12" t="s">
        <v>515</v>
      </c>
      <c r="L88" s="12" t="s">
        <v>515</v>
      </c>
      <c r="M88" s="12" t="s">
        <v>515</v>
      </c>
      <c r="N88" s="12" t="s">
        <v>515</v>
      </c>
      <c r="O88" s="12" t="s">
        <v>515</v>
      </c>
      <c r="P88" s="12" t="s">
        <v>515</v>
      </c>
      <c r="Q88" s="12" t="s">
        <v>515</v>
      </c>
      <c r="R88" s="12" t="s">
        <v>515</v>
      </c>
      <c r="S88" s="12" t="s">
        <v>515</v>
      </c>
      <c r="T88" s="12" t="s">
        <v>2185</v>
      </c>
      <c r="U88" s="12" t="s">
        <v>515</v>
      </c>
      <c r="V88" s="12" t="s">
        <v>515</v>
      </c>
      <c r="W88" s="12" t="s">
        <v>2186</v>
      </c>
      <c r="X88" s="12" t="s">
        <v>2187</v>
      </c>
      <c r="Y88" s="12" t="s">
        <v>2188</v>
      </c>
      <c r="AE88" s="11" t="s">
        <v>514</v>
      </c>
      <c r="AF88" s="12" t="s">
        <v>515</v>
      </c>
      <c r="AG88" s="12" t="s">
        <v>2538</v>
      </c>
      <c r="AH88" s="12" t="s">
        <v>2539</v>
      </c>
      <c r="AI88" s="12" t="s">
        <v>2540</v>
      </c>
      <c r="AJ88" s="12" t="s">
        <v>515</v>
      </c>
      <c r="AK88" s="12" t="s">
        <v>515</v>
      </c>
      <c r="AL88" s="12" t="s">
        <v>515</v>
      </c>
      <c r="AM88" s="12" t="s">
        <v>515</v>
      </c>
      <c r="AN88" s="12" t="s">
        <v>2541</v>
      </c>
      <c r="AO88" s="12" t="s">
        <v>515</v>
      </c>
      <c r="AP88" s="12" t="s">
        <v>515</v>
      </c>
      <c r="AQ88" s="12" t="s">
        <v>515</v>
      </c>
      <c r="AR88" s="12" t="s">
        <v>515</v>
      </c>
      <c r="AS88" s="12" t="s">
        <v>515</v>
      </c>
      <c r="AT88" s="12" t="s">
        <v>515</v>
      </c>
      <c r="AU88" s="12" t="s">
        <v>515</v>
      </c>
      <c r="AV88" s="12" t="s">
        <v>515</v>
      </c>
      <c r="AW88" s="12" t="s">
        <v>515</v>
      </c>
      <c r="AX88" s="12" t="s">
        <v>2542</v>
      </c>
      <c r="AY88" s="12" t="s">
        <v>2543</v>
      </c>
      <c r="AZ88" s="12" t="s">
        <v>515</v>
      </c>
      <c r="BA88" s="12" t="s">
        <v>2544</v>
      </c>
      <c r="BB88" s="12" t="s">
        <v>2545</v>
      </c>
      <c r="BC88" s="12" t="s">
        <v>2546</v>
      </c>
    </row>
    <row r="89" spans="1:55" ht="15" thickBot="1" x14ac:dyDescent="0.35">
      <c r="A89" s="11" t="s">
        <v>519</v>
      </c>
      <c r="B89" s="12" t="s">
        <v>520</v>
      </c>
      <c r="C89" s="12" t="s">
        <v>520</v>
      </c>
      <c r="D89" s="12" t="s">
        <v>520</v>
      </c>
      <c r="E89" s="12" t="s">
        <v>520</v>
      </c>
      <c r="F89" s="12" t="s">
        <v>520</v>
      </c>
      <c r="G89" s="12" t="s">
        <v>2189</v>
      </c>
      <c r="H89" s="12" t="s">
        <v>520</v>
      </c>
      <c r="I89" s="12" t="s">
        <v>520</v>
      </c>
      <c r="J89" s="12" t="s">
        <v>520</v>
      </c>
      <c r="K89" s="12" t="s">
        <v>520</v>
      </c>
      <c r="L89" s="12" t="s">
        <v>520</v>
      </c>
      <c r="M89" s="12" t="s">
        <v>520</v>
      </c>
      <c r="N89" s="12" t="s">
        <v>520</v>
      </c>
      <c r="O89" s="12" t="s">
        <v>520</v>
      </c>
      <c r="P89" s="12" t="s">
        <v>520</v>
      </c>
      <c r="Q89" s="12" t="s">
        <v>520</v>
      </c>
      <c r="R89" s="12" t="s">
        <v>520</v>
      </c>
      <c r="S89" s="12" t="s">
        <v>520</v>
      </c>
      <c r="T89" s="12" t="s">
        <v>2190</v>
      </c>
      <c r="U89" s="12" t="s">
        <v>520</v>
      </c>
      <c r="V89" s="12" t="s">
        <v>520</v>
      </c>
      <c r="W89" s="12" t="s">
        <v>2191</v>
      </c>
      <c r="X89" s="12" t="s">
        <v>2192</v>
      </c>
      <c r="Y89" s="12" t="s">
        <v>2193</v>
      </c>
      <c r="AE89" s="11" t="s">
        <v>519</v>
      </c>
      <c r="AF89" s="12" t="s">
        <v>520</v>
      </c>
      <c r="AG89" s="12" t="s">
        <v>2547</v>
      </c>
      <c r="AH89" s="12" t="s">
        <v>2548</v>
      </c>
      <c r="AI89" s="12" t="s">
        <v>2549</v>
      </c>
      <c r="AJ89" s="12" t="s">
        <v>520</v>
      </c>
      <c r="AK89" s="12" t="s">
        <v>520</v>
      </c>
      <c r="AL89" s="12" t="s">
        <v>520</v>
      </c>
      <c r="AM89" s="12" t="s">
        <v>520</v>
      </c>
      <c r="AN89" s="12" t="s">
        <v>2550</v>
      </c>
      <c r="AO89" s="12" t="s">
        <v>520</v>
      </c>
      <c r="AP89" s="12" t="s">
        <v>520</v>
      </c>
      <c r="AQ89" s="12" t="s">
        <v>520</v>
      </c>
      <c r="AR89" s="12" t="s">
        <v>520</v>
      </c>
      <c r="AS89" s="12" t="s">
        <v>520</v>
      </c>
      <c r="AT89" s="12" t="s">
        <v>520</v>
      </c>
      <c r="AU89" s="12" t="s">
        <v>520</v>
      </c>
      <c r="AV89" s="12" t="s">
        <v>520</v>
      </c>
      <c r="AW89" s="12" t="s">
        <v>520</v>
      </c>
      <c r="AX89" s="12" t="s">
        <v>2551</v>
      </c>
      <c r="AY89" s="12" t="s">
        <v>2552</v>
      </c>
      <c r="AZ89" s="12" t="s">
        <v>520</v>
      </c>
      <c r="BA89" s="12" t="s">
        <v>2553</v>
      </c>
      <c r="BB89" s="12" t="s">
        <v>2554</v>
      </c>
      <c r="BC89" s="12" t="s">
        <v>2555</v>
      </c>
    </row>
    <row r="90" spans="1:55" ht="15" thickBot="1" x14ac:dyDescent="0.35">
      <c r="A90" s="11" t="s">
        <v>524</v>
      </c>
      <c r="B90" s="12" t="s">
        <v>525</v>
      </c>
      <c r="C90" s="12" t="s">
        <v>525</v>
      </c>
      <c r="D90" s="12" t="s">
        <v>525</v>
      </c>
      <c r="E90" s="12" t="s">
        <v>525</v>
      </c>
      <c r="F90" s="12" t="s">
        <v>525</v>
      </c>
      <c r="G90" s="12" t="s">
        <v>2194</v>
      </c>
      <c r="H90" s="12" t="s">
        <v>525</v>
      </c>
      <c r="I90" s="12" t="s">
        <v>525</v>
      </c>
      <c r="J90" s="12" t="s">
        <v>525</v>
      </c>
      <c r="K90" s="12" t="s">
        <v>525</v>
      </c>
      <c r="L90" s="12" t="s">
        <v>525</v>
      </c>
      <c r="M90" s="12" t="s">
        <v>525</v>
      </c>
      <c r="N90" s="12" t="s">
        <v>525</v>
      </c>
      <c r="O90" s="12" t="s">
        <v>525</v>
      </c>
      <c r="P90" s="12" t="s">
        <v>525</v>
      </c>
      <c r="Q90" s="12" t="s">
        <v>525</v>
      </c>
      <c r="R90" s="12" t="s">
        <v>525</v>
      </c>
      <c r="S90" s="12" t="s">
        <v>525</v>
      </c>
      <c r="T90" s="12" t="s">
        <v>2195</v>
      </c>
      <c r="U90" s="12" t="s">
        <v>525</v>
      </c>
      <c r="V90" s="12" t="s">
        <v>525</v>
      </c>
      <c r="W90" s="12" t="s">
        <v>2196</v>
      </c>
      <c r="X90" s="12" t="s">
        <v>2197</v>
      </c>
      <c r="Y90" s="12" t="s">
        <v>2198</v>
      </c>
      <c r="AE90" s="11" t="s">
        <v>524</v>
      </c>
      <c r="AF90" s="12" t="s">
        <v>525</v>
      </c>
      <c r="AG90" s="12" t="s">
        <v>2556</v>
      </c>
      <c r="AH90" s="12" t="s">
        <v>2557</v>
      </c>
      <c r="AI90" s="12" t="s">
        <v>2558</v>
      </c>
      <c r="AJ90" s="12" t="s">
        <v>525</v>
      </c>
      <c r="AK90" s="12" t="s">
        <v>525</v>
      </c>
      <c r="AL90" s="12" t="s">
        <v>525</v>
      </c>
      <c r="AM90" s="12" t="s">
        <v>525</v>
      </c>
      <c r="AN90" s="12" t="s">
        <v>2559</v>
      </c>
      <c r="AO90" s="12" t="s">
        <v>525</v>
      </c>
      <c r="AP90" s="12" t="s">
        <v>525</v>
      </c>
      <c r="AQ90" s="12" t="s">
        <v>525</v>
      </c>
      <c r="AR90" s="12" t="s">
        <v>525</v>
      </c>
      <c r="AS90" s="12" t="s">
        <v>525</v>
      </c>
      <c r="AT90" s="12" t="s">
        <v>525</v>
      </c>
      <c r="AU90" s="12" t="s">
        <v>525</v>
      </c>
      <c r="AV90" s="12" t="s">
        <v>525</v>
      </c>
      <c r="AW90" s="12" t="s">
        <v>525</v>
      </c>
      <c r="AX90" s="12" t="s">
        <v>2560</v>
      </c>
      <c r="AY90" s="12" t="s">
        <v>2561</v>
      </c>
      <c r="AZ90" s="12" t="s">
        <v>525</v>
      </c>
      <c r="BA90" s="12" t="s">
        <v>2562</v>
      </c>
      <c r="BB90" s="12" t="s">
        <v>2563</v>
      </c>
      <c r="BC90" s="12" t="s">
        <v>2564</v>
      </c>
    </row>
    <row r="91" spans="1:55" ht="15" thickBot="1" x14ac:dyDescent="0.35">
      <c r="A91" s="11" t="s">
        <v>529</v>
      </c>
      <c r="B91" s="12" t="s">
        <v>530</v>
      </c>
      <c r="C91" s="12" t="s">
        <v>530</v>
      </c>
      <c r="D91" s="12" t="s">
        <v>530</v>
      </c>
      <c r="E91" s="12" t="s">
        <v>530</v>
      </c>
      <c r="F91" s="12" t="s">
        <v>530</v>
      </c>
      <c r="G91" s="12" t="s">
        <v>2199</v>
      </c>
      <c r="H91" s="12" t="s">
        <v>530</v>
      </c>
      <c r="I91" s="12" t="s">
        <v>530</v>
      </c>
      <c r="J91" s="12" t="s">
        <v>530</v>
      </c>
      <c r="K91" s="12" t="s">
        <v>530</v>
      </c>
      <c r="L91" s="12" t="s">
        <v>530</v>
      </c>
      <c r="M91" s="12" t="s">
        <v>530</v>
      </c>
      <c r="N91" s="12" t="s">
        <v>530</v>
      </c>
      <c r="O91" s="12" t="s">
        <v>530</v>
      </c>
      <c r="P91" s="12" t="s">
        <v>530</v>
      </c>
      <c r="Q91" s="12" t="s">
        <v>530</v>
      </c>
      <c r="R91" s="12" t="s">
        <v>530</v>
      </c>
      <c r="S91" s="12" t="s">
        <v>530</v>
      </c>
      <c r="T91" s="12" t="s">
        <v>2200</v>
      </c>
      <c r="U91" s="12" t="s">
        <v>530</v>
      </c>
      <c r="V91" s="12" t="s">
        <v>530</v>
      </c>
      <c r="W91" s="12" t="s">
        <v>2201</v>
      </c>
      <c r="X91" s="12" t="s">
        <v>2202</v>
      </c>
      <c r="Y91" s="12" t="s">
        <v>2203</v>
      </c>
      <c r="AE91" s="11" t="s">
        <v>529</v>
      </c>
      <c r="AF91" s="12" t="s">
        <v>530</v>
      </c>
      <c r="AG91" s="12" t="s">
        <v>2565</v>
      </c>
      <c r="AH91" s="12" t="s">
        <v>2566</v>
      </c>
      <c r="AI91" s="12" t="s">
        <v>2567</v>
      </c>
      <c r="AJ91" s="12" t="s">
        <v>530</v>
      </c>
      <c r="AK91" s="12" t="s">
        <v>530</v>
      </c>
      <c r="AL91" s="12" t="s">
        <v>530</v>
      </c>
      <c r="AM91" s="12" t="s">
        <v>530</v>
      </c>
      <c r="AN91" s="12" t="s">
        <v>2568</v>
      </c>
      <c r="AO91" s="12" t="s">
        <v>530</v>
      </c>
      <c r="AP91" s="12" t="s">
        <v>530</v>
      </c>
      <c r="AQ91" s="12" t="s">
        <v>530</v>
      </c>
      <c r="AR91" s="12" t="s">
        <v>530</v>
      </c>
      <c r="AS91" s="12" t="s">
        <v>530</v>
      </c>
      <c r="AT91" s="12" t="s">
        <v>530</v>
      </c>
      <c r="AU91" s="12" t="s">
        <v>530</v>
      </c>
      <c r="AV91" s="12" t="s">
        <v>530</v>
      </c>
      <c r="AW91" s="12" t="s">
        <v>530</v>
      </c>
      <c r="AX91" s="12" t="s">
        <v>2569</v>
      </c>
      <c r="AY91" s="12" t="s">
        <v>2570</v>
      </c>
      <c r="AZ91" s="12" t="s">
        <v>530</v>
      </c>
      <c r="BA91" s="12" t="s">
        <v>2571</v>
      </c>
      <c r="BB91" s="12" t="s">
        <v>2572</v>
      </c>
      <c r="BC91" s="12" t="s">
        <v>2573</v>
      </c>
    </row>
    <row r="92" spans="1:55" ht="15" thickBot="1" x14ac:dyDescent="0.35">
      <c r="A92" s="11" t="s">
        <v>534</v>
      </c>
      <c r="B92" s="12" t="s">
        <v>535</v>
      </c>
      <c r="C92" s="12" t="s">
        <v>535</v>
      </c>
      <c r="D92" s="12" t="s">
        <v>535</v>
      </c>
      <c r="E92" s="12" t="s">
        <v>535</v>
      </c>
      <c r="F92" s="12" t="s">
        <v>535</v>
      </c>
      <c r="G92" s="12" t="s">
        <v>2204</v>
      </c>
      <c r="H92" s="12" t="s">
        <v>535</v>
      </c>
      <c r="I92" s="12" t="s">
        <v>535</v>
      </c>
      <c r="J92" s="12" t="s">
        <v>535</v>
      </c>
      <c r="K92" s="12" t="s">
        <v>535</v>
      </c>
      <c r="L92" s="12" t="s">
        <v>535</v>
      </c>
      <c r="M92" s="12" t="s">
        <v>535</v>
      </c>
      <c r="N92" s="12" t="s">
        <v>535</v>
      </c>
      <c r="O92" s="12" t="s">
        <v>535</v>
      </c>
      <c r="P92" s="12" t="s">
        <v>535</v>
      </c>
      <c r="Q92" s="12" t="s">
        <v>535</v>
      </c>
      <c r="R92" s="12" t="s">
        <v>535</v>
      </c>
      <c r="S92" s="12" t="s">
        <v>535</v>
      </c>
      <c r="T92" s="12" t="s">
        <v>2205</v>
      </c>
      <c r="U92" s="12" t="s">
        <v>535</v>
      </c>
      <c r="V92" s="12" t="s">
        <v>535</v>
      </c>
      <c r="W92" s="12" t="s">
        <v>2206</v>
      </c>
      <c r="X92" s="12" t="s">
        <v>2207</v>
      </c>
      <c r="Y92" s="12" t="s">
        <v>2208</v>
      </c>
      <c r="AE92" s="11" t="s">
        <v>534</v>
      </c>
      <c r="AF92" s="12" t="s">
        <v>535</v>
      </c>
      <c r="AG92" s="12" t="s">
        <v>2574</v>
      </c>
      <c r="AH92" s="12" t="s">
        <v>2575</v>
      </c>
      <c r="AI92" s="12" t="s">
        <v>2576</v>
      </c>
      <c r="AJ92" s="12" t="s">
        <v>535</v>
      </c>
      <c r="AK92" s="12" t="s">
        <v>535</v>
      </c>
      <c r="AL92" s="12" t="s">
        <v>535</v>
      </c>
      <c r="AM92" s="12" t="s">
        <v>535</v>
      </c>
      <c r="AN92" s="12" t="s">
        <v>2577</v>
      </c>
      <c r="AO92" s="12" t="s">
        <v>535</v>
      </c>
      <c r="AP92" s="12" t="s">
        <v>535</v>
      </c>
      <c r="AQ92" s="12" t="s">
        <v>535</v>
      </c>
      <c r="AR92" s="12" t="s">
        <v>535</v>
      </c>
      <c r="AS92" s="12" t="s">
        <v>535</v>
      </c>
      <c r="AT92" s="12" t="s">
        <v>535</v>
      </c>
      <c r="AU92" s="12" t="s">
        <v>535</v>
      </c>
      <c r="AV92" s="12" t="s">
        <v>535</v>
      </c>
      <c r="AW92" s="12" t="s">
        <v>535</v>
      </c>
      <c r="AX92" s="12" t="s">
        <v>2578</v>
      </c>
      <c r="AY92" s="12" t="s">
        <v>2579</v>
      </c>
      <c r="AZ92" s="12" t="s">
        <v>535</v>
      </c>
      <c r="BA92" s="12" t="s">
        <v>2580</v>
      </c>
      <c r="BB92" s="12" t="s">
        <v>2581</v>
      </c>
      <c r="BC92" s="12" t="s">
        <v>2582</v>
      </c>
    </row>
    <row r="93" spans="1:55" ht="15" thickBot="1" x14ac:dyDescent="0.35">
      <c r="A93" s="11" t="s">
        <v>539</v>
      </c>
      <c r="B93" s="12" t="s">
        <v>540</v>
      </c>
      <c r="C93" s="12" t="s">
        <v>540</v>
      </c>
      <c r="D93" s="12" t="s">
        <v>540</v>
      </c>
      <c r="E93" s="12" t="s">
        <v>540</v>
      </c>
      <c r="F93" s="12" t="s">
        <v>540</v>
      </c>
      <c r="G93" s="12" t="s">
        <v>2209</v>
      </c>
      <c r="H93" s="12" t="s">
        <v>540</v>
      </c>
      <c r="I93" s="12" t="s">
        <v>540</v>
      </c>
      <c r="J93" s="12" t="s">
        <v>540</v>
      </c>
      <c r="K93" s="12" t="s">
        <v>540</v>
      </c>
      <c r="L93" s="12" t="s">
        <v>540</v>
      </c>
      <c r="M93" s="12" t="s">
        <v>540</v>
      </c>
      <c r="N93" s="12" t="s">
        <v>540</v>
      </c>
      <c r="O93" s="12" t="s">
        <v>540</v>
      </c>
      <c r="P93" s="12" t="s">
        <v>540</v>
      </c>
      <c r="Q93" s="12" t="s">
        <v>540</v>
      </c>
      <c r="R93" s="12" t="s">
        <v>540</v>
      </c>
      <c r="S93" s="12" t="s">
        <v>540</v>
      </c>
      <c r="T93" s="12" t="s">
        <v>2210</v>
      </c>
      <c r="U93" s="12" t="s">
        <v>540</v>
      </c>
      <c r="V93" s="12" t="s">
        <v>540</v>
      </c>
      <c r="W93" s="12" t="s">
        <v>2211</v>
      </c>
      <c r="X93" s="12" t="s">
        <v>2212</v>
      </c>
      <c r="Y93" s="12" t="s">
        <v>2213</v>
      </c>
      <c r="AE93" s="11" t="s">
        <v>539</v>
      </c>
      <c r="AF93" s="12" t="s">
        <v>540</v>
      </c>
      <c r="AG93" s="12" t="s">
        <v>2583</v>
      </c>
      <c r="AH93" s="12" t="s">
        <v>2584</v>
      </c>
      <c r="AI93" s="12" t="s">
        <v>2585</v>
      </c>
      <c r="AJ93" s="12" t="s">
        <v>540</v>
      </c>
      <c r="AK93" s="12" t="s">
        <v>540</v>
      </c>
      <c r="AL93" s="12" t="s">
        <v>540</v>
      </c>
      <c r="AM93" s="12" t="s">
        <v>540</v>
      </c>
      <c r="AN93" s="12" t="s">
        <v>2586</v>
      </c>
      <c r="AO93" s="12" t="s">
        <v>540</v>
      </c>
      <c r="AP93" s="12" t="s">
        <v>540</v>
      </c>
      <c r="AQ93" s="12" t="s">
        <v>540</v>
      </c>
      <c r="AR93" s="12" t="s">
        <v>540</v>
      </c>
      <c r="AS93" s="12" t="s">
        <v>540</v>
      </c>
      <c r="AT93" s="12" t="s">
        <v>540</v>
      </c>
      <c r="AU93" s="12" t="s">
        <v>540</v>
      </c>
      <c r="AV93" s="12" t="s">
        <v>540</v>
      </c>
      <c r="AW93" s="12" t="s">
        <v>540</v>
      </c>
      <c r="AX93" s="12" t="s">
        <v>2587</v>
      </c>
      <c r="AY93" s="12" t="s">
        <v>2588</v>
      </c>
      <c r="AZ93" s="12" t="s">
        <v>540</v>
      </c>
      <c r="BA93" s="12" t="s">
        <v>2589</v>
      </c>
      <c r="BB93" s="12" t="s">
        <v>2590</v>
      </c>
      <c r="BC93" s="12" t="s">
        <v>2591</v>
      </c>
    </row>
    <row r="94" spans="1:55" ht="15" thickBot="1" x14ac:dyDescent="0.35">
      <c r="A94" s="11" t="s">
        <v>544</v>
      </c>
      <c r="B94" s="12" t="s">
        <v>545</v>
      </c>
      <c r="C94" s="12" t="s">
        <v>545</v>
      </c>
      <c r="D94" s="12" t="s">
        <v>545</v>
      </c>
      <c r="E94" s="12" t="s">
        <v>545</v>
      </c>
      <c r="F94" s="12" t="s">
        <v>545</v>
      </c>
      <c r="G94" s="12" t="s">
        <v>2214</v>
      </c>
      <c r="H94" s="12" t="s">
        <v>545</v>
      </c>
      <c r="I94" s="12" t="s">
        <v>545</v>
      </c>
      <c r="J94" s="12" t="s">
        <v>545</v>
      </c>
      <c r="K94" s="12" t="s">
        <v>545</v>
      </c>
      <c r="L94" s="12" t="s">
        <v>545</v>
      </c>
      <c r="M94" s="12" t="s">
        <v>545</v>
      </c>
      <c r="N94" s="12" t="s">
        <v>545</v>
      </c>
      <c r="O94" s="12" t="s">
        <v>545</v>
      </c>
      <c r="P94" s="12" t="s">
        <v>545</v>
      </c>
      <c r="Q94" s="12" t="s">
        <v>545</v>
      </c>
      <c r="R94" s="12" t="s">
        <v>545</v>
      </c>
      <c r="S94" s="12" t="s">
        <v>545</v>
      </c>
      <c r="T94" s="12" t="s">
        <v>2215</v>
      </c>
      <c r="U94" s="12" t="s">
        <v>545</v>
      </c>
      <c r="V94" s="12" t="s">
        <v>545</v>
      </c>
      <c r="W94" s="12" t="s">
        <v>2216</v>
      </c>
      <c r="X94" s="12" t="s">
        <v>2217</v>
      </c>
      <c r="Y94" s="12" t="s">
        <v>2218</v>
      </c>
      <c r="AE94" s="11" t="s">
        <v>544</v>
      </c>
      <c r="AF94" s="12" t="s">
        <v>545</v>
      </c>
      <c r="AG94" s="12" t="s">
        <v>2592</v>
      </c>
      <c r="AH94" s="12" t="s">
        <v>2593</v>
      </c>
      <c r="AI94" s="12" t="s">
        <v>2594</v>
      </c>
      <c r="AJ94" s="12" t="s">
        <v>545</v>
      </c>
      <c r="AK94" s="12" t="s">
        <v>545</v>
      </c>
      <c r="AL94" s="12" t="s">
        <v>545</v>
      </c>
      <c r="AM94" s="12" t="s">
        <v>545</v>
      </c>
      <c r="AN94" s="12" t="s">
        <v>2595</v>
      </c>
      <c r="AO94" s="12" t="s">
        <v>545</v>
      </c>
      <c r="AP94" s="12" t="s">
        <v>545</v>
      </c>
      <c r="AQ94" s="12" t="s">
        <v>545</v>
      </c>
      <c r="AR94" s="12" t="s">
        <v>545</v>
      </c>
      <c r="AS94" s="12" t="s">
        <v>545</v>
      </c>
      <c r="AT94" s="12" t="s">
        <v>545</v>
      </c>
      <c r="AU94" s="12" t="s">
        <v>545</v>
      </c>
      <c r="AV94" s="12" t="s">
        <v>545</v>
      </c>
      <c r="AW94" s="12" t="s">
        <v>545</v>
      </c>
      <c r="AX94" s="12" t="s">
        <v>2596</v>
      </c>
      <c r="AY94" s="12" t="s">
        <v>2597</v>
      </c>
      <c r="AZ94" s="12" t="s">
        <v>545</v>
      </c>
      <c r="BA94" s="12" t="s">
        <v>2598</v>
      </c>
      <c r="BB94" s="12" t="s">
        <v>2599</v>
      </c>
      <c r="BC94" s="12" t="s">
        <v>2600</v>
      </c>
    </row>
    <row r="95" spans="1:55" ht="15" thickBot="1" x14ac:dyDescent="0.35">
      <c r="A95" s="11" t="s">
        <v>549</v>
      </c>
      <c r="B95" s="12" t="s">
        <v>550</v>
      </c>
      <c r="C95" s="12" t="s">
        <v>550</v>
      </c>
      <c r="D95" s="12" t="s">
        <v>550</v>
      </c>
      <c r="E95" s="12" t="s">
        <v>550</v>
      </c>
      <c r="F95" s="12" t="s">
        <v>550</v>
      </c>
      <c r="G95" s="12" t="s">
        <v>2219</v>
      </c>
      <c r="H95" s="12" t="s">
        <v>550</v>
      </c>
      <c r="I95" s="12" t="s">
        <v>550</v>
      </c>
      <c r="J95" s="12" t="s">
        <v>550</v>
      </c>
      <c r="K95" s="12" t="s">
        <v>550</v>
      </c>
      <c r="L95" s="12" t="s">
        <v>550</v>
      </c>
      <c r="M95" s="12" t="s">
        <v>550</v>
      </c>
      <c r="N95" s="12" t="s">
        <v>550</v>
      </c>
      <c r="O95" s="12" t="s">
        <v>550</v>
      </c>
      <c r="P95" s="12" t="s">
        <v>550</v>
      </c>
      <c r="Q95" s="12" t="s">
        <v>550</v>
      </c>
      <c r="R95" s="12" t="s">
        <v>550</v>
      </c>
      <c r="S95" s="12" t="s">
        <v>550</v>
      </c>
      <c r="T95" s="12" t="s">
        <v>2220</v>
      </c>
      <c r="U95" s="12" t="s">
        <v>550</v>
      </c>
      <c r="V95" s="12" t="s">
        <v>550</v>
      </c>
      <c r="W95" s="12" t="s">
        <v>2221</v>
      </c>
      <c r="X95" s="12" t="s">
        <v>2222</v>
      </c>
      <c r="Y95" s="12" t="s">
        <v>2223</v>
      </c>
      <c r="AE95" s="11" t="s">
        <v>549</v>
      </c>
      <c r="AF95" s="12" t="s">
        <v>550</v>
      </c>
      <c r="AG95" s="12" t="s">
        <v>2601</v>
      </c>
      <c r="AH95" s="12" t="s">
        <v>2602</v>
      </c>
      <c r="AI95" s="12" t="s">
        <v>2603</v>
      </c>
      <c r="AJ95" s="12" t="s">
        <v>550</v>
      </c>
      <c r="AK95" s="12" t="s">
        <v>550</v>
      </c>
      <c r="AL95" s="12" t="s">
        <v>550</v>
      </c>
      <c r="AM95" s="12" t="s">
        <v>550</v>
      </c>
      <c r="AN95" s="12" t="s">
        <v>2604</v>
      </c>
      <c r="AO95" s="12" t="s">
        <v>550</v>
      </c>
      <c r="AP95" s="12" t="s">
        <v>550</v>
      </c>
      <c r="AQ95" s="12" t="s">
        <v>550</v>
      </c>
      <c r="AR95" s="12" t="s">
        <v>550</v>
      </c>
      <c r="AS95" s="12" t="s">
        <v>550</v>
      </c>
      <c r="AT95" s="12" t="s">
        <v>550</v>
      </c>
      <c r="AU95" s="12" t="s">
        <v>550</v>
      </c>
      <c r="AV95" s="12" t="s">
        <v>550</v>
      </c>
      <c r="AW95" s="12" t="s">
        <v>550</v>
      </c>
      <c r="AX95" s="12" t="s">
        <v>2605</v>
      </c>
      <c r="AY95" s="12" t="s">
        <v>2606</v>
      </c>
      <c r="AZ95" s="12" t="s">
        <v>550</v>
      </c>
      <c r="BA95" s="12" t="s">
        <v>2607</v>
      </c>
      <c r="BB95" s="12" t="s">
        <v>2608</v>
      </c>
      <c r="BC95" s="12" t="s">
        <v>2609</v>
      </c>
    </row>
    <row r="96" spans="1:55" ht="15" thickBot="1" x14ac:dyDescent="0.35">
      <c r="A96" s="11" t="s">
        <v>554</v>
      </c>
      <c r="B96" s="12" t="s">
        <v>555</v>
      </c>
      <c r="C96" s="12" t="s">
        <v>555</v>
      </c>
      <c r="D96" s="12" t="s">
        <v>555</v>
      </c>
      <c r="E96" s="12" t="s">
        <v>555</v>
      </c>
      <c r="F96" s="12" t="s">
        <v>555</v>
      </c>
      <c r="G96" s="12" t="s">
        <v>2224</v>
      </c>
      <c r="H96" s="12" t="s">
        <v>555</v>
      </c>
      <c r="I96" s="12" t="s">
        <v>555</v>
      </c>
      <c r="J96" s="12" t="s">
        <v>555</v>
      </c>
      <c r="K96" s="12" t="s">
        <v>555</v>
      </c>
      <c r="L96" s="12" t="s">
        <v>555</v>
      </c>
      <c r="M96" s="12" t="s">
        <v>555</v>
      </c>
      <c r="N96" s="12" t="s">
        <v>555</v>
      </c>
      <c r="O96" s="12" t="s">
        <v>555</v>
      </c>
      <c r="P96" s="12" t="s">
        <v>555</v>
      </c>
      <c r="Q96" s="12" t="s">
        <v>555</v>
      </c>
      <c r="R96" s="12" t="s">
        <v>555</v>
      </c>
      <c r="S96" s="12" t="s">
        <v>555</v>
      </c>
      <c r="T96" s="12" t="s">
        <v>2225</v>
      </c>
      <c r="U96" s="12" t="s">
        <v>555</v>
      </c>
      <c r="V96" s="12" t="s">
        <v>555</v>
      </c>
      <c r="W96" s="12" t="s">
        <v>2226</v>
      </c>
      <c r="X96" s="12" t="s">
        <v>2227</v>
      </c>
      <c r="Y96" s="12" t="s">
        <v>2228</v>
      </c>
      <c r="AE96" s="11" t="s">
        <v>554</v>
      </c>
      <c r="AF96" s="12" t="s">
        <v>555</v>
      </c>
      <c r="AG96" s="12" t="s">
        <v>2610</v>
      </c>
      <c r="AH96" s="12" t="s">
        <v>2611</v>
      </c>
      <c r="AI96" s="12" t="s">
        <v>2612</v>
      </c>
      <c r="AJ96" s="12" t="s">
        <v>555</v>
      </c>
      <c r="AK96" s="12" t="s">
        <v>555</v>
      </c>
      <c r="AL96" s="12" t="s">
        <v>555</v>
      </c>
      <c r="AM96" s="12" t="s">
        <v>555</v>
      </c>
      <c r="AN96" s="12" t="s">
        <v>2613</v>
      </c>
      <c r="AO96" s="12" t="s">
        <v>555</v>
      </c>
      <c r="AP96" s="12" t="s">
        <v>555</v>
      </c>
      <c r="AQ96" s="12" t="s">
        <v>555</v>
      </c>
      <c r="AR96" s="12" t="s">
        <v>555</v>
      </c>
      <c r="AS96" s="12" t="s">
        <v>555</v>
      </c>
      <c r="AT96" s="12" t="s">
        <v>555</v>
      </c>
      <c r="AU96" s="12" t="s">
        <v>555</v>
      </c>
      <c r="AV96" s="12" t="s">
        <v>555</v>
      </c>
      <c r="AW96" s="12" t="s">
        <v>555</v>
      </c>
      <c r="AX96" s="12" t="s">
        <v>2614</v>
      </c>
      <c r="AY96" s="12" t="s">
        <v>2615</v>
      </c>
      <c r="AZ96" s="12" t="s">
        <v>555</v>
      </c>
      <c r="BA96" s="12" t="s">
        <v>2616</v>
      </c>
      <c r="BB96" s="12" t="s">
        <v>2617</v>
      </c>
      <c r="BC96" s="12" t="s">
        <v>2618</v>
      </c>
    </row>
    <row r="97" spans="1:55" ht="15" thickBot="1" x14ac:dyDescent="0.35">
      <c r="A97" s="11" t="s">
        <v>559</v>
      </c>
      <c r="B97" s="12" t="s">
        <v>560</v>
      </c>
      <c r="C97" s="12" t="s">
        <v>560</v>
      </c>
      <c r="D97" s="12" t="s">
        <v>560</v>
      </c>
      <c r="E97" s="12" t="s">
        <v>560</v>
      </c>
      <c r="F97" s="12" t="s">
        <v>560</v>
      </c>
      <c r="G97" s="12" t="s">
        <v>2229</v>
      </c>
      <c r="H97" s="12" t="s">
        <v>560</v>
      </c>
      <c r="I97" s="12" t="s">
        <v>560</v>
      </c>
      <c r="J97" s="12" t="s">
        <v>560</v>
      </c>
      <c r="K97" s="12" t="s">
        <v>560</v>
      </c>
      <c r="L97" s="12" t="s">
        <v>560</v>
      </c>
      <c r="M97" s="12" t="s">
        <v>560</v>
      </c>
      <c r="N97" s="12" t="s">
        <v>560</v>
      </c>
      <c r="O97" s="12" t="s">
        <v>560</v>
      </c>
      <c r="P97" s="12" t="s">
        <v>560</v>
      </c>
      <c r="Q97" s="12" t="s">
        <v>560</v>
      </c>
      <c r="R97" s="12" t="s">
        <v>560</v>
      </c>
      <c r="S97" s="12" t="s">
        <v>560</v>
      </c>
      <c r="T97" s="12" t="s">
        <v>2230</v>
      </c>
      <c r="U97" s="12" t="s">
        <v>560</v>
      </c>
      <c r="V97" s="12" t="s">
        <v>560</v>
      </c>
      <c r="W97" s="12" t="s">
        <v>2231</v>
      </c>
      <c r="X97" s="12" t="s">
        <v>2232</v>
      </c>
      <c r="Y97" s="12" t="s">
        <v>2233</v>
      </c>
      <c r="AE97" s="11" t="s">
        <v>559</v>
      </c>
      <c r="AF97" s="12" t="s">
        <v>560</v>
      </c>
      <c r="AG97" s="12" t="s">
        <v>2619</v>
      </c>
      <c r="AH97" s="12" t="s">
        <v>2620</v>
      </c>
      <c r="AI97" s="12" t="s">
        <v>2621</v>
      </c>
      <c r="AJ97" s="12" t="s">
        <v>560</v>
      </c>
      <c r="AK97" s="12" t="s">
        <v>560</v>
      </c>
      <c r="AL97" s="12" t="s">
        <v>560</v>
      </c>
      <c r="AM97" s="12" t="s">
        <v>560</v>
      </c>
      <c r="AN97" s="12" t="s">
        <v>2622</v>
      </c>
      <c r="AO97" s="12" t="s">
        <v>560</v>
      </c>
      <c r="AP97" s="12" t="s">
        <v>560</v>
      </c>
      <c r="AQ97" s="12" t="s">
        <v>560</v>
      </c>
      <c r="AR97" s="12" t="s">
        <v>560</v>
      </c>
      <c r="AS97" s="12" t="s">
        <v>560</v>
      </c>
      <c r="AT97" s="12" t="s">
        <v>560</v>
      </c>
      <c r="AU97" s="12" t="s">
        <v>560</v>
      </c>
      <c r="AV97" s="12" t="s">
        <v>560</v>
      </c>
      <c r="AW97" s="12" t="s">
        <v>560</v>
      </c>
      <c r="AX97" s="12" t="s">
        <v>2623</v>
      </c>
      <c r="AY97" s="12" t="s">
        <v>2624</v>
      </c>
      <c r="AZ97" s="12" t="s">
        <v>560</v>
      </c>
      <c r="BA97" s="12" t="s">
        <v>2625</v>
      </c>
      <c r="BB97" s="12" t="s">
        <v>2626</v>
      </c>
      <c r="BC97" s="12" t="s">
        <v>2627</v>
      </c>
    </row>
    <row r="98" spans="1:55" ht="15" thickBot="1" x14ac:dyDescent="0.35">
      <c r="A98" s="11" t="s">
        <v>564</v>
      </c>
      <c r="B98" s="12" t="s">
        <v>565</v>
      </c>
      <c r="C98" s="12" t="s">
        <v>565</v>
      </c>
      <c r="D98" s="12" t="s">
        <v>565</v>
      </c>
      <c r="E98" s="12" t="s">
        <v>565</v>
      </c>
      <c r="F98" s="12" t="s">
        <v>565</v>
      </c>
      <c r="G98" s="12" t="s">
        <v>2234</v>
      </c>
      <c r="H98" s="12" t="s">
        <v>565</v>
      </c>
      <c r="I98" s="12" t="s">
        <v>565</v>
      </c>
      <c r="J98" s="12" t="s">
        <v>565</v>
      </c>
      <c r="K98" s="12" t="s">
        <v>565</v>
      </c>
      <c r="L98" s="12" t="s">
        <v>565</v>
      </c>
      <c r="M98" s="12" t="s">
        <v>565</v>
      </c>
      <c r="N98" s="12" t="s">
        <v>565</v>
      </c>
      <c r="O98" s="12" t="s">
        <v>565</v>
      </c>
      <c r="P98" s="12" t="s">
        <v>565</v>
      </c>
      <c r="Q98" s="12" t="s">
        <v>565</v>
      </c>
      <c r="R98" s="12" t="s">
        <v>565</v>
      </c>
      <c r="S98" s="12" t="s">
        <v>565</v>
      </c>
      <c r="T98" s="12" t="s">
        <v>2235</v>
      </c>
      <c r="U98" s="12" t="s">
        <v>565</v>
      </c>
      <c r="V98" s="12" t="s">
        <v>565</v>
      </c>
      <c r="W98" s="12" t="s">
        <v>2236</v>
      </c>
      <c r="X98" s="12" t="s">
        <v>2237</v>
      </c>
      <c r="Y98" s="12" t="s">
        <v>2238</v>
      </c>
      <c r="AE98" s="11" t="s">
        <v>564</v>
      </c>
      <c r="AF98" s="12" t="s">
        <v>565</v>
      </c>
      <c r="AG98" s="12" t="s">
        <v>2628</v>
      </c>
      <c r="AH98" s="12" t="s">
        <v>2629</v>
      </c>
      <c r="AI98" s="12" t="s">
        <v>2630</v>
      </c>
      <c r="AJ98" s="12" t="s">
        <v>565</v>
      </c>
      <c r="AK98" s="12" t="s">
        <v>565</v>
      </c>
      <c r="AL98" s="12" t="s">
        <v>565</v>
      </c>
      <c r="AM98" s="12" t="s">
        <v>565</v>
      </c>
      <c r="AN98" s="12" t="s">
        <v>2631</v>
      </c>
      <c r="AO98" s="12" t="s">
        <v>565</v>
      </c>
      <c r="AP98" s="12" t="s">
        <v>565</v>
      </c>
      <c r="AQ98" s="12" t="s">
        <v>565</v>
      </c>
      <c r="AR98" s="12" t="s">
        <v>565</v>
      </c>
      <c r="AS98" s="12" t="s">
        <v>565</v>
      </c>
      <c r="AT98" s="12" t="s">
        <v>565</v>
      </c>
      <c r="AU98" s="12" t="s">
        <v>565</v>
      </c>
      <c r="AV98" s="12" t="s">
        <v>565</v>
      </c>
      <c r="AW98" s="12" t="s">
        <v>565</v>
      </c>
      <c r="AX98" s="12" t="s">
        <v>2632</v>
      </c>
      <c r="AY98" s="12" t="s">
        <v>2633</v>
      </c>
      <c r="AZ98" s="12" t="s">
        <v>565</v>
      </c>
      <c r="BA98" s="12" t="s">
        <v>2634</v>
      </c>
      <c r="BB98" s="12" t="s">
        <v>2635</v>
      </c>
      <c r="BC98" s="12" t="s">
        <v>2636</v>
      </c>
    </row>
    <row r="99" spans="1:55" ht="15" thickBot="1" x14ac:dyDescent="0.35">
      <c r="A99" s="11" t="s">
        <v>569</v>
      </c>
      <c r="B99" s="12" t="s">
        <v>570</v>
      </c>
      <c r="C99" s="12" t="s">
        <v>570</v>
      </c>
      <c r="D99" s="12" t="s">
        <v>570</v>
      </c>
      <c r="E99" s="12" t="s">
        <v>570</v>
      </c>
      <c r="F99" s="12" t="s">
        <v>570</v>
      </c>
      <c r="G99" s="12" t="s">
        <v>2239</v>
      </c>
      <c r="H99" s="12" t="s">
        <v>570</v>
      </c>
      <c r="I99" s="12" t="s">
        <v>570</v>
      </c>
      <c r="J99" s="12" t="s">
        <v>570</v>
      </c>
      <c r="K99" s="12" t="s">
        <v>570</v>
      </c>
      <c r="L99" s="12" t="s">
        <v>570</v>
      </c>
      <c r="M99" s="12" t="s">
        <v>570</v>
      </c>
      <c r="N99" s="12" t="s">
        <v>570</v>
      </c>
      <c r="O99" s="12" t="s">
        <v>570</v>
      </c>
      <c r="P99" s="12" t="s">
        <v>570</v>
      </c>
      <c r="Q99" s="12" t="s">
        <v>570</v>
      </c>
      <c r="R99" s="12" t="s">
        <v>570</v>
      </c>
      <c r="S99" s="12" t="s">
        <v>570</v>
      </c>
      <c r="T99" s="12" t="s">
        <v>2240</v>
      </c>
      <c r="U99" s="12" t="s">
        <v>570</v>
      </c>
      <c r="V99" s="12" t="s">
        <v>570</v>
      </c>
      <c r="W99" s="12" t="s">
        <v>2241</v>
      </c>
      <c r="X99" s="12" t="s">
        <v>2242</v>
      </c>
      <c r="Y99" s="12" t="s">
        <v>2243</v>
      </c>
      <c r="AE99" s="11" t="s">
        <v>569</v>
      </c>
      <c r="AF99" s="12" t="s">
        <v>570</v>
      </c>
      <c r="AG99" s="12" t="s">
        <v>2637</v>
      </c>
      <c r="AH99" s="12" t="s">
        <v>2638</v>
      </c>
      <c r="AI99" s="12" t="s">
        <v>2639</v>
      </c>
      <c r="AJ99" s="12" t="s">
        <v>570</v>
      </c>
      <c r="AK99" s="12" t="s">
        <v>570</v>
      </c>
      <c r="AL99" s="12" t="s">
        <v>570</v>
      </c>
      <c r="AM99" s="12" t="s">
        <v>570</v>
      </c>
      <c r="AN99" s="12" t="s">
        <v>2640</v>
      </c>
      <c r="AO99" s="12" t="s">
        <v>570</v>
      </c>
      <c r="AP99" s="12" t="s">
        <v>570</v>
      </c>
      <c r="AQ99" s="12" t="s">
        <v>570</v>
      </c>
      <c r="AR99" s="12" t="s">
        <v>570</v>
      </c>
      <c r="AS99" s="12" t="s">
        <v>570</v>
      </c>
      <c r="AT99" s="12" t="s">
        <v>570</v>
      </c>
      <c r="AU99" s="12" t="s">
        <v>570</v>
      </c>
      <c r="AV99" s="12" t="s">
        <v>570</v>
      </c>
      <c r="AW99" s="12" t="s">
        <v>570</v>
      </c>
      <c r="AX99" s="12" t="s">
        <v>2641</v>
      </c>
      <c r="AY99" s="12" t="s">
        <v>2642</v>
      </c>
      <c r="AZ99" s="12" t="s">
        <v>570</v>
      </c>
      <c r="BA99" s="12" t="s">
        <v>2643</v>
      </c>
      <c r="BB99" s="12" t="s">
        <v>2644</v>
      </c>
      <c r="BC99" s="12" t="s">
        <v>2645</v>
      </c>
    </row>
    <row r="100" spans="1:55" ht="15" thickBot="1" x14ac:dyDescent="0.35">
      <c r="A100" s="11" t="s">
        <v>574</v>
      </c>
      <c r="B100" s="12" t="s">
        <v>575</v>
      </c>
      <c r="C100" s="12" t="s">
        <v>575</v>
      </c>
      <c r="D100" s="12" t="s">
        <v>575</v>
      </c>
      <c r="E100" s="12" t="s">
        <v>575</v>
      </c>
      <c r="F100" s="12" t="s">
        <v>575</v>
      </c>
      <c r="G100" s="12" t="s">
        <v>2244</v>
      </c>
      <c r="H100" s="12" t="s">
        <v>575</v>
      </c>
      <c r="I100" s="12" t="s">
        <v>575</v>
      </c>
      <c r="J100" s="12" t="s">
        <v>575</v>
      </c>
      <c r="K100" s="12" t="s">
        <v>575</v>
      </c>
      <c r="L100" s="12" t="s">
        <v>575</v>
      </c>
      <c r="M100" s="12" t="s">
        <v>575</v>
      </c>
      <c r="N100" s="12" t="s">
        <v>575</v>
      </c>
      <c r="O100" s="12" t="s">
        <v>575</v>
      </c>
      <c r="P100" s="12" t="s">
        <v>575</v>
      </c>
      <c r="Q100" s="12" t="s">
        <v>575</v>
      </c>
      <c r="R100" s="12" t="s">
        <v>575</v>
      </c>
      <c r="S100" s="12" t="s">
        <v>575</v>
      </c>
      <c r="T100" s="12" t="s">
        <v>2245</v>
      </c>
      <c r="U100" s="12" t="s">
        <v>575</v>
      </c>
      <c r="V100" s="12" t="s">
        <v>575</v>
      </c>
      <c r="W100" s="12" t="s">
        <v>2246</v>
      </c>
      <c r="X100" s="12" t="s">
        <v>2247</v>
      </c>
      <c r="Y100" s="12" t="s">
        <v>2248</v>
      </c>
      <c r="AE100" s="11" t="s">
        <v>574</v>
      </c>
      <c r="AF100" s="12" t="s">
        <v>575</v>
      </c>
      <c r="AG100" s="12" t="s">
        <v>2646</v>
      </c>
      <c r="AH100" s="12" t="s">
        <v>2647</v>
      </c>
      <c r="AI100" s="12" t="s">
        <v>2648</v>
      </c>
      <c r="AJ100" s="12" t="s">
        <v>575</v>
      </c>
      <c r="AK100" s="12" t="s">
        <v>575</v>
      </c>
      <c r="AL100" s="12" t="s">
        <v>575</v>
      </c>
      <c r="AM100" s="12" t="s">
        <v>575</v>
      </c>
      <c r="AN100" s="12" t="s">
        <v>2649</v>
      </c>
      <c r="AO100" s="12" t="s">
        <v>575</v>
      </c>
      <c r="AP100" s="12" t="s">
        <v>575</v>
      </c>
      <c r="AQ100" s="12" t="s">
        <v>575</v>
      </c>
      <c r="AR100" s="12" t="s">
        <v>575</v>
      </c>
      <c r="AS100" s="12" t="s">
        <v>575</v>
      </c>
      <c r="AT100" s="12" t="s">
        <v>575</v>
      </c>
      <c r="AU100" s="12" t="s">
        <v>575</v>
      </c>
      <c r="AV100" s="12" t="s">
        <v>575</v>
      </c>
      <c r="AW100" s="12" t="s">
        <v>575</v>
      </c>
      <c r="AX100" s="12" t="s">
        <v>2650</v>
      </c>
      <c r="AY100" s="12" t="s">
        <v>2651</v>
      </c>
      <c r="AZ100" s="12" t="s">
        <v>575</v>
      </c>
      <c r="BA100" s="12" t="s">
        <v>2652</v>
      </c>
      <c r="BB100" s="12" t="s">
        <v>2653</v>
      </c>
      <c r="BC100" s="12" t="s">
        <v>2654</v>
      </c>
    </row>
    <row r="101" spans="1:55" ht="15" thickBot="1" x14ac:dyDescent="0.35">
      <c r="A101" s="11" t="s">
        <v>579</v>
      </c>
      <c r="B101" s="12" t="s">
        <v>580</v>
      </c>
      <c r="C101" s="12" t="s">
        <v>580</v>
      </c>
      <c r="D101" s="12" t="s">
        <v>580</v>
      </c>
      <c r="E101" s="12" t="s">
        <v>580</v>
      </c>
      <c r="F101" s="12" t="s">
        <v>580</v>
      </c>
      <c r="G101" s="12" t="s">
        <v>2249</v>
      </c>
      <c r="H101" s="12" t="s">
        <v>580</v>
      </c>
      <c r="I101" s="12" t="s">
        <v>580</v>
      </c>
      <c r="J101" s="12" t="s">
        <v>580</v>
      </c>
      <c r="K101" s="12" t="s">
        <v>580</v>
      </c>
      <c r="L101" s="12" t="s">
        <v>580</v>
      </c>
      <c r="M101" s="12" t="s">
        <v>580</v>
      </c>
      <c r="N101" s="12" t="s">
        <v>580</v>
      </c>
      <c r="O101" s="12" t="s">
        <v>580</v>
      </c>
      <c r="P101" s="12" t="s">
        <v>580</v>
      </c>
      <c r="Q101" s="12" t="s">
        <v>580</v>
      </c>
      <c r="R101" s="12" t="s">
        <v>580</v>
      </c>
      <c r="S101" s="12" t="s">
        <v>580</v>
      </c>
      <c r="T101" s="12" t="s">
        <v>2250</v>
      </c>
      <c r="U101" s="12" t="s">
        <v>580</v>
      </c>
      <c r="V101" s="12" t="s">
        <v>580</v>
      </c>
      <c r="W101" s="12" t="s">
        <v>2251</v>
      </c>
      <c r="X101" s="12" t="s">
        <v>2252</v>
      </c>
      <c r="Y101" s="12" t="s">
        <v>2253</v>
      </c>
      <c r="AE101" s="11" t="s">
        <v>579</v>
      </c>
      <c r="AF101" s="12" t="s">
        <v>580</v>
      </c>
      <c r="AG101" s="12" t="s">
        <v>2655</v>
      </c>
      <c r="AH101" s="12" t="s">
        <v>2656</v>
      </c>
      <c r="AI101" s="12" t="s">
        <v>2657</v>
      </c>
      <c r="AJ101" s="12" t="s">
        <v>580</v>
      </c>
      <c r="AK101" s="12" t="s">
        <v>580</v>
      </c>
      <c r="AL101" s="12" t="s">
        <v>580</v>
      </c>
      <c r="AM101" s="12" t="s">
        <v>580</v>
      </c>
      <c r="AN101" s="12" t="s">
        <v>2658</v>
      </c>
      <c r="AO101" s="12" t="s">
        <v>580</v>
      </c>
      <c r="AP101" s="12" t="s">
        <v>580</v>
      </c>
      <c r="AQ101" s="12" t="s">
        <v>580</v>
      </c>
      <c r="AR101" s="12" t="s">
        <v>580</v>
      </c>
      <c r="AS101" s="12" t="s">
        <v>580</v>
      </c>
      <c r="AT101" s="12" t="s">
        <v>580</v>
      </c>
      <c r="AU101" s="12" t="s">
        <v>580</v>
      </c>
      <c r="AV101" s="12" t="s">
        <v>580</v>
      </c>
      <c r="AW101" s="12" t="s">
        <v>580</v>
      </c>
      <c r="AX101" s="12" t="s">
        <v>2659</v>
      </c>
      <c r="AY101" s="12" t="s">
        <v>2660</v>
      </c>
      <c r="AZ101" s="12" t="s">
        <v>580</v>
      </c>
      <c r="BA101" s="12" t="s">
        <v>2661</v>
      </c>
      <c r="BB101" s="12" t="s">
        <v>2662</v>
      </c>
      <c r="BC101" s="12" t="s">
        <v>2663</v>
      </c>
    </row>
    <row r="102" spans="1:55" ht="15" thickBot="1" x14ac:dyDescent="0.35">
      <c r="A102" s="11" t="s">
        <v>584</v>
      </c>
      <c r="B102" s="12" t="s">
        <v>585</v>
      </c>
      <c r="C102" s="12" t="s">
        <v>585</v>
      </c>
      <c r="D102" s="12" t="s">
        <v>585</v>
      </c>
      <c r="E102" s="12" t="s">
        <v>585</v>
      </c>
      <c r="F102" s="12" t="s">
        <v>585</v>
      </c>
      <c r="G102" s="12" t="s">
        <v>2254</v>
      </c>
      <c r="H102" s="12" t="s">
        <v>585</v>
      </c>
      <c r="I102" s="12" t="s">
        <v>585</v>
      </c>
      <c r="J102" s="12" t="s">
        <v>585</v>
      </c>
      <c r="K102" s="12" t="s">
        <v>585</v>
      </c>
      <c r="L102" s="12" t="s">
        <v>585</v>
      </c>
      <c r="M102" s="12" t="s">
        <v>585</v>
      </c>
      <c r="N102" s="12" t="s">
        <v>585</v>
      </c>
      <c r="O102" s="12" t="s">
        <v>585</v>
      </c>
      <c r="P102" s="12" t="s">
        <v>585</v>
      </c>
      <c r="Q102" s="12" t="s">
        <v>585</v>
      </c>
      <c r="R102" s="12" t="s">
        <v>585</v>
      </c>
      <c r="S102" s="12" t="s">
        <v>585</v>
      </c>
      <c r="T102" s="12" t="s">
        <v>2255</v>
      </c>
      <c r="U102" s="12" t="s">
        <v>585</v>
      </c>
      <c r="V102" s="12" t="s">
        <v>585</v>
      </c>
      <c r="W102" s="12" t="s">
        <v>2256</v>
      </c>
      <c r="X102" s="12" t="s">
        <v>2257</v>
      </c>
      <c r="Y102" s="12" t="s">
        <v>2258</v>
      </c>
      <c r="AE102" s="11" t="s">
        <v>584</v>
      </c>
      <c r="AF102" s="12" t="s">
        <v>585</v>
      </c>
      <c r="AG102" s="12" t="s">
        <v>2664</v>
      </c>
      <c r="AH102" s="12" t="s">
        <v>2665</v>
      </c>
      <c r="AI102" s="12" t="s">
        <v>2666</v>
      </c>
      <c r="AJ102" s="12" t="s">
        <v>585</v>
      </c>
      <c r="AK102" s="12" t="s">
        <v>585</v>
      </c>
      <c r="AL102" s="12" t="s">
        <v>585</v>
      </c>
      <c r="AM102" s="12" t="s">
        <v>585</v>
      </c>
      <c r="AN102" s="12" t="s">
        <v>2667</v>
      </c>
      <c r="AO102" s="12" t="s">
        <v>585</v>
      </c>
      <c r="AP102" s="12" t="s">
        <v>585</v>
      </c>
      <c r="AQ102" s="12" t="s">
        <v>585</v>
      </c>
      <c r="AR102" s="12" t="s">
        <v>585</v>
      </c>
      <c r="AS102" s="12" t="s">
        <v>585</v>
      </c>
      <c r="AT102" s="12" t="s">
        <v>585</v>
      </c>
      <c r="AU102" s="12" t="s">
        <v>585</v>
      </c>
      <c r="AV102" s="12" t="s">
        <v>585</v>
      </c>
      <c r="AW102" s="12" t="s">
        <v>585</v>
      </c>
      <c r="AX102" s="12" t="s">
        <v>2668</v>
      </c>
      <c r="AY102" s="12" t="s">
        <v>2669</v>
      </c>
      <c r="AZ102" s="12" t="s">
        <v>585</v>
      </c>
      <c r="BA102" s="12" t="s">
        <v>2670</v>
      </c>
      <c r="BB102" s="12" t="s">
        <v>2671</v>
      </c>
      <c r="BC102" s="12" t="s">
        <v>2672</v>
      </c>
    </row>
    <row r="103" spans="1:55" ht="15" thickBot="1" x14ac:dyDescent="0.35">
      <c r="A103" s="11" t="s">
        <v>589</v>
      </c>
      <c r="B103" s="12" t="s">
        <v>590</v>
      </c>
      <c r="C103" s="12" t="s">
        <v>590</v>
      </c>
      <c r="D103" s="12" t="s">
        <v>590</v>
      </c>
      <c r="E103" s="12" t="s">
        <v>590</v>
      </c>
      <c r="F103" s="12" t="s">
        <v>590</v>
      </c>
      <c r="G103" s="12" t="s">
        <v>2259</v>
      </c>
      <c r="H103" s="12" t="s">
        <v>590</v>
      </c>
      <c r="I103" s="12" t="s">
        <v>590</v>
      </c>
      <c r="J103" s="12" t="s">
        <v>590</v>
      </c>
      <c r="K103" s="12" t="s">
        <v>590</v>
      </c>
      <c r="L103" s="12" t="s">
        <v>590</v>
      </c>
      <c r="M103" s="12" t="s">
        <v>590</v>
      </c>
      <c r="N103" s="12" t="s">
        <v>590</v>
      </c>
      <c r="O103" s="12" t="s">
        <v>590</v>
      </c>
      <c r="P103" s="12" t="s">
        <v>590</v>
      </c>
      <c r="Q103" s="12" t="s">
        <v>590</v>
      </c>
      <c r="R103" s="12" t="s">
        <v>590</v>
      </c>
      <c r="S103" s="12" t="s">
        <v>590</v>
      </c>
      <c r="T103" s="12" t="s">
        <v>2260</v>
      </c>
      <c r="U103" s="12" t="s">
        <v>590</v>
      </c>
      <c r="V103" s="12" t="s">
        <v>590</v>
      </c>
      <c r="W103" s="12" t="s">
        <v>2261</v>
      </c>
      <c r="X103" s="12" t="s">
        <v>2262</v>
      </c>
      <c r="Y103" s="12" t="s">
        <v>2263</v>
      </c>
      <c r="AE103" s="11" t="s">
        <v>589</v>
      </c>
      <c r="AF103" s="12" t="s">
        <v>590</v>
      </c>
      <c r="AG103" s="12" t="s">
        <v>2673</v>
      </c>
      <c r="AH103" s="12" t="s">
        <v>2674</v>
      </c>
      <c r="AI103" s="12" t="s">
        <v>2675</v>
      </c>
      <c r="AJ103" s="12" t="s">
        <v>590</v>
      </c>
      <c r="AK103" s="12" t="s">
        <v>590</v>
      </c>
      <c r="AL103" s="12" t="s">
        <v>590</v>
      </c>
      <c r="AM103" s="12" t="s">
        <v>590</v>
      </c>
      <c r="AN103" s="12" t="s">
        <v>2676</v>
      </c>
      <c r="AO103" s="12" t="s">
        <v>590</v>
      </c>
      <c r="AP103" s="12" t="s">
        <v>590</v>
      </c>
      <c r="AQ103" s="12" t="s">
        <v>590</v>
      </c>
      <c r="AR103" s="12" t="s">
        <v>590</v>
      </c>
      <c r="AS103" s="12" t="s">
        <v>590</v>
      </c>
      <c r="AT103" s="12" t="s">
        <v>590</v>
      </c>
      <c r="AU103" s="12" t="s">
        <v>590</v>
      </c>
      <c r="AV103" s="12" t="s">
        <v>590</v>
      </c>
      <c r="AW103" s="12" t="s">
        <v>590</v>
      </c>
      <c r="AX103" s="12" t="s">
        <v>2677</v>
      </c>
      <c r="AY103" s="12" t="s">
        <v>2678</v>
      </c>
      <c r="AZ103" s="12" t="s">
        <v>590</v>
      </c>
      <c r="BA103" s="12" t="s">
        <v>2679</v>
      </c>
      <c r="BB103" s="12" t="s">
        <v>2680</v>
      </c>
      <c r="BC103" s="12" t="s">
        <v>2681</v>
      </c>
    </row>
    <row r="104" spans="1:55" ht="15" thickBot="1" x14ac:dyDescent="0.35">
      <c r="A104" s="11" t="s">
        <v>594</v>
      </c>
      <c r="B104" s="12" t="s">
        <v>595</v>
      </c>
      <c r="C104" s="12" t="s">
        <v>595</v>
      </c>
      <c r="D104" s="12" t="s">
        <v>595</v>
      </c>
      <c r="E104" s="12" t="s">
        <v>595</v>
      </c>
      <c r="F104" s="12" t="s">
        <v>595</v>
      </c>
      <c r="G104" s="12" t="s">
        <v>2264</v>
      </c>
      <c r="H104" s="12" t="s">
        <v>595</v>
      </c>
      <c r="I104" s="12" t="s">
        <v>595</v>
      </c>
      <c r="J104" s="12" t="s">
        <v>595</v>
      </c>
      <c r="K104" s="12" t="s">
        <v>595</v>
      </c>
      <c r="L104" s="12" t="s">
        <v>595</v>
      </c>
      <c r="M104" s="12" t="s">
        <v>595</v>
      </c>
      <c r="N104" s="12" t="s">
        <v>595</v>
      </c>
      <c r="O104" s="12" t="s">
        <v>595</v>
      </c>
      <c r="P104" s="12" t="s">
        <v>595</v>
      </c>
      <c r="Q104" s="12" t="s">
        <v>595</v>
      </c>
      <c r="R104" s="12" t="s">
        <v>595</v>
      </c>
      <c r="S104" s="12" t="s">
        <v>595</v>
      </c>
      <c r="T104" s="12" t="s">
        <v>2265</v>
      </c>
      <c r="U104" s="12" t="s">
        <v>595</v>
      </c>
      <c r="V104" s="12" t="s">
        <v>595</v>
      </c>
      <c r="W104" s="12" t="s">
        <v>2266</v>
      </c>
      <c r="X104" s="12" t="s">
        <v>2267</v>
      </c>
      <c r="Y104" s="12" t="s">
        <v>2268</v>
      </c>
      <c r="AE104" s="11" t="s">
        <v>594</v>
      </c>
      <c r="AF104" s="12" t="s">
        <v>595</v>
      </c>
      <c r="AG104" s="12" t="s">
        <v>2682</v>
      </c>
      <c r="AH104" s="12" t="s">
        <v>2683</v>
      </c>
      <c r="AI104" s="12" t="s">
        <v>2684</v>
      </c>
      <c r="AJ104" s="12" t="s">
        <v>595</v>
      </c>
      <c r="AK104" s="12" t="s">
        <v>595</v>
      </c>
      <c r="AL104" s="12" t="s">
        <v>595</v>
      </c>
      <c r="AM104" s="12" t="s">
        <v>595</v>
      </c>
      <c r="AN104" s="12" t="s">
        <v>2685</v>
      </c>
      <c r="AO104" s="12" t="s">
        <v>595</v>
      </c>
      <c r="AP104" s="12" t="s">
        <v>595</v>
      </c>
      <c r="AQ104" s="12" t="s">
        <v>595</v>
      </c>
      <c r="AR104" s="12" t="s">
        <v>595</v>
      </c>
      <c r="AS104" s="12" t="s">
        <v>595</v>
      </c>
      <c r="AT104" s="12" t="s">
        <v>595</v>
      </c>
      <c r="AU104" s="12" t="s">
        <v>595</v>
      </c>
      <c r="AV104" s="12" t="s">
        <v>595</v>
      </c>
      <c r="AW104" s="12" t="s">
        <v>595</v>
      </c>
      <c r="AX104" s="12" t="s">
        <v>2686</v>
      </c>
      <c r="AY104" s="12" t="s">
        <v>2687</v>
      </c>
      <c r="AZ104" s="12" t="s">
        <v>595</v>
      </c>
      <c r="BA104" s="12" t="s">
        <v>2688</v>
      </c>
      <c r="BB104" s="12" t="s">
        <v>2689</v>
      </c>
      <c r="BC104" s="12" t="s">
        <v>2690</v>
      </c>
    </row>
    <row r="105" spans="1:55" ht="15" thickBot="1" x14ac:dyDescent="0.35">
      <c r="A105" s="11" t="s">
        <v>599</v>
      </c>
      <c r="B105" s="12" t="s">
        <v>600</v>
      </c>
      <c r="C105" s="12" t="s">
        <v>600</v>
      </c>
      <c r="D105" s="12" t="s">
        <v>600</v>
      </c>
      <c r="E105" s="12" t="s">
        <v>600</v>
      </c>
      <c r="F105" s="12" t="s">
        <v>600</v>
      </c>
      <c r="G105" s="12" t="s">
        <v>2269</v>
      </c>
      <c r="H105" s="12" t="s">
        <v>600</v>
      </c>
      <c r="I105" s="12" t="s">
        <v>600</v>
      </c>
      <c r="J105" s="12" t="s">
        <v>600</v>
      </c>
      <c r="K105" s="12" t="s">
        <v>600</v>
      </c>
      <c r="L105" s="12" t="s">
        <v>600</v>
      </c>
      <c r="M105" s="12" t="s">
        <v>600</v>
      </c>
      <c r="N105" s="12" t="s">
        <v>600</v>
      </c>
      <c r="O105" s="12" t="s">
        <v>600</v>
      </c>
      <c r="P105" s="12" t="s">
        <v>600</v>
      </c>
      <c r="Q105" s="12" t="s">
        <v>600</v>
      </c>
      <c r="R105" s="12" t="s">
        <v>600</v>
      </c>
      <c r="S105" s="12" t="s">
        <v>600</v>
      </c>
      <c r="T105" s="12" t="s">
        <v>2270</v>
      </c>
      <c r="U105" s="12" t="s">
        <v>600</v>
      </c>
      <c r="V105" s="12" t="s">
        <v>600</v>
      </c>
      <c r="W105" s="12" t="s">
        <v>2271</v>
      </c>
      <c r="X105" s="12" t="s">
        <v>2272</v>
      </c>
      <c r="Y105" s="12" t="s">
        <v>2273</v>
      </c>
      <c r="AE105" s="11" t="s">
        <v>599</v>
      </c>
      <c r="AF105" s="12" t="s">
        <v>600</v>
      </c>
      <c r="AG105" s="12" t="s">
        <v>2691</v>
      </c>
      <c r="AH105" s="12" t="s">
        <v>2692</v>
      </c>
      <c r="AI105" s="12" t="s">
        <v>2693</v>
      </c>
      <c r="AJ105" s="12" t="s">
        <v>600</v>
      </c>
      <c r="AK105" s="12" t="s">
        <v>600</v>
      </c>
      <c r="AL105" s="12" t="s">
        <v>600</v>
      </c>
      <c r="AM105" s="12" t="s">
        <v>600</v>
      </c>
      <c r="AN105" s="12" t="s">
        <v>2694</v>
      </c>
      <c r="AO105" s="12" t="s">
        <v>600</v>
      </c>
      <c r="AP105" s="12" t="s">
        <v>600</v>
      </c>
      <c r="AQ105" s="12" t="s">
        <v>600</v>
      </c>
      <c r="AR105" s="12" t="s">
        <v>600</v>
      </c>
      <c r="AS105" s="12" t="s">
        <v>600</v>
      </c>
      <c r="AT105" s="12" t="s">
        <v>600</v>
      </c>
      <c r="AU105" s="12" t="s">
        <v>600</v>
      </c>
      <c r="AV105" s="12" t="s">
        <v>600</v>
      </c>
      <c r="AW105" s="12" t="s">
        <v>600</v>
      </c>
      <c r="AX105" s="12" t="s">
        <v>2695</v>
      </c>
      <c r="AY105" s="12" t="s">
        <v>2696</v>
      </c>
      <c r="AZ105" s="12" t="s">
        <v>600</v>
      </c>
      <c r="BA105" s="12" t="s">
        <v>2697</v>
      </c>
      <c r="BB105" s="12" t="s">
        <v>2698</v>
      </c>
      <c r="BC105" s="12" t="s">
        <v>2699</v>
      </c>
    </row>
    <row r="106" spans="1:55" ht="15" thickBot="1" x14ac:dyDescent="0.35">
      <c r="A106" s="11" t="s">
        <v>604</v>
      </c>
      <c r="B106" s="12" t="s">
        <v>605</v>
      </c>
      <c r="C106" s="12" t="s">
        <v>605</v>
      </c>
      <c r="D106" s="12" t="s">
        <v>605</v>
      </c>
      <c r="E106" s="12" t="s">
        <v>605</v>
      </c>
      <c r="F106" s="12" t="s">
        <v>605</v>
      </c>
      <c r="G106" s="12" t="s">
        <v>2274</v>
      </c>
      <c r="H106" s="12" t="s">
        <v>605</v>
      </c>
      <c r="I106" s="12" t="s">
        <v>605</v>
      </c>
      <c r="J106" s="12" t="s">
        <v>605</v>
      </c>
      <c r="K106" s="12" t="s">
        <v>605</v>
      </c>
      <c r="L106" s="12" t="s">
        <v>605</v>
      </c>
      <c r="M106" s="12" t="s">
        <v>605</v>
      </c>
      <c r="N106" s="12" t="s">
        <v>605</v>
      </c>
      <c r="O106" s="12" t="s">
        <v>605</v>
      </c>
      <c r="P106" s="12" t="s">
        <v>605</v>
      </c>
      <c r="Q106" s="12" t="s">
        <v>605</v>
      </c>
      <c r="R106" s="12" t="s">
        <v>605</v>
      </c>
      <c r="S106" s="12" t="s">
        <v>605</v>
      </c>
      <c r="T106" s="12" t="s">
        <v>2275</v>
      </c>
      <c r="U106" s="12" t="s">
        <v>605</v>
      </c>
      <c r="V106" s="12" t="s">
        <v>605</v>
      </c>
      <c r="W106" s="12" t="s">
        <v>2276</v>
      </c>
      <c r="X106" s="12" t="s">
        <v>2277</v>
      </c>
      <c r="Y106" s="12" t="s">
        <v>2278</v>
      </c>
      <c r="AE106" s="11" t="s">
        <v>604</v>
      </c>
      <c r="AF106" s="12" t="s">
        <v>605</v>
      </c>
      <c r="AG106" s="12" t="s">
        <v>2700</v>
      </c>
      <c r="AH106" s="12" t="s">
        <v>2701</v>
      </c>
      <c r="AI106" s="12" t="s">
        <v>2702</v>
      </c>
      <c r="AJ106" s="12" t="s">
        <v>605</v>
      </c>
      <c r="AK106" s="12" t="s">
        <v>605</v>
      </c>
      <c r="AL106" s="12" t="s">
        <v>605</v>
      </c>
      <c r="AM106" s="12" t="s">
        <v>605</v>
      </c>
      <c r="AN106" s="12" t="s">
        <v>2703</v>
      </c>
      <c r="AO106" s="12" t="s">
        <v>605</v>
      </c>
      <c r="AP106" s="12" t="s">
        <v>605</v>
      </c>
      <c r="AQ106" s="12" t="s">
        <v>605</v>
      </c>
      <c r="AR106" s="12" t="s">
        <v>605</v>
      </c>
      <c r="AS106" s="12" t="s">
        <v>605</v>
      </c>
      <c r="AT106" s="12" t="s">
        <v>605</v>
      </c>
      <c r="AU106" s="12" t="s">
        <v>605</v>
      </c>
      <c r="AV106" s="12" t="s">
        <v>605</v>
      </c>
      <c r="AW106" s="12" t="s">
        <v>605</v>
      </c>
      <c r="AX106" s="12" t="s">
        <v>2704</v>
      </c>
      <c r="AY106" s="12" t="s">
        <v>2705</v>
      </c>
      <c r="AZ106" s="12" t="s">
        <v>605</v>
      </c>
      <c r="BA106" s="12" t="s">
        <v>2706</v>
      </c>
      <c r="BB106" s="12" t="s">
        <v>2707</v>
      </c>
      <c r="BC106" s="12" t="s">
        <v>2708</v>
      </c>
    </row>
    <row r="107" spans="1:55" ht="15" thickBot="1" x14ac:dyDescent="0.35">
      <c r="A107" s="11" t="s">
        <v>609</v>
      </c>
      <c r="B107" s="12" t="s">
        <v>610</v>
      </c>
      <c r="C107" s="12" t="s">
        <v>610</v>
      </c>
      <c r="D107" s="12" t="s">
        <v>610</v>
      </c>
      <c r="E107" s="12" t="s">
        <v>610</v>
      </c>
      <c r="F107" s="12" t="s">
        <v>610</v>
      </c>
      <c r="G107" s="12" t="s">
        <v>2279</v>
      </c>
      <c r="H107" s="12" t="s">
        <v>610</v>
      </c>
      <c r="I107" s="12" t="s">
        <v>610</v>
      </c>
      <c r="J107" s="12" t="s">
        <v>610</v>
      </c>
      <c r="K107" s="12" t="s">
        <v>610</v>
      </c>
      <c r="L107" s="12" t="s">
        <v>610</v>
      </c>
      <c r="M107" s="12" t="s">
        <v>610</v>
      </c>
      <c r="N107" s="12" t="s">
        <v>610</v>
      </c>
      <c r="O107" s="12" t="s">
        <v>610</v>
      </c>
      <c r="P107" s="12" t="s">
        <v>610</v>
      </c>
      <c r="Q107" s="12" t="s">
        <v>610</v>
      </c>
      <c r="R107" s="12" t="s">
        <v>610</v>
      </c>
      <c r="S107" s="12" t="s">
        <v>610</v>
      </c>
      <c r="T107" s="12" t="s">
        <v>2280</v>
      </c>
      <c r="U107" s="12" t="s">
        <v>610</v>
      </c>
      <c r="V107" s="12" t="s">
        <v>610</v>
      </c>
      <c r="W107" s="12" t="s">
        <v>2281</v>
      </c>
      <c r="X107" s="12" t="s">
        <v>2282</v>
      </c>
      <c r="Y107" s="12" t="s">
        <v>2283</v>
      </c>
      <c r="AE107" s="11" t="s">
        <v>609</v>
      </c>
      <c r="AF107" s="12" t="s">
        <v>610</v>
      </c>
      <c r="AG107" s="12" t="s">
        <v>2709</v>
      </c>
      <c r="AH107" s="12" t="s">
        <v>2710</v>
      </c>
      <c r="AI107" s="12" t="s">
        <v>2711</v>
      </c>
      <c r="AJ107" s="12" t="s">
        <v>610</v>
      </c>
      <c r="AK107" s="12" t="s">
        <v>610</v>
      </c>
      <c r="AL107" s="12" t="s">
        <v>610</v>
      </c>
      <c r="AM107" s="12" t="s">
        <v>610</v>
      </c>
      <c r="AN107" s="12" t="s">
        <v>2712</v>
      </c>
      <c r="AO107" s="12" t="s">
        <v>610</v>
      </c>
      <c r="AP107" s="12" t="s">
        <v>610</v>
      </c>
      <c r="AQ107" s="12" t="s">
        <v>610</v>
      </c>
      <c r="AR107" s="12" t="s">
        <v>610</v>
      </c>
      <c r="AS107" s="12" t="s">
        <v>610</v>
      </c>
      <c r="AT107" s="12" t="s">
        <v>610</v>
      </c>
      <c r="AU107" s="12" t="s">
        <v>610</v>
      </c>
      <c r="AV107" s="12" t="s">
        <v>610</v>
      </c>
      <c r="AW107" s="12" t="s">
        <v>610</v>
      </c>
      <c r="AX107" s="12" t="s">
        <v>2713</v>
      </c>
      <c r="AY107" s="12" t="s">
        <v>2714</v>
      </c>
      <c r="AZ107" s="12" t="s">
        <v>610</v>
      </c>
      <c r="BA107" s="12" t="s">
        <v>2715</v>
      </c>
      <c r="BB107" s="12" t="s">
        <v>2716</v>
      </c>
      <c r="BC107" s="12" t="s">
        <v>2717</v>
      </c>
    </row>
    <row r="108" spans="1:55" ht="15" thickBot="1" x14ac:dyDescent="0.35">
      <c r="A108" s="11" t="s">
        <v>614</v>
      </c>
      <c r="B108" s="12" t="s">
        <v>615</v>
      </c>
      <c r="C108" s="12" t="s">
        <v>615</v>
      </c>
      <c r="D108" s="12" t="s">
        <v>615</v>
      </c>
      <c r="E108" s="12" t="s">
        <v>615</v>
      </c>
      <c r="F108" s="12" t="s">
        <v>615</v>
      </c>
      <c r="G108" s="12" t="s">
        <v>2284</v>
      </c>
      <c r="H108" s="12" t="s">
        <v>615</v>
      </c>
      <c r="I108" s="12" t="s">
        <v>615</v>
      </c>
      <c r="J108" s="12" t="s">
        <v>615</v>
      </c>
      <c r="K108" s="12" t="s">
        <v>615</v>
      </c>
      <c r="L108" s="12" t="s">
        <v>615</v>
      </c>
      <c r="M108" s="12" t="s">
        <v>615</v>
      </c>
      <c r="N108" s="12" t="s">
        <v>615</v>
      </c>
      <c r="O108" s="12" t="s">
        <v>615</v>
      </c>
      <c r="P108" s="12" t="s">
        <v>615</v>
      </c>
      <c r="Q108" s="12" t="s">
        <v>615</v>
      </c>
      <c r="R108" s="12" t="s">
        <v>615</v>
      </c>
      <c r="S108" s="12" t="s">
        <v>615</v>
      </c>
      <c r="T108" s="12" t="s">
        <v>2285</v>
      </c>
      <c r="U108" s="12" t="s">
        <v>615</v>
      </c>
      <c r="V108" s="12" t="s">
        <v>615</v>
      </c>
      <c r="W108" s="12" t="s">
        <v>2286</v>
      </c>
      <c r="X108" s="12" t="s">
        <v>2287</v>
      </c>
      <c r="Y108" s="12" t="s">
        <v>2288</v>
      </c>
      <c r="AE108" s="11" t="s">
        <v>614</v>
      </c>
      <c r="AF108" s="12" t="s">
        <v>615</v>
      </c>
      <c r="AG108" s="12" t="s">
        <v>2718</v>
      </c>
      <c r="AH108" s="12" t="s">
        <v>2719</v>
      </c>
      <c r="AI108" s="12" t="s">
        <v>2720</v>
      </c>
      <c r="AJ108" s="12" t="s">
        <v>615</v>
      </c>
      <c r="AK108" s="12" t="s">
        <v>615</v>
      </c>
      <c r="AL108" s="12" t="s">
        <v>615</v>
      </c>
      <c r="AM108" s="12" t="s">
        <v>615</v>
      </c>
      <c r="AN108" s="12" t="s">
        <v>2721</v>
      </c>
      <c r="AO108" s="12" t="s">
        <v>615</v>
      </c>
      <c r="AP108" s="12" t="s">
        <v>615</v>
      </c>
      <c r="AQ108" s="12" t="s">
        <v>615</v>
      </c>
      <c r="AR108" s="12" t="s">
        <v>615</v>
      </c>
      <c r="AS108" s="12" t="s">
        <v>615</v>
      </c>
      <c r="AT108" s="12" t="s">
        <v>615</v>
      </c>
      <c r="AU108" s="12" t="s">
        <v>615</v>
      </c>
      <c r="AV108" s="12" t="s">
        <v>615</v>
      </c>
      <c r="AW108" s="12" t="s">
        <v>615</v>
      </c>
      <c r="AX108" s="12" t="s">
        <v>2722</v>
      </c>
      <c r="AY108" s="12" t="s">
        <v>2723</v>
      </c>
      <c r="AZ108" s="12" t="s">
        <v>615</v>
      </c>
      <c r="BA108" s="12" t="s">
        <v>2724</v>
      </c>
      <c r="BB108" s="12" t="s">
        <v>2725</v>
      </c>
      <c r="BC108" s="12" t="s">
        <v>2726</v>
      </c>
    </row>
    <row r="109" spans="1:55" ht="15" thickBot="1" x14ac:dyDescent="0.35">
      <c r="A109" s="11" t="s">
        <v>619</v>
      </c>
      <c r="B109" s="12" t="s">
        <v>620</v>
      </c>
      <c r="C109" s="12" t="s">
        <v>620</v>
      </c>
      <c r="D109" s="12" t="s">
        <v>620</v>
      </c>
      <c r="E109" s="12" t="s">
        <v>620</v>
      </c>
      <c r="F109" s="12" t="s">
        <v>620</v>
      </c>
      <c r="G109" s="12" t="s">
        <v>2289</v>
      </c>
      <c r="H109" s="12" t="s">
        <v>620</v>
      </c>
      <c r="I109" s="12" t="s">
        <v>620</v>
      </c>
      <c r="J109" s="12" t="s">
        <v>620</v>
      </c>
      <c r="K109" s="12" t="s">
        <v>620</v>
      </c>
      <c r="L109" s="12" t="s">
        <v>620</v>
      </c>
      <c r="M109" s="12" t="s">
        <v>620</v>
      </c>
      <c r="N109" s="12" t="s">
        <v>620</v>
      </c>
      <c r="O109" s="12" t="s">
        <v>620</v>
      </c>
      <c r="P109" s="12" t="s">
        <v>620</v>
      </c>
      <c r="Q109" s="12" t="s">
        <v>620</v>
      </c>
      <c r="R109" s="12" t="s">
        <v>620</v>
      </c>
      <c r="S109" s="12" t="s">
        <v>620</v>
      </c>
      <c r="T109" s="12" t="s">
        <v>2290</v>
      </c>
      <c r="U109" s="12" t="s">
        <v>620</v>
      </c>
      <c r="V109" s="12" t="s">
        <v>620</v>
      </c>
      <c r="W109" s="12" t="s">
        <v>2291</v>
      </c>
      <c r="X109" s="12" t="s">
        <v>2292</v>
      </c>
      <c r="Y109" s="12" t="s">
        <v>2293</v>
      </c>
      <c r="AE109" s="11" t="s">
        <v>619</v>
      </c>
      <c r="AF109" s="12" t="s">
        <v>620</v>
      </c>
      <c r="AG109" s="12" t="s">
        <v>2727</v>
      </c>
      <c r="AH109" s="12" t="s">
        <v>2728</v>
      </c>
      <c r="AI109" s="12" t="s">
        <v>2729</v>
      </c>
      <c r="AJ109" s="12" t="s">
        <v>620</v>
      </c>
      <c r="AK109" s="12" t="s">
        <v>620</v>
      </c>
      <c r="AL109" s="12" t="s">
        <v>620</v>
      </c>
      <c r="AM109" s="12" t="s">
        <v>620</v>
      </c>
      <c r="AN109" s="12" t="s">
        <v>2730</v>
      </c>
      <c r="AO109" s="12" t="s">
        <v>620</v>
      </c>
      <c r="AP109" s="12" t="s">
        <v>620</v>
      </c>
      <c r="AQ109" s="12" t="s">
        <v>620</v>
      </c>
      <c r="AR109" s="12" t="s">
        <v>620</v>
      </c>
      <c r="AS109" s="12" t="s">
        <v>620</v>
      </c>
      <c r="AT109" s="12" t="s">
        <v>620</v>
      </c>
      <c r="AU109" s="12" t="s">
        <v>620</v>
      </c>
      <c r="AV109" s="12" t="s">
        <v>620</v>
      </c>
      <c r="AW109" s="12" t="s">
        <v>620</v>
      </c>
      <c r="AX109" s="12" t="s">
        <v>2731</v>
      </c>
      <c r="AY109" s="12" t="s">
        <v>2732</v>
      </c>
      <c r="AZ109" s="12" t="s">
        <v>620</v>
      </c>
      <c r="BA109" s="12" t="s">
        <v>2733</v>
      </c>
      <c r="BB109" s="12" t="s">
        <v>2734</v>
      </c>
      <c r="BC109" s="12" t="s">
        <v>2735</v>
      </c>
    </row>
    <row r="110" spans="1:55" ht="15" thickBot="1" x14ac:dyDescent="0.35">
      <c r="A110" s="11" t="s">
        <v>624</v>
      </c>
      <c r="B110" s="12" t="s">
        <v>625</v>
      </c>
      <c r="C110" s="12" t="s">
        <v>625</v>
      </c>
      <c r="D110" s="12" t="s">
        <v>625</v>
      </c>
      <c r="E110" s="12" t="s">
        <v>625</v>
      </c>
      <c r="F110" s="12" t="s">
        <v>625</v>
      </c>
      <c r="G110" s="12" t="s">
        <v>2294</v>
      </c>
      <c r="H110" s="12" t="s">
        <v>625</v>
      </c>
      <c r="I110" s="12" t="s">
        <v>625</v>
      </c>
      <c r="J110" s="12" t="s">
        <v>625</v>
      </c>
      <c r="K110" s="12" t="s">
        <v>625</v>
      </c>
      <c r="L110" s="12" t="s">
        <v>625</v>
      </c>
      <c r="M110" s="12" t="s">
        <v>625</v>
      </c>
      <c r="N110" s="12" t="s">
        <v>625</v>
      </c>
      <c r="O110" s="12" t="s">
        <v>625</v>
      </c>
      <c r="P110" s="12" t="s">
        <v>625</v>
      </c>
      <c r="Q110" s="12" t="s">
        <v>625</v>
      </c>
      <c r="R110" s="12" t="s">
        <v>625</v>
      </c>
      <c r="S110" s="12" t="s">
        <v>625</v>
      </c>
      <c r="T110" s="12" t="s">
        <v>2295</v>
      </c>
      <c r="U110" s="12" t="s">
        <v>625</v>
      </c>
      <c r="V110" s="12" t="s">
        <v>625</v>
      </c>
      <c r="W110" s="12" t="s">
        <v>2296</v>
      </c>
      <c r="X110" s="12" t="s">
        <v>2297</v>
      </c>
      <c r="Y110" s="12" t="s">
        <v>2298</v>
      </c>
      <c r="AE110" s="11" t="s">
        <v>624</v>
      </c>
      <c r="AF110" s="12" t="s">
        <v>625</v>
      </c>
      <c r="AG110" s="12" t="s">
        <v>2736</v>
      </c>
      <c r="AH110" s="12" t="s">
        <v>2737</v>
      </c>
      <c r="AI110" s="12" t="s">
        <v>2738</v>
      </c>
      <c r="AJ110" s="12" t="s">
        <v>625</v>
      </c>
      <c r="AK110" s="12" t="s">
        <v>625</v>
      </c>
      <c r="AL110" s="12" t="s">
        <v>625</v>
      </c>
      <c r="AM110" s="12" t="s">
        <v>625</v>
      </c>
      <c r="AN110" s="12" t="s">
        <v>2739</v>
      </c>
      <c r="AO110" s="12" t="s">
        <v>625</v>
      </c>
      <c r="AP110" s="12" t="s">
        <v>625</v>
      </c>
      <c r="AQ110" s="12" t="s">
        <v>625</v>
      </c>
      <c r="AR110" s="12" t="s">
        <v>625</v>
      </c>
      <c r="AS110" s="12" t="s">
        <v>625</v>
      </c>
      <c r="AT110" s="12" t="s">
        <v>625</v>
      </c>
      <c r="AU110" s="12" t="s">
        <v>625</v>
      </c>
      <c r="AV110" s="12" t="s">
        <v>625</v>
      </c>
      <c r="AW110" s="12" t="s">
        <v>625</v>
      </c>
      <c r="AX110" s="12" t="s">
        <v>2740</v>
      </c>
      <c r="AY110" s="12" t="s">
        <v>2741</v>
      </c>
      <c r="AZ110" s="12" t="s">
        <v>625</v>
      </c>
      <c r="BA110" s="12" t="s">
        <v>2742</v>
      </c>
      <c r="BB110" s="12" t="s">
        <v>2743</v>
      </c>
      <c r="BC110" s="12" t="s">
        <v>2744</v>
      </c>
    </row>
    <row r="111" spans="1:55" ht="15" thickBot="1" x14ac:dyDescent="0.35">
      <c r="A111" s="11" t="s">
        <v>629</v>
      </c>
      <c r="B111" s="12" t="s">
        <v>630</v>
      </c>
      <c r="C111" s="12" t="s">
        <v>630</v>
      </c>
      <c r="D111" s="12" t="s">
        <v>630</v>
      </c>
      <c r="E111" s="12" t="s">
        <v>630</v>
      </c>
      <c r="F111" s="12" t="s">
        <v>630</v>
      </c>
      <c r="G111" s="12" t="s">
        <v>2299</v>
      </c>
      <c r="H111" s="12" t="s">
        <v>630</v>
      </c>
      <c r="I111" s="12" t="s">
        <v>630</v>
      </c>
      <c r="J111" s="12" t="s">
        <v>630</v>
      </c>
      <c r="K111" s="12" t="s">
        <v>630</v>
      </c>
      <c r="L111" s="12" t="s">
        <v>630</v>
      </c>
      <c r="M111" s="12" t="s">
        <v>630</v>
      </c>
      <c r="N111" s="12" t="s">
        <v>630</v>
      </c>
      <c r="O111" s="12" t="s">
        <v>630</v>
      </c>
      <c r="P111" s="12" t="s">
        <v>630</v>
      </c>
      <c r="Q111" s="12" t="s">
        <v>630</v>
      </c>
      <c r="R111" s="12" t="s">
        <v>630</v>
      </c>
      <c r="S111" s="12" t="s">
        <v>630</v>
      </c>
      <c r="T111" s="12" t="s">
        <v>2300</v>
      </c>
      <c r="U111" s="12" t="s">
        <v>630</v>
      </c>
      <c r="V111" s="12" t="s">
        <v>630</v>
      </c>
      <c r="W111" s="12" t="s">
        <v>2301</v>
      </c>
      <c r="X111" s="12" t="s">
        <v>2302</v>
      </c>
      <c r="Y111" s="12" t="s">
        <v>2303</v>
      </c>
      <c r="AE111" s="11" t="s">
        <v>629</v>
      </c>
      <c r="AF111" s="12" t="s">
        <v>630</v>
      </c>
      <c r="AG111" s="12" t="s">
        <v>2745</v>
      </c>
      <c r="AH111" s="12" t="s">
        <v>2746</v>
      </c>
      <c r="AI111" s="12" t="s">
        <v>2747</v>
      </c>
      <c r="AJ111" s="12" t="s">
        <v>630</v>
      </c>
      <c r="AK111" s="12" t="s">
        <v>630</v>
      </c>
      <c r="AL111" s="12" t="s">
        <v>630</v>
      </c>
      <c r="AM111" s="12" t="s">
        <v>630</v>
      </c>
      <c r="AN111" s="12" t="s">
        <v>2748</v>
      </c>
      <c r="AO111" s="12" t="s">
        <v>630</v>
      </c>
      <c r="AP111" s="12" t="s">
        <v>630</v>
      </c>
      <c r="AQ111" s="12" t="s">
        <v>630</v>
      </c>
      <c r="AR111" s="12" t="s">
        <v>630</v>
      </c>
      <c r="AS111" s="12" t="s">
        <v>630</v>
      </c>
      <c r="AT111" s="12" t="s">
        <v>630</v>
      </c>
      <c r="AU111" s="12" t="s">
        <v>630</v>
      </c>
      <c r="AV111" s="12" t="s">
        <v>630</v>
      </c>
      <c r="AW111" s="12" t="s">
        <v>630</v>
      </c>
      <c r="AX111" s="12" t="s">
        <v>2749</v>
      </c>
      <c r="AY111" s="12" t="s">
        <v>2750</v>
      </c>
      <c r="AZ111" s="12" t="s">
        <v>630</v>
      </c>
      <c r="BA111" s="12" t="s">
        <v>2751</v>
      </c>
      <c r="BB111" s="12" t="s">
        <v>2752</v>
      </c>
      <c r="BC111" s="12" t="s">
        <v>2753</v>
      </c>
    </row>
    <row r="112" spans="1:55" ht="15" thickBot="1" x14ac:dyDescent="0.35">
      <c r="A112" s="11" t="s">
        <v>634</v>
      </c>
      <c r="B112" s="12" t="s">
        <v>635</v>
      </c>
      <c r="C112" s="12" t="s">
        <v>635</v>
      </c>
      <c r="D112" s="12" t="s">
        <v>635</v>
      </c>
      <c r="E112" s="12" t="s">
        <v>635</v>
      </c>
      <c r="F112" s="12" t="s">
        <v>635</v>
      </c>
      <c r="G112" s="12" t="s">
        <v>2304</v>
      </c>
      <c r="H112" s="12" t="s">
        <v>635</v>
      </c>
      <c r="I112" s="12" t="s">
        <v>635</v>
      </c>
      <c r="J112" s="12" t="s">
        <v>635</v>
      </c>
      <c r="K112" s="12" t="s">
        <v>635</v>
      </c>
      <c r="L112" s="12" t="s">
        <v>635</v>
      </c>
      <c r="M112" s="12" t="s">
        <v>635</v>
      </c>
      <c r="N112" s="12" t="s">
        <v>635</v>
      </c>
      <c r="O112" s="12" t="s">
        <v>635</v>
      </c>
      <c r="P112" s="12" t="s">
        <v>635</v>
      </c>
      <c r="Q112" s="12" t="s">
        <v>635</v>
      </c>
      <c r="R112" s="12" t="s">
        <v>635</v>
      </c>
      <c r="S112" s="12" t="s">
        <v>635</v>
      </c>
      <c r="T112" s="12" t="s">
        <v>2305</v>
      </c>
      <c r="U112" s="12" t="s">
        <v>635</v>
      </c>
      <c r="V112" s="12" t="s">
        <v>635</v>
      </c>
      <c r="W112" s="12" t="s">
        <v>2306</v>
      </c>
      <c r="X112" s="12" t="s">
        <v>2307</v>
      </c>
      <c r="Y112" s="12" t="s">
        <v>2308</v>
      </c>
      <c r="AE112" s="11" t="s">
        <v>634</v>
      </c>
      <c r="AF112" s="12" t="s">
        <v>635</v>
      </c>
      <c r="AG112" s="12" t="s">
        <v>2754</v>
      </c>
      <c r="AH112" s="12" t="s">
        <v>2755</v>
      </c>
      <c r="AI112" s="12" t="s">
        <v>2756</v>
      </c>
      <c r="AJ112" s="12" t="s">
        <v>635</v>
      </c>
      <c r="AK112" s="12" t="s">
        <v>635</v>
      </c>
      <c r="AL112" s="12" t="s">
        <v>635</v>
      </c>
      <c r="AM112" s="12" t="s">
        <v>635</v>
      </c>
      <c r="AN112" s="12" t="s">
        <v>2757</v>
      </c>
      <c r="AO112" s="12" t="s">
        <v>635</v>
      </c>
      <c r="AP112" s="12" t="s">
        <v>635</v>
      </c>
      <c r="AQ112" s="12" t="s">
        <v>635</v>
      </c>
      <c r="AR112" s="12" t="s">
        <v>635</v>
      </c>
      <c r="AS112" s="12" t="s">
        <v>635</v>
      </c>
      <c r="AT112" s="12" t="s">
        <v>635</v>
      </c>
      <c r="AU112" s="12" t="s">
        <v>635</v>
      </c>
      <c r="AV112" s="12" t="s">
        <v>635</v>
      </c>
      <c r="AW112" s="12" t="s">
        <v>635</v>
      </c>
      <c r="AX112" s="12" t="s">
        <v>2758</v>
      </c>
      <c r="AY112" s="12" t="s">
        <v>2759</v>
      </c>
      <c r="AZ112" s="12" t="s">
        <v>635</v>
      </c>
      <c r="BA112" s="12" t="s">
        <v>2760</v>
      </c>
      <c r="BB112" s="12" t="s">
        <v>2761</v>
      </c>
      <c r="BC112" s="12" t="s">
        <v>2762</v>
      </c>
    </row>
    <row r="113" spans="1:55" ht="15" thickBot="1" x14ac:dyDescent="0.35">
      <c r="A113" s="11" t="s">
        <v>639</v>
      </c>
      <c r="B113" s="12" t="s">
        <v>640</v>
      </c>
      <c r="C113" s="12" t="s">
        <v>640</v>
      </c>
      <c r="D113" s="12" t="s">
        <v>640</v>
      </c>
      <c r="E113" s="12" t="s">
        <v>640</v>
      </c>
      <c r="F113" s="12" t="s">
        <v>640</v>
      </c>
      <c r="G113" s="12" t="s">
        <v>2309</v>
      </c>
      <c r="H113" s="12" t="s">
        <v>640</v>
      </c>
      <c r="I113" s="12" t="s">
        <v>640</v>
      </c>
      <c r="J113" s="12" t="s">
        <v>640</v>
      </c>
      <c r="K113" s="12" t="s">
        <v>640</v>
      </c>
      <c r="L113" s="12" t="s">
        <v>640</v>
      </c>
      <c r="M113" s="12" t="s">
        <v>640</v>
      </c>
      <c r="N113" s="12" t="s">
        <v>640</v>
      </c>
      <c r="O113" s="12" t="s">
        <v>640</v>
      </c>
      <c r="P113" s="12" t="s">
        <v>640</v>
      </c>
      <c r="Q113" s="12" t="s">
        <v>640</v>
      </c>
      <c r="R113" s="12" t="s">
        <v>640</v>
      </c>
      <c r="S113" s="12" t="s">
        <v>640</v>
      </c>
      <c r="T113" s="12" t="s">
        <v>2310</v>
      </c>
      <c r="U113" s="12" t="s">
        <v>640</v>
      </c>
      <c r="V113" s="12" t="s">
        <v>640</v>
      </c>
      <c r="W113" s="12" t="s">
        <v>2311</v>
      </c>
      <c r="X113" s="12" t="s">
        <v>2312</v>
      </c>
      <c r="Y113" s="12" t="s">
        <v>2313</v>
      </c>
      <c r="AE113" s="11" t="s">
        <v>639</v>
      </c>
      <c r="AF113" s="12" t="s">
        <v>640</v>
      </c>
      <c r="AG113" s="12" t="s">
        <v>2763</v>
      </c>
      <c r="AH113" s="12" t="s">
        <v>2764</v>
      </c>
      <c r="AI113" s="12" t="s">
        <v>2765</v>
      </c>
      <c r="AJ113" s="12" t="s">
        <v>640</v>
      </c>
      <c r="AK113" s="12" t="s">
        <v>640</v>
      </c>
      <c r="AL113" s="12" t="s">
        <v>640</v>
      </c>
      <c r="AM113" s="12" t="s">
        <v>640</v>
      </c>
      <c r="AN113" s="12" t="s">
        <v>2766</v>
      </c>
      <c r="AO113" s="12" t="s">
        <v>640</v>
      </c>
      <c r="AP113" s="12" t="s">
        <v>640</v>
      </c>
      <c r="AQ113" s="12" t="s">
        <v>640</v>
      </c>
      <c r="AR113" s="12" t="s">
        <v>640</v>
      </c>
      <c r="AS113" s="12" t="s">
        <v>640</v>
      </c>
      <c r="AT113" s="12" t="s">
        <v>640</v>
      </c>
      <c r="AU113" s="12" t="s">
        <v>640</v>
      </c>
      <c r="AV113" s="12" t="s">
        <v>640</v>
      </c>
      <c r="AW113" s="12" t="s">
        <v>640</v>
      </c>
      <c r="AX113" s="12" t="s">
        <v>2767</v>
      </c>
      <c r="AY113" s="12" t="s">
        <v>2768</v>
      </c>
      <c r="AZ113" s="12" t="s">
        <v>640</v>
      </c>
      <c r="BA113" s="12" t="s">
        <v>2769</v>
      </c>
      <c r="BB113" s="12" t="s">
        <v>2770</v>
      </c>
      <c r="BC113" s="12" t="s">
        <v>2771</v>
      </c>
    </row>
    <row r="114" spans="1:55" ht="15" thickBot="1" x14ac:dyDescent="0.35">
      <c r="A114" s="11" t="s">
        <v>644</v>
      </c>
      <c r="B114" s="12" t="s">
        <v>645</v>
      </c>
      <c r="C114" s="12" t="s">
        <v>645</v>
      </c>
      <c r="D114" s="12" t="s">
        <v>645</v>
      </c>
      <c r="E114" s="12" t="s">
        <v>645</v>
      </c>
      <c r="F114" s="12" t="s">
        <v>645</v>
      </c>
      <c r="G114" s="12" t="s">
        <v>2314</v>
      </c>
      <c r="H114" s="12" t="s">
        <v>645</v>
      </c>
      <c r="I114" s="12" t="s">
        <v>645</v>
      </c>
      <c r="J114" s="12" t="s">
        <v>645</v>
      </c>
      <c r="K114" s="12" t="s">
        <v>645</v>
      </c>
      <c r="L114" s="12" t="s">
        <v>645</v>
      </c>
      <c r="M114" s="12" t="s">
        <v>645</v>
      </c>
      <c r="N114" s="12" t="s">
        <v>645</v>
      </c>
      <c r="O114" s="12" t="s">
        <v>645</v>
      </c>
      <c r="P114" s="12" t="s">
        <v>645</v>
      </c>
      <c r="Q114" s="12" t="s">
        <v>645</v>
      </c>
      <c r="R114" s="12" t="s">
        <v>645</v>
      </c>
      <c r="S114" s="12" t="s">
        <v>645</v>
      </c>
      <c r="T114" s="12" t="s">
        <v>2315</v>
      </c>
      <c r="U114" s="12" t="s">
        <v>645</v>
      </c>
      <c r="V114" s="12" t="s">
        <v>645</v>
      </c>
      <c r="W114" s="12" t="s">
        <v>2316</v>
      </c>
      <c r="X114" s="12" t="s">
        <v>2317</v>
      </c>
      <c r="Y114" s="12" t="s">
        <v>2318</v>
      </c>
      <c r="AE114" s="11" t="s">
        <v>644</v>
      </c>
      <c r="AF114" s="12" t="s">
        <v>645</v>
      </c>
      <c r="AG114" s="12" t="s">
        <v>2772</v>
      </c>
      <c r="AH114" s="12" t="s">
        <v>2773</v>
      </c>
      <c r="AI114" s="12" t="s">
        <v>2774</v>
      </c>
      <c r="AJ114" s="12" t="s">
        <v>645</v>
      </c>
      <c r="AK114" s="12" t="s">
        <v>645</v>
      </c>
      <c r="AL114" s="12" t="s">
        <v>645</v>
      </c>
      <c r="AM114" s="12" t="s">
        <v>645</v>
      </c>
      <c r="AN114" s="12" t="s">
        <v>2775</v>
      </c>
      <c r="AO114" s="12" t="s">
        <v>645</v>
      </c>
      <c r="AP114" s="12" t="s">
        <v>645</v>
      </c>
      <c r="AQ114" s="12" t="s">
        <v>645</v>
      </c>
      <c r="AR114" s="12" t="s">
        <v>645</v>
      </c>
      <c r="AS114" s="12" t="s">
        <v>645</v>
      </c>
      <c r="AT114" s="12" t="s">
        <v>645</v>
      </c>
      <c r="AU114" s="12" t="s">
        <v>645</v>
      </c>
      <c r="AV114" s="12" t="s">
        <v>645</v>
      </c>
      <c r="AW114" s="12" t="s">
        <v>645</v>
      </c>
      <c r="AX114" s="12" t="s">
        <v>2776</v>
      </c>
      <c r="AY114" s="12" t="s">
        <v>2777</v>
      </c>
      <c r="AZ114" s="12" t="s">
        <v>645</v>
      </c>
      <c r="BA114" s="12" t="s">
        <v>2778</v>
      </c>
      <c r="BB114" s="12" t="s">
        <v>2779</v>
      </c>
      <c r="BC114" s="12" t="s">
        <v>2780</v>
      </c>
    </row>
    <row r="115" spans="1:55" ht="15" thickBot="1" x14ac:dyDescent="0.35">
      <c r="A115" s="11" t="s">
        <v>649</v>
      </c>
      <c r="B115" s="12" t="s">
        <v>650</v>
      </c>
      <c r="C115" s="12" t="s">
        <v>650</v>
      </c>
      <c r="D115" s="12" t="s">
        <v>650</v>
      </c>
      <c r="E115" s="12" t="s">
        <v>650</v>
      </c>
      <c r="F115" s="12" t="s">
        <v>650</v>
      </c>
      <c r="G115" s="12" t="s">
        <v>650</v>
      </c>
      <c r="H115" s="12" t="s">
        <v>650</v>
      </c>
      <c r="I115" s="12" t="s">
        <v>650</v>
      </c>
      <c r="J115" s="12" t="s">
        <v>650</v>
      </c>
      <c r="K115" s="12" t="s">
        <v>650</v>
      </c>
      <c r="L115" s="12" t="s">
        <v>650</v>
      </c>
      <c r="M115" s="12" t="s">
        <v>650</v>
      </c>
      <c r="N115" s="12" t="s">
        <v>650</v>
      </c>
      <c r="O115" s="12" t="s">
        <v>650</v>
      </c>
      <c r="P115" s="12" t="s">
        <v>650</v>
      </c>
      <c r="Q115" s="12" t="s">
        <v>650</v>
      </c>
      <c r="R115" s="12" t="s">
        <v>650</v>
      </c>
      <c r="S115" s="12" t="s">
        <v>650</v>
      </c>
      <c r="T115" s="12" t="s">
        <v>2319</v>
      </c>
      <c r="U115" s="12" t="s">
        <v>650</v>
      </c>
      <c r="V115" s="12" t="s">
        <v>650</v>
      </c>
      <c r="W115" s="12" t="s">
        <v>2320</v>
      </c>
      <c r="X115" s="12" t="s">
        <v>2321</v>
      </c>
      <c r="Y115" s="12" t="s">
        <v>2322</v>
      </c>
      <c r="AE115" s="11" t="s">
        <v>649</v>
      </c>
      <c r="AF115" s="12" t="s">
        <v>650</v>
      </c>
      <c r="AG115" s="12" t="s">
        <v>2781</v>
      </c>
      <c r="AH115" s="12" t="s">
        <v>2782</v>
      </c>
      <c r="AI115" s="12" t="s">
        <v>2783</v>
      </c>
      <c r="AJ115" s="12" t="s">
        <v>650</v>
      </c>
      <c r="AK115" s="12" t="s">
        <v>650</v>
      </c>
      <c r="AL115" s="12" t="s">
        <v>650</v>
      </c>
      <c r="AM115" s="12" t="s">
        <v>650</v>
      </c>
      <c r="AN115" s="12" t="s">
        <v>2784</v>
      </c>
      <c r="AO115" s="12" t="s">
        <v>650</v>
      </c>
      <c r="AP115" s="12" t="s">
        <v>650</v>
      </c>
      <c r="AQ115" s="12" t="s">
        <v>650</v>
      </c>
      <c r="AR115" s="12" t="s">
        <v>650</v>
      </c>
      <c r="AS115" s="12" t="s">
        <v>650</v>
      </c>
      <c r="AT115" s="12" t="s">
        <v>650</v>
      </c>
      <c r="AU115" s="12" t="s">
        <v>650</v>
      </c>
      <c r="AV115" s="12" t="s">
        <v>650</v>
      </c>
      <c r="AW115" s="12" t="s">
        <v>650</v>
      </c>
      <c r="AX115" s="12" t="s">
        <v>2785</v>
      </c>
      <c r="AY115" s="12" t="s">
        <v>2786</v>
      </c>
      <c r="AZ115" s="12" t="s">
        <v>650</v>
      </c>
      <c r="BA115" s="12" t="s">
        <v>2787</v>
      </c>
      <c r="BB115" s="12" t="s">
        <v>2788</v>
      </c>
      <c r="BC115" s="12" t="s">
        <v>2789</v>
      </c>
    </row>
    <row r="116" spans="1:55" ht="15" thickBot="1" x14ac:dyDescent="0.35">
      <c r="A116" s="11" t="s">
        <v>654</v>
      </c>
      <c r="B116" s="12" t="s">
        <v>655</v>
      </c>
      <c r="C116" s="12" t="s">
        <v>655</v>
      </c>
      <c r="D116" s="12" t="s">
        <v>655</v>
      </c>
      <c r="E116" s="12" t="s">
        <v>655</v>
      </c>
      <c r="F116" s="12" t="s">
        <v>655</v>
      </c>
      <c r="G116" s="12" t="s">
        <v>655</v>
      </c>
      <c r="H116" s="12" t="s">
        <v>655</v>
      </c>
      <c r="I116" s="12" t="s">
        <v>655</v>
      </c>
      <c r="J116" s="12" t="s">
        <v>655</v>
      </c>
      <c r="K116" s="12" t="s">
        <v>655</v>
      </c>
      <c r="L116" s="12" t="s">
        <v>655</v>
      </c>
      <c r="M116" s="12" t="s">
        <v>655</v>
      </c>
      <c r="N116" s="12" t="s">
        <v>655</v>
      </c>
      <c r="O116" s="12" t="s">
        <v>655</v>
      </c>
      <c r="P116" s="12" t="s">
        <v>655</v>
      </c>
      <c r="Q116" s="12" t="s">
        <v>655</v>
      </c>
      <c r="R116" s="12" t="s">
        <v>655</v>
      </c>
      <c r="S116" s="12" t="s">
        <v>655</v>
      </c>
      <c r="T116" s="12" t="s">
        <v>2323</v>
      </c>
      <c r="U116" s="12" t="s">
        <v>655</v>
      </c>
      <c r="V116" s="12" t="s">
        <v>655</v>
      </c>
      <c r="W116" s="12" t="s">
        <v>2324</v>
      </c>
      <c r="X116" s="12" t="s">
        <v>2325</v>
      </c>
      <c r="Y116" s="12" t="s">
        <v>2326</v>
      </c>
      <c r="AE116" s="11" t="s">
        <v>654</v>
      </c>
      <c r="AF116" s="12" t="s">
        <v>655</v>
      </c>
      <c r="AG116" s="12" t="s">
        <v>2790</v>
      </c>
      <c r="AH116" s="12" t="s">
        <v>2791</v>
      </c>
      <c r="AI116" s="12" t="s">
        <v>2792</v>
      </c>
      <c r="AJ116" s="12" t="s">
        <v>655</v>
      </c>
      <c r="AK116" s="12" t="s">
        <v>655</v>
      </c>
      <c r="AL116" s="12" t="s">
        <v>655</v>
      </c>
      <c r="AM116" s="12" t="s">
        <v>655</v>
      </c>
      <c r="AN116" s="12" t="s">
        <v>2793</v>
      </c>
      <c r="AO116" s="12" t="s">
        <v>655</v>
      </c>
      <c r="AP116" s="12" t="s">
        <v>655</v>
      </c>
      <c r="AQ116" s="12" t="s">
        <v>655</v>
      </c>
      <c r="AR116" s="12" t="s">
        <v>655</v>
      </c>
      <c r="AS116" s="12" t="s">
        <v>655</v>
      </c>
      <c r="AT116" s="12" t="s">
        <v>655</v>
      </c>
      <c r="AU116" s="12" t="s">
        <v>655</v>
      </c>
      <c r="AV116" s="12" t="s">
        <v>655</v>
      </c>
      <c r="AW116" s="12" t="s">
        <v>655</v>
      </c>
      <c r="AX116" s="12" t="s">
        <v>2794</v>
      </c>
      <c r="AY116" s="12" t="s">
        <v>2795</v>
      </c>
      <c r="AZ116" s="12" t="s">
        <v>655</v>
      </c>
      <c r="BA116" s="12" t="s">
        <v>2796</v>
      </c>
      <c r="BB116" s="12" t="s">
        <v>2797</v>
      </c>
      <c r="BC116" s="12" t="s">
        <v>2798</v>
      </c>
    </row>
    <row r="117" spans="1:55" ht="15" thickBot="1" x14ac:dyDescent="0.35">
      <c r="A117" s="11" t="s">
        <v>659</v>
      </c>
      <c r="B117" s="12" t="s">
        <v>660</v>
      </c>
      <c r="C117" s="12" t="s">
        <v>660</v>
      </c>
      <c r="D117" s="12" t="s">
        <v>660</v>
      </c>
      <c r="E117" s="12" t="s">
        <v>660</v>
      </c>
      <c r="F117" s="12" t="s">
        <v>660</v>
      </c>
      <c r="G117" s="12" t="s">
        <v>660</v>
      </c>
      <c r="H117" s="12" t="s">
        <v>660</v>
      </c>
      <c r="I117" s="12" t="s">
        <v>660</v>
      </c>
      <c r="J117" s="12" t="s">
        <v>660</v>
      </c>
      <c r="K117" s="12" t="s">
        <v>660</v>
      </c>
      <c r="L117" s="12" t="s">
        <v>660</v>
      </c>
      <c r="M117" s="12" t="s">
        <v>660</v>
      </c>
      <c r="N117" s="12" t="s">
        <v>660</v>
      </c>
      <c r="O117" s="12" t="s">
        <v>660</v>
      </c>
      <c r="P117" s="12" t="s">
        <v>660</v>
      </c>
      <c r="Q117" s="12" t="s">
        <v>660</v>
      </c>
      <c r="R117" s="12" t="s">
        <v>660</v>
      </c>
      <c r="S117" s="12" t="s">
        <v>660</v>
      </c>
      <c r="T117" s="12" t="s">
        <v>2327</v>
      </c>
      <c r="U117" s="12" t="s">
        <v>660</v>
      </c>
      <c r="V117" s="12" t="s">
        <v>660</v>
      </c>
      <c r="W117" s="12" t="s">
        <v>2328</v>
      </c>
      <c r="X117" s="12" t="s">
        <v>2329</v>
      </c>
      <c r="Y117" s="12" t="s">
        <v>2330</v>
      </c>
      <c r="AE117" s="11" t="s">
        <v>659</v>
      </c>
      <c r="AF117" s="12" t="s">
        <v>660</v>
      </c>
      <c r="AG117" s="12" t="s">
        <v>2799</v>
      </c>
      <c r="AH117" s="12" t="s">
        <v>2800</v>
      </c>
      <c r="AI117" s="12" t="s">
        <v>2801</v>
      </c>
      <c r="AJ117" s="12" t="s">
        <v>660</v>
      </c>
      <c r="AK117" s="12" t="s">
        <v>660</v>
      </c>
      <c r="AL117" s="12" t="s">
        <v>660</v>
      </c>
      <c r="AM117" s="12" t="s">
        <v>660</v>
      </c>
      <c r="AN117" s="12" t="s">
        <v>2802</v>
      </c>
      <c r="AO117" s="12" t="s">
        <v>660</v>
      </c>
      <c r="AP117" s="12" t="s">
        <v>660</v>
      </c>
      <c r="AQ117" s="12" t="s">
        <v>660</v>
      </c>
      <c r="AR117" s="12" t="s">
        <v>660</v>
      </c>
      <c r="AS117" s="12" t="s">
        <v>660</v>
      </c>
      <c r="AT117" s="12" t="s">
        <v>660</v>
      </c>
      <c r="AU117" s="12" t="s">
        <v>660</v>
      </c>
      <c r="AV117" s="12" t="s">
        <v>660</v>
      </c>
      <c r="AW117" s="12" t="s">
        <v>660</v>
      </c>
      <c r="AX117" s="12" t="s">
        <v>2803</v>
      </c>
      <c r="AY117" s="12" t="s">
        <v>2804</v>
      </c>
      <c r="AZ117" s="12" t="s">
        <v>660</v>
      </c>
      <c r="BA117" s="12" t="s">
        <v>2805</v>
      </c>
      <c r="BB117" s="12" t="s">
        <v>2806</v>
      </c>
      <c r="BC117" s="12" t="s">
        <v>2807</v>
      </c>
    </row>
    <row r="118" spans="1:55" ht="15" thickBot="1" x14ac:dyDescent="0.35">
      <c r="A118" s="11" t="s">
        <v>664</v>
      </c>
      <c r="B118" s="12" t="s">
        <v>665</v>
      </c>
      <c r="C118" s="12" t="s">
        <v>665</v>
      </c>
      <c r="D118" s="12" t="s">
        <v>665</v>
      </c>
      <c r="E118" s="12" t="s">
        <v>665</v>
      </c>
      <c r="F118" s="12" t="s">
        <v>665</v>
      </c>
      <c r="G118" s="12" t="s">
        <v>665</v>
      </c>
      <c r="H118" s="12" t="s">
        <v>665</v>
      </c>
      <c r="I118" s="12" t="s">
        <v>665</v>
      </c>
      <c r="J118" s="12" t="s">
        <v>665</v>
      </c>
      <c r="K118" s="12" t="s">
        <v>665</v>
      </c>
      <c r="L118" s="12" t="s">
        <v>665</v>
      </c>
      <c r="M118" s="12" t="s">
        <v>665</v>
      </c>
      <c r="N118" s="12" t="s">
        <v>665</v>
      </c>
      <c r="O118" s="12" t="s">
        <v>665</v>
      </c>
      <c r="P118" s="12" t="s">
        <v>665</v>
      </c>
      <c r="Q118" s="12" t="s">
        <v>665</v>
      </c>
      <c r="R118" s="12" t="s">
        <v>665</v>
      </c>
      <c r="S118" s="12" t="s">
        <v>665</v>
      </c>
      <c r="T118" s="12" t="s">
        <v>2331</v>
      </c>
      <c r="U118" s="12" t="s">
        <v>665</v>
      </c>
      <c r="V118" s="12" t="s">
        <v>665</v>
      </c>
      <c r="W118" s="12" t="s">
        <v>2332</v>
      </c>
      <c r="X118" s="12" t="s">
        <v>2333</v>
      </c>
      <c r="Y118" s="12" t="s">
        <v>2334</v>
      </c>
      <c r="AE118" s="11" t="s">
        <v>664</v>
      </c>
      <c r="AF118" s="12" t="s">
        <v>665</v>
      </c>
      <c r="AG118" s="12" t="s">
        <v>2808</v>
      </c>
      <c r="AH118" s="12" t="s">
        <v>2809</v>
      </c>
      <c r="AI118" s="12" t="s">
        <v>2810</v>
      </c>
      <c r="AJ118" s="12" t="s">
        <v>665</v>
      </c>
      <c r="AK118" s="12" t="s">
        <v>665</v>
      </c>
      <c r="AL118" s="12" t="s">
        <v>665</v>
      </c>
      <c r="AM118" s="12" t="s">
        <v>665</v>
      </c>
      <c r="AN118" s="12" t="s">
        <v>2811</v>
      </c>
      <c r="AO118" s="12" t="s">
        <v>665</v>
      </c>
      <c r="AP118" s="12" t="s">
        <v>665</v>
      </c>
      <c r="AQ118" s="12" t="s">
        <v>665</v>
      </c>
      <c r="AR118" s="12" t="s">
        <v>665</v>
      </c>
      <c r="AS118" s="12" t="s">
        <v>665</v>
      </c>
      <c r="AT118" s="12" t="s">
        <v>665</v>
      </c>
      <c r="AU118" s="12" t="s">
        <v>665</v>
      </c>
      <c r="AV118" s="12" t="s">
        <v>665</v>
      </c>
      <c r="AW118" s="12" t="s">
        <v>665</v>
      </c>
      <c r="AX118" s="12" t="s">
        <v>2812</v>
      </c>
      <c r="AY118" s="12" t="s">
        <v>2813</v>
      </c>
      <c r="AZ118" s="12" t="s">
        <v>665</v>
      </c>
      <c r="BA118" s="12" t="s">
        <v>2814</v>
      </c>
      <c r="BB118" s="12" t="s">
        <v>2815</v>
      </c>
      <c r="BC118" s="12" t="s">
        <v>2816</v>
      </c>
    </row>
    <row r="119" spans="1:55" ht="15" thickBot="1" x14ac:dyDescent="0.35">
      <c r="A119" s="11" t="s">
        <v>669</v>
      </c>
      <c r="B119" s="12" t="s">
        <v>670</v>
      </c>
      <c r="C119" s="12" t="s">
        <v>670</v>
      </c>
      <c r="D119" s="12" t="s">
        <v>670</v>
      </c>
      <c r="E119" s="12" t="s">
        <v>670</v>
      </c>
      <c r="F119" s="12" t="s">
        <v>670</v>
      </c>
      <c r="G119" s="12" t="s">
        <v>670</v>
      </c>
      <c r="H119" s="12" t="s">
        <v>670</v>
      </c>
      <c r="I119" s="12" t="s">
        <v>670</v>
      </c>
      <c r="J119" s="12" t="s">
        <v>670</v>
      </c>
      <c r="K119" s="12" t="s">
        <v>670</v>
      </c>
      <c r="L119" s="12" t="s">
        <v>670</v>
      </c>
      <c r="M119" s="12" t="s">
        <v>670</v>
      </c>
      <c r="N119" s="12" t="s">
        <v>670</v>
      </c>
      <c r="O119" s="12" t="s">
        <v>670</v>
      </c>
      <c r="P119" s="12" t="s">
        <v>670</v>
      </c>
      <c r="Q119" s="12" t="s">
        <v>670</v>
      </c>
      <c r="R119" s="12" t="s">
        <v>670</v>
      </c>
      <c r="S119" s="12" t="s">
        <v>670</v>
      </c>
      <c r="T119" s="12" t="s">
        <v>2335</v>
      </c>
      <c r="U119" s="12" t="s">
        <v>670</v>
      </c>
      <c r="V119" s="12" t="s">
        <v>670</v>
      </c>
      <c r="W119" s="12" t="s">
        <v>2336</v>
      </c>
      <c r="X119" s="12" t="s">
        <v>2337</v>
      </c>
      <c r="Y119" s="12" t="s">
        <v>2338</v>
      </c>
      <c r="AE119" s="11" t="s">
        <v>669</v>
      </c>
      <c r="AF119" s="12" t="s">
        <v>670</v>
      </c>
      <c r="AG119" s="12" t="s">
        <v>2817</v>
      </c>
      <c r="AH119" s="12" t="s">
        <v>2818</v>
      </c>
      <c r="AI119" s="12" t="s">
        <v>2819</v>
      </c>
      <c r="AJ119" s="12" t="s">
        <v>670</v>
      </c>
      <c r="AK119" s="12" t="s">
        <v>670</v>
      </c>
      <c r="AL119" s="12" t="s">
        <v>670</v>
      </c>
      <c r="AM119" s="12" t="s">
        <v>670</v>
      </c>
      <c r="AN119" s="12" t="s">
        <v>2820</v>
      </c>
      <c r="AO119" s="12" t="s">
        <v>670</v>
      </c>
      <c r="AP119" s="12" t="s">
        <v>670</v>
      </c>
      <c r="AQ119" s="12" t="s">
        <v>670</v>
      </c>
      <c r="AR119" s="12" t="s">
        <v>670</v>
      </c>
      <c r="AS119" s="12" t="s">
        <v>670</v>
      </c>
      <c r="AT119" s="12" t="s">
        <v>670</v>
      </c>
      <c r="AU119" s="12" t="s">
        <v>670</v>
      </c>
      <c r="AV119" s="12" t="s">
        <v>670</v>
      </c>
      <c r="AW119" s="12" t="s">
        <v>670</v>
      </c>
      <c r="AX119" s="12" t="s">
        <v>2821</v>
      </c>
      <c r="AY119" s="12" t="s">
        <v>2822</v>
      </c>
      <c r="AZ119" s="12" t="s">
        <v>670</v>
      </c>
      <c r="BA119" s="12" t="s">
        <v>2823</v>
      </c>
      <c r="BB119" s="12" t="s">
        <v>2824</v>
      </c>
      <c r="BC119" s="12" t="s">
        <v>2825</v>
      </c>
    </row>
    <row r="120" spans="1:55" ht="15" thickBot="1" x14ac:dyDescent="0.35">
      <c r="A120" s="11" t="s">
        <v>674</v>
      </c>
      <c r="B120" s="12" t="s">
        <v>675</v>
      </c>
      <c r="C120" s="12" t="s">
        <v>675</v>
      </c>
      <c r="D120" s="12" t="s">
        <v>675</v>
      </c>
      <c r="E120" s="12" t="s">
        <v>675</v>
      </c>
      <c r="F120" s="12" t="s">
        <v>675</v>
      </c>
      <c r="G120" s="12" t="s">
        <v>675</v>
      </c>
      <c r="H120" s="12" t="s">
        <v>675</v>
      </c>
      <c r="I120" s="12" t="s">
        <v>675</v>
      </c>
      <c r="J120" s="12" t="s">
        <v>675</v>
      </c>
      <c r="K120" s="12" t="s">
        <v>675</v>
      </c>
      <c r="L120" s="12" t="s">
        <v>675</v>
      </c>
      <c r="M120" s="12" t="s">
        <v>675</v>
      </c>
      <c r="N120" s="12" t="s">
        <v>675</v>
      </c>
      <c r="O120" s="12" t="s">
        <v>675</v>
      </c>
      <c r="P120" s="12" t="s">
        <v>675</v>
      </c>
      <c r="Q120" s="12" t="s">
        <v>675</v>
      </c>
      <c r="R120" s="12" t="s">
        <v>675</v>
      </c>
      <c r="S120" s="12" t="s">
        <v>675</v>
      </c>
      <c r="T120" s="12" t="s">
        <v>2339</v>
      </c>
      <c r="U120" s="12" t="s">
        <v>675</v>
      </c>
      <c r="V120" s="12" t="s">
        <v>675</v>
      </c>
      <c r="W120" s="12" t="s">
        <v>2340</v>
      </c>
      <c r="X120" s="12" t="s">
        <v>2341</v>
      </c>
      <c r="Y120" s="12" t="s">
        <v>2342</v>
      </c>
      <c r="AE120" s="11" t="s">
        <v>674</v>
      </c>
      <c r="AF120" s="12" t="s">
        <v>675</v>
      </c>
      <c r="AG120" s="12" t="s">
        <v>2826</v>
      </c>
      <c r="AH120" s="12" t="s">
        <v>2827</v>
      </c>
      <c r="AI120" s="12" t="s">
        <v>2828</v>
      </c>
      <c r="AJ120" s="12" t="s">
        <v>675</v>
      </c>
      <c r="AK120" s="12" t="s">
        <v>675</v>
      </c>
      <c r="AL120" s="12" t="s">
        <v>675</v>
      </c>
      <c r="AM120" s="12" t="s">
        <v>675</v>
      </c>
      <c r="AN120" s="12" t="s">
        <v>2829</v>
      </c>
      <c r="AO120" s="12" t="s">
        <v>675</v>
      </c>
      <c r="AP120" s="12" t="s">
        <v>675</v>
      </c>
      <c r="AQ120" s="12" t="s">
        <v>675</v>
      </c>
      <c r="AR120" s="12" t="s">
        <v>675</v>
      </c>
      <c r="AS120" s="12" t="s">
        <v>675</v>
      </c>
      <c r="AT120" s="12" t="s">
        <v>675</v>
      </c>
      <c r="AU120" s="12" t="s">
        <v>675</v>
      </c>
      <c r="AV120" s="12" t="s">
        <v>675</v>
      </c>
      <c r="AW120" s="12" t="s">
        <v>675</v>
      </c>
      <c r="AX120" s="12" t="s">
        <v>2830</v>
      </c>
      <c r="AY120" s="12" t="s">
        <v>2831</v>
      </c>
      <c r="AZ120" s="12" t="s">
        <v>675</v>
      </c>
      <c r="BA120" s="12" t="s">
        <v>2832</v>
      </c>
      <c r="BB120" s="12" t="s">
        <v>2833</v>
      </c>
      <c r="BC120" s="12" t="s">
        <v>2834</v>
      </c>
    </row>
    <row r="121" spans="1:55" ht="15" thickBot="1" x14ac:dyDescent="0.35">
      <c r="A121" s="11" t="s">
        <v>679</v>
      </c>
      <c r="B121" s="12" t="s">
        <v>680</v>
      </c>
      <c r="C121" s="12" t="s">
        <v>680</v>
      </c>
      <c r="D121" s="12" t="s">
        <v>680</v>
      </c>
      <c r="E121" s="12" t="s">
        <v>680</v>
      </c>
      <c r="F121" s="12" t="s">
        <v>680</v>
      </c>
      <c r="G121" s="12" t="s">
        <v>680</v>
      </c>
      <c r="H121" s="12" t="s">
        <v>680</v>
      </c>
      <c r="I121" s="12" t="s">
        <v>680</v>
      </c>
      <c r="J121" s="12" t="s">
        <v>680</v>
      </c>
      <c r="K121" s="12" t="s">
        <v>680</v>
      </c>
      <c r="L121" s="12" t="s">
        <v>680</v>
      </c>
      <c r="M121" s="12" t="s">
        <v>680</v>
      </c>
      <c r="N121" s="12" t="s">
        <v>680</v>
      </c>
      <c r="O121" s="12" t="s">
        <v>680</v>
      </c>
      <c r="P121" s="12" t="s">
        <v>680</v>
      </c>
      <c r="Q121" s="12" t="s">
        <v>680</v>
      </c>
      <c r="R121" s="12" t="s">
        <v>680</v>
      </c>
      <c r="S121" s="12" t="s">
        <v>680</v>
      </c>
      <c r="T121" s="12" t="s">
        <v>2343</v>
      </c>
      <c r="U121" s="12" t="s">
        <v>680</v>
      </c>
      <c r="V121" s="12" t="s">
        <v>680</v>
      </c>
      <c r="W121" s="12" t="s">
        <v>2344</v>
      </c>
      <c r="X121" s="12" t="s">
        <v>2345</v>
      </c>
      <c r="Y121" s="12" t="s">
        <v>2346</v>
      </c>
      <c r="AE121" s="11" t="s">
        <v>679</v>
      </c>
      <c r="AF121" s="12" t="s">
        <v>680</v>
      </c>
      <c r="AG121" s="12" t="s">
        <v>2835</v>
      </c>
      <c r="AH121" s="12" t="s">
        <v>2836</v>
      </c>
      <c r="AI121" s="12" t="s">
        <v>2837</v>
      </c>
      <c r="AJ121" s="12" t="s">
        <v>680</v>
      </c>
      <c r="AK121" s="12" t="s">
        <v>680</v>
      </c>
      <c r="AL121" s="12" t="s">
        <v>680</v>
      </c>
      <c r="AM121" s="12" t="s">
        <v>680</v>
      </c>
      <c r="AN121" s="12" t="s">
        <v>2838</v>
      </c>
      <c r="AO121" s="12" t="s">
        <v>680</v>
      </c>
      <c r="AP121" s="12" t="s">
        <v>680</v>
      </c>
      <c r="AQ121" s="12" t="s">
        <v>680</v>
      </c>
      <c r="AR121" s="12" t="s">
        <v>680</v>
      </c>
      <c r="AS121" s="12" t="s">
        <v>680</v>
      </c>
      <c r="AT121" s="12" t="s">
        <v>680</v>
      </c>
      <c r="AU121" s="12" t="s">
        <v>680</v>
      </c>
      <c r="AV121" s="12" t="s">
        <v>680</v>
      </c>
      <c r="AW121" s="12" t="s">
        <v>680</v>
      </c>
      <c r="AX121" s="12" t="s">
        <v>2839</v>
      </c>
      <c r="AY121" s="12" t="s">
        <v>2840</v>
      </c>
      <c r="AZ121" s="12" t="s">
        <v>680</v>
      </c>
      <c r="BA121" s="12" t="s">
        <v>2841</v>
      </c>
      <c r="BB121" s="12" t="s">
        <v>2842</v>
      </c>
      <c r="BC121" s="12" t="s">
        <v>2843</v>
      </c>
    </row>
    <row r="122" spans="1:55" ht="15" thickBot="1" x14ac:dyDescent="0.35">
      <c r="A122" s="11" t="s">
        <v>684</v>
      </c>
      <c r="B122" s="12" t="s">
        <v>685</v>
      </c>
      <c r="C122" s="12" t="s">
        <v>685</v>
      </c>
      <c r="D122" s="12" t="s">
        <v>685</v>
      </c>
      <c r="E122" s="12" t="s">
        <v>685</v>
      </c>
      <c r="F122" s="12" t="s">
        <v>685</v>
      </c>
      <c r="G122" s="12" t="s">
        <v>685</v>
      </c>
      <c r="H122" s="12" t="s">
        <v>685</v>
      </c>
      <c r="I122" s="12" t="s">
        <v>685</v>
      </c>
      <c r="J122" s="12" t="s">
        <v>685</v>
      </c>
      <c r="K122" s="12" t="s">
        <v>685</v>
      </c>
      <c r="L122" s="12" t="s">
        <v>685</v>
      </c>
      <c r="M122" s="12" t="s">
        <v>685</v>
      </c>
      <c r="N122" s="12" t="s">
        <v>685</v>
      </c>
      <c r="O122" s="12" t="s">
        <v>685</v>
      </c>
      <c r="P122" s="12" t="s">
        <v>685</v>
      </c>
      <c r="Q122" s="12" t="s">
        <v>685</v>
      </c>
      <c r="R122" s="12" t="s">
        <v>685</v>
      </c>
      <c r="S122" s="12" t="s">
        <v>685</v>
      </c>
      <c r="T122" s="12" t="s">
        <v>2347</v>
      </c>
      <c r="U122" s="12" t="s">
        <v>685</v>
      </c>
      <c r="V122" s="12" t="s">
        <v>685</v>
      </c>
      <c r="W122" s="12" t="s">
        <v>2348</v>
      </c>
      <c r="X122" s="12" t="s">
        <v>2349</v>
      </c>
      <c r="Y122" s="12" t="s">
        <v>2350</v>
      </c>
      <c r="AE122" s="11" t="s">
        <v>684</v>
      </c>
      <c r="AF122" s="12" t="s">
        <v>685</v>
      </c>
      <c r="AG122" s="12" t="s">
        <v>2844</v>
      </c>
      <c r="AH122" s="12" t="s">
        <v>2845</v>
      </c>
      <c r="AI122" s="12" t="s">
        <v>2846</v>
      </c>
      <c r="AJ122" s="12" t="s">
        <v>685</v>
      </c>
      <c r="AK122" s="12" t="s">
        <v>685</v>
      </c>
      <c r="AL122" s="12" t="s">
        <v>685</v>
      </c>
      <c r="AM122" s="12" t="s">
        <v>685</v>
      </c>
      <c r="AN122" s="12" t="s">
        <v>2847</v>
      </c>
      <c r="AO122" s="12" t="s">
        <v>685</v>
      </c>
      <c r="AP122" s="12" t="s">
        <v>685</v>
      </c>
      <c r="AQ122" s="12" t="s">
        <v>685</v>
      </c>
      <c r="AR122" s="12" t="s">
        <v>685</v>
      </c>
      <c r="AS122" s="12" t="s">
        <v>685</v>
      </c>
      <c r="AT122" s="12" t="s">
        <v>685</v>
      </c>
      <c r="AU122" s="12" t="s">
        <v>685</v>
      </c>
      <c r="AV122" s="12" t="s">
        <v>685</v>
      </c>
      <c r="AW122" s="12" t="s">
        <v>685</v>
      </c>
      <c r="AX122" s="12" t="s">
        <v>2848</v>
      </c>
      <c r="AY122" s="12" t="s">
        <v>2849</v>
      </c>
      <c r="AZ122" s="12" t="s">
        <v>685</v>
      </c>
      <c r="BA122" s="12" t="s">
        <v>2850</v>
      </c>
      <c r="BB122" s="12" t="s">
        <v>2851</v>
      </c>
      <c r="BC122" s="12" t="s">
        <v>2852</v>
      </c>
    </row>
    <row r="123" spans="1:55" ht="15" thickBot="1" x14ac:dyDescent="0.35">
      <c r="A123" s="11" t="s">
        <v>689</v>
      </c>
      <c r="B123" s="12" t="s">
        <v>690</v>
      </c>
      <c r="C123" s="12" t="s">
        <v>690</v>
      </c>
      <c r="D123" s="12" t="s">
        <v>690</v>
      </c>
      <c r="E123" s="12" t="s">
        <v>690</v>
      </c>
      <c r="F123" s="12" t="s">
        <v>690</v>
      </c>
      <c r="G123" s="12" t="s">
        <v>690</v>
      </c>
      <c r="H123" s="12" t="s">
        <v>690</v>
      </c>
      <c r="I123" s="12" t="s">
        <v>690</v>
      </c>
      <c r="J123" s="12" t="s">
        <v>690</v>
      </c>
      <c r="K123" s="12" t="s">
        <v>690</v>
      </c>
      <c r="L123" s="12" t="s">
        <v>690</v>
      </c>
      <c r="M123" s="12" t="s">
        <v>690</v>
      </c>
      <c r="N123" s="12" t="s">
        <v>690</v>
      </c>
      <c r="O123" s="12" t="s">
        <v>690</v>
      </c>
      <c r="P123" s="12" t="s">
        <v>690</v>
      </c>
      <c r="Q123" s="12" t="s">
        <v>690</v>
      </c>
      <c r="R123" s="12" t="s">
        <v>690</v>
      </c>
      <c r="S123" s="12" t="s">
        <v>690</v>
      </c>
      <c r="T123" s="12" t="s">
        <v>2351</v>
      </c>
      <c r="U123" s="12" t="s">
        <v>690</v>
      </c>
      <c r="V123" s="12" t="s">
        <v>690</v>
      </c>
      <c r="W123" s="12" t="s">
        <v>2352</v>
      </c>
      <c r="X123" s="12" t="s">
        <v>2353</v>
      </c>
      <c r="Y123" s="12" t="s">
        <v>2354</v>
      </c>
      <c r="AE123" s="11" t="s">
        <v>689</v>
      </c>
      <c r="AF123" s="12" t="s">
        <v>690</v>
      </c>
      <c r="AG123" s="12" t="s">
        <v>2853</v>
      </c>
      <c r="AH123" s="12" t="s">
        <v>2854</v>
      </c>
      <c r="AI123" s="12" t="s">
        <v>2855</v>
      </c>
      <c r="AJ123" s="12" t="s">
        <v>690</v>
      </c>
      <c r="AK123" s="12" t="s">
        <v>690</v>
      </c>
      <c r="AL123" s="12" t="s">
        <v>690</v>
      </c>
      <c r="AM123" s="12" t="s">
        <v>690</v>
      </c>
      <c r="AN123" s="12" t="s">
        <v>2856</v>
      </c>
      <c r="AO123" s="12" t="s">
        <v>690</v>
      </c>
      <c r="AP123" s="12" t="s">
        <v>690</v>
      </c>
      <c r="AQ123" s="12" t="s">
        <v>690</v>
      </c>
      <c r="AR123" s="12" t="s">
        <v>690</v>
      </c>
      <c r="AS123" s="12" t="s">
        <v>690</v>
      </c>
      <c r="AT123" s="12" t="s">
        <v>690</v>
      </c>
      <c r="AU123" s="12" t="s">
        <v>690</v>
      </c>
      <c r="AV123" s="12" t="s">
        <v>690</v>
      </c>
      <c r="AW123" s="12" t="s">
        <v>690</v>
      </c>
      <c r="AX123" s="12" t="s">
        <v>2857</v>
      </c>
      <c r="AY123" s="12" t="s">
        <v>2858</v>
      </c>
      <c r="AZ123" s="12" t="s">
        <v>690</v>
      </c>
      <c r="BA123" s="12" t="s">
        <v>2859</v>
      </c>
      <c r="BB123" s="12" t="s">
        <v>2860</v>
      </c>
      <c r="BC123" s="12" t="s">
        <v>2861</v>
      </c>
    </row>
    <row r="124" spans="1:55" ht="15" thickBot="1" x14ac:dyDescent="0.35">
      <c r="A124" s="11" t="s">
        <v>694</v>
      </c>
      <c r="B124" s="12" t="s">
        <v>695</v>
      </c>
      <c r="C124" s="12" t="s">
        <v>695</v>
      </c>
      <c r="D124" s="12" t="s">
        <v>695</v>
      </c>
      <c r="E124" s="12" t="s">
        <v>695</v>
      </c>
      <c r="F124" s="12" t="s">
        <v>695</v>
      </c>
      <c r="G124" s="12" t="s">
        <v>695</v>
      </c>
      <c r="H124" s="12" t="s">
        <v>695</v>
      </c>
      <c r="I124" s="12" t="s">
        <v>695</v>
      </c>
      <c r="J124" s="12" t="s">
        <v>695</v>
      </c>
      <c r="K124" s="12" t="s">
        <v>695</v>
      </c>
      <c r="L124" s="12" t="s">
        <v>695</v>
      </c>
      <c r="M124" s="12" t="s">
        <v>695</v>
      </c>
      <c r="N124" s="12" t="s">
        <v>695</v>
      </c>
      <c r="O124" s="12" t="s">
        <v>695</v>
      </c>
      <c r="P124" s="12" t="s">
        <v>695</v>
      </c>
      <c r="Q124" s="12" t="s">
        <v>695</v>
      </c>
      <c r="R124" s="12" t="s">
        <v>695</v>
      </c>
      <c r="S124" s="12" t="s">
        <v>695</v>
      </c>
      <c r="T124" s="12" t="s">
        <v>2355</v>
      </c>
      <c r="U124" s="12" t="s">
        <v>695</v>
      </c>
      <c r="V124" s="12" t="s">
        <v>695</v>
      </c>
      <c r="W124" s="12" t="s">
        <v>2356</v>
      </c>
      <c r="X124" s="12" t="s">
        <v>2357</v>
      </c>
      <c r="Y124" s="12" t="s">
        <v>2358</v>
      </c>
      <c r="AE124" s="11" t="s">
        <v>694</v>
      </c>
      <c r="AF124" s="12" t="s">
        <v>695</v>
      </c>
      <c r="AG124" s="12" t="s">
        <v>2862</v>
      </c>
      <c r="AH124" s="12" t="s">
        <v>2863</v>
      </c>
      <c r="AI124" s="12" t="s">
        <v>2864</v>
      </c>
      <c r="AJ124" s="12" t="s">
        <v>695</v>
      </c>
      <c r="AK124" s="12" t="s">
        <v>695</v>
      </c>
      <c r="AL124" s="12" t="s">
        <v>695</v>
      </c>
      <c r="AM124" s="12" t="s">
        <v>695</v>
      </c>
      <c r="AN124" s="12" t="s">
        <v>2865</v>
      </c>
      <c r="AO124" s="12" t="s">
        <v>695</v>
      </c>
      <c r="AP124" s="12" t="s">
        <v>695</v>
      </c>
      <c r="AQ124" s="12" t="s">
        <v>695</v>
      </c>
      <c r="AR124" s="12" t="s">
        <v>695</v>
      </c>
      <c r="AS124" s="12" t="s">
        <v>695</v>
      </c>
      <c r="AT124" s="12" t="s">
        <v>695</v>
      </c>
      <c r="AU124" s="12" t="s">
        <v>695</v>
      </c>
      <c r="AV124" s="12" t="s">
        <v>695</v>
      </c>
      <c r="AW124" s="12" t="s">
        <v>695</v>
      </c>
      <c r="AX124" s="12" t="s">
        <v>2866</v>
      </c>
      <c r="AY124" s="12" t="s">
        <v>2867</v>
      </c>
      <c r="AZ124" s="12" t="s">
        <v>695</v>
      </c>
      <c r="BA124" s="12" t="s">
        <v>2868</v>
      </c>
      <c r="BB124" s="12" t="s">
        <v>2869</v>
      </c>
      <c r="BC124" s="12" t="s">
        <v>2870</v>
      </c>
    </row>
    <row r="125" spans="1:55" ht="15" thickBot="1" x14ac:dyDescent="0.35">
      <c r="A125" s="11" t="s">
        <v>699</v>
      </c>
      <c r="B125" s="12" t="s">
        <v>700</v>
      </c>
      <c r="C125" s="12" t="s">
        <v>700</v>
      </c>
      <c r="D125" s="12" t="s">
        <v>700</v>
      </c>
      <c r="E125" s="12" t="s">
        <v>700</v>
      </c>
      <c r="F125" s="12" t="s">
        <v>700</v>
      </c>
      <c r="G125" s="12" t="s">
        <v>700</v>
      </c>
      <c r="H125" s="12" t="s">
        <v>700</v>
      </c>
      <c r="I125" s="12" t="s">
        <v>700</v>
      </c>
      <c r="J125" s="12" t="s">
        <v>700</v>
      </c>
      <c r="K125" s="12" t="s">
        <v>700</v>
      </c>
      <c r="L125" s="12" t="s">
        <v>700</v>
      </c>
      <c r="M125" s="12" t="s">
        <v>700</v>
      </c>
      <c r="N125" s="12" t="s">
        <v>700</v>
      </c>
      <c r="O125" s="12" t="s">
        <v>700</v>
      </c>
      <c r="P125" s="12" t="s">
        <v>700</v>
      </c>
      <c r="Q125" s="12" t="s">
        <v>700</v>
      </c>
      <c r="R125" s="12" t="s">
        <v>700</v>
      </c>
      <c r="S125" s="12" t="s">
        <v>700</v>
      </c>
      <c r="T125" s="12" t="s">
        <v>2359</v>
      </c>
      <c r="U125" s="12" t="s">
        <v>700</v>
      </c>
      <c r="V125" s="12" t="s">
        <v>700</v>
      </c>
      <c r="W125" s="12" t="s">
        <v>2360</v>
      </c>
      <c r="X125" s="12" t="s">
        <v>2361</v>
      </c>
      <c r="Y125" s="12" t="s">
        <v>2362</v>
      </c>
      <c r="AE125" s="11" t="s">
        <v>699</v>
      </c>
      <c r="AF125" s="12" t="s">
        <v>700</v>
      </c>
      <c r="AG125" s="12" t="s">
        <v>2871</v>
      </c>
      <c r="AH125" s="12" t="s">
        <v>2872</v>
      </c>
      <c r="AI125" s="12" t="s">
        <v>2873</v>
      </c>
      <c r="AJ125" s="12" t="s">
        <v>700</v>
      </c>
      <c r="AK125" s="12" t="s">
        <v>700</v>
      </c>
      <c r="AL125" s="12" t="s">
        <v>700</v>
      </c>
      <c r="AM125" s="12" t="s">
        <v>700</v>
      </c>
      <c r="AN125" s="12" t="s">
        <v>2874</v>
      </c>
      <c r="AO125" s="12" t="s">
        <v>700</v>
      </c>
      <c r="AP125" s="12" t="s">
        <v>700</v>
      </c>
      <c r="AQ125" s="12" t="s">
        <v>700</v>
      </c>
      <c r="AR125" s="12" t="s">
        <v>700</v>
      </c>
      <c r="AS125" s="12" t="s">
        <v>700</v>
      </c>
      <c r="AT125" s="12" t="s">
        <v>700</v>
      </c>
      <c r="AU125" s="12" t="s">
        <v>700</v>
      </c>
      <c r="AV125" s="12" t="s">
        <v>700</v>
      </c>
      <c r="AW125" s="12" t="s">
        <v>700</v>
      </c>
      <c r="AX125" s="12" t="s">
        <v>2875</v>
      </c>
      <c r="AY125" s="12" t="s">
        <v>2876</v>
      </c>
      <c r="AZ125" s="12" t="s">
        <v>700</v>
      </c>
      <c r="BA125" s="12" t="s">
        <v>2877</v>
      </c>
      <c r="BB125" s="12" t="s">
        <v>2878</v>
      </c>
      <c r="BC125" s="12" t="s">
        <v>2879</v>
      </c>
    </row>
    <row r="126" spans="1:55" ht="15" thickBot="1" x14ac:dyDescent="0.35">
      <c r="A126" s="11" t="s">
        <v>702</v>
      </c>
      <c r="B126" s="12" t="s">
        <v>703</v>
      </c>
      <c r="C126" s="12" t="s">
        <v>703</v>
      </c>
      <c r="D126" s="12" t="s">
        <v>703</v>
      </c>
      <c r="E126" s="12" t="s">
        <v>703</v>
      </c>
      <c r="F126" s="12" t="s">
        <v>703</v>
      </c>
      <c r="G126" s="12" t="s">
        <v>703</v>
      </c>
      <c r="H126" s="12" t="s">
        <v>703</v>
      </c>
      <c r="I126" s="12" t="s">
        <v>703</v>
      </c>
      <c r="J126" s="12" t="s">
        <v>703</v>
      </c>
      <c r="K126" s="12" t="s">
        <v>703</v>
      </c>
      <c r="L126" s="12" t="s">
        <v>703</v>
      </c>
      <c r="M126" s="12" t="s">
        <v>703</v>
      </c>
      <c r="N126" s="12" t="s">
        <v>703</v>
      </c>
      <c r="O126" s="12" t="s">
        <v>703</v>
      </c>
      <c r="P126" s="12" t="s">
        <v>703</v>
      </c>
      <c r="Q126" s="12" t="s">
        <v>703</v>
      </c>
      <c r="R126" s="12" t="s">
        <v>703</v>
      </c>
      <c r="S126" s="12" t="s">
        <v>703</v>
      </c>
      <c r="T126" s="12" t="s">
        <v>2363</v>
      </c>
      <c r="U126" s="12" t="s">
        <v>703</v>
      </c>
      <c r="V126" s="12" t="s">
        <v>703</v>
      </c>
      <c r="W126" s="12" t="s">
        <v>2364</v>
      </c>
      <c r="X126" s="12" t="s">
        <v>2365</v>
      </c>
      <c r="Y126" s="12" t="s">
        <v>2366</v>
      </c>
      <c r="AE126" s="11" t="s">
        <v>702</v>
      </c>
      <c r="AF126" s="12" t="s">
        <v>703</v>
      </c>
      <c r="AG126" s="12" t="s">
        <v>2880</v>
      </c>
      <c r="AH126" s="12" t="s">
        <v>2881</v>
      </c>
      <c r="AI126" s="12" t="s">
        <v>2882</v>
      </c>
      <c r="AJ126" s="12" t="s">
        <v>703</v>
      </c>
      <c r="AK126" s="12" t="s">
        <v>703</v>
      </c>
      <c r="AL126" s="12" t="s">
        <v>703</v>
      </c>
      <c r="AM126" s="12" t="s">
        <v>703</v>
      </c>
      <c r="AN126" s="12" t="s">
        <v>2883</v>
      </c>
      <c r="AO126" s="12" t="s">
        <v>703</v>
      </c>
      <c r="AP126" s="12" t="s">
        <v>703</v>
      </c>
      <c r="AQ126" s="12" t="s">
        <v>703</v>
      </c>
      <c r="AR126" s="12" t="s">
        <v>703</v>
      </c>
      <c r="AS126" s="12" t="s">
        <v>703</v>
      </c>
      <c r="AT126" s="12" t="s">
        <v>703</v>
      </c>
      <c r="AU126" s="12" t="s">
        <v>703</v>
      </c>
      <c r="AV126" s="12" t="s">
        <v>703</v>
      </c>
      <c r="AW126" s="12" t="s">
        <v>703</v>
      </c>
      <c r="AX126" s="12" t="s">
        <v>2884</v>
      </c>
      <c r="AY126" s="12" t="s">
        <v>2885</v>
      </c>
      <c r="AZ126" s="12" t="s">
        <v>703</v>
      </c>
      <c r="BA126" s="12" t="s">
        <v>2886</v>
      </c>
      <c r="BB126" s="12" t="s">
        <v>2887</v>
      </c>
      <c r="BC126" s="12" t="s">
        <v>2888</v>
      </c>
    </row>
    <row r="127" spans="1:55" ht="15" thickBot="1" x14ac:dyDescent="0.35">
      <c r="A127" s="11" t="s">
        <v>705</v>
      </c>
      <c r="B127" s="12" t="s">
        <v>706</v>
      </c>
      <c r="C127" s="12" t="s">
        <v>706</v>
      </c>
      <c r="D127" s="12" t="s">
        <v>706</v>
      </c>
      <c r="E127" s="12" t="s">
        <v>706</v>
      </c>
      <c r="F127" s="12" t="s">
        <v>706</v>
      </c>
      <c r="G127" s="12" t="s">
        <v>706</v>
      </c>
      <c r="H127" s="12" t="s">
        <v>706</v>
      </c>
      <c r="I127" s="12" t="s">
        <v>706</v>
      </c>
      <c r="J127" s="12" t="s">
        <v>706</v>
      </c>
      <c r="K127" s="12" t="s">
        <v>706</v>
      </c>
      <c r="L127" s="12" t="s">
        <v>706</v>
      </c>
      <c r="M127" s="12" t="s">
        <v>706</v>
      </c>
      <c r="N127" s="12" t="s">
        <v>706</v>
      </c>
      <c r="O127" s="12" t="s">
        <v>706</v>
      </c>
      <c r="P127" s="12" t="s">
        <v>706</v>
      </c>
      <c r="Q127" s="12" t="s">
        <v>706</v>
      </c>
      <c r="R127" s="12" t="s">
        <v>706</v>
      </c>
      <c r="S127" s="12" t="s">
        <v>706</v>
      </c>
      <c r="T127" s="12" t="s">
        <v>2367</v>
      </c>
      <c r="U127" s="12" t="s">
        <v>706</v>
      </c>
      <c r="V127" s="12" t="s">
        <v>706</v>
      </c>
      <c r="W127" s="12" t="s">
        <v>2368</v>
      </c>
      <c r="X127" s="12" t="s">
        <v>2369</v>
      </c>
      <c r="Y127" s="12" t="s">
        <v>2370</v>
      </c>
      <c r="AE127" s="11" t="s">
        <v>705</v>
      </c>
      <c r="AF127" s="12" t="s">
        <v>706</v>
      </c>
      <c r="AG127" s="12" t="s">
        <v>2889</v>
      </c>
      <c r="AH127" s="12" t="s">
        <v>2890</v>
      </c>
      <c r="AI127" s="12" t="s">
        <v>2891</v>
      </c>
      <c r="AJ127" s="12" t="s">
        <v>706</v>
      </c>
      <c r="AK127" s="12" t="s">
        <v>706</v>
      </c>
      <c r="AL127" s="12" t="s">
        <v>706</v>
      </c>
      <c r="AM127" s="12" t="s">
        <v>706</v>
      </c>
      <c r="AN127" s="12" t="s">
        <v>2892</v>
      </c>
      <c r="AO127" s="12" t="s">
        <v>706</v>
      </c>
      <c r="AP127" s="12" t="s">
        <v>706</v>
      </c>
      <c r="AQ127" s="12" t="s">
        <v>706</v>
      </c>
      <c r="AR127" s="12" t="s">
        <v>706</v>
      </c>
      <c r="AS127" s="12" t="s">
        <v>706</v>
      </c>
      <c r="AT127" s="12" t="s">
        <v>706</v>
      </c>
      <c r="AU127" s="12" t="s">
        <v>706</v>
      </c>
      <c r="AV127" s="12" t="s">
        <v>706</v>
      </c>
      <c r="AW127" s="12" t="s">
        <v>706</v>
      </c>
      <c r="AX127" s="12" t="s">
        <v>2893</v>
      </c>
      <c r="AY127" s="12" t="s">
        <v>2894</v>
      </c>
      <c r="AZ127" s="12" t="s">
        <v>706</v>
      </c>
      <c r="BA127" s="12" t="s">
        <v>2895</v>
      </c>
      <c r="BB127" s="12" t="s">
        <v>2896</v>
      </c>
      <c r="BC127" s="12" t="s">
        <v>2897</v>
      </c>
    </row>
    <row r="128" spans="1:55" ht="15" thickBot="1" x14ac:dyDescent="0.35">
      <c r="A128" s="11" t="s">
        <v>708</v>
      </c>
      <c r="B128" s="12" t="s">
        <v>709</v>
      </c>
      <c r="C128" s="12" t="s">
        <v>709</v>
      </c>
      <c r="D128" s="12" t="s">
        <v>709</v>
      </c>
      <c r="E128" s="12" t="s">
        <v>709</v>
      </c>
      <c r="F128" s="12" t="s">
        <v>709</v>
      </c>
      <c r="G128" s="12" t="s">
        <v>709</v>
      </c>
      <c r="H128" s="12" t="s">
        <v>709</v>
      </c>
      <c r="I128" s="12" t="s">
        <v>709</v>
      </c>
      <c r="J128" s="12" t="s">
        <v>709</v>
      </c>
      <c r="K128" s="12" t="s">
        <v>709</v>
      </c>
      <c r="L128" s="12" t="s">
        <v>709</v>
      </c>
      <c r="M128" s="12" t="s">
        <v>709</v>
      </c>
      <c r="N128" s="12" t="s">
        <v>709</v>
      </c>
      <c r="O128" s="12" t="s">
        <v>709</v>
      </c>
      <c r="P128" s="12" t="s">
        <v>709</v>
      </c>
      <c r="Q128" s="12" t="s">
        <v>709</v>
      </c>
      <c r="R128" s="12" t="s">
        <v>709</v>
      </c>
      <c r="S128" s="12" t="s">
        <v>709</v>
      </c>
      <c r="T128" s="12" t="s">
        <v>2371</v>
      </c>
      <c r="U128" s="12" t="s">
        <v>709</v>
      </c>
      <c r="V128" s="12" t="s">
        <v>709</v>
      </c>
      <c r="W128" s="12" t="s">
        <v>2372</v>
      </c>
      <c r="X128" s="12" t="s">
        <v>2373</v>
      </c>
      <c r="Y128" s="12" t="s">
        <v>2374</v>
      </c>
      <c r="AE128" s="11" t="s">
        <v>708</v>
      </c>
      <c r="AF128" s="12" t="s">
        <v>709</v>
      </c>
      <c r="AG128" s="12" t="s">
        <v>2898</v>
      </c>
      <c r="AH128" s="12" t="s">
        <v>2899</v>
      </c>
      <c r="AI128" s="12" t="s">
        <v>2900</v>
      </c>
      <c r="AJ128" s="12" t="s">
        <v>709</v>
      </c>
      <c r="AK128" s="12" t="s">
        <v>709</v>
      </c>
      <c r="AL128" s="12" t="s">
        <v>709</v>
      </c>
      <c r="AM128" s="12" t="s">
        <v>709</v>
      </c>
      <c r="AN128" s="12" t="s">
        <v>2901</v>
      </c>
      <c r="AO128" s="12" t="s">
        <v>709</v>
      </c>
      <c r="AP128" s="12" t="s">
        <v>709</v>
      </c>
      <c r="AQ128" s="12" t="s">
        <v>709</v>
      </c>
      <c r="AR128" s="12" t="s">
        <v>709</v>
      </c>
      <c r="AS128" s="12" t="s">
        <v>709</v>
      </c>
      <c r="AT128" s="12" t="s">
        <v>709</v>
      </c>
      <c r="AU128" s="12" t="s">
        <v>709</v>
      </c>
      <c r="AV128" s="12" t="s">
        <v>709</v>
      </c>
      <c r="AW128" s="12" t="s">
        <v>709</v>
      </c>
      <c r="AX128" s="12" t="s">
        <v>2902</v>
      </c>
      <c r="AY128" s="12" t="s">
        <v>2903</v>
      </c>
      <c r="AZ128" s="12" t="s">
        <v>709</v>
      </c>
      <c r="BA128" s="12" t="s">
        <v>2904</v>
      </c>
      <c r="BB128" s="12" t="s">
        <v>2905</v>
      </c>
      <c r="BC128" s="12" t="s">
        <v>2906</v>
      </c>
    </row>
    <row r="129" spans="1:55" ht="15" thickBot="1" x14ac:dyDescent="0.35">
      <c r="A129" s="11" t="s">
        <v>711</v>
      </c>
      <c r="B129" s="12" t="s">
        <v>712</v>
      </c>
      <c r="C129" s="12" t="s">
        <v>712</v>
      </c>
      <c r="D129" s="12" t="s">
        <v>712</v>
      </c>
      <c r="E129" s="12" t="s">
        <v>712</v>
      </c>
      <c r="F129" s="12" t="s">
        <v>712</v>
      </c>
      <c r="G129" s="12" t="s">
        <v>712</v>
      </c>
      <c r="H129" s="12" t="s">
        <v>712</v>
      </c>
      <c r="I129" s="12" t="s">
        <v>712</v>
      </c>
      <c r="J129" s="12" t="s">
        <v>712</v>
      </c>
      <c r="K129" s="12" t="s">
        <v>712</v>
      </c>
      <c r="L129" s="12" t="s">
        <v>712</v>
      </c>
      <c r="M129" s="12" t="s">
        <v>712</v>
      </c>
      <c r="N129" s="12" t="s">
        <v>712</v>
      </c>
      <c r="O129" s="12" t="s">
        <v>712</v>
      </c>
      <c r="P129" s="12" t="s">
        <v>712</v>
      </c>
      <c r="Q129" s="12" t="s">
        <v>712</v>
      </c>
      <c r="R129" s="12" t="s">
        <v>712</v>
      </c>
      <c r="S129" s="12" t="s">
        <v>712</v>
      </c>
      <c r="T129" s="12" t="s">
        <v>2375</v>
      </c>
      <c r="U129" s="12" t="s">
        <v>712</v>
      </c>
      <c r="V129" s="12" t="s">
        <v>712</v>
      </c>
      <c r="W129" s="12" t="s">
        <v>2376</v>
      </c>
      <c r="X129" s="12" t="s">
        <v>2377</v>
      </c>
      <c r="Y129" s="12" t="s">
        <v>2378</v>
      </c>
      <c r="AE129" s="11" t="s">
        <v>711</v>
      </c>
      <c r="AF129" s="12" t="s">
        <v>712</v>
      </c>
      <c r="AG129" s="12" t="s">
        <v>712</v>
      </c>
      <c r="AH129" s="12" t="s">
        <v>2907</v>
      </c>
      <c r="AI129" s="12" t="s">
        <v>2908</v>
      </c>
      <c r="AJ129" s="12" t="s">
        <v>712</v>
      </c>
      <c r="AK129" s="12" t="s">
        <v>712</v>
      </c>
      <c r="AL129" s="12" t="s">
        <v>712</v>
      </c>
      <c r="AM129" s="12" t="s">
        <v>712</v>
      </c>
      <c r="AN129" s="12" t="s">
        <v>2909</v>
      </c>
      <c r="AO129" s="12" t="s">
        <v>712</v>
      </c>
      <c r="AP129" s="12" t="s">
        <v>712</v>
      </c>
      <c r="AQ129" s="12" t="s">
        <v>712</v>
      </c>
      <c r="AR129" s="12" t="s">
        <v>712</v>
      </c>
      <c r="AS129" s="12" t="s">
        <v>712</v>
      </c>
      <c r="AT129" s="12" t="s">
        <v>712</v>
      </c>
      <c r="AU129" s="12" t="s">
        <v>712</v>
      </c>
      <c r="AV129" s="12" t="s">
        <v>712</v>
      </c>
      <c r="AW129" s="12" t="s">
        <v>712</v>
      </c>
      <c r="AX129" s="12" t="s">
        <v>2910</v>
      </c>
      <c r="AY129" s="12" t="s">
        <v>2911</v>
      </c>
      <c r="AZ129" s="12" t="s">
        <v>712</v>
      </c>
      <c r="BA129" s="12" t="s">
        <v>712</v>
      </c>
      <c r="BB129" s="12" t="s">
        <v>2912</v>
      </c>
      <c r="BC129" s="12" t="s">
        <v>2913</v>
      </c>
    </row>
    <row r="130" spans="1:55" ht="15" thickBot="1" x14ac:dyDescent="0.35">
      <c r="A130" s="11" t="s">
        <v>714</v>
      </c>
      <c r="B130" s="12" t="s">
        <v>715</v>
      </c>
      <c r="C130" s="12" t="s">
        <v>715</v>
      </c>
      <c r="D130" s="12" t="s">
        <v>715</v>
      </c>
      <c r="E130" s="12" t="s">
        <v>715</v>
      </c>
      <c r="F130" s="12" t="s">
        <v>715</v>
      </c>
      <c r="G130" s="12" t="s">
        <v>715</v>
      </c>
      <c r="H130" s="12" t="s">
        <v>715</v>
      </c>
      <c r="I130" s="12" t="s">
        <v>715</v>
      </c>
      <c r="J130" s="12" t="s">
        <v>715</v>
      </c>
      <c r="K130" s="12" t="s">
        <v>715</v>
      </c>
      <c r="L130" s="12" t="s">
        <v>715</v>
      </c>
      <c r="M130" s="12" t="s">
        <v>715</v>
      </c>
      <c r="N130" s="12" t="s">
        <v>715</v>
      </c>
      <c r="O130" s="12" t="s">
        <v>715</v>
      </c>
      <c r="P130" s="12" t="s">
        <v>715</v>
      </c>
      <c r="Q130" s="12" t="s">
        <v>715</v>
      </c>
      <c r="R130" s="12" t="s">
        <v>715</v>
      </c>
      <c r="S130" s="12" t="s">
        <v>715</v>
      </c>
      <c r="T130" s="12" t="s">
        <v>2379</v>
      </c>
      <c r="U130" s="12" t="s">
        <v>715</v>
      </c>
      <c r="V130" s="12" t="s">
        <v>715</v>
      </c>
      <c r="W130" s="12" t="s">
        <v>2380</v>
      </c>
      <c r="X130" s="12" t="s">
        <v>2381</v>
      </c>
      <c r="Y130" s="12" t="s">
        <v>2382</v>
      </c>
      <c r="AE130" s="11" t="s">
        <v>714</v>
      </c>
      <c r="AF130" s="12" t="s">
        <v>715</v>
      </c>
      <c r="AG130" s="12" t="s">
        <v>715</v>
      </c>
      <c r="AH130" s="12" t="s">
        <v>2914</v>
      </c>
      <c r="AI130" s="12" t="s">
        <v>2915</v>
      </c>
      <c r="AJ130" s="12" t="s">
        <v>715</v>
      </c>
      <c r="AK130" s="12" t="s">
        <v>715</v>
      </c>
      <c r="AL130" s="12" t="s">
        <v>715</v>
      </c>
      <c r="AM130" s="12" t="s">
        <v>715</v>
      </c>
      <c r="AN130" s="12" t="s">
        <v>715</v>
      </c>
      <c r="AO130" s="12" t="s">
        <v>715</v>
      </c>
      <c r="AP130" s="12" t="s">
        <v>715</v>
      </c>
      <c r="AQ130" s="12" t="s">
        <v>715</v>
      </c>
      <c r="AR130" s="12" t="s">
        <v>715</v>
      </c>
      <c r="AS130" s="12" t="s">
        <v>715</v>
      </c>
      <c r="AT130" s="12" t="s">
        <v>715</v>
      </c>
      <c r="AU130" s="12" t="s">
        <v>715</v>
      </c>
      <c r="AV130" s="12" t="s">
        <v>715</v>
      </c>
      <c r="AW130" s="12" t="s">
        <v>715</v>
      </c>
      <c r="AX130" s="12" t="s">
        <v>2916</v>
      </c>
      <c r="AY130" s="12" t="s">
        <v>715</v>
      </c>
      <c r="AZ130" s="12" t="s">
        <v>715</v>
      </c>
      <c r="BA130" s="12" t="s">
        <v>715</v>
      </c>
      <c r="BB130" s="12" t="s">
        <v>2917</v>
      </c>
      <c r="BC130" s="12" t="s">
        <v>2918</v>
      </c>
    </row>
    <row r="131" spans="1:55" ht="15" thickBot="1" x14ac:dyDescent="0.35">
      <c r="A131" s="11" t="s">
        <v>717</v>
      </c>
      <c r="B131" s="12" t="s">
        <v>718</v>
      </c>
      <c r="C131" s="12" t="s">
        <v>718</v>
      </c>
      <c r="D131" s="12" t="s">
        <v>718</v>
      </c>
      <c r="E131" s="12" t="s">
        <v>718</v>
      </c>
      <c r="F131" s="12" t="s">
        <v>718</v>
      </c>
      <c r="G131" s="12" t="s">
        <v>718</v>
      </c>
      <c r="H131" s="12" t="s">
        <v>718</v>
      </c>
      <c r="I131" s="12" t="s">
        <v>718</v>
      </c>
      <c r="J131" s="12" t="s">
        <v>718</v>
      </c>
      <c r="K131" s="12" t="s">
        <v>718</v>
      </c>
      <c r="L131" s="12" t="s">
        <v>718</v>
      </c>
      <c r="M131" s="12" t="s">
        <v>718</v>
      </c>
      <c r="N131" s="12" t="s">
        <v>718</v>
      </c>
      <c r="O131" s="12" t="s">
        <v>718</v>
      </c>
      <c r="P131" s="12" t="s">
        <v>718</v>
      </c>
      <c r="Q131" s="12" t="s">
        <v>718</v>
      </c>
      <c r="R131" s="12" t="s">
        <v>718</v>
      </c>
      <c r="S131" s="12" t="s">
        <v>718</v>
      </c>
      <c r="T131" s="12" t="s">
        <v>718</v>
      </c>
      <c r="U131" s="12" t="s">
        <v>718</v>
      </c>
      <c r="V131" s="12" t="s">
        <v>718</v>
      </c>
      <c r="W131" s="12" t="s">
        <v>2383</v>
      </c>
      <c r="X131" s="12" t="s">
        <v>2384</v>
      </c>
      <c r="Y131" s="12" t="s">
        <v>2385</v>
      </c>
      <c r="AE131" s="11" t="s">
        <v>717</v>
      </c>
      <c r="AF131" s="12" t="s">
        <v>718</v>
      </c>
      <c r="AG131" s="12" t="s">
        <v>718</v>
      </c>
      <c r="AH131" s="12" t="s">
        <v>2919</v>
      </c>
      <c r="AI131" s="12" t="s">
        <v>2920</v>
      </c>
      <c r="AJ131" s="12" t="s">
        <v>718</v>
      </c>
      <c r="AK131" s="12" t="s">
        <v>718</v>
      </c>
      <c r="AL131" s="12" t="s">
        <v>718</v>
      </c>
      <c r="AM131" s="12" t="s">
        <v>718</v>
      </c>
      <c r="AN131" s="12" t="s">
        <v>718</v>
      </c>
      <c r="AO131" s="12" t="s">
        <v>718</v>
      </c>
      <c r="AP131" s="12" t="s">
        <v>718</v>
      </c>
      <c r="AQ131" s="12" t="s">
        <v>718</v>
      </c>
      <c r="AR131" s="12" t="s">
        <v>718</v>
      </c>
      <c r="AS131" s="12" t="s">
        <v>718</v>
      </c>
      <c r="AT131" s="12" t="s">
        <v>718</v>
      </c>
      <c r="AU131" s="12" t="s">
        <v>718</v>
      </c>
      <c r="AV131" s="12" t="s">
        <v>718</v>
      </c>
      <c r="AW131" s="12" t="s">
        <v>718</v>
      </c>
      <c r="AX131" s="12" t="s">
        <v>718</v>
      </c>
      <c r="AY131" s="12" t="s">
        <v>718</v>
      </c>
      <c r="AZ131" s="12" t="s">
        <v>718</v>
      </c>
      <c r="BA131" s="12" t="s">
        <v>718</v>
      </c>
      <c r="BB131" s="12" t="s">
        <v>2921</v>
      </c>
      <c r="BC131" s="12" t="s">
        <v>2922</v>
      </c>
    </row>
    <row r="132" spans="1:55" ht="15" thickBot="1" x14ac:dyDescent="0.35">
      <c r="A132" s="11" t="s">
        <v>720</v>
      </c>
      <c r="B132" s="12" t="s">
        <v>721</v>
      </c>
      <c r="C132" s="12" t="s">
        <v>721</v>
      </c>
      <c r="D132" s="12" t="s">
        <v>721</v>
      </c>
      <c r="E132" s="12" t="s">
        <v>721</v>
      </c>
      <c r="F132" s="12" t="s">
        <v>721</v>
      </c>
      <c r="G132" s="12" t="s">
        <v>721</v>
      </c>
      <c r="H132" s="12" t="s">
        <v>721</v>
      </c>
      <c r="I132" s="12" t="s">
        <v>721</v>
      </c>
      <c r="J132" s="12" t="s">
        <v>721</v>
      </c>
      <c r="K132" s="12" t="s">
        <v>721</v>
      </c>
      <c r="L132" s="12" t="s">
        <v>721</v>
      </c>
      <c r="M132" s="12" t="s">
        <v>721</v>
      </c>
      <c r="N132" s="12" t="s">
        <v>721</v>
      </c>
      <c r="O132" s="12" t="s">
        <v>721</v>
      </c>
      <c r="P132" s="12" t="s">
        <v>721</v>
      </c>
      <c r="Q132" s="12" t="s">
        <v>721</v>
      </c>
      <c r="R132" s="12" t="s">
        <v>721</v>
      </c>
      <c r="S132" s="12" t="s">
        <v>721</v>
      </c>
      <c r="T132" s="12" t="s">
        <v>721</v>
      </c>
      <c r="U132" s="12" t="s">
        <v>721</v>
      </c>
      <c r="V132" s="12" t="s">
        <v>721</v>
      </c>
      <c r="W132" s="12" t="s">
        <v>2386</v>
      </c>
      <c r="X132" s="12" t="s">
        <v>2387</v>
      </c>
      <c r="Y132" s="12" t="s">
        <v>721</v>
      </c>
      <c r="AE132" s="11" t="s">
        <v>720</v>
      </c>
      <c r="AF132" s="12" t="s">
        <v>721</v>
      </c>
      <c r="AG132" s="12" t="s">
        <v>721</v>
      </c>
      <c r="AH132" s="12" t="s">
        <v>2923</v>
      </c>
      <c r="AI132" s="12" t="s">
        <v>2924</v>
      </c>
      <c r="AJ132" s="12" t="s">
        <v>721</v>
      </c>
      <c r="AK132" s="12" t="s">
        <v>721</v>
      </c>
      <c r="AL132" s="12" t="s">
        <v>721</v>
      </c>
      <c r="AM132" s="12" t="s">
        <v>721</v>
      </c>
      <c r="AN132" s="12" t="s">
        <v>721</v>
      </c>
      <c r="AO132" s="12" t="s">
        <v>721</v>
      </c>
      <c r="AP132" s="12" t="s">
        <v>721</v>
      </c>
      <c r="AQ132" s="12" t="s">
        <v>721</v>
      </c>
      <c r="AR132" s="12" t="s">
        <v>721</v>
      </c>
      <c r="AS132" s="12" t="s">
        <v>721</v>
      </c>
      <c r="AT132" s="12" t="s">
        <v>721</v>
      </c>
      <c r="AU132" s="12" t="s">
        <v>721</v>
      </c>
      <c r="AV132" s="12" t="s">
        <v>721</v>
      </c>
      <c r="AW132" s="12" t="s">
        <v>721</v>
      </c>
      <c r="AX132" s="12" t="s">
        <v>721</v>
      </c>
      <c r="AY132" s="12" t="s">
        <v>721</v>
      </c>
      <c r="AZ132" s="12" t="s">
        <v>721</v>
      </c>
      <c r="BA132" s="12" t="s">
        <v>721</v>
      </c>
      <c r="BB132" s="12" t="s">
        <v>2925</v>
      </c>
      <c r="BC132" s="12" t="s">
        <v>721</v>
      </c>
    </row>
    <row r="133" spans="1:55" ht="15" thickBot="1" x14ac:dyDescent="0.35">
      <c r="A133" s="11" t="s">
        <v>723</v>
      </c>
      <c r="B133" s="12" t="s">
        <v>724</v>
      </c>
      <c r="C133" s="12" t="s">
        <v>724</v>
      </c>
      <c r="D133" s="12" t="s">
        <v>724</v>
      </c>
      <c r="E133" s="12" t="s">
        <v>724</v>
      </c>
      <c r="F133" s="12" t="s">
        <v>724</v>
      </c>
      <c r="G133" s="12" t="s">
        <v>724</v>
      </c>
      <c r="H133" s="12" t="s">
        <v>724</v>
      </c>
      <c r="I133" s="12" t="s">
        <v>724</v>
      </c>
      <c r="J133" s="12" t="s">
        <v>724</v>
      </c>
      <c r="K133" s="12" t="s">
        <v>724</v>
      </c>
      <c r="L133" s="12" t="s">
        <v>724</v>
      </c>
      <c r="M133" s="12" t="s">
        <v>724</v>
      </c>
      <c r="N133" s="12" t="s">
        <v>724</v>
      </c>
      <c r="O133" s="12" t="s">
        <v>724</v>
      </c>
      <c r="P133" s="12" t="s">
        <v>724</v>
      </c>
      <c r="Q133" s="12" t="s">
        <v>724</v>
      </c>
      <c r="R133" s="12" t="s">
        <v>724</v>
      </c>
      <c r="S133" s="12" t="s">
        <v>724</v>
      </c>
      <c r="T133" s="12" t="s">
        <v>724</v>
      </c>
      <c r="U133" s="12" t="s">
        <v>724</v>
      </c>
      <c r="V133" s="12" t="s">
        <v>724</v>
      </c>
      <c r="W133" s="12" t="s">
        <v>724</v>
      </c>
      <c r="X133" s="12" t="s">
        <v>2388</v>
      </c>
      <c r="Y133" s="12" t="s">
        <v>724</v>
      </c>
      <c r="AE133" s="11" t="s">
        <v>723</v>
      </c>
      <c r="AF133" s="12" t="s">
        <v>724</v>
      </c>
      <c r="AG133" s="12" t="s">
        <v>724</v>
      </c>
      <c r="AH133" s="12" t="s">
        <v>2926</v>
      </c>
      <c r="AI133" s="12" t="s">
        <v>724</v>
      </c>
      <c r="AJ133" s="12" t="s">
        <v>724</v>
      </c>
      <c r="AK133" s="12" t="s">
        <v>724</v>
      </c>
      <c r="AL133" s="12" t="s">
        <v>724</v>
      </c>
      <c r="AM133" s="12" t="s">
        <v>724</v>
      </c>
      <c r="AN133" s="12" t="s">
        <v>724</v>
      </c>
      <c r="AO133" s="12" t="s">
        <v>724</v>
      </c>
      <c r="AP133" s="12" t="s">
        <v>724</v>
      </c>
      <c r="AQ133" s="12" t="s">
        <v>724</v>
      </c>
      <c r="AR133" s="12" t="s">
        <v>724</v>
      </c>
      <c r="AS133" s="12" t="s">
        <v>724</v>
      </c>
      <c r="AT133" s="12" t="s">
        <v>724</v>
      </c>
      <c r="AU133" s="12" t="s">
        <v>724</v>
      </c>
      <c r="AV133" s="12" t="s">
        <v>724</v>
      </c>
      <c r="AW133" s="12" t="s">
        <v>724</v>
      </c>
      <c r="AX133" s="12" t="s">
        <v>724</v>
      </c>
      <c r="AY133" s="12" t="s">
        <v>724</v>
      </c>
      <c r="AZ133" s="12" t="s">
        <v>724</v>
      </c>
      <c r="BA133" s="12" t="s">
        <v>724</v>
      </c>
      <c r="BB133" s="12" t="s">
        <v>724</v>
      </c>
      <c r="BC133" s="12" t="s">
        <v>724</v>
      </c>
    </row>
    <row r="134" spans="1:55" ht="18.600000000000001" thickBot="1" x14ac:dyDescent="0.35">
      <c r="A134" s="7"/>
      <c r="AE134" s="7"/>
    </row>
    <row r="135" spans="1:55" ht="15" thickBot="1" x14ac:dyDescent="0.35">
      <c r="A135" s="11" t="s">
        <v>726</v>
      </c>
      <c r="B135" s="11" t="s">
        <v>339</v>
      </c>
      <c r="C135" s="11" t="s">
        <v>340</v>
      </c>
      <c r="D135" s="11" t="s">
        <v>341</v>
      </c>
      <c r="E135" s="11" t="s">
        <v>342</v>
      </c>
      <c r="F135" s="11" t="s">
        <v>343</v>
      </c>
      <c r="G135" s="11" t="s">
        <v>344</v>
      </c>
      <c r="H135" s="11" t="s">
        <v>345</v>
      </c>
      <c r="I135" s="11" t="s">
        <v>346</v>
      </c>
      <c r="J135" s="11" t="s">
        <v>347</v>
      </c>
      <c r="K135" s="11" t="s">
        <v>348</v>
      </c>
      <c r="L135" s="11" t="s">
        <v>349</v>
      </c>
      <c r="M135" s="11" t="s">
        <v>350</v>
      </c>
      <c r="N135" s="11" t="s">
        <v>351</v>
      </c>
      <c r="O135" s="11" t="s">
        <v>352</v>
      </c>
      <c r="P135" s="11" t="s">
        <v>353</v>
      </c>
      <c r="Q135" s="11" t="s">
        <v>354</v>
      </c>
      <c r="R135" s="11" t="s">
        <v>355</v>
      </c>
      <c r="S135" s="11" t="s">
        <v>356</v>
      </c>
      <c r="T135" s="11" t="s">
        <v>357</v>
      </c>
      <c r="U135" s="11" t="s">
        <v>358</v>
      </c>
      <c r="V135" s="11" t="s">
        <v>359</v>
      </c>
      <c r="W135" s="11" t="s">
        <v>360</v>
      </c>
      <c r="X135" s="11" t="s">
        <v>1071</v>
      </c>
      <c r="Y135" s="11" t="s">
        <v>2092</v>
      </c>
      <c r="AE135" s="11" t="s">
        <v>726</v>
      </c>
      <c r="AF135" s="11" t="s">
        <v>339</v>
      </c>
      <c r="AG135" s="11" t="s">
        <v>340</v>
      </c>
      <c r="AH135" s="11" t="s">
        <v>341</v>
      </c>
      <c r="AI135" s="11" t="s">
        <v>342</v>
      </c>
      <c r="AJ135" s="11" t="s">
        <v>343</v>
      </c>
      <c r="AK135" s="11" t="s">
        <v>344</v>
      </c>
      <c r="AL135" s="11" t="s">
        <v>345</v>
      </c>
      <c r="AM135" s="11" t="s">
        <v>346</v>
      </c>
      <c r="AN135" s="11" t="s">
        <v>347</v>
      </c>
      <c r="AO135" s="11" t="s">
        <v>348</v>
      </c>
      <c r="AP135" s="11" t="s">
        <v>349</v>
      </c>
      <c r="AQ135" s="11" t="s">
        <v>350</v>
      </c>
      <c r="AR135" s="11" t="s">
        <v>351</v>
      </c>
      <c r="AS135" s="11" t="s">
        <v>352</v>
      </c>
      <c r="AT135" s="11" t="s">
        <v>353</v>
      </c>
      <c r="AU135" s="11" t="s">
        <v>354</v>
      </c>
      <c r="AV135" s="11" t="s">
        <v>355</v>
      </c>
      <c r="AW135" s="11" t="s">
        <v>356</v>
      </c>
      <c r="AX135" s="11" t="s">
        <v>357</v>
      </c>
      <c r="AY135" s="11" t="s">
        <v>358</v>
      </c>
      <c r="AZ135" s="11" t="s">
        <v>359</v>
      </c>
      <c r="BA135" s="11" t="s">
        <v>360</v>
      </c>
      <c r="BB135" s="11" t="s">
        <v>1071</v>
      </c>
      <c r="BC135" s="11" t="s">
        <v>2092</v>
      </c>
    </row>
    <row r="136" spans="1:55" ht="15" thickBot="1" x14ac:dyDescent="0.35">
      <c r="A136" s="11" t="s">
        <v>425</v>
      </c>
      <c r="B136" s="12">
        <v>61</v>
      </c>
      <c r="C136" s="12">
        <v>197.5</v>
      </c>
      <c r="D136" s="12">
        <v>61</v>
      </c>
      <c r="E136" s="12">
        <v>61</v>
      </c>
      <c r="F136" s="12">
        <v>61</v>
      </c>
      <c r="G136" s="12">
        <v>498871.9</v>
      </c>
      <c r="H136" s="12">
        <v>61</v>
      </c>
      <c r="I136" s="12">
        <v>61</v>
      </c>
      <c r="J136" s="12">
        <v>67.5</v>
      </c>
      <c r="K136" s="12">
        <v>61</v>
      </c>
      <c r="L136" s="12">
        <v>61</v>
      </c>
      <c r="M136" s="12">
        <v>61</v>
      </c>
      <c r="N136" s="12">
        <v>61</v>
      </c>
      <c r="O136" s="12">
        <v>61</v>
      </c>
      <c r="P136" s="12">
        <v>61</v>
      </c>
      <c r="Q136" s="12">
        <v>61</v>
      </c>
      <c r="R136" s="12">
        <v>61</v>
      </c>
      <c r="S136" s="12">
        <v>61</v>
      </c>
      <c r="T136" s="12">
        <v>311</v>
      </c>
      <c r="U136" s="12">
        <v>124</v>
      </c>
      <c r="V136" s="12">
        <v>61</v>
      </c>
      <c r="W136" s="12">
        <v>129.5</v>
      </c>
      <c r="X136" s="12">
        <v>499907.9</v>
      </c>
      <c r="Y136" s="12">
        <v>2112</v>
      </c>
      <c r="AE136" s="11" t="s">
        <v>425</v>
      </c>
      <c r="AF136" s="12">
        <v>61</v>
      </c>
      <c r="AG136" s="12">
        <v>125</v>
      </c>
      <c r="AH136" s="12">
        <v>498853.6</v>
      </c>
      <c r="AI136" s="12">
        <v>140</v>
      </c>
      <c r="AJ136" s="12">
        <v>61</v>
      </c>
      <c r="AK136" s="12">
        <v>61</v>
      </c>
      <c r="AL136" s="12">
        <v>61</v>
      </c>
      <c r="AM136" s="12">
        <v>61</v>
      </c>
      <c r="AN136" s="12">
        <v>67.5</v>
      </c>
      <c r="AO136" s="12">
        <v>61</v>
      </c>
      <c r="AP136" s="12">
        <v>61</v>
      </c>
      <c r="AQ136" s="12">
        <v>61</v>
      </c>
      <c r="AR136" s="12">
        <v>61</v>
      </c>
      <c r="AS136" s="12">
        <v>61</v>
      </c>
      <c r="AT136" s="12">
        <v>61</v>
      </c>
      <c r="AU136" s="12">
        <v>61</v>
      </c>
      <c r="AV136" s="12">
        <v>64</v>
      </c>
      <c r="AW136" s="12">
        <v>61</v>
      </c>
      <c r="AX136" s="12">
        <v>249520.5</v>
      </c>
      <c r="AY136" s="12">
        <v>124</v>
      </c>
      <c r="AZ136" s="12">
        <v>61</v>
      </c>
      <c r="BA136" s="12">
        <v>249417</v>
      </c>
      <c r="BB136" s="12">
        <v>1119.5</v>
      </c>
      <c r="BC136" s="12">
        <v>500678.6</v>
      </c>
    </row>
    <row r="137" spans="1:55" ht="15" thickBot="1" x14ac:dyDescent="0.35">
      <c r="A137" s="11" t="s">
        <v>433</v>
      </c>
      <c r="B137" s="12">
        <v>60</v>
      </c>
      <c r="C137" s="12">
        <v>124</v>
      </c>
      <c r="D137" s="12">
        <v>60</v>
      </c>
      <c r="E137" s="12">
        <v>60</v>
      </c>
      <c r="F137" s="12">
        <v>60</v>
      </c>
      <c r="G137" s="12">
        <v>498870.9</v>
      </c>
      <c r="H137" s="12">
        <v>60</v>
      </c>
      <c r="I137" s="12">
        <v>60</v>
      </c>
      <c r="J137" s="12">
        <v>66.5</v>
      </c>
      <c r="K137" s="12">
        <v>60</v>
      </c>
      <c r="L137" s="12">
        <v>60</v>
      </c>
      <c r="M137" s="12">
        <v>60</v>
      </c>
      <c r="N137" s="12">
        <v>60</v>
      </c>
      <c r="O137" s="12">
        <v>60</v>
      </c>
      <c r="P137" s="12">
        <v>60</v>
      </c>
      <c r="Q137" s="12">
        <v>60</v>
      </c>
      <c r="R137" s="12">
        <v>60</v>
      </c>
      <c r="S137" s="12">
        <v>60</v>
      </c>
      <c r="T137" s="12">
        <v>310</v>
      </c>
      <c r="U137" s="12">
        <v>60</v>
      </c>
      <c r="V137" s="12">
        <v>60</v>
      </c>
      <c r="W137" s="12">
        <v>128.5</v>
      </c>
      <c r="X137" s="12">
        <v>499851.9</v>
      </c>
      <c r="Y137" s="12">
        <v>2109.5</v>
      </c>
      <c r="AE137" s="11" t="s">
        <v>433</v>
      </c>
      <c r="AF137" s="12">
        <v>60</v>
      </c>
      <c r="AG137" s="12">
        <v>124</v>
      </c>
      <c r="AH137" s="12">
        <v>498852.6</v>
      </c>
      <c r="AI137" s="12">
        <v>139</v>
      </c>
      <c r="AJ137" s="12">
        <v>60</v>
      </c>
      <c r="AK137" s="12">
        <v>60</v>
      </c>
      <c r="AL137" s="12">
        <v>60</v>
      </c>
      <c r="AM137" s="12">
        <v>60</v>
      </c>
      <c r="AN137" s="12">
        <v>66.5</v>
      </c>
      <c r="AO137" s="12">
        <v>60</v>
      </c>
      <c r="AP137" s="12">
        <v>60</v>
      </c>
      <c r="AQ137" s="12">
        <v>60</v>
      </c>
      <c r="AR137" s="12">
        <v>60</v>
      </c>
      <c r="AS137" s="12">
        <v>60</v>
      </c>
      <c r="AT137" s="12">
        <v>60</v>
      </c>
      <c r="AU137" s="12">
        <v>60</v>
      </c>
      <c r="AV137" s="12">
        <v>63</v>
      </c>
      <c r="AW137" s="12">
        <v>60</v>
      </c>
      <c r="AX137" s="12">
        <v>249519.5</v>
      </c>
      <c r="AY137" s="12">
        <v>123</v>
      </c>
      <c r="AZ137" s="12">
        <v>60</v>
      </c>
      <c r="BA137" s="12">
        <v>249416</v>
      </c>
      <c r="BB137" s="12">
        <v>1118.5</v>
      </c>
      <c r="BC137" s="12">
        <v>500677.6</v>
      </c>
    </row>
    <row r="138" spans="1:55" ht="15" thickBot="1" x14ac:dyDescent="0.35">
      <c r="A138" s="11" t="s">
        <v>440</v>
      </c>
      <c r="B138" s="12">
        <v>59</v>
      </c>
      <c r="C138" s="12">
        <v>123</v>
      </c>
      <c r="D138" s="12">
        <v>59</v>
      </c>
      <c r="E138" s="12">
        <v>59</v>
      </c>
      <c r="F138" s="12">
        <v>59</v>
      </c>
      <c r="G138" s="12">
        <v>498869.9</v>
      </c>
      <c r="H138" s="12">
        <v>59</v>
      </c>
      <c r="I138" s="12">
        <v>59</v>
      </c>
      <c r="J138" s="12">
        <v>65.5</v>
      </c>
      <c r="K138" s="12">
        <v>59</v>
      </c>
      <c r="L138" s="12">
        <v>59</v>
      </c>
      <c r="M138" s="12">
        <v>59</v>
      </c>
      <c r="N138" s="12">
        <v>59</v>
      </c>
      <c r="O138" s="12">
        <v>59</v>
      </c>
      <c r="P138" s="12">
        <v>59</v>
      </c>
      <c r="Q138" s="12">
        <v>59</v>
      </c>
      <c r="R138" s="12">
        <v>59</v>
      </c>
      <c r="S138" s="12">
        <v>59</v>
      </c>
      <c r="T138" s="12">
        <v>309</v>
      </c>
      <c r="U138" s="12">
        <v>59</v>
      </c>
      <c r="V138" s="12">
        <v>59</v>
      </c>
      <c r="W138" s="12">
        <v>127.5</v>
      </c>
      <c r="X138" s="12">
        <v>499850.9</v>
      </c>
      <c r="Y138" s="12">
        <v>2056.5</v>
      </c>
      <c r="AE138" s="11" t="s">
        <v>440</v>
      </c>
      <c r="AF138" s="12">
        <v>59</v>
      </c>
      <c r="AG138" s="12">
        <v>123</v>
      </c>
      <c r="AH138" s="12">
        <v>498851.6</v>
      </c>
      <c r="AI138" s="12">
        <v>138</v>
      </c>
      <c r="AJ138" s="12">
        <v>59</v>
      </c>
      <c r="AK138" s="12">
        <v>59</v>
      </c>
      <c r="AL138" s="12">
        <v>59</v>
      </c>
      <c r="AM138" s="12">
        <v>59</v>
      </c>
      <c r="AN138" s="12">
        <v>65.5</v>
      </c>
      <c r="AO138" s="12">
        <v>59</v>
      </c>
      <c r="AP138" s="12">
        <v>59</v>
      </c>
      <c r="AQ138" s="12">
        <v>59</v>
      </c>
      <c r="AR138" s="12">
        <v>59</v>
      </c>
      <c r="AS138" s="12">
        <v>59</v>
      </c>
      <c r="AT138" s="12">
        <v>59</v>
      </c>
      <c r="AU138" s="12">
        <v>59</v>
      </c>
      <c r="AV138" s="12">
        <v>62</v>
      </c>
      <c r="AW138" s="12">
        <v>59</v>
      </c>
      <c r="AX138" s="12">
        <v>249518.5</v>
      </c>
      <c r="AY138" s="12">
        <v>122</v>
      </c>
      <c r="AZ138" s="12">
        <v>59</v>
      </c>
      <c r="BA138" s="12">
        <v>249415</v>
      </c>
      <c r="BB138" s="12">
        <v>1117.5</v>
      </c>
      <c r="BC138" s="12">
        <v>500281.59999999998</v>
      </c>
    </row>
    <row r="139" spans="1:55" ht="15" thickBot="1" x14ac:dyDescent="0.35">
      <c r="A139" s="11" t="s">
        <v>446</v>
      </c>
      <c r="B139" s="12">
        <v>58</v>
      </c>
      <c r="C139" s="12">
        <v>122</v>
      </c>
      <c r="D139" s="12">
        <v>58</v>
      </c>
      <c r="E139" s="12">
        <v>58</v>
      </c>
      <c r="F139" s="12">
        <v>58</v>
      </c>
      <c r="G139" s="12">
        <v>498868.9</v>
      </c>
      <c r="H139" s="12">
        <v>58</v>
      </c>
      <c r="I139" s="12">
        <v>58</v>
      </c>
      <c r="J139" s="12">
        <v>64.5</v>
      </c>
      <c r="K139" s="12">
        <v>58</v>
      </c>
      <c r="L139" s="12">
        <v>58</v>
      </c>
      <c r="M139" s="12">
        <v>58</v>
      </c>
      <c r="N139" s="12">
        <v>58</v>
      </c>
      <c r="O139" s="12">
        <v>58</v>
      </c>
      <c r="P139" s="12">
        <v>58</v>
      </c>
      <c r="Q139" s="12">
        <v>58</v>
      </c>
      <c r="R139" s="12">
        <v>58</v>
      </c>
      <c r="S139" s="12">
        <v>58</v>
      </c>
      <c r="T139" s="12">
        <v>190</v>
      </c>
      <c r="U139" s="12">
        <v>58</v>
      </c>
      <c r="V139" s="12">
        <v>58</v>
      </c>
      <c r="W139" s="12">
        <v>126.5</v>
      </c>
      <c r="X139" s="12">
        <v>499849.9</v>
      </c>
      <c r="Y139" s="12">
        <v>2055.5</v>
      </c>
      <c r="AE139" s="11" t="s">
        <v>446</v>
      </c>
      <c r="AF139" s="12">
        <v>58</v>
      </c>
      <c r="AG139" s="12">
        <v>122</v>
      </c>
      <c r="AH139" s="12">
        <v>498850.6</v>
      </c>
      <c r="AI139" s="12">
        <v>137</v>
      </c>
      <c r="AJ139" s="12">
        <v>58</v>
      </c>
      <c r="AK139" s="12">
        <v>58</v>
      </c>
      <c r="AL139" s="12">
        <v>58</v>
      </c>
      <c r="AM139" s="12">
        <v>58</v>
      </c>
      <c r="AN139" s="12">
        <v>64.5</v>
      </c>
      <c r="AO139" s="12">
        <v>58</v>
      </c>
      <c r="AP139" s="12">
        <v>58</v>
      </c>
      <c r="AQ139" s="12">
        <v>58</v>
      </c>
      <c r="AR139" s="12">
        <v>58</v>
      </c>
      <c r="AS139" s="12">
        <v>58</v>
      </c>
      <c r="AT139" s="12">
        <v>58</v>
      </c>
      <c r="AU139" s="12">
        <v>58</v>
      </c>
      <c r="AV139" s="12">
        <v>61</v>
      </c>
      <c r="AW139" s="12">
        <v>58</v>
      </c>
      <c r="AX139" s="12">
        <v>249517.5</v>
      </c>
      <c r="AY139" s="12">
        <v>121</v>
      </c>
      <c r="AZ139" s="12">
        <v>58</v>
      </c>
      <c r="BA139" s="12">
        <v>249406</v>
      </c>
      <c r="BB139" s="12">
        <v>1116.5</v>
      </c>
      <c r="BC139" s="12">
        <v>500280.6</v>
      </c>
    </row>
    <row r="140" spans="1:55" ht="15" thickBot="1" x14ac:dyDescent="0.35">
      <c r="A140" s="11" t="s">
        <v>452</v>
      </c>
      <c r="B140" s="12">
        <v>57</v>
      </c>
      <c r="C140" s="12">
        <v>121</v>
      </c>
      <c r="D140" s="12">
        <v>57</v>
      </c>
      <c r="E140" s="12">
        <v>57</v>
      </c>
      <c r="F140" s="12">
        <v>57</v>
      </c>
      <c r="G140" s="12">
        <v>498867.9</v>
      </c>
      <c r="H140" s="12">
        <v>57</v>
      </c>
      <c r="I140" s="12">
        <v>57</v>
      </c>
      <c r="J140" s="12">
        <v>57</v>
      </c>
      <c r="K140" s="12">
        <v>57</v>
      </c>
      <c r="L140" s="12">
        <v>57</v>
      </c>
      <c r="M140" s="12">
        <v>57</v>
      </c>
      <c r="N140" s="12">
        <v>57</v>
      </c>
      <c r="O140" s="12">
        <v>57</v>
      </c>
      <c r="P140" s="12">
        <v>57</v>
      </c>
      <c r="Q140" s="12">
        <v>57</v>
      </c>
      <c r="R140" s="12">
        <v>57</v>
      </c>
      <c r="S140" s="12">
        <v>57</v>
      </c>
      <c r="T140" s="12">
        <v>189</v>
      </c>
      <c r="U140" s="12">
        <v>57</v>
      </c>
      <c r="V140" s="12">
        <v>57</v>
      </c>
      <c r="W140" s="12">
        <v>125.5</v>
      </c>
      <c r="X140" s="12">
        <v>499848.9</v>
      </c>
      <c r="Y140" s="12">
        <v>1986.5</v>
      </c>
      <c r="AE140" s="11" t="s">
        <v>452</v>
      </c>
      <c r="AF140" s="12">
        <v>57</v>
      </c>
      <c r="AG140" s="12">
        <v>121</v>
      </c>
      <c r="AH140" s="12">
        <v>498849.6</v>
      </c>
      <c r="AI140" s="12">
        <v>136</v>
      </c>
      <c r="AJ140" s="12">
        <v>57</v>
      </c>
      <c r="AK140" s="12">
        <v>57</v>
      </c>
      <c r="AL140" s="12">
        <v>57</v>
      </c>
      <c r="AM140" s="12">
        <v>57</v>
      </c>
      <c r="AN140" s="12">
        <v>63.5</v>
      </c>
      <c r="AO140" s="12">
        <v>57</v>
      </c>
      <c r="AP140" s="12">
        <v>57</v>
      </c>
      <c r="AQ140" s="12">
        <v>57</v>
      </c>
      <c r="AR140" s="12">
        <v>57</v>
      </c>
      <c r="AS140" s="12">
        <v>57</v>
      </c>
      <c r="AT140" s="12">
        <v>57</v>
      </c>
      <c r="AU140" s="12">
        <v>57</v>
      </c>
      <c r="AV140" s="12">
        <v>60</v>
      </c>
      <c r="AW140" s="12">
        <v>57</v>
      </c>
      <c r="AX140" s="12">
        <v>249516.5</v>
      </c>
      <c r="AY140" s="12">
        <v>120</v>
      </c>
      <c r="AZ140" s="12">
        <v>57</v>
      </c>
      <c r="BA140" s="12">
        <v>70</v>
      </c>
      <c r="BB140" s="12">
        <v>1115.5</v>
      </c>
      <c r="BC140" s="12">
        <v>500145.1</v>
      </c>
    </row>
    <row r="141" spans="1:55" ht="15" thickBot="1" x14ac:dyDescent="0.35">
      <c r="A141" s="11" t="s">
        <v>458</v>
      </c>
      <c r="B141" s="12">
        <v>56</v>
      </c>
      <c r="C141" s="12">
        <v>56</v>
      </c>
      <c r="D141" s="12">
        <v>56</v>
      </c>
      <c r="E141" s="12">
        <v>56</v>
      </c>
      <c r="F141" s="12">
        <v>56</v>
      </c>
      <c r="G141" s="12">
        <v>498866.9</v>
      </c>
      <c r="H141" s="12">
        <v>56</v>
      </c>
      <c r="I141" s="12">
        <v>56</v>
      </c>
      <c r="J141" s="12">
        <v>56</v>
      </c>
      <c r="K141" s="12">
        <v>56</v>
      </c>
      <c r="L141" s="12">
        <v>56</v>
      </c>
      <c r="M141" s="12">
        <v>56</v>
      </c>
      <c r="N141" s="12">
        <v>56</v>
      </c>
      <c r="O141" s="12">
        <v>56</v>
      </c>
      <c r="P141" s="12">
        <v>56</v>
      </c>
      <c r="Q141" s="12">
        <v>56</v>
      </c>
      <c r="R141" s="12">
        <v>56</v>
      </c>
      <c r="S141" s="12">
        <v>56</v>
      </c>
      <c r="T141" s="12">
        <v>188</v>
      </c>
      <c r="U141" s="12">
        <v>56</v>
      </c>
      <c r="V141" s="12">
        <v>56</v>
      </c>
      <c r="W141" s="12">
        <v>115</v>
      </c>
      <c r="X141" s="12">
        <v>499769.9</v>
      </c>
      <c r="Y141" s="12">
        <v>1971.5</v>
      </c>
      <c r="AE141" s="11" t="s">
        <v>458</v>
      </c>
      <c r="AF141" s="12">
        <v>56</v>
      </c>
      <c r="AG141" s="12">
        <v>120</v>
      </c>
      <c r="AH141" s="12">
        <v>498848.6</v>
      </c>
      <c r="AI141" s="12">
        <v>135</v>
      </c>
      <c r="AJ141" s="12">
        <v>56</v>
      </c>
      <c r="AK141" s="12">
        <v>56</v>
      </c>
      <c r="AL141" s="12">
        <v>56</v>
      </c>
      <c r="AM141" s="12">
        <v>56</v>
      </c>
      <c r="AN141" s="12">
        <v>62.5</v>
      </c>
      <c r="AO141" s="12">
        <v>56</v>
      </c>
      <c r="AP141" s="12">
        <v>56</v>
      </c>
      <c r="AQ141" s="12">
        <v>56</v>
      </c>
      <c r="AR141" s="12">
        <v>56</v>
      </c>
      <c r="AS141" s="12">
        <v>56</v>
      </c>
      <c r="AT141" s="12">
        <v>56</v>
      </c>
      <c r="AU141" s="12">
        <v>56</v>
      </c>
      <c r="AV141" s="12">
        <v>56</v>
      </c>
      <c r="AW141" s="12">
        <v>56</v>
      </c>
      <c r="AX141" s="12">
        <v>222</v>
      </c>
      <c r="AY141" s="12">
        <v>119</v>
      </c>
      <c r="AZ141" s="12">
        <v>56</v>
      </c>
      <c r="BA141" s="12">
        <v>69</v>
      </c>
      <c r="BB141" s="12">
        <v>1114.5</v>
      </c>
      <c r="BC141" s="12">
        <v>500144.1</v>
      </c>
    </row>
    <row r="142" spans="1:55" ht="15" thickBot="1" x14ac:dyDescent="0.35">
      <c r="A142" s="11" t="s">
        <v>464</v>
      </c>
      <c r="B142" s="12">
        <v>55</v>
      </c>
      <c r="C142" s="12">
        <v>55</v>
      </c>
      <c r="D142" s="12">
        <v>55</v>
      </c>
      <c r="E142" s="12">
        <v>55</v>
      </c>
      <c r="F142" s="12">
        <v>55</v>
      </c>
      <c r="G142" s="12">
        <v>498865.9</v>
      </c>
      <c r="H142" s="12">
        <v>55</v>
      </c>
      <c r="I142" s="12">
        <v>55</v>
      </c>
      <c r="J142" s="12">
        <v>55</v>
      </c>
      <c r="K142" s="12">
        <v>55</v>
      </c>
      <c r="L142" s="12">
        <v>55</v>
      </c>
      <c r="M142" s="12">
        <v>55</v>
      </c>
      <c r="N142" s="12">
        <v>55</v>
      </c>
      <c r="O142" s="12">
        <v>55</v>
      </c>
      <c r="P142" s="12">
        <v>55</v>
      </c>
      <c r="Q142" s="12">
        <v>55</v>
      </c>
      <c r="R142" s="12">
        <v>55</v>
      </c>
      <c r="S142" s="12">
        <v>55</v>
      </c>
      <c r="T142" s="12">
        <v>187</v>
      </c>
      <c r="U142" s="12">
        <v>55</v>
      </c>
      <c r="V142" s="12">
        <v>55</v>
      </c>
      <c r="W142" s="12">
        <v>114</v>
      </c>
      <c r="X142" s="12">
        <v>499768.9</v>
      </c>
      <c r="Y142" s="12">
        <v>1879.5</v>
      </c>
      <c r="AE142" s="11" t="s">
        <v>464</v>
      </c>
      <c r="AF142" s="12">
        <v>55</v>
      </c>
      <c r="AG142" s="12">
        <v>119</v>
      </c>
      <c r="AH142" s="12">
        <v>498847.6</v>
      </c>
      <c r="AI142" s="12">
        <v>134</v>
      </c>
      <c r="AJ142" s="12">
        <v>55</v>
      </c>
      <c r="AK142" s="12">
        <v>55</v>
      </c>
      <c r="AL142" s="12">
        <v>55</v>
      </c>
      <c r="AM142" s="12">
        <v>55</v>
      </c>
      <c r="AN142" s="12">
        <v>61.5</v>
      </c>
      <c r="AO142" s="12">
        <v>55</v>
      </c>
      <c r="AP142" s="12">
        <v>55</v>
      </c>
      <c r="AQ142" s="12">
        <v>55</v>
      </c>
      <c r="AR142" s="12">
        <v>55</v>
      </c>
      <c r="AS142" s="12">
        <v>55</v>
      </c>
      <c r="AT142" s="12">
        <v>55</v>
      </c>
      <c r="AU142" s="12">
        <v>55</v>
      </c>
      <c r="AV142" s="12">
        <v>55</v>
      </c>
      <c r="AW142" s="12">
        <v>55</v>
      </c>
      <c r="AX142" s="12">
        <v>110</v>
      </c>
      <c r="AY142" s="12">
        <v>118</v>
      </c>
      <c r="AZ142" s="12">
        <v>55</v>
      </c>
      <c r="BA142" s="12">
        <v>68</v>
      </c>
      <c r="BB142" s="12">
        <v>1113.5</v>
      </c>
      <c r="BC142" s="12">
        <v>500143.1</v>
      </c>
    </row>
    <row r="143" spans="1:55" ht="15" thickBot="1" x14ac:dyDescent="0.35">
      <c r="A143" s="11" t="s">
        <v>469</v>
      </c>
      <c r="B143" s="12">
        <v>54</v>
      </c>
      <c r="C143" s="12">
        <v>54</v>
      </c>
      <c r="D143" s="12">
        <v>54</v>
      </c>
      <c r="E143" s="12">
        <v>54</v>
      </c>
      <c r="F143" s="12">
        <v>54</v>
      </c>
      <c r="G143" s="12">
        <v>498864.9</v>
      </c>
      <c r="H143" s="12">
        <v>54</v>
      </c>
      <c r="I143" s="12">
        <v>54</v>
      </c>
      <c r="J143" s="12">
        <v>54</v>
      </c>
      <c r="K143" s="12">
        <v>54</v>
      </c>
      <c r="L143" s="12">
        <v>54</v>
      </c>
      <c r="M143" s="12">
        <v>54</v>
      </c>
      <c r="N143" s="12">
        <v>54</v>
      </c>
      <c r="O143" s="12">
        <v>54</v>
      </c>
      <c r="P143" s="12">
        <v>54</v>
      </c>
      <c r="Q143" s="12">
        <v>54</v>
      </c>
      <c r="R143" s="12">
        <v>54</v>
      </c>
      <c r="S143" s="12">
        <v>54</v>
      </c>
      <c r="T143" s="12">
        <v>186</v>
      </c>
      <c r="U143" s="12">
        <v>54</v>
      </c>
      <c r="V143" s="12">
        <v>54</v>
      </c>
      <c r="W143" s="12">
        <v>113</v>
      </c>
      <c r="X143" s="12">
        <v>499767.9</v>
      </c>
      <c r="Y143" s="12">
        <v>1851</v>
      </c>
      <c r="AE143" s="11" t="s">
        <v>469</v>
      </c>
      <c r="AF143" s="12">
        <v>54</v>
      </c>
      <c r="AG143" s="12">
        <v>118</v>
      </c>
      <c r="AH143" s="12">
        <v>498846.6</v>
      </c>
      <c r="AI143" s="12">
        <v>133</v>
      </c>
      <c r="AJ143" s="12">
        <v>54</v>
      </c>
      <c r="AK143" s="12">
        <v>54</v>
      </c>
      <c r="AL143" s="12">
        <v>54</v>
      </c>
      <c r="AM143" s="12">
        <v>54</v>
      </c>
      <c r="AN143" s="12">
        <v>60.5</v>
      </c>
      <c r="AO143" s="12">
        <v>54</v>
      </c>
      <c r="AP143" s="12">
        <v>54</v>
      </c>
      <c r="AQ143" s="12">
        <v>54</v>
      </c>
      <c r="AR143" s="12">
        <v>54</v>
      </c>
      <c r="AS143" s="12">
        <v>54</v>
      </c>
      <c r="AT143" s="12">
        <v>54</v>
      </c>
      <c r="AU143" s="12">
        <v>54</v>
      </c>
      <c r="AV143" s="12">
        <v>54</v>
      </c>
      <c r="AW143" s="12">
        <v>54</v>
      </c>
      <c r="AX143" s="12">
        <v>109</v>
      </c>
      <c r="AY143" s="12">
        <v>117</v>
      </c>
      <c r="AZ143" s="12">
        <v>54</v>
      </c>
      <c r="BA143" s="12">
        <v>67</v>
      </c>
      <c r="BB143" s="12">
        <v>1112.5</v>
      </c>
      <c r="BC143" s="12">
        <v>500142.1</v>
      </c>
    </row>
    <row r="144" spans="1:55" ht="15" thickBot="1" x14ac:dyDescent="0.35">
      <c r="A144" s="11" t="s">
        <v>474</v>
      </c>
      <c r="B144" s="12">
        <v>53</v>
      </c>
      <c r="C144" s="12">
        <v>53</v>
      </c>
      <c r="D144" s="12">
        <v>53</v>
      </c>
      <c r="E144" s="12">
        <v>53</v>
      </c>
      <c r="F144" s="12">
        <v>53</v>
      </c>
      <c r="G144" s="12">
        <v>498863.9</v>
      </c>
      <c r="H144" s="12">
        <v>53</v>
      </c>
      <c r="I144" s="12">
        <v>53</v>
      </c>
      <c r="J144" s="12">
        <v>53</v>
      </c>
      <c r="K144" s="12">
        <v>53</v>
      </c>
      <c r="L144" s="12">
        <v>53</v>
      </c>
      <c r="M144" s="12">
        <v>53</v>
      </c>
      <c r="N144" s="12">
        <v>53</v>
      </c>
      <c r="O144" s="12">
        <v>53</v>
      </c>
      <c r="P144" s="12">
        <v>53</v>
      </c>
      <c r="Q144" s="12">
        <v>53</v>
      </c>
      <c r="R144" s="12">
        <v>53</v>
      </c>
      <c r="S144" s="12">
        <v>53</v>
      </c>
      <c r="T144" s="12">
        <v>185</v>
      </c>
      <c r="U144" s="12">
        <v>53</v>
      </c>
      <c r="V144" s="12">
        <v>53</v>
      </c>
      <c r="W144" s="12">
        <v>112</v>
      </c>
      <c r="X144" s="12">
        <v>499766.9</v>
      </c>
      <c r="Y144" s="12">
        <v>1850</v>
      </c>
      <c r="AE144" s="11" t="s">
        <v>474</v>
      </c>
      <c r="AF144" s="12">
        <v>53</v>
      </c>
      <c r="AG144" s="12">
        <v>117</v>
      </c>
      <c r="AH144" s="12">
        <v>498845.6</v>
      </c>
      <c r="AI144" s="12">
        <v>132</v>
      </c>
      <c r="AJ144" s="12">
        <v>53</v>
      </c>
      <c r="AK144" s="12">
        <v>53</v>
      </c>
      <c r="AL144" s="12">
        <v>53</v>
      </c>
      <c r="AM144" s="12">
        <v>53</v>
      </c>
      <c r="AN144" s="12">
        <v>59.5</v>
      </c>
      <c r="AO144" s="12">
        <v>53</v>
      </c>
      <c r="AP144" s="12">
        <v>53</v>
      </c>
      <c r="AQ144" s="12">
        <v>53</v>
      </c>
      <c r="AR144" s="12">
        <v>53</v>
      </c>
      <c r="AS144" s="12">
        <v>53</v>
      </c>
      <c r="AT144" s="12">
        <v>53</v>
      </c>
      <c r="AU144" s="12">
        <v>53</v>
      </c>
      <c r="AV144" s="12">
        <v>53</v>
      </c>
      <c r="AW144" s="12">
        <v>53</v>
      </c>
      <c r="AX144" s="12">
        <v>108</v>
      </c>
      <c r="AY144" s="12">
        <v>116</v>
      </c>
      <c r="AZ144" s="12">
        <v>53</v>
      </c>
      <c r="BA144" s="12">
        <v>66</v>
      </c>
      <c r="BB144" s="12">
        <v>1111.5</v>
      </c>
      <c r="BC144" s="12">
        <v>500141.1</v>
      </c>
    </row>
    <row r="145" spans="1:55" ht="15" thickBot="1" x14ac:dyDescent="0.35">
      <c r="A145" s="11" t="s">
        <v>479</v>
      </c>
      <c r="B145" s="12">
        <v>52</v>
      </c>
      <c r="C145" s="12">
        <v>52</v>
      </c>
      <c r="D145" s="12">
        <v>52</v>
      </c>
      <c r="E145" s="12">
        <v>52</v>
      </c>
      <c r="F145" s="12">
        <v>52</v>
      </c>
      <c r="G145" s="12">
        <v>498862.9</v>
      </c>
      <c r="H145" s="12">
        <v>52</v>
      </c>
      <c r="I145" s="12">
        <v>52</v>
      </c>
      <c r="J145" s="12">
        <v>52</v>
      </c>
      <c r="K145" s="12">
        <v>52</v>
      </c>
      <c r="L145" s="12">
        <v>52</v>
      </c>
      <c r="M145" s="12">
        <v>52</v>
      </c>
      <c r="N145" s="12">
        <v>52</v>
      </c>
      <c r="O145" s="12">
        <v>52</v>
      </c>
      <c r="P145" s="12">
        <v>52</v>
      </c>
      <c r="Q145" s="12">
        <v>52</v>
      </c>
      <c r="R145" s="12">
        <v>52</v>
      </c>
      <c r="S145" s="12">
        <v>52</v>
      </c>
      <c r="T145" s="12">
        <v>184</v>
      </c>
      <c r="U145" s="12">
        <v>52</v>
      </c>
      <c r="V145" s="12">
        <v>52</v>
      </c>
      <c r="W145" s="12">
        <v>111</v>
      </c>
      <c r="X145" s="12">
        <v>499765.9</v>
      </c>
      <c r="Y145" s="12">
        <v>1727.5</v>
      </c>
      <c r="AE145" s="11" t="s">
        <v>479</v>
      </c>
      <c r="AF145" s="12">
        <v>52</v>
      </c>
      <c r="AG145" s="12">
        <v>116</v>
      </c>
      <c r="AH145" s="12">
        <v>498844.6</v>
      </c>
      <c r="AI145" s="12">
        <v>131</v>
      </c>
      <c r="AJ145" s="12">
        <v>52</v>
      </c>
      <c r="AK145" s="12">
        <v>52</v>
      </c>
      <c r="AL145" s="12">
        <v>52</v>
      </c>
      <c r="AM145" s="12">
        <v>52</v>
      </c>
      <c r="AN145" s="12">
        <v>58.5</v>
      </c>
      <c r="AO145" s="12">
        <v>52</v>
      </c>
      <c r="AP145" s="12">
        <v>52</v>
      </c>
      <c r="AQ145" s="12">
        <v>52</v>
      </c>
      <c r="AR145" s="12">
        <v>52</v>
      </c>
      <c r="AS145" s="12">
        <v>52</v>
      </c>
      <c r="AT145" s="12">
        <v>52</v>
      </c>
      <c r="AU145" s="12">
        <v>52</v>
      </c>
      <c r="AV145" s="12">
        <v>52</v>
      </c>
      <c r="AW145" s="12">
        <v>52</v>
      </c>
      <c r="AX145" s="12">
        <v>107</v>
      </c>
      <c r="AY145" s="12">
        <v>115</v>
      </c>
      <c r="AZ145" s="12">
        <v>52</v>
      </c>
      <c r="BA145" s="12">
        <v>65</v>
      </c>
      <c r="BB145" s="12">
        <v>1110.5</v>
      </c>
      <c r="BC145" s="12">
        <v>500083.1</v>
      </c>
    </row>
    <row r="146" spans="1:55" ht="15" thickBot="1" x14ac:dyDescent="0.35">
      <c r="A146" s="11" t="s">
        <v>484</v>
      </c>
      <c r="B146" s="12">
        <v>51</v>
      </c>
      <c r="C146" s="12">
        <v>51</v>
      </c>
      <c r="D146" s="12">
        <v>51</v>
      </c>
      <c r="E146" s="12">
        <v>51</v>
      </c>
      <c r="F146" s="12">
        <v>51</v>
      </c>
      <c r="G146" s="12">
        <v>498861.9</v>
      </c>
      <c r="H146" s="12">
        <v>51</v>
      </c>
      <c r="I146" s="12">
        <v>51</v>
      </c>
      <c r="J146" s="12">
        <v>51</v>
      </c>
      <c r="K146" s="12">
        <v>51</v>
      </c>
      <c r="L146" s="12">
        <v>51</v>
      </c>
      <c r="M146" s="12">
        <v>51</v>
      </c>
      <c r="N146" s="12">
        <v>51</v>
      </c>
      <c r="O146" s="12">
        <v>51</v>
      </c>
      <c r="P146" s="12">
        <v>51</v>
      </c>
      <c r="Q146" s="12">
        <v>51</v>
      </c>
      <c r="R146" s="12">
        <v>51</v>
      </c>
      <c r="S146" s="12">
        <v>51</v>
      </c>
      <c r="T146" s="12">
        <v>183</v>
      </c>
      <c r="U146" s="12">
        <v>51</v>
      </c>
      <c r="V146" s="12">
        <v>51</v>
      </c>
      <c r="W146" s="12">
        <v>110</v>
      </c>
      <c r="X146" s="12">
        <v>499603.4</v>
      </c>
      <c r="Y146" s="12">
        <v>1726.5</v>
      </c>
      <c r="AE146" s="11" t="s">
        <v>484</v>
      </c>
      <c r="AF146" s="12">
        <v>51</v>
      </c>
      <c r="AG146" s="12">
        <v>115</v>
      </c>
      <c r="AH146" s="12">
        <v>498843.6</v>
      </c>
      <c r="AI146" s="12">
        <v>130</v>
      </c>
      <c r="AJ146" s="12">
        <v>51</v>
      </c>
      <c r="AK146" s="12">
        <v>51</v>
      </c>
      <c r="AL146" s="12">
        <v>51</v>
      </c>
      <c r="AM146" s="12">
        <v>51</v>
      </c>
      <c r="AN146" s="12">
        <v>57.5</v>
      </c>
      <c r="AO146" s="12">
        <v>51</v>
      </c>
      <c r="AP146" s="12">
        <v>51</v>
      </c>
      <c r="AQ146" s="12">
        <v>51</v>
      </c>
      <c r="AR146" s="12">
        <v>51</v>
      </c>
      <c r="AS146" s="12">
        <v>51</v>
      </c>
      <c r="AT146" s="12">
        <v>51</v>
      </c>
      <c r="AU146" s="12">
        <v>51</v>
      </c>
      <c r="AV146" s="12">
        <v>51</v>
      </c>
      <c r="AW146" s="12">
        <v>51</v>
      </c>
      <c r="AX146" s="12">
        <v>106</v>
      </c>
      <c r="AY146" s="12">
        <v>114</v>
      </c>
      <c r="AZ146" s="12">
        <v>51</v>
      </c>
      <c r="BA146" s="12">
        <v>60.5</v>
      </c>
      <c r="BB146" s="12">
        <v>1109.5</v>
      </c>
      <c r="BC146" s="12">
        <v>500082.1</v>
      </c>
    </row>
    <row r="147" spans="1:55" ht="15" thickBot="1" x14ac:dyDescent="0.35">
      <c r="A147" s="11" t="s">
        <v>489</v>
      </c>
      <c r="B147" s="12">
        <v>50</v>
      </c>
      <c r="C147" s="12">
        <v>50</v>
      </c>
      <c r="D147" s="12">
        <v>50</v>
      </c>
      <c r="E147" s="12">
        <v>50</v>
      </c>
      <c r="F147" s="12">
        <v>50</v>
      </c>
      <c r="G147" s="12">
        <v>498860.9</v>
      </c>
      <c r="H147" s="12">
        <v>50</v>
      </c>
      <c r="I147" s="12">
        <v>50</v>
      </c>
      <c r="J147" s="12">
        <v>50</v>
      </c>
      <c r="K147" s="12">
        <v>50</v>
      </c>
      <c r="L147" s="12">
        <v>50</v>
      </c>
      <c r="M147" s="12">
        <v>50</v>
      </c>
      <c r="N147" s="12">
        <v>50</v>
      </c>
      <c r="O147" s="12">
        <v>50</v>
      </c>
      <c r="P147" s="12">
        <v>50</v>
      </c>
      <c r="Q147" s="12">
        <v>50</v>
      </c>
      <c r="R147" s="12">
        <v>50</v>
      </c>
      <c r="S147" s="12">
        <v>50</v>
      </c>
      <c r="T147" s="12">
        <v>182</v>
      </c>
      <c r="U147" s="12">
        <v>50</v>
      </c>
      <c r="V147" s="12">
        <v>50</v>
      </c>
      <c r="W147" s="12">
        <v>109</v>
      </c>
      <c r="X147" s="12">
        <v>499602.4</v>
      </c>
      <c r="Y147" s="12">
        <v>1725.5</v>
      </c>
      <c r="AE147" s="11" t="s">
        <v>489</v>
      </c>
      <c r="AF147" s="12">
        <v>50</v>
      </c>
      <c r="AG147" s="12">
        <v>114</v>
      </c>
      <c r="AH147" s="12">
        <v>498842.6</v>
      </c>
      <c r="AI147" s="12">
        <v>129</v>
      </c>
      <c r="AJ147" s="12">
        <v>50</v>
      </c>
      <c r="AK147" s="12">
        <v>50</v>
      </c>
      <c r="AL147" s="12">
        <v>50</v>
      </c>
      <c r="AM147" s="12">
        <v>50</v>
      </c>
      <c r="AN147" s="12">
        <v>56.5</v>
      </c>
      <c r="AO147" s="12">
        <v>50</v>
      </c>
      <c r="AP147" s="12">
        <v>50</v>
      </c>
      <c r="AQ147" s="12">
        <v>50</v>
      </c>
      <c r="AR147" s="12">
        <v>50</v>
      </c>
      <c r="AS147" s="12">
        <v>50</v>
      </c>
      <c r="AT147" s="12">
        <v>50</v>
      </c>
      <c r="AU147" s="12">
        <v>50</v>
      </c>
      <c r="AV147" s="12">
        <v>50</v>
      </c>
      <c r="AW147" s="12">
        <v>50</v>
      </c>
      <c r="AX147" s="12">
        <v>105</v>
      </c>
      <c r="AY147" s="12">
        <v>113</v>
      </c>
      <c r="AZ147" s="12">
        <v>50</v>
      </c>
      <c r="BA147" s="12">
        <v>59.5</v>
      </c>
      <c r="BB147" s="12">
        <v>1108.5</v>
      </c>
      <c r="BC147" s="12">
        <v>500081.1</v>
      </c>
    </row>
    <row r="148" spans="1:55" ht="15" thickBot="1" x14ac:dyDescent="0.35">
      <c r="A148" s="11" t="s">
        <v>494</v>
      </c>
      <c r="B148" s="12">
        <v>49</v>
      </c>
      <c r="C148" s="12">
        <v>49</v>
      </c>
      <c r="D148" s="12">
        <v>49</v>
      </c>
      <c r="E148" s="12">
        <v>49</v>
      </c>
      <c r="F148" s="12">
        <v>49</v>
      </c>
      <c r="G148" s="12">
        <v>498859.9</v>
      </c>
      <c r="H148" s="12">
        <v>49</v>
      </c>
      <c r="I148" s="12">
        <v>49</v>
      </c>
      <c r="J148" s="12">
        <v>49</v>
      </c>
      <c r="K148" s="12">
        <v>49</v>
      </c>
      <c r="L148" s="12">
        <v>49</v>
      </c>
      <c r="M148" s="12">
        <v>49</v>
      </c>
      <c r="N148" s="12">
        <v>49</v>
      </c>
      <c r="O148" s="12">
        <v>49</v>
      </c>
      <c r="P148" s="12">
        <v>49</v>
      </c>
      <c r="Q148" s="12">
        <v>49</v>
      </c>
      <c r="R148" s="12">
        <v>49</v>
      </c>
      <c r="S148" s="12">
        <v>49</v>
      </c>
      <c r="T148" s="12">
        <v>181</v>
      </c>
      <c r="U148" s="12">
        <v>49</v>
      </c>
      <c r="V148" s="12">
        <v>49</v>
      </c>
      <c r="W148" s="12">
        <v>108</v>
      </c>
      <c r="X148" s="12">
        <v>499601.4</v>
      </c>
      <c r="Y148" s="12">
        <v>1668.5</v>
      </c>
      <c r="AE148" s="11" t="s">
        <v>494</v>
      </c>
      <c r="AF148" s="12">
        <v>49</v>
      </c>
      <c r="AG148" s="12">
        <v>113</v>
      </c>
      <c r="AH148" s="12">
        <v>498841.59999999998</v>
      </c>
      <c r="AI148" s="12">
        <v>128</v>
      </c>
      <c r="AJ148" s="12">
        <v>49</v>
      </c>
      <c r="AK148" s="12">
        <v>49</v>
      </c>
      <c r="AL148" s="12">
        <v>49</v>
      </c>
      <c r="AM148" s="12">
        <v>49</v>
      </c>
      <c r="AN148" s="12">
        <v>55.5</v>
      </c>
      <c r="AO148" s="12">
        <v>49</v>
      </c>
      <c r="AP148" s="12">
        <v>49</v>
      </c>
      <c r="AQ148" s="12">
        <v>49</v>
      </c>
      <c r="AR148" s="12">
        <v>49</v>
      </c>
      <c r="AS148" s="12">
        <v>49</v>
      </c>
      <c r="AT148" s="12">
        <v>49</v>
      </c>
      <c r="AU148" s="12">
        <v>49</v>
      </c>
      <c r="AV148" s="12">
        <v>49</v>
      </c>
      <c r="AW148" s="12">
        <v>49</v>
      </c>
      <c r="AX148" s="12">
        <v>104</v>
      </c>
      <c r="AY148" s="12">
        <v>112</v>
      </c>
      <c r="AZ148" s="12">
        <v>49</v>
      </c>
      <c r="BA148" s="12">
        <v>58.5</v>
      </c>
      <c r="BB148" s="12">
        <v>1107.5</v>
      </c>
      <c r="BC148" s="12">
        <v>500080.1</v>
      </c>
    </row>
    <row r="149" spans="1:55" ht="15" thickBot="1" x14ac:dyDescent="0.35">
      <c r="A149" s="11" t="s">
        <v>499</v>
      </c>
      <c r="B149" s="12">
        <v>48</v>
      </c>
      <c r="C149" s="12">
        <v>48</v>
      </c>
      <c r="D149" s="12">
        <v>48</v>
      </c>
      <c r="E149" s="12">
        <v>48</v>
      </c>
      <c r="F149" s="12">
        <v>48</v>
      </c>
      <c r="G149" s="12">
        <v>498858.9</v>
      </c>
      <c r="H149" s="12">
        <v>48</v>
      </c>
      <c r="I149" s="12">
        <v>48</v>
      </c>
      <c r="J149" s="12">
        <v>48</v>
      </c>
      <c r="K149" s="12">
        <v>48</v>
      </c>
      <c r="L149" s="12">
        <v>48</v>
      </c>
      <c r="M149" s="12">
        <v>48</v>
      </c>
      <c r="N149" s="12">
        <v>48</v>
      </c>
      <c r="O149" s="12">
        <v>48</v>
      </c>
      <c r="P149" s="12">
        <v>48</v>
      </c>
      <c r="Q149" s="12">
        <v>48</v>
      </c>
      <c r="R149" s="12">
        <v>48</v>
      </c>
      <c r="S149" s="12">
        <v>48</v>
      </c>
      <c r="T149" s="12">
        <v>180</v>
      </c>
      <c r="U149" s="12">
        <v>48</v>
      </c>
      <c r="V149" s="12">
        <v>48</v>
      </c>
      <c r="W149" s="12">
        <v>107</v>
      </c>
      <c r="X149" s="12">
        <v>499280.9</v>
      </c>
      <c r="Y149" s="12">
        <v>1667.5</v>
      </c>
      <c r="AE149" s="11" t="s">
        <v>499</v>
      </c>
      <c r="AF149" s="12">
        <v>48</v>
      </c>
      <c r="AG149" s="12">
        <v>112</v>
      </c>
      <c r="AH149" s="12">
        <v>498840.6</v>
      </c>
      <c r="AI149" s="12">
        <v>127</v>
      </c>
      <c r="AJ149" s="12">
        <v>48</v>
      </c>
      <c r="AK149" s="12">
        <v>48</v>
      </c>
      <c r="AL149" s="12">
        <v>48</v>
      </c>
      <c r="AM149" s="12">
        <v>48</v>
      </c>
      <c r="AN149" s="12">
        <v>54.5</v>
      </c>
      <c r="AO149" s="12">
        <v>48</v>
      </c>
      <c r="AP149" s="12">
        <v>48</v>
      </c>
      <c r="AQ149" s="12">
        <v>48</v>
      </c>
      <c r="AR149" s="12">
        <v>48</v>
      </c>
      <c r="AS149" s="12">
        <v>48</v>
      </c>
      <c r="AT149" s="12">
        <v>48</v>
      </c>
      <c r="AU149" s="12">
        <v>48</v>
      </c>
      <c r="AV149" s="12">
        <v>48</v>
      </c>
      <c r="AW149" s="12">
        <v>48</v>
      </c>
      <c r="AX149" s="12">
        <v>103</v>
      </c>
      <c r="AY149" s="12">
        <v>111</v>
      </c>
      <c r="AZ149" s="12">
        <v>48</v>
      </c>
      <c r="BA149" s="12">
        <v>57.5</v>
      </c>
      <c r="BB149" s="12">
        <v>1106.5</v>
      </c>
      <c r="BC149" s="12">
        <v>500079.1</v>
      </c>
    </row>
    <row r="150" spans="1:55" ht="15" thickBot="1" x14ac:dyDescent="0.35">
      <c r="A150" s="11" t="s">
        <v>504</v>
      </c>
      <c r="B150" s="12">
        <v>47</v>
      </c>
      <c r="C150" s="12">
        <v>47</v>
      </c>
      <c r="D150" s="12">
        <v>47</v>
      </c>
      <c r="E150" s="12">
        <v>47</v>
      </c>
      <c r="F150" s="12">
        <v>47</v>
      </c>
      <c r="G150" s="12">
        <v>498857.9</v>
      </c>
      <c r="H150" s="12">
        <v>47</v>
      </c>
      <c r="I150" s="12">
        <v>47</v>
      </c>
      <c r="J150" s="12">
        <v>47</v>
      </c>
      <c r="K150" s="12">
        <v>47</v>
      </c>
      <c r="L150" s="12">
        <v>47</v>
      </c>
      <c r="M150" s="12">
        <v>47</v>
      </c>
      <c r="N150" s="12">
        <v>47</v>
      </c>
      <c r="O150" s="12">
        <v>47</v>
      </c>
      <c r="P150" s="12">
        <v>47</v>
      </c>
      <c r="Q150" s="12">
        <v>47</v>
      </c>
      <c r="R150" s="12">
        <v>47</v>
      </c>
      <c r="S150" s="12">
        <v>47</v>
      </c>
      <c r="T150" s="12">
        <v>179</v>
      </c>
      <c r="U150" s="12">
        <v>47</v>
      </c>
      <c r="V150" s="12">
        <v>47</v>
      </c>
      <c r="W150" s="12">
        <v>106</v>
      </c>
      <c r="X150" s="12">
        <v>499279.9</v>
      </c>
      <c r="Y150" s="12">
        <v>1666.5</v>
      </c>
      <c r="AE150" s="11" t="s">
        <v>504</v>
      </c>
      <c r="AF150" s="12">
        <v>47</v>
      </c>
      <c r="AG150" s="12">
        <v>111</v>
      </c>
      <c r="AH150" s="12">
        <v>498839.6</v>
      </c>
      <c r="AI150" s="12">
        <v>126</v>
      </c>
      <c r="AJ150" s="12">
        <v>47</v>
      </c>
      <c r="AK150" s="12">
        <v>47</v>
      </c>
      <c r="AL150" s="12">
        <v>47</v>
      </c>
      <c r="AM150" s="12">
        <v>47</v>
      </c>
      <c r="AN150" s="12">
        <v>53.5</v>
      </c>
      <c r="AO150" s="12">
        <v>47</v>
      </c>
      <c r="AP150" s="12">
        <v>47</v>
      </c>
      <c r="AQ150" s="12">
        <v>47</v>
      </c>
      <c r="AR150" s="12">
        <v>47</v>
      </c>
      <c r="AS150" s="12">
        <v>47</v>
      </c>
      <c r="AT150" s="12">
        <v>47</v>
      </c>
      <c r="AU150" s="12">
        <v>47</v>
      </c>
      <c r="AV150" s="12">
        <v>47</v>
      </c>
      <c r="AW150" s="12">
        <v>47</v>
      </c>
      <c r="AX150" s="12">
        <v>102</v>
      </c>
      <c r="AY150" s="12">
        <v>110</v>
      </c>
      <c r="AZ150" s="12">
        <v>47</v>
      </c>
      <c r="BA150" s="12">
        <v>56.5</v>
      </c>
      <c r="BB150" s="12">
        <v>1105.5</v>
      </c>
      <c r="BC150" s="12">
        <v>500078.1</v>
      </c>
    </row>
    <row r="151" spans="1:55" ht="15" thickBot="1" x14ac:dyDescent="0.35">
      <c r="A151" s="11" t="s">
        <v>509</v>
      </c>
      <c r="B151" s="12">
        <v>46</v>
      </c>
      <c r="C151" s="12">
        <v>46</v>
      </c>
      <c r="D151" s="12">
        <v>46</v>
      </c>
      <c r="E151" s="12">
        <v>46</v>
      </c>
      <c r="F151" s="12">
        <v>46</v>
      </c>
      <c r="G151" s="12">
        <v>498856.9</v>
      </c>
      <c r="H151" s="12">
        <v>46</v>
      </c>
      <c r="I151" s="12">
        <v>46</v>
      </c>
      <c r="J151" s="12">
        <v>46</v>
      </c>
      <c r="K151" s="12">
        <v>46</v>
      </c>
      <c r="L151" s="12">
        <v>46</v>
      </c>
      <c r="M151" s="12">
        <v>46</v>
      </c>
      <c r="N151" s="12">
        <v>46</v>
      </c>
      <c r="O151" s="12">
        <v>46</v>
      </c>
      <c r="P151" s="12">
        <v>46</v>
      </c>
      <c r="Q151" s="12">
        <v>46</v>
      </c>
      <c r="R151" s="12">
        <v>46</v>
      </c>
      <c r="S151" s="12">
        <v>46</v>
      </c>
      <c r="T151" s="12">
        <v>178</v>
      </c>
      <c r="U151" s="12">
        <v>46</v>
      </c>
      <c r="V151" s="12">
        <v>46</v>
      </c>
      <c r="W151" s="12">
        <v>105</v>
      </c>
      <c r="X151" s="12">
        <v>499278.9</v>
      </c>
      <c r="Y151" s="12">
        <v>1511</v>
      </c>
      <c r="AE151" s="11" t="s">
        <v>509</v>
      </c>
      <c r="AF151" s="12">
        <v>46</v>
      </c>
      <c r="AG151" s="12">
        <v>110</v>
      </c>
      <c r="AH151" s="12">
        <v>498838.6</v>
      </c>
      <c r="AI151" s="12">
        <v>125</v>
      </c>
      <c r="AJ151" s="12">
        <v>46</v>
      </c>
      <c r="AK151" s="12">
        <v>46</v>
      </c>
      <c r="AL151" s="12">
        <v>46</v>
      </c>
      <c r="AM151" s="12">
        <v>46</v>
      </c>
      <c r="AN151" s="12">
        <v>52.5</v>
      </c>
      <c r="AO151" s="12">
        <v>46</v>
      </c>
      <c r="AP151" s="12">
        <v>46</v>
      </c>
      <c r="AQ151" s="12">
        <v>46</v>
      </c>
      <c r="AR151" s="12">
        <v>46</v>
      </c>
      <c r="AS151" s="12">
        <v>46</v>
      </c>
      <c r="AT151" s="12">
        <v>46</v>
      </c>
      <c r="AU151" s="12">
        <v>46</v>
      </c>
      <c r="AV151" s="12">
        <v>46</v>
      </c>
      <c r="AW151" s="12">
        <v>46</v>
      </c>
      <c r="AX151" s="12">
        <v>101</v>
      </c>
      <c r="AY151" s="12">
        <v>109</v>
      </c>
      <c r="AZ151" s="12">
        <v>46</v>
      </c>
      <c r="BA151" s="12">
        <v>55.5</v>
      </c>
      <c r="BB151" s="12">
        <v>1104.5</v>
      </c>
      <c r="BC151" s="12">
        <v>500077.1</v>
      </c>
    </row>
    <row r="152" spans="1:55" ht="15" thickBot="1" x14ac:dyDescent="0.35">
      <c r="A152" s="11" t="s">
        <v>514</v>
      </c>
      <c r="B152" s="12">
        <v>45</v>
      </c>
      <c r="C152" s="12">
        <v>45</v>
      </c>
      <c r="D152" s="12">
        <v>45</v>
      </c>
      <c r="E152" s="12">
        <v>45</v>
      </c>
      <c r="F152" s="12">
        <v>45</v>
      </c>
      <c r="G152" s="12">
        <v>498855.9</v>
      </c>
      <c r="H152" s="12">
        <v>45</v>
      </c>
      <c r="I152" s="12">
        <v>45</v>
      </c>
      <c r="J152" s="12">
        <v>45</v>
      </c>
      <c r="K152" s="12">
        <v>45</v>
      </c>
      <c r="L152" s="12">
        <v>45</v>
      </c>
      <c r="M152" s="12">
        <v>45</v>
      </c>
      <c r="N152" s="12">
        <v>45</v>
      </c>
      <c r="O152" s="12">
        <v>45</v>
      </c>
      <c r="P152" s="12">
        <v>45</v>
      </c>
      <c r="Q152" s="12">
        <v>45</v>
      </c>
      <c r="R152" s="12">
        <v>45</v>
      </c>
      <c r="S152" s="12">
        <v>45</v>
      </c>
      <c r="T152" s="12">
        <v>177</v>
      </c>
      <c r="U152" s="12">
        <v>45</v>
      </c>
      <c r="V152" s="12">
        <v>45</v>
      </c>
      <c r="W152" s="12">
        <v>104</v>
      </c>
      <c r="X152" s="12">
        <v>499277.9</v>
      </c>
      <c r="Y152" s="12">
        <v>1510</v>
      </c>
      <c r="AE152" s="11" t="s">
        <v>514</v>
      </c>
      <c r="AF152" s="12">
        <v>45</v>
      </c>
      <c r="AG152" s="12">
        <v>109</v>
      </c>
      <c r="AH152" s="12">
        <v>498837.6</v>
      </c>
      <c r="AI152" s="12">
        <v>124</v>
      </c>
      <c r="AJ152" s="12">
        <v>45</v>
      </c>
      <c r="AK152" s="12">
        <v>45</v>
      </c>
      <c r="AL152" s="12">
        <v>45</v>
      </c>
      <c r="AM152" s="12">
        <v>45</v>
      </c>
      <c r="AN152" s="12">
        <v>51.5</v>
      </c>
      <c r="AO152" s="12">
        <v>45</v>
      </c>
      <c r="AP152" s="12">
        <v>45</v>
      </c>
      <c r="AQ152" s="12">
        <v>45</v>
      </c>
      <c r="AR152" s="12">
        <v>45</v>
      </c>
      <c r="AS152" s="12">
        <v>45</v>
      </c>
      <c r="AT152" s="12">
        <v>45</v>
      </c>
      <c r="AU152" s="12">
        <v>45</v>
      </c>
      <c r="AV152" s="12">
        <v>45</v>
      </c>
      <c r="AW152" s="12">
        <v>45</v>
      </c>
      <c r="AX152" s="12">
        <v>100</v>
      </c>
      <c r="AY152" s="12">
        <v>108</v>
      </c>
      <c r="AZ152" s="12">
        <v>45</v>
      </c>
      <c r="BA152" s="12">
        <v>54.5</v>
      </c>
      <c r="BB152" s="12">
        <v>1103.5</v>
      </c>
      <c r="BC152" s="12">
        <v>499777.6</v>
      </c>
    </row>
    <row r="153" spans="1:55" ht="15" thickBot="1" x14ac:dyDescent="0.35">
      <c r="A153" s="11" t="s">
        <v>519</v>
      </c>
      <c r="B153" s="12">
        <v>44</v>
      </c>
      <c r="C153" s="12">
        <v>44</v>
      </c>
      <c r="D153" s="12">
        <v>44</v>
      </c>
      <c r="E153" s="12">
        <v>44</v>
      </c>
      <c r="F153" s="12">
        <v>44</v>
      </c>
      <c r="G153" s="12">
        <v>498854.9</v>
      </c>
      <c r="H153" s="12">
        <v>44</v>
      </c>
      <c r="I153" s="12">
        <v>44</v>
      </c>
      <c r="J153" s="12">
        <v>44</v>
      </c>
      <c r="K153" s="12">
        <v>44</v>
      </c>
      <c r="L153" s="12">
        <v>44</v>
      </c>
      <c r="M153" s="12">
        <v>44</v>
      </c>
      <c r="N153" s="12">
        <v>44</v>
      </c>
      <c r="O153" s="12">
        <v>44</v>
      </c>
      <c r="P153" s="12">
        <v>44</v>
      </c>
      <c r="Q153" s="12">
        <v>44</v>
      </c>
      <c r="R153" s="12">
        <v>44</v>
      </c>
      <c r="S153" s="12">
        <v>44</v>
      </c>
      <c r="T153" s="12">
        <v>176</v>
      </c>
      <c r="U153" s="12">
        <v>44</v>
      </c>
      <c r="V153" s="12">
        <v>44</v>
      </c>
      <c r="W153" s="12">
        <v>103</v>
      </c>
      <c r="X153" s="12">
        <v>499276.9</v>
      </c>
      <c r="Y153" s="12">
        <v>1509</v>
      </c>
      <c r="AE153" s="11" t="s">
        <v>519</v>
      </c>
      <c r="AF153" s="12">
        <v>44</v>
      </c>
      <c r="AG153" s="12">
        <v>108</v>
      </c>
      <c r="AH153" s="12">
        <v>498836.6</v>
      </c>
      <c r="AI153" s="12">
        <v>123</v>
      </c>
      <c r="AJ153" s="12">
        <v>44</v>
      </c>
      <c r="AK153" s="12">
        <v>44</v>
      </c>
      <c r="AL153" s="12">
        <v>44</v>
      </c>
      <c r="AM153" s="12">
        <v>44</v>
      </c>
      <c r="AN153" s="12">
        <v>50.5</v>
      </c>
      <c r="AO153" s="12">
        <v>44</v>
      </c>
      <c r="AP153" s="12">
        <v>44</v>
      </c>
      <c r="AQ153" s="12">
        <v>44</v>
      </c>
      <c r="AR153" s="12">
        <v>44</v>
      </c>
      <c r="AS153" s="12">
        <v>44</v>
      </c>
      <c r="AT153" s="12">
        <v>44</v>
      </c>
      <c r="AU153" s="12">
        <v>44</v>
      </c>
      <c r="AV153" s="12">
        <v>44</v>
      </c>
      <c r="AW153" s="12">
        <v>44</v>
      </c>
      <c r="AX153" s="12">
        <v>99</v>
      </c>
      <c r="AY153" s="12">
        <v>107</v>
      </c>
      <c r="AZ153" s="12">
        <v>44</v>
      </c>
      <c r="BA153" s="12">
        <v>53.5</v>
      </c>
      <c r="BB153" s="12">
        <v>1102.5</v>
      </c>
      <c r="BC153" s="12">
        <v>499776.6</v>
      </c>
    </row>
    <row r="154" spans="1:55" ht="15" thickBot="1" x14ac:dyDescent="0.35">
      <c r="A154" s="11" t="s">
        <v>524</v>
      </c>
      <c r="B154" s="12">
        <v>43</v>
      </c>
      <c r="C154" s="12">
        <v>43</v>
      </c>
      <c r="D154" s="12">
        <v>43</v>
      </c>
      <c r="E154" s="12">
        <v>43</v>
      </c>
      <c r="F154" s="12">
        <v>43</v>
      </c>
      <c r="G154" s="12">
        <v>498853.9</v>
      </c>
      <c r="H154" s="12">
        <v>43</v>
      </c>
      <c r="I154" s="12">
        <v>43</v>
      </c>
      <c r="J154" s="12">
        <v>43</v>
      </c>
      <c r="K154" s="12">
        <v>43</v>
      </c>
      <c r="L154" s="12">
        <v>43</v>
      </c>
      <c r="M154" s="12">
        <v>43</v>
      </c>
      <c r="N154" s="12">
        <v>43</v>
      </c>
      <c r="O154" s="12">
        <v>43</v>
      </c>
      <c r="P154" s="12">
        <v>43</v>
      </c>
      <c r="Q154" s="12">
        <v>43</v>
      </c>
      <c r="R154" s="12">
        <v>43</v>
      </c>
      <c r="S154" s="12">
        <v>43</v>
      </c>
      <c r="T154" s="12">
        <v>175</v>
      </c>
      <c r="U154" s="12">
        <v>43</v>
      </c>
      <c r="V154" s="12">
        <v>43</v>
      </c>
      <c r="W154" s="12">
        <v>102</v>
      </c>
      <c r="X154" s="12">
        <v>499275.9</v>
      </c>
      <c r="Y154" s="12">
        <v>1508</v>
      </c>
      <c r="AE154" s="11" t="s">
        <v>524</v>
      </c>
      <c r="AF154" s="12">
        <v>43</v>
      </c>
      <c r="AG154" s="12">
        <v>107</v>
      </c>
      <c r="AH154" s="12">
        <v>498835.6</v>
      </c>
      <c r="AI154" s="12">
        <v>122</v>
      </c>
      <c r="AJ154" s="12">
        <v>43</v>
      </c>
      <c r="AK154" s="12">
        <v>43</v>
      </c>
      <c r="AL154" s="12">
        <v>43</v>
      </c>
      <c r="AM154" s="12">
        <v>43</v>
      </c>
      <c r="AN154" s="12">
        <v>49.5</v>
      </c>
      <c r="AO154" s="12">
        <v>43</v>
      </c>
      <c r="AP154" s="12">
        <v>43</v>
      </c>
      <c r="AQ154" s="12">
        <v>43</v>
      </c>
      <c r="AR154" s="12">
        <v>43</v>
      </c>
      <c r="AS154" s="12">
        <v>43</v>
      </c>
      <c r="AT154" s="12">
        <v>43</v>
      </c>
      <c r="AU154" s="12">
        <v>43</v>
      </c>
      <c r="AV154" s="12">
        <v>43</v>
      </c>
      <c r="AW154" s="12">
        <v>43</v>
      </c>
      <c r="AX154" s="12">
        <v>98</v>
      </c>
      <c r="AY154" s="12">
        <v>106</v>
      </c>
      <c r="AZ154" s="12">
        <v>43</v>
      </c>
      <c r="BA154" s="12">
        <v>52.5</v>
      </c>
      <c r="BB154" s="12">
        <v>1101.5</v>
      </c>
      <c r="BC154" s="12">
        <v>499618.1</v>
      </c>
    </row>
    <row r="155" spans="1:55" ht="15" thickBot="1" x14ac:dyDescent="0.35">
      <c r="A155" s="11" t="s">
        <v>529</v>
      </c>
      <c r="B155" s="12">
        <v>42</v>
      </c>
      <c r="C155" s="12">
        <v>42</v>
      </c>
      <c r="D155" s="12">
        <v>42</v>
      </c>
      <c r="E155" s="12">
        <v>42</v>
      </c>
      <c r="F155" s="12">
        <v>42</v>
      </c>
      <c r="G155" s="12">
        <v>498852.9</v>
      </c>
      <c r="H155" s="12">
        <v>42</v>
      </c>
      <c r="I155" s="12">
        <v>42</v>
      </c>
      <c r="J155" s="12">
        <v>42</v>
      </c>
      <c r="K155" s="12">
        <v>42</v>
      </c>
      <c r="L155" s="12">
        <v>42</v>
      </c>
      <c r="M155" s="12">
        <v>42</v>
      </c>
      <c r="N155" s="12">
        <v>42</v>
      </c>
      <c r="O155" s="12">
        <v>42</v>
      </c>
      <c r="P155" s="12">
        <v>42</v>
      </c>
      <c r="Q155" s="12">
        <v>42</v>
      </c>
      <c r="R155" s="12">
        <v>42</v>
      </c>
      <c r="S155" s="12">
        <v>42</v>
      </c>
      <c r="T155" s="12">
        <v>174</v>
      </c>
      <c r="U155" s="12">
        <v>42</v>
      </c>
      <c r="V155" s="12">
        <v>42</v>
      </c>
      <c r="W155" s="12">
        <v>101</v>
      </c>
      <c r="X155" s="12">
        <v>499274.9</v>
      </c>
      <c r="Y155" s="12">
        <v>1468.5</v>
      </c>
      <c r="AE155" s="11" t="s">
        <v>529</v>
      </c>
      <c r="AF155" s="12">
        <v>42</v>
      </c>
      <c r="AG155" s="12">
        <v>106</v>
      </c>
      <c r="AH155" s="12">
        <v>498834.6</v>
      </c>
      <c r="AI155" s="12">
        <v>121</v>
      </c>
      <c r="AJ155" s="12">
        <v>42</v>
      </c>
      <c r="AK155" s="12">
        <v>42</v>
      </c>
      <c r="AL155" s="12">
        <v>42</v>
      </c>
      <c r="AM155" s="12">
        <v>42</v>
      </c>
      <c r="AN155" s="12">
        <v>48.5</v>
      </c>
      <c r="AO155" s="12">
        <v>42</v>
      </c>
      <c r="AP155" s="12">
        <v>42</v>
      </c>
      <c r="AQ155" s="12">
        <v>42</v>
      </c>
      <c r="AR155" s="12">
        <v>42</v>
      </c>
      <c r="AS155" s="12">
        <v>42</v>
      </c>
      <c r="AT155" s="12">
        <v>42</v>
      </c>
      <c r="AU155" s="12">
        <v>42</v>
      </c>
      <c r="AV155" s="12">
        <v>42</v>
      </c>
      <c r="AW155" s="12">
        <v>42</v>
      </c>
      <c r="AX155" s="12">
        <v>97</v>
      </c>
      <c r="AY155" s="12">
        <v>105</v>
      </c>
      <c r="AZ155" s="12">
        <v>42</v>
      </c>
      <c r="BA155" s="12">
        <v>51.5</v>
      </c>
      <c r="BB155" s="12">
        <v>1100.5</v>
      </c>
      <c r="BC155" s="12">
        <v>499564.6</v>
      </c>
    </row>
    <row r="156" spans="1:55" ht="15" thickBot="1" x14ac:dyDescent="0.35">
      <c r="A156" s="11" t="s">
        <v>534</v>
      </c>
      <c r="B156" s="12">
        <v>41</v>
      </c>
      <c r="C156" s="12">
        <v>41</v>
      </c>
      <c r="D156" s="12">
        <v>41</v>
      </c>
      <c r="E156" s="12">
        <v>41</v>
      </c>
      <c r="F156" s="12">
        <v>41</v>
      </c>
      <c r="G156" s="12">
        <v>498851.9</v>
      </c>
      <c r="H156" s="12">
        <v>41</v>
      </c>
      <c r="I156" s="12">
        <v>41</v>
      </c>
      <c r="J156" s="12">
        <v>41</v>
      </c>
      <c r="K156" s="12">
        <v>41</v>
      </c>
      <c r="L156" s="12">
        <v>41</v>
      </c>
      <c r="M156" s="12">
        <v>41</v>
      </c>
      <c r="N156" s="12">
        <v>41</v>
      </c>
      <c r="O156" s="12">
        <v>41</v>
      </c>
      <c r="P156" s="12">
        <v>41</v>
      </c>
      <c r="Q156" s="12">
        <v>41</v>
      </c>
      <c r="R156" s="12">
        <v>41</v>
      </c>
      <c r="S156" s="12">
        <v>41</v>
      </c>
      <c r="T156" s="12">
        <v>173</v>
      </c>
      <c r="U156" s="12">
        <v>41</v>
      </c>
      <c r="V156" s="12">
        <v>41</v>
      </c>
      <c r="W156" s="12">
        <v>100</v>
      </c>
      <c r="X156" s="12">
        <v>499129.4</v>
      </c>
      <c r="Y156" s="12">
        <v>1407.5</v>
      </c>
      <c r="AE156" s="11" t="s">
        <v>534</v>
      </c>
      <c r="AF156" s="12">
        <v>41</v>
      </c>
      <c r="AG156" s="12">
        <v>105</v>
      </c>
      <c r="AH156" s="12">
        <v>498833.6</v>
      </c>
      <c r="AI156" s="12">
        <v>120</v>
      </c>
      <c r="AJ156" s="12">
        <v>41</v>
      </c>
      <c r="AK156" s="12">
        <v>41</v>
      </c>
      <c r="AL156" s="12">
        <v>41</v>
      </c>
      <c r="AM156" s="12">
        <v>41</v>
      </c>
      <c r="AN156" s="12">
        <v>47.5</v>
      </c>
      <c r="AO156" s="12">
        <v>41</v>
      </c>
      <c r="AP156" s="12">
        <v>41</v>
      </c>
      <c r="AQ156" s="12">
        <v>41</v>
      </c>
      <c r="AR156" s="12">
        <v>41</v>
      </c>
      <c r="AS156" s="12">
        <v>41</v>
      </c>
      <c r="AT156" s="12">
        <v>41</v>
      </c>
      <c r="AU156" s="12">
        <v>41</v>
      </c>
      <c r="AV156" s="12">
        <v>41</v>
      </c>
      <c r="AW156" s="12">
        <v>41</v>
      </c>
      <c r="AX156" s="12">
        <v>96</v>
      </c>
      <c r="AY156" s="12">
        <v>104</v>
      </c>
      <c r="AZ156" s="12">
        <v>41</v>
      </c>
      <c r="BA156" s="12">
        <v>50.5</v>
      </c>
      <c r="BB156" s="12">
        <v>1099.5</v>
      </c>
      <c r="BC156" s="12">
        <v>499518.1</v>
      </c>
    </row>
    <row r="157" spans="1:55" ht="15" thickBot="1" x14ac:dyDescent="0.35">
      <c r="A157" s="11" t="s">
        <v>539</v>
      </c>
      <c r="B157" s="12">
        <v>40</v>
      </c>
      <c r="C157" s="12">
        <v>40</v>
      </c>
      <c r="D157" s="12">
        <v>40</v>
      </c>
      <c r="E157" s="12">
        <v>40</v>
      </c>
      <c r="F157" s="12">
        <v>40</v>
      </c>
      <c r="G157" s="12">
        <v>498850.9</v>
      </c>
      <c r="H157" s="12">
        <v>40</v>
      </c>
      <c r="I157" s="12">
        <v>40</v>
      </c>
      <c r="J157" s="12">
        <v>40</v>
      </c>
      <c r="K157" s="12">
        <v>40</v>
      </c>
      <c r="L157" s="12">
        <v>40</v>
      </c>
      <c r="M157" s="12">
        <v>40</v>
      </c>
      <c r="N157" s="12">
        <v>40</v>
      </c>
      <c r="O157" s="12">
        <v>40</v>
      </c>
      <c r="P157" s="12">
        <v>40</v>
      </c>
      <c r="Q157" s="12">
        <v>40</v>
      </c>
      <c r="R157" s="12">
        <v>40</v>
      </c>
      <c r="S157" s="12">
        <v>40</v>
      </c>
      <c r="T157" s="12">
        <v>172</v>
      </c>
      <c r="U157" s="12">
        <v>40</v>
      </c>
      <c r="V157" s="12">
        <v>40</v>
      </c>
      <c r="W157" s="12">
        <v>99</v>
      </c>
      <c r="X157" s="12">
        <v>499128.4</v>
      </c>
      <c r="Y157" s="12">
        <v>1406.5</v>
      </c>
      <c r="AE157" s="11" t="s">
        <v>539</v>
      </c>
      <c r="AF157" s="12">
        <v>40</v>
      </c>
      <c r="AG157" s="12">
        <v>104</v>
      </c>
      <c r="AH157" s="12">
        <v>498832.6</v>
      </c>
      <c r="AI157" s="12">
        <v>119</v>
      </c>
      <c r="AJ157" s="12">
        <v>40</v>
      </c>
      <c r="AK157" s="12">
        <v>40</v>
      </c>
      <c r="AL157" s="12">
        <v>40</v>
      </c>
      <c r="AM157" s="12">
        <v>40</v>
      </c>
      <c r="AN157" s="12">
        <v>46.5</v>
      </c>
      <c r="AO157" s="12">
        <v>40</v>
      </c>
      <c r="AP157" s="12">
        <v>40</v>
      </c>
      <c r="AQ157" s="12">
        <v>40</v>
      </c>
      <c r="AR157" s="12">
        <v>40</v>
      </c>
      <c r="AS157" s="12">
        <v>40</v>
      </c>
      <c r="AT157" s="12">
        <v>40</v>
      </c>
      <c r="AU157" s="12">
        <v>40</v>
      </c>
      <c r="AV157" s="12">
        <v>40</v>
      </c>
      <c r="AW157" s="12">
        <v>40</v>
      </c>
      <c r="AX157" s="12">
        <v>95</v>
      </c>
      <c r="AY157" s="12">
        <v>103</v>
      </c>
      <c r="AZ157" s="12">
        <v>40</v>
      </c>
      <c r="BA157" s="12">
        <v>49.5</v>
      </c>
      <c r="BB157" s="12">
        <v>1098.5</v>
      </c>
      <c r="BC157" s="12">
        <v>499517.1</v>
      </c>
    </row>
    <row r="158" spans="1:55" ht="15" thickBot="1" x14ac:dyDescent="0.35">
      <c r="A158" s="11" t="s">
        <v>544</v>
      </c>
      <c r="B158" s="12">
        <v>39</v>
      </c>
      <c r="C158" s="12">
        <v>39</v>
      </c>
      <c r="D158" s="12">
        <v>39</v>
      </c>
      <c r="E158" s="12">
        <v>39</v>
      </c>
      <c r="F158" s="12">
        <v>39</v>
      </c>
      <c r="G158" s="12">
        <v>498849.9</v>
      </c>
      <c r="H158" s="12">
        <v>39</v>
      </c>
      <c r="I158" s="12">
        <v>39</v>
      </c>
      <c r="J158" s="12">
        <v>39</v>
      </c>
      <c r="K158" s="12">
        <v>39</v>
      </c>
      <c r="L158" s="12">
        <v>39</v>
      </c>
      <c r="M158" s="12">
        <v>39</v>
      </c>
      <c r="N158" s="12">
        <v>39</v>
      </c>
      <c r="O158" s="12">
        <v>39</v>
      </c>
      <c r="P158" s="12">
        <v>39</v>
      </c>
      <c r="Q158" s="12">
        <v>39</v>
      </c>
      <c r="R158" s="12">
        <v>39</v>
      </c>
      <c r="S158" s="12">
        <v>39</v>
      </c>
      <c r="T158" s="12">
        <v>171</v>
      </c>
      <c r="U158" s="12">
        <v>39</v>
      </c>
      <c r="V158" s="12">
        <v>39</v>
      </c>
      <c r="W158" s="12">
        <v>98</v>
      </c>
      <c r="X158" s="12">
        <v>499127.4</v>
      </c>
      <c r="Y158" s="12">
        <v>1329</v>
      </c>
      <c r="AE158" s="11" t="s">
        <v>544</v>
      </c>
      <c r="AF158" s="12">
        <v>39</v>
      </c>
      <c r="AG158" s="12">
        <v>103</v>
      </c>
      <c r="AH158" s="12">
        <v>498831.6</v>
      </c>
      <c r="AI158" s="12">
        <v>118</v>
      </c>
      <c r="AJ158" s="12">
        <v>39</v>
      </c>
      <c r="AK158" s="12">
        <v>39</v>
      </c>
      <c r="AL158" s="12">
        <v>39</v>
      </c>
      <c r="AM158" s="12">
        <v>39</v>
      </c>
      <c r="AN158" s="12">
        <v>45.5</v>
      </c>
      <c r="AO158" s="12">
        <v>39</v>
      </c>
      <c r="AP158" s="12">
        <v>39</v>
      </c>
      <c r="AQ158" s="12">
        <v>39</v>
      </c>
      <c r="AR158" s="12">
        <v>39</v>
      </c>
      <c r="AS158" s="12">
        <v>39</v>
      </c>
      <c r="AT158" s="12">
        <v>39</v>
      </c>
      <c r="AU158" s="12">
        <v>39</v>
      </c>
      <c r="AV158" s="12">
        <v>39</v>
      </c>
      <c r="AW158" s="12">
        <v>39</v>
      </c>
      <c r="AX158" s="12">
        <v>94</v>
      </c>
      <c r="AY158" s="12">
        <v>102</v>
      </c>
      <c r="AZ158" s="12">
        <v>39</v>
      </c>
      <c r="BA158" s="12">
        <v>48.5</v>
      </c>
      <c r="BB158" s="12">
        <v>1097.5</v>
      </c>
      <c r="BC158" s="12">
        <v>499516.1</v>
      </c>
    </row>
    <row r="159" spans="1:55" ht="15" thickBot="1" x14ac:dyDescent="0.35">
      <c r="A159" s="11" t="s">
        <v>549</v>
      </c>
      <c r="B159" s="12">
        <v>38</v>
      </c>
      <c r="C159" s="12">
        <v>38</v>
      </c>
      <c r="D159" s="12">
        <v>38</v>
      </c>
      <c r="E159" s="12">
        <v>38</v>
      </c>
      <c r="F159" s="12">
        <v>38</v>
      </c>
      <c r="G159" s="12">
        <v>498848.9</v>
      </c>
      <c r="H159" s="12">
        <v>38</v>
      </c>
      <c r="I159" s="12">
        <v>38</v>
      </c>
      <c r="J159" s="12">
        <v>38</v>
      </c>
      <c r="K159" s="12">
        <v>38</v>
      </c>
      <c r="L159" s="12">
        <v>38</v>
      </c>
      <c r="M159" s="12">
        <v>38</v>
      </c>
      <c r="N159" s="12">
        <v>38</v>
      </c>
      <c r="O159" s="12">
        <v>38</v>
      </c>
      <c r="P159" s="12">
        <v>38</v>
      </c>
      <c r="Q159" s="12">
        <v>38</v>
      </c>
      <c r="R159" s="12">
        <v>38</v>
      </c>
      <c r="S159" s="12">
        <v>38</v>
      </c>
      <c r="T159" s="12">
        <v>170</v>
      </c>
      <c r="U159" s="12">
        <v>38</v>
      </c>
      <c r="V159" s="12">
        <v>38</v>
      </c>
      <c r="W159" s="12">
        <v>97</v>
      </c>
      <c r="X159" s="12">
        <v>499108.4</v>
      </c>
      <c r="Y159" s="12">
        <v>1178.5</v>
      </c>
      <c r="AE159" s="11" t="s">
        <v>549</v>
      </c>
      <c r="AF159" s="12">
        <v>38</v>
      </c>
      <c r="AG159" s="12">
        <v>102</v>
      </c>
      <c r="AH159" s="12">
        <v>498830.6</v>
      </c>
      <c r="AI159" s="12">
        <v>117</v>
      </c>
      <c r="AJ159" s="12">
        <v>38</v>
      </c>
      <c r="AK159" s="12">
        <v>38</v>
      </c>
      <c r="AL159" s="12">
        <v>38</v>
      </c>
      <c r="AM159" s="12">
        <v>38</v>
      </c>
      <c r="AN159" s="12">
        <v>44.5</v>
      </c>
      <c r="AO159" s="12">
        <v>38</v>
      </c>
      <c r="AP159" s="12">
        <v>38</v>
      </c>
      <c r="AQ159" s="12">
        <v>38</v>
      </c>
      <c r="AR159" s="12">
        <v>38</v>
      </c>
      <c r="AS159" s="12">
        <v>38</v>
      </c>
      <c r="AT159" s="12">
        <v>38</v>
      </c>
      <c r="AU159" s="12">
        <v>38</v>
      </c>
      <c r="AV159" s="12">
        <v>38</v>
      </c>
      <c r="AW159" s="12">
        <v>38</v>
      </c>
      <c r="AX159" s="12">
        <v>93</v>
      </c>
      <c r="AY159" s="12">
        <v>101</v>
      </c>
      <c r="AZ159" s="12">
        <v>38</v>
      </c>
      <c r="BA159" s="12">
        <v>47.5</v>
      </c>
      <c r="BB159" s="12">
        <v>1096.5</v>
      </c>
      <c r="BC159" s="12">
        <v>499515.1</v>
      </c>
    </row>
    <row r="160" spans="1:55" ht="15" thickBot="1" x14ac:dyDescent="0.35">
      <c r="A160" s="11" t="s">
        <v>554</v>
      </c>
      <c r="B160" s="12">
        <v>37</v>
      </c>
      <c r="C160" s="12">
        <v>37</v>
      </c>
      <c r="D160" s="12">
        <v>37</v>
      </c>
      <c r="E160" s="12">
        <v>37</v>
      </c>
      <c r="F160" s="12">
        <v>37</v>
      </c>
      <c r="G160" s="12">
        <v>498847.9</v>
      </c>
      <c r="H160" s="12">
        <v>37</v>
      </c>
      <c r="I160" s="12">
        <v>37</v>
      </c>
      <c r="J160" s="12">
        <v>37</v>
      </c>
      <c r="K160" s="12">
        <v>37</v>
      </c>
      <c r="L160" s="12">
        <v>37</v>
      </c>
      <c r="M160" s="12">
        <v>37</v>
      </c>
      <c r="N160" s="12">
        <v>37</v>
      </c>
      <c r="O160" s="12">
        <v>37</v>
      </c>
      <c r="P160" s="12">
        <v>37</v>
      </c>
      <c r="Q160" s="12">
        <v>37</v>
      </c>
      <c r="R160" s="12">
        <v>37</v>
      </c>
      <c r="S160" s="12">
        <v>37</v>
      </c>
      <c r="T160" s="12">
        <v>169</v>
      </c>
      <c r="U160" s="12">
        <v>37</v>
      </c>
      <c r="V160" s="12">
        <v>37</v>
      </c>
      <c r="W160" s="12">
        <v>96</v>
      </c>
      <c r="X160" s="12">
        <v>498952.4</v>
      </c>
      <c r="Y160" s="12">
        <v>1177.5</v>
      </c>
      <c r="AE160" s="11" t="s">
        <v>554</v>
      </c>
      <c r="AF160" s="12">
        <v>37</v>
      </c>
      <c r="AG160" s="12">
        <v>101</v>
      </c>
      <c r="AH160" s="12">
        <v>498829.6</v>
      </c>
      <c r="AI160" s="12">
        <v>116</v>
      </c>
      <c r="AJ160" s="12">
        <v>37</v>
      </c>
      <c r="AK160" s="12">
        <v>37</v>
      </c>
      <c r="AL160" s="12">
        <v>37</v>
      </c>
      <c r="AM160" s="12">
        <v>37</v>
      </c>
      <c r="AN160" s="12">
        <v>43.5</v>
      </c>
      <c r="AO160" s="12">
        <v>37</v>
      </c>
      <c r="AP160" s="12">
        <v>37</v>
      </c>
      <c r="AQ160" s="12">
        <v>37</v>
      </c>
      <c r="AR160" s="12">
        <v>37</v>
      </c>
      <c r="AS160" s="12">
        <v>37</v>
      </c>
      <c r="AT160" s="12">
        <v>37</v>
      </c>
      <c r="AU160" s="12">
        <v>37</v>
      </c>
      <c r="AV160" s="12">
        <v>37</v>
      </c>
      <c r="AW160" s="12">
        <v>37</v>
      </c>
      <c r="AX160" s="12">
        <v>92</v>
      </c>
      <c r="AY160" s="12">
        <v>100</v>
      </c>
      <c r="AZ160" s="12">
        <v>37</v>
      </c>
      <c r="BA160" s="12">
        <v>46.5</v>
      </c>
      <c r="BB160" s="12">
        <v>1089</v>
      </c>
      <c r="BC160" s="12">
        <v>499514.1</v>
      </c>
    </row>
    <row r="161" spans="1:55" ht="15" thickBot="1" x14ac:dyDescent="0.35">
      <c r="A161" s="11" t="s">
        <v>559</v>
      </c>
      <c r="B161" s="12">
        <v>36</v>
      </c>
      <c r="C161" s="12">
        <v>36</v>
      </c>
      <c r="D161" s="12">
        <v>36</v>
      </c>
      <c r="E161" s="12">
        <v>36</v>
      </c>
      <c r="F161" s="12">
        <v>36</v>
      </c>
      <c r="G161" s="12">
        <v>498846.9</v>
      </c>
      <c r="H161" s="12">
        <v>36</v>
      </c>
      <c r="I161" s="12">
        <v>36</v>
      </c>
      <c r="J161" s="12">
        <v>36</v>
      </c>
      <c r="K161" s="12">
        <v>36</v>
      </c>
      <c r="L161" s="12">
        <v>36</v>
      </c>
      <c r="M161" s="12">
        <v>36</v>
      </c>
      <c r="N161" s="12">
        <v>36</v>
      </c>
      <c r="O161" s="12">
        <v>36</v>
      </c>
      <c r="P161" s="12">
        <v>36</v>
      </c>
      <c r="Q161" s="12">
        <v>36</v>
      </c>
      <c r="R161" s="12">
        <v>36</v>
      </c>
      <c r="S161" s="12">
        <v>36</v>
      </c>
      <c r="T161" s="12">
        <v>168</v>
      </c>
      <c r="U161" s="12">
        <v>36</v>
      </c>
      <c r="V161" s="12">
        <v>36</v>
      </c>
      <c r="W161" s="12">
        <v>95</v>
      </c>
      <c r="X161" s="12">
        <v>498951.4</v>
      </c>
      <c r="Y161" s="12">
        <v>1176.5</v>
      </c>
      <c r="AE161" s="11" t="s">
        <v>559</v>
      </c>
      <c r="AF161" s="12">
        <v>36</v>
      </c>
      <c r="AG161" s="12">
        <v>100</v>
      </c>
      <c r="AH161" s="12">
        <v>498828.6</v>
      </c>
      <c r="AI161" s="12">
        <v>115</v>
      </c>
      <c r="AJ161" s="12">
        <v>36</v>
      </c>
      <c r="AK161" s="12">
        <v>36</v>
      </c>
      <c r="AL161" s="12">
        <v>36</v>
      </c>
      <c r="AM161" s="12">
        <v>36</v>
      </c>
      <c r="AN161" s="12">
        <v>42.5</v>
      </c>
      <c r="AO161" s="12">
        <v>36</v>
      </c>
      <c r="AP161" s="12">
        <v>36</v>
      </c>
      <c r="AQ161" s="12">
        <v>36</v>
      </c>
      <c r="AR161" s="12">
        <v>36</v>
      </c>
      <c r="AS161" s="12">
        <v>36</v>
      </c>
      <c r="AT161" s="12">
        <v>36</v>
      </c>
      <c r="AU161" s="12">
        <v>36</v>
      </c>
      <c r="AV161" s="12">
        <v>36</v>
      </c>
      <c r="AW161" s="12">
        <v>36</v>
      </c>
      <c r="AX161" s="12">
        <v>91</v>
      </c>
      <c r="AY161" s="12">
        <v>99</v>
      </c>
      <c r="AZ161" s="12">
        <v>36</v>
      </c>
      <c r="BA161" s="12">
        <v>45.5</v>
      </c>
      <c r="BB161" s="12">
        <v>1088</v>
      </c>
      <c r="BC161" s="12">
        <v>499513.1</v>
      </c>
    </row>
    <row r="162" spans="1:55" ht="15" thickBot="1" x14ac:dyDescent="0.35">
      <c r="A162" s="11" t="s">
        <v>564</v>
      </c>
      <c r="B162" s="12">
        <v>35</v>
      </c>
      <c r="C162" s="12">
        <v>35</v>
      </c>
      <c r="D162" s="12">
        <v>35</v>
      </c>
      <c r="E162" s="12">
        <v>35</v>
      </c>
      <c r="F162" s="12">
        <v>35</v>
      </c>
      <c r="G162" s="12">
        <v>498845.9</v>
      </c>
      <c r="H162" s="12">
        <v>35</v>
      </c>
      <c r="I162" s="12">
        <v>35</v>
      </c>
      <c r="J162" s="12">
        <v>35</v>
      </c>
      <c r="K162" s="12">
        <v>35</v>
      </c>
      <c r="L162" s="12">
        <v>35</v>
      </c>
      <c r="M162" s="12">
        <v>35</v>
      </c>
      <c r="N162" s="12">
        <v>35</v>
      </c>
      <c r="O162" s="12">
        <v>35</v>
      </c>
      <c r="P162" s="12">
        <v>35</v>
      </c>
      <c r="Q162" s="12">
        <v>35</v>
      </c>
      <c r="R162" s="12">
        <v>35</v>
      </c>
      <c r="S162" s="12">
        <v>35</v>
      </c>
      <c r="T162" s="12">
        <v>167</v>
      </c>
      <c r="U162" s="12">
        <v>35</v>
      </c>
      <c r="V162" s="12">
        <v>35</v>
      </c>
      <c r="W162" s="12">
        <v>94</v>
      </c>
      <c r="X162" s="12">
        <v>498950.40000000002</v>
      </c>
      <c r="Y162" s="12">
        <v>1175.5</v>
      </c>
      <c r="AE162" s="11" t="s">
        <v>564</v>
      </c>
      <c r="AF162" s="12">
        <v>35</v>
      </c>
      <c r="AG162" s="12">
        <v>99</v>
      </c>
      <c r="AH162" s="12">
        <v>498827.6</v>
      </c>
      <c r="AI162" s="12">
        <v>114</v>
      </c>
      <c r="AJ162" s="12">
        <v>35</v>
      </c>
      <c r="AK162" s="12">
        <v>35</v>
      </c>
      <c r="AL162" s="12">
        <v>35</v>
      </c>
      <c r="AM162" s="12">
        <v>35</v>
      </c>
      <c r="AN162" s="12">
        <v>41.5</v>
      </c>
      <c r="AO162" s="12">
        <v>35</v>
      </c>
      <c r="AP162" s="12">
        <v>35</v>
      </c>
      <c r="AQ162" s="12">
        <v>35</v>
      </c>
      <c r="AR162" s="12">
        <v>35</v>
      </c>
      <c r="AS162" s="12">
        <v>35</v>
      </c>
      <c r="AT162" s="12">
        <v>35</v>
      </c>
      <c r="AU162" s="12">
        <v>35</v>
      </c>
      <c r="AV162" s="12">
        <v>35</v>
      </c>
      <c r="AW162" s="12">
        <v>35</v>
      </c>
      <c r="AX162" s="12">
        <v>90</v>
      </c>
      <c r="AY162" s="12">
        <v>98</v>
      </c>
      <c r="AZ162" s="12">
        <v>35</v>
      </c>
      <c r="BA162" s="12">
        <v>44.5</v>
      </c>
      <c r="BB162" s="12">
        <v>1054.5</v>
      </c>
      <c r="BC162" s="12">
        <v>499512.1</v>
      </c>
    </row>
    <row r="163" spans="1:55" ht="15" thickBot="1" x14ac:dyDescent="0.35">
      <c r="A163" s="11" t="s">
        <v>569</v>
      </c>
      <c r="B163" s="12">
        <v>34</v>
      </c>
      <c r="C163" s="12">
        <v>34</v>
      </c>
      <c r="D163" s="12">
        <v>34</v>
      </c>
      <c r="E163" s="12">
        <v>34</v>
      </c>
      <c r="F163" s="12">
        <v>34</v>
      </c>
      <c r="G163" s="12">
        <v>498844.9</v>
      </c>
      <c r="H163" s="12">
        <v>34</v>
      </c>
      <c r="I163" s="12">
        <v>34</v>
      </c>
      <c r="J163" s="12">
        <v>34</v>
      </c>
      <c r="K163" s="12">
        <v>34</v>
      </c>
      <c r="L163" s="12">
        <v>34</v>
      </c>
      <c r="M163" s="12">
        <v>34</v>
      </c>
      <c r="N163" s="12">
        <v>34</v>
      </c>
      <c r="O163" s="12">
        <v>34</v>
      </c>
      <c r="P163" s="12">
        <v>34</v>
      </c>
      <c r="Q163" s="12">
        <v>34</v>
      </c>
      <c r="R163" s="12">
        <v>34</v>
      </c>
      <c r="S163" s="12">
        <v>34</v>
      </c>
      <c r="T163" s="12">
        <v>166</v>
      </c>
      <c r="U163" s="12">
        <v>34</v>
      </c>
      <c r="V163" s="12">
        <v>34</v>
      </c>
      <c r="W163" s="12">
        <v>93</v>
      </c>
      <c r="X163" s="12">
        <v>498949.4</v>
      </c>
      <c r="Y163" s="12">
        <v>1174.5</v>
      </c>
      <c r="AE163" s="11" t="s">
        <v>569</v>
      </c>
      <c r="AF163" s="12">
        <v>34</v>
      </c>
      <c r="AG163" s="12">
        <v>98</v>
      </c>
      <c r="AH163" s="12">
        <v>498826.6</v>
      </c>
      <c r="AI163" s="12">
        <v>113</v>
      </c>
      <c r="AJ163" s="12">
        <v>34</v>
      </c>
      <c r="AK163" s="12">
        <v>34</v>
      </c>
      <c r="AL163" s="12">
        <v>34</v>
      </c>
      <c r="AM163" s="12">
        <v>34</v>
      </c>
      <c r="AN163" s="12">
        <v>40.5</v>
      </c>
      <c r="AO163" s="12">
        <v>34</v>
      </c>
      <c r="AP163" s="12">
        <v>34</v>
      </c>
      <c r="AQ163" s="12">
        <v>34</v>
      </c>
      <c r="AR163" s="12">
        <v>34</v>
      </c>
      <c r="AS163" s="12">
        <v>34</v>
      </c>
      <c r="AT163" s="12">
        <v>34</v>
      </c>
      <c r="AU163" s="12">
        <v>34</v>
      </c>
      <c r="AV163" s="12">
        <v>34</v>
      </c>
      <c r="AW163" s="12">
        <v>34</v>
      </c>
      <c r="AX163" s="12">
        <v>89</v>
      </c>
      <c r="AY163" s="12">
        <v>97</v>
      </c>
      <c r="AZ163" s="12">
        <v>34</v>
      </c>
      <c r="BA163" s="12">
        <v>43.5</v>
      </c>
      <c r="BB163" s="12">
        <v>1053.5</v>
      </c>
      <c r="BC163" s="12">
        <v>499511.1</v>
      </c>
    </row>
    <row r="164" spans="1:55" ht="15" thickBot="1" x14ac:dyDescent="0.35">
      <c r="A164" s="11" t="s">
        <v>574</v>
      </c>
      <c r="B164" s="12">
        <v>33</v>
      </c>
      <c r="C164" s="12">
        <v>33</v>
      </c>
      <c r="D164" s="12">
        <v>33</v>
      </c>
      <c r="E164" s="12">
        <v>33</v>
      </c>
      <c r="F164" s="12">
        <v>33</v>
      </c>
      <c r="G164" s="12">
        <v>498843.9</v>
      </c>
      <c r="H164" s="12">
        <v>33</v>
      </c>
      <c r="I164" s="12">
        <v>33</v>
      </c>
      <c r="J164" s="12">
        <v>33</v>
      </c>
      <c r="K164" s="12">
        <v>33</v>
      </c>
      <c r="L164" s="12">
        <v>33</v>
      </c>
      <c r="M164" s="12">
        <v>33</v>
      </c>
      <c r="N164" s="12">
        <v>33</v>
      </c>
      <c r="O164" s="12">
        <v>33</v>
      </c>
      <c r="P164" s="12">
        <v>33</v>
      </c>
      <c r="Q164" s="12">
        <v>33</v>
      </c>
      <c r="R164" s="12">
        <v>33</v>
      </c>
      <c r="S164" s="12">
        <v>33</v>
      </c>
      <c r="T164" s="12">
        <v>165</v>
      </c>
      <c r="U164" s="12">
        <v>33</v>
      </c>
      <c r="V164" s="12">
        <v>33</v>
      </c>
      <c r="W164" s="12">
        <v>92</v>
      </c>
      <c r="X164" s="12">
        <v>498860.4</v>
      </c>
      <c r="Y164" s="12">
        <v>1173.5</v>
      </c>
      <c r="AE164" s="11" t="s">
        <v>574</v>
      </c>
      <c r="AF164" s="12">
        <v>33</v>
      </c>
      <c r="AG164" s="12">
        <v>97</v>
      </c>
      <c r="AH164" s="12">
        <v>498825.6</v>
      </c>
      <c r="AI164" s="12">
        <v>112</v>
      </c>
      <c r="AJ164" s="12">
        <v>33</v>
      </c>
      <c r="AK164" s="12">
        <v>33</v>
      </c>
      <c r="AL164" s="12">
        <v>33</v>
      </c>
      <c r="AM164" s="12">
        <v>33</v>
      </c>
      <c r="AN164" s="12">
        <v>39.5</v>
      </c>
      <c r="AO164" s="12">
        <v>33</v>
      </c>
      <c r="AP164" s="12">
        <v>33</v>
      </c>
      <c r="AQ164" s="12">
        <v>33</v>
      </c>
      <c r="AR164" s="12">
        <v>33</v>
      </c>
      <c r="AS164" s="12">
        <v>33</v>
      </c>
      <c r="AT164" s="12">
        <v>33</v>
      </c>
      <c r="AU164" s="12">
        <v>33</v>
      </c>
      <c r="AV164" s="12">
        <v>33</v>
      </c>
      <c r="AW164" s="12">
        <v>33</v>
      </c>
      <c r="AX164" s="12">
        <v>88</v>
      </c>
      <c r="AY164" s="12">
        <v>96</v>
      </c>
      <c r="AZ164" s="12">
        <v>33</v>
      </c>
      <c r="BA164" s="12">
        <v>42.5</v>
      </c>
      <c r="BB164" s="12">
        <v>1052.5</v>
      </c>
      <c r="BC164" s="12">
        <v>499510.1</v>
      </c>
    </row>
    <row r="165" spans="1:55" ht="15" thickBot="1" x14ac:dyDescent="0.35">
      <c r="A165" s="11" t="s">
        <v>579</v>
      </c>
      <c r="B165" s="12">
        <v>32</v>
      </c>
      <c r="C165" s="12">
        <v>32</v>
      </c>
      <c r="D165" s="12">
        <v>32</v>
      </c>
      <c r="E165" s="12">
        <v>32</v>
      </c>
      <c r="F165" s="12">
        <v>32</v>
      </c>
      <c r="G165" s="12">
        <v>498842.9</v>
      </c>
      <c r="H165" s="12">
        <v>32</v>
      </c>
      <c r="I165" s="12">
        <v>32</v>
      </c>
      <c r="J165" s="12">
        <v>32</v>
      </c>
      <c r="K165" s="12">
        <v>32</v>
      </c>
      <c r="L165" s="12">
        <v>32</v>
      </c>
      <c r="M165" s="12">
        <v>32</v>
      </c>
      <c r="N165" s="12">
        <v>32</v>
      </c>
      <c r="O165" s="12">
        <v>32</v>
      </c>
      <c r="P165" s="12">
        <v>32</v>
      </c>
      <c r="Q165" s="12">
        <v>32</v>
      </c>
      <c r="R165" s="12">
        <v>32</v>
      </c>
      <c r="S165" s="12">
        <v>32</v>
      </c>
      <c r="T165" s="12">
        <v>164</v>
      </c>
      <c r="U165" s="12">
        <v>32</v>
      </c>
      <c r="V165" s="12">
        <v>32</v>
      </c>
      <c r="W165" s="12">
        <v>91</v>
      </c>
      <c r="X165" s="12">
        <v>498859.4</v>
      </c>
      <c r="Y165" s="12">
        <v>1172.5</v>
      </c>
      <c r="AE165" s="11" t="s">
        <v>579</v>
      </c>
      <c r="AF165" s="12">
        <v>32</v>
      </c>
      <c r="AG165" s="12">
        <v>96</v>
      </c>
      <c r="AH165" s="12">
        <v>498824.6</v>
      </c>
      <c r="AI165" s="12">
        <v>111</v>
      </c>
      <c r="AJ165" s="12">
        <v>32</v>
      </c>
      <c r="AK165" s="12">
        <v>32</v>
      </c>
      <c r="AL165" s="12">
        <v>32</v>
      </c>
      <c r="AM165" s="12">
        <v>32</v>
      </c>
      <c r="AN165" s="12">
        <v>38.5</v>
      </c>
      <c r="AO165" s="12">
        <v>32</v>
      </c>
      <c r="AP165" s="12">
        <v>32</v>
      </c>
      <c r="AQ165" s="12">
        <v>32</v>
      </c>
      <c r="AR165" s="12">
        <v>32</v>
      </c>
      <c r="AS165" s="12">
        <v>32</v>
      </c>
      <c r="AT165" s="12">
        <v>32</v>
      </c>
      <c r="AU165" s="12">
        <v>32</v>
      </c>
      <c r="AV165" s="12">
        <v>32</v>
      </c>
      <c r="AW165" s="12">
        <v>32</v>
      </c>
      <c r="AX165" s="12">
        <v>87</v>
      </c>
      <c r="AY165" s="12">
        <v>95</v>
      </c>
      <c r="AZ165" s="12">
        <v>32</v>
      </c>
      <c r="BA165" s="12">
        <v>41.5</v>
      </c>
      <c r="BB165" s="12">
        <v>1051.5</v>
      </c>
      <c r="BC165" s="12">
        <v>499509.1</v>
      </c>
    </row>
    <row r="166" spans="1:55" ht="15" thickBot="1" x14ac:dyDescent="0.35">
      <c r="A166" s="11" t="s">
        <v>584</v>
      </c>
      <c r="B166" s="12">
        <v>31</v>
      </c>
      <c r="C166" s="12">
        <v>31</v>
      </c>
      <c r="D166" s="12">
        <v>31</v>
      </c>
      <c r="E166" s="12">
        <v>31</v>
      </c>
      <c r="F166" s="12">
        <v>31</v>
      </c>
      <c r="G166" s="12">
        <v>498841.9</v>
      </c>
      <c r="H166" s="12">
        <v>31</v>
      </c>
      <c r="I166" s="12">
        <v>31</v>
      </c>
      <c r="J166" s="12">
        <v>31</v>
      </c>
      <c r="K166" s="12">
        <v>31</v>
      </c>
      <c r="L166" s="12">
        <v>31</v>
      </c>
      <c r="M166" s="12">
        <v>31</v>
      </c>
      <c r="N166" s="12">
        <v>31</v>
      </c>
      <c r="O166" s="12">
        <v>31</v>
      </c>
      <c r="P166" s="12">
        <v>31</v>
      </c>
      <c r="Q166" s="12">
        <v>31</v>
      </c>
      <c r="R166" s="12">
        <v>31</v>
      </c>
      <c r="S166" s="12">
        <v>31</v>
      </c>
      <c r="T166" s="12">
        <v>163</v>
      </c>
      <c r="U166" s="12">
        <v>31</v>
      </c>
      <c r="V166" s="12">
        <v>31</v>
      </c>
      <c r="W166" s="12">
        <v>90</v>
      </c>
      <c r="X166" s="12">
        <v>498858.4</v>
      </c>
      <c r="Y166" s="12">
        <v>1171.5</v>
      </c>
      <c r="AE166" s="11" t="s">
        <v>584</v>
      </c>
      <c r="AF166" s="12">
        <v>31</v>
      </c>
      <c r="AG166" s="12">
        <v>95</v>
      </c>
      <c r="AH166" s="12">
        <v>498823.6</v>
      </c>
      <c r="AI166" s="12">
        <v>110</v>
      </c>
      <c r="AJ166" s="12">
        <v>31</v>
      </c>
      <c r="AK166" s="12">
        <v>31</v>
      </c>
      <c r="AL166" s="12">
        <v>31</v>
      </c>
      <c r="AM166" s="12">
        <v>31</v>
      </c>
      <c r="AN166" s="12">
        <v>37.5</v>
      </c>
      <c r="AO166" s="12">
        <v>31</v>
      </c>
      <c r="AP166" s="12">
        <v>31</v>
      </c>
      <c r="AQ166" s="12">
        <v>31</v>
      </c>
      <c r="AR166" s="12">
        <v>31</v>
      </c>
      <c r="AS166" s="12">
        <v>31</v>
      </c>
      <c r="AT166" s="12">
        <v>31</v>
      </c>
      <c r="AU166" s="12">
        <v>31</v>
      </c>
      <c r="AV166" s="12">
        <v>31</v>
      </c>
      <c r="AW166" s="12">
        <v>31</v>
      </c>
      <c r="AX166" s="12">
        <v>86</v>
      </c>
      <c r="AY166" s="12">
        <v>94</v>
      </c>
      <c r="AZ166" s="12">
        <v>31</v>
      </c>
      <c r="BA166" s="12">
        <v>40.5</v>
      </c>
      <c r="BB166" s="12">
        <v>1050.5</v>
      </c>
      <c r="BC166" s="12">
        <v>499508.1</v>
      </c>
    </row>
    <row r="167" spans="1:55" ht="15" thickBot="1" x14ac:dyDescent="0.35">
      <c r="A167" s="11" t="s">
        <v>589</v>
      </c>
      <c r="B167" s="12">
        <v>30</v>
      </c>
      <c r="C167" s="12">
        <v>30</v>
      </c>
      <c r="D167" s="12">
        <v>30</v>
      </c>
      <c r="E167" s="12">
        <v>30</v>
      </c>
      <c r="F167" s="12">
        <v>30</v>
      </c>
      <c r="G167" s="12">
        <v>498840.9</v>
      </c>
      <c r="H167" s="12">
        <v>30</v>
      </c>
      <c r="I167" s="12">
        <v>30</v>
      </c>
      <c r="J167" s="12">
        <v>30</v>
      </c>
      <c r="K167" s="12">
        <v>30</v>
      </c>
      <c r="L167" s="12">
        <v>30</v>
      </c>
      <c r="M167" s="12">
        <v>30</v>
      </c>
      <c r="N167" s="12">
        <v>30</v>
      </c>
      <c r="O167" s="12">
        <v>30</v>
      </c>
      <c r="P167" s="12">
        <v>30</v>
      </c>
      <c r="Q167" s="12">
        <v>30</v>
      </c>
      <c r="R167" s="12">
        <v>30</v>
      </c>
      <c r="S167" s="12">
        <v>30</v>
      </c>
      <c r="T167" s="12">
        <v>162</v>
      </c>
      <c r="U167" s="12">
        <v>30</v>
      </c>
      <c r="V167" s="12">
        <v>30</v>
      </c>
      <c r="W167" s="12">
        <v>89</v>
      </c>
      <c r="X167" s="12">
        <v>498857.4</v>
      </c>
      <c r="Y167" s="12">
        <v>1170.5</v>
      </c>
      <c r="AE167" s="11" t="s">
        <v>589</v>
      </c>
      <c r="AF167" s="12">
        <v>30</v>
      </c>
      <c r="AG167" s="12">
        <v>94</v>
      </c>
      <c r="AH167" s="12">
        <v>498822.6</v>
      </c>
      <c r="AI167" s="12">
        <v>109</v>
      </c>
      <c r="AJ167" s="12">
        <v>30</v>
      </c>
      <c r="AK167" s="12">
        <v>30</v>
      </c>
      <c r="AL167" s="12">
        <v>30</v>
      </c>
      <c r="AM167" s="12">
        <v>30</v>
      </c>
      <c r="AN167" s="12">
        <v>36.5</v>
      </c>
      <c r="AO167" s="12">
        <v>30</v>
      </c>
      <c r="AP167" s="12">
        <v>30</v>
      </c>
      <c r="AQ167" s="12">
        <v>30</v>
      </c>
      <c r="AR167" s="12">
        <v>30</v>
      </c>
      <c r="AS167" s="12">
        <v>30</v>
      </c>
      <c r="AT167" s="12">
        <v>30</v>
      </c>
      <c r="AU167" s="12">
        <v>30</v>
      </c>
      <c r="AV167" s="12">
        <v>30</v>
      </c>
      <c r="AW167" s="12">
        <v>30</v>
      </c>
      <c r="AX167" s="12">
        <v>85</v>
      </c>
      <c r="AY167" s="12">
        <v>93</v>
      </c>
      <c r="AZ167" s="12">
        <v>30</v>
      </c>
      <c r="BA167" s="12">
        <v>39.5</v>
      </c>
      <c r="BB167" s="12">
        <v>1049.5</v>
      </c>
      <c r="BC167" s="12">
        <v>499507.1</v>
      </c>
    </row>
    <row r="168" spans="1:55" ht="15" thickBot="1" x14ac:dyDescent="0.35">
      <c r="A168" s="11" t="s">
        <v>594</v>
      </c>
      <c r="B168" s="12">
        <v>29</v>
      </c>
      <c r="C168" s="12">
        <v>29</v>
      </c>
      <c r="D168" s="12">
        <v>29</v>
      </c>
      <c r="E168" s="12">
        <v>29</v>
      </c>
      <c r="F168" s="12">
        <v>29</v>
      </c>
      <c r="G168" s="12">
        <v>498839.9</v>
      </c>
      <c r="H168" s="12">
        <v>29</v>
      </c>
      <c r="I168" s="12">
        <v>29</v>
      </c>
      <c r="J168" s="12">
        <v>29</v>
      </c>
      <c r="K168" s="12">
        <v>29</v>
      </c>
      <c r="L168" s="12">
        <v>29</v>
      </c>
      <c r="M168" s="12">
        <v>29</v>
      </c>
      <c r="N168" s="12">
        <v>29</v>
      </c>
      <c r="O168" s="12">
        <v>29</v>
      </c>
      <c r="P168" s="12">
        <v>29</v>
      </c>
      <c r="Q168" s="12">
        <v>29</v>
      </c>
      <c r="R168" s="12">
        <v>29</v>
      </c>
      <c r="S168" s="12">
        <v>29</v>
      </c>
      <c r="T168" s="12">
        <v>161</v>
      </c>
      <c r="U168" s="12">
        <v>29</v>
      </c>
      <c r="V168" s="12">
        <v>29</v>
      </c>
      <c r="W168" s="12">
        <v>88</v>
      </c>
      <c r="X168" s="12">
        <v>498856.4</v>
      </c>
      <c r="Y168" s="12">
        <v>1169.5</v>
      </c>
      <c r="AE168" s="11" t="s">
        <v>594</v>
      </c>
      <c r="AF168" s="12">
        <v>29</v>
      </c>
      <c r="AG168" s="12">
        <v>93</v>
      </c>
      <c r="AH168" s="12">
        <v>498821.6</v>
      </c>
      <c r="AI168" s="12">
        <v>108</v>
      </c>
      <c r="AJ168" s="12">
        <v>29</v>
      </c>
      <c r="AK168" s="12">
        <v>29</v>
      </c>
      <c r="AL168" s="12">
        <v>29</v>
      </c>
      <c r="AM168" s="12">
        <v>29</v>
      </c>
      <c r="AN168" s="12">
        <v>35.5</v>
      </c>
      <c r="AO168" s="12">
        <v>29</v>
      </c>
      <c r="AP168" s="12">
        <v>29</v>
      </c>
      <c r="AQ168" s="12">
        <v>29</v>
      </c>
      <c r="AR168" s="12">
        <v>29</v>
      </c>
      <c r="AS168" s="12">
        <v>29</v>
      </c>
      <c r="AT168" s="12">
        <v>29</v>
      </c>
      <c r="AU168" s="12">
        <v>29</v>
      </c>
      <c r="AV168" s="12">
        <v>29</v>
      </c>
      <c r="AW168" s="12">
        <v>29</v>
      </c>
      <c r="AX168" s="12">
        <v>84</v>
      </c>
      <c r="AY168" s="12">
        <v>92</v>
      </c>
      <c r="AZ168" s="12">
        <v>29</v>
      </c>
      <c r="BA168" s="12">
        <v>38.5</v>
      </c>
      <c r="BB168" s="12">
        <v>1048.5</v>
      </c>
      <c r="BC168" s="12">
        <v>499506.1</v>
      </c>
    </row>
    <row r="169" spans="1:55" ht="15" thickBot="1" x14ac:dyDescent="0.35">
      <c r="A169" s="11" t="s">
        <v>599</v>
      </c>
      <c r="B169" s="12">
        <v>28</v>
      </c>
      <c r="C169" s="12">
        <v>28</v>
      </c>
      <c r="D169" s="12">
        <v>28</v>
      </c>
      <c r="E169" s="12">
        <v>28</v>
      </c>
      <c r="F169" s="12">
        <v>28</v>
      </c>
      <c r="G169" s="12">
        <v>498838.9</v>
      </c>
      <c r="H169" s="12">
        <v>28</v>
      </c>
      <c r="I169" s="12">
        <v>28</v>
      </c>
      <c r="J169" s="12">
        <v>28</v>
      </c>
      <c r="K169" s="12">
        <v>28</v>
      </c>
      <c r="L169" s="12">
        <v>28</v>
      </c>
      <c r="M169" s="12">
        <v>28</v>
      </c>
      <c r="N169" s="12">
        <v>28</v>
      </c>
      <c r="O169" s="12">
        <v>28</v>
      </c>
      <c r="P169" s="12">
        <v>28</v>
      </c>
      <c r="Q169" s="12">
        <v>28</v>
      </c>
      <c r="R169" s="12">
        <v>28</v>
      </c>
      <c r="S169" s="12">
        <v>28</v>
      </c>
      <c r="T169" s="12">
        <v>160</v>
      </c>
      <c r="U169" s="12">
        <v>28</v>
      </c>
      <c r="V169" s="12">
        <v>28</v>
      </c>
      <c r="W169" s="12">
        <v>87</v>
      </c>
      <c r="X169" s="12">
        <v>498855.4</v>
      </c>
      <c r="Y169" s="12">
        <v>1168.5</v>
      </c>
      <c r="AE169" s="11" t="s">
        <v>599</v>
      </c>
      <c r="AF169" s="12">
        <v>28</v>
      </c>
      <c r="AG169" s="12">
        <v>92</v>
      </c>
      <c r="AH169" s="12">
        <v>498820.6</v>
      </c>
      <c r="AI169" s="12">
        <v>107</v>
      </c>
      <c r="AJ169" s="12">
        <v>28</v>
      </c>
      <c r="AK169" s="12">
        <v>28</v>
      </c>
      <c r="AL169" s="12">
        <v>28</v>
      </c>
      <c r="AM169" s="12">
        <v>28</v>
      </c>
      <c r="AN169" s="12">
        <v>34.5</v>
      </c>
      <c r="AO169" s="12">
        <v>28</v>
      </c>
      <c r="AP169" s="12">
        <v>28</v>
      </c>
      <c r="AQ169" s="12">
        <v>28</v>
      </c>
      <c r="AR169" s="12">
        <v>28</v>
      </c>
      <c r="AS169" s="12">
        <v>28</v>
      </c>
      <c r="AT169" s="12">
        <v>28</v>
      </c>
      <c r="AU169" s="12">
        <v>28</v>
      </c>
      <c r="AV169" s="12">
        <v>28</v>
      </c>
      <c r="AW169" s="12">
        <v>28</v>
      </c>
      <c r="AX169" s="12">
        <v>83</v>
      </c>
      <c r="AY169" s="12">
        <v>91</v>
      </c>
      <c r="AZ169" s="12">
        <v>28</v>
      </c>
      <c r="BA169" s="12">
        <v>37.5</v>
      </c>
      <c r="BB169" s="12">
        <v>1047.5</v>
      </c>
      <c r="BC169" s="12">
        <v>499505.1</v>
      </c>
    </row>
    <row r="170" spans="1:55" ht="15" thickBot="1" x14ac:dyDescent="0.35">
      <c r="A170" s="11" t="s">
        <v>604</v>
      </c>
      <c r="B170" s="12">
        <v>27</v>
      </c>
      <c r="C170" s="12">
        <v>27</v>
      </c>
      <c r="D170" s="12">
        <v>27</v>
      </c>
      <c r="E170" s="12">
        <v>27</v>
      </c>
      <c r="F170" s="12">
        <v>27</v>
      </c>
      <c r="G170" s="12">
        <v>498837.9</v>
      </c>
      <c r="H170" s="12">
        <v>27</v>
      </c>
      <c r="I170" s="12">
        <v>27</v>
      </c>
      <c r="J170" s="12">
        <v>27</v>
      </c>
      <c r="K170" s="12">
        <v>27</v>
      </c>
      <c r="L170" s="12">
        <v>27</v>
      </c>
      <c r="M170" s="12">
        <v>27</v>
      </c>
      <c r="N170" s="12">
        <v>27</v>
      </c>
      <c r="O170" s="12">
        <v>27</v>
      </c>
      <c r="P170" s="12">
        <v>27</v>
      </c>
      <c r="Q170" s="12">
        <v>27</v>
      </c>
      <c r="R170" s="12">
        <v>27</v>
      </c>
      <c r="S170" s="12">
        <v>27</v>
      </c>
      <c r="T170" s="12">
        <v>159</v>
      </c>
      <c r="U170" s="12">
        <v>27</v>
      </c>
      <c r="V170" s="12">
        <v>27</v>
      </c>
      <c r="W170" s="12">
        <v>86</v>
      </c>
      <c r="X170" s="12">
        <v>498854.40000000002</v>
      </c>
      <c r="Y170" s="12">
        <v>1167.5</v>
      </c>
      <c r="AE170" s="11" t="s">
        <v>604</v>
      </c>
      <c r="AF170" s="12">
        <v>27</v>
      </c>
      <c r="AG170" s="12">
        <v>91</v>
      </c>
      <c r="AH170" s="12">
        <v>498819.6</v>
      </c>
      <c r="AI170" s="12">
        <v>106</v>
      </c>
      <c r="AJ170" s="12">
        <v>27</v>
      </c>
      <c r="AK170" s="12">
        <v>27</v>
      </c>
      <c r="AL170" s="12">
        <v>27</v>
      </c>
      <c r="AM170" s="12">
        <v>27</v>
      </c>
      <c r="AN170" s="12">
        <v>33.5</v>
      </c>
      <c r="AO170" s="12">
        <v>27</v>
      </c>
      <c r="AP170" s="12">
        <v>27</v>
      </c>
      <c r="AQ170" s="12">
        <v>27</v>
      </c>
      <c r="AR170" s="12">
        <v>27</v>
      </c>
      <c r="AS170" s="12">
        <v>27</v>
      </c>
      <c r="AT170" s="12">
        <v>27</v>
      </c>
      <c r="AU170" s="12">
        <v>27</v>
      </c>
      <c r="AV170" s="12">
        <v>27</v>
      </c>
      <c r="AW170" s="12">
        <v>27</v>
      </c>
      <c r="AX170" s="12">
        <v>82</v>
      </c>
      <c r="AY170" s="12">
        <v>90</v>
      </c>
      <c r="AZ170" s="12">
        <v>27</v>
      </c>
      <c r="BA170" s="12">
        <v>36.5</v>
      </c>
      <c r="BB170" s="12">
        <v>958.5</v>
      </c>
      <c r="BC170" s="12">
        <v>499504.1</v>
      </c>
    </row>
    <row r="171" spans="1:55" ht="15" thickBot="1" x14ac:dyDescent="0.35">
      <c r="A171" s="11" t="s">
        <v>609</v>
      </c>
      <c r="B171" s="12">
        <v>26</v>
      </c>
      <c r="C171" s="12">
        <v>26</v>
      </c>
      <c r="D171" s="12">
        <v>26</v>
      </c>
      <c r="E171" s="12">
        <v>26</v>
      </c>
      <c r="F171" s="12">
        <v>26</v>
      </c>
      <c r="G171" s="12">
        <v>498836.9</v>
      </c>
      <c r="H171" s="12">
        <v>26</v>
      </c>
      <c r="I171" s="12">
        <v>26</v>
      </c>
      <c r="J171" s="12">
        <v>26</v>
      </c>
      <c r="K171" s="12">
        <v>26</v>
      </c>
      <c r="L171" s="12">
        <v>26</v>
      </c>
      <c r="M171" s="12">
        <v>26</v>
      </c>
      <c r="N171" s="12">
        <v>26</v>
      </c>
      <c r="O171" s="12">
        <v>26</v>
      </c>
      <c r="P171" s="12">
        <v>26</v>
      </c>
      <c r="Q171" s="12">
        <v>26</v>
      </c>
      <c r="R171" s="12">
        <v>26</v>
      </c>
      <c r="S171" s="12">
        <v>26</v>
      </c>
      <c r="T171" s="12">
        <v>158</v>
      </c>
      <c r="U171" s="12">
        <v>26</v>
      </c>
      <c r="V171" s="12">
        <v>26</v>
      </c>
      <c r="W171" s="12">
        <v>85</v>
      </c>
      <c r="X171" s="12">
        <v>498853.4</v>
      </c>
      <c r="Y171" s="12">
        <v>1166.5</v>
      </c>
      <c r="AE171" s="11" t="s">
        <v>609</v>
      </c>
      <c r="AF171" s="12">
        <v>26</v>
      </c>
      <c r="AG171" s="12">
        <v>90</v>
      </c>
      <c r="AH171" s="12">
        <v>498818.6</v>
      </c>
      <c r="AI171" s="12">
        <v>105</v>
      </c>
      <c r="AJ171" s="12">
        <v>26</v>
      </c>
      <c r="AK171" s="12">
        <v>26</v>
      </c>
      <c r="AL171" s="12">
        <v>26</v>
      </c>
      <c r="AM171" s="12">
        <v>26</v>
      </c>
      <c r="AN171" s="12">
        <v>32.5</v>
      </c>
      <c r="AO171" s="12">
        <v>26</v>
      </c>
      <c r="AP171" s="12">
        <v>26</v>
      </c>
      <c r="AQ171" s="12">
        <v>26</v>
      </c>
      <c r="AR171" s="12">
        <v>26</v>
      </c>
      <c r="AS171" s="12">
        <v>26</v>
      </c>
      <c r="AT171" s="12">
        <v>26</v>
      </c>
      <c r="AU171" s="12">
        <v>26</v>
      </c>
      <c r="AV171" s="12">
        <v>26</v>
      </c>
      <c r="AW171" s="12">
        <v>26</v>
      </c>
      <c r="AX171" s="12">
        <v>81</v>
      </c>
      <c r="AY171" s="12">
        <v>89</v>
      </c>
      <c r="AZ171" s="12">
        <v>26</v>
      </c>
      <c r="BA171" s="12">
        <v>35.5</v>
      </c>
      <c r="BB171" s="12">
        <v>957.5</v>
      </c>
      <c r="BC171" s="12">
        <v>499503.1</v>
      </c>
    </row>
    <row r="172" spans="1:55" ht="15" thickBot="1" x14ac:dyDescent="0.35">
      <c r="A172" s="11" t="s">
        <v>614</v>
      </c>
      <c r="B172" s="12">
        <v>25</v>
      </c>
      <c r="C172" s="12">
        <v>25</v>
      </c>
      <c r="D172" s="12">
        <v>25</v>
      </c>
      <c r="E172" s="12">
        <v>25</v>
      </c>
      <c r="F172" s="12">
        <v>25</v>
      </c>
      <c r="G172" s="12">
        <v>498835.9</v>
      </c>
      <c r="H172" s="12">
        <v>25</v>
      </c>
      <c r="I172" s="12">
        <v>25</v>
      </c>
      <c r="J172" s="12">
        <v>25</v>
      </c>
      <c r="K172" s="12">
        <v>25</v>
      </c>
      <c r="L172" s="12">
        <v>25</v>
      </c>
      <c r="M172" s="12">
        <v>25</v>
      </c>
      <c r="N172" s="12">
        <v>25</v>
      </c>
      <c r="O172" s="12">
        <v>25</v>
      </c>
      <c r="P172" s="12">
        <v>25</v>
      </c>
      <c r="Q172" s="12">
        <v>25</v>
      </c>
      <c r="R172" s="12">
        <v>25</v>
      </c>
      <c r="S172" s="12">
        <v>25</v>
      </c>
      <c r="T172" s="12">
        <v>157</v>
      </c>
      <c r="U172" s="12">
        <v>25</v>
      </c>
      <c r="V172" s="12">
        <v>25</v>
      </c>
      <c r="W172" s="12">
        <v>84</v>
      </c>
      <c r="X172" s="12">
        <v>498819.9</v>
      </c>
      <c r="Y172" s="12">
        <v>1165.5</v>
      </c>
      <c r="AE172" s="11" t="s">
        <v>614</v>
      </c>
      <c r="AF172" s="12">
        <v>25</v>
      </c>
      <c r="AG172" s="12">
        <v>89</v>
      </c>
      <c r="AH172" s="12">
        <v>498817.6</v>
      </c>
      <c r="AI172" s="12">
        <v>104</v>
      </c>
      <c r="AJ172" s="12">
        <v>25</v>
      </c>
      <c r="AK172" s="12">
        <v>25</v>
      </c>
      <c r="AL172" s="12">
        <v>25</v>
      </c>
      <c r="AM172" s="12">
        <v>25</v>
      </c>
      <c r="AN172" s="12">
        <v>31.5</v>
      </c>
      <c r="AO172" s="12">
        <v>25</v>
      </c>
      <c r="AP172" s="12">
        <v>25</v>
      </c>
      <c r="AQ172" s="12">
        <v>25</v>
      </c>
      <c r="AR172" s="12">
        <v>25</v>
      </c>
      <c r="AS172" s="12">
        <v>25</v>
      </c>
      <c r="AT172" s="12">
        <v>25</v>
      </c>
      <c r="AU172" s="12">
        <v>25</v>
      </c>
      <c r="AV172" s="12">
        <v>25</v>
      </c>
      <c r="AW172" s="12">
        <v>25</v>
      </c>
      <c r="AX172" s="12">
        <v>80</v>
      </c>
      <c r="AY172" s="12">
        <v>88</v>
      </c>
      <c r="AZ172" s="12">
        <v>25</v>
      </c>
      <c r="BA172" s="12">
        <v>34.5</v>
      </c>
      <c r="BB172" s="12">
        <v>956.5</v>
      </c>
      <c r="BC172" s="12">
        <v>499502.1</v>
      </c>
    </row>
    <row r="173" spans="1:55" ht="15" thickBot="1" x14ac:dyDescent="0.35">
      <c r="A173" s="11" t="s">
        <v>619</v>
      </c>
      <c r="B173" s="12">
        <v>24</v>
      </c>
      <c r="C173" s="12">
        <v>24</v>
      </c>
      <c r="D173" s="12">
        <v>24</v>
      </c>
      <c r="E173" s="12">
        <v>24</v>
      </c>
      <c r="F173" s="12">
        <v>24</v>
      </c>
      <c r="G173" s="12">
        <v>498834.9</v>
      </c>
      <c r="H173" s="12">
        <v>24</v>
      </c>
      <c r="I173" s="12">
        <v>24</v>
      </c>
      <c r="J173" s="12">
        <v>24</v>
      </c>
      <c r="K173" s="12">
        <v>24</v>
      </c>
      <c r="L173" s="12">
        <v>24</v>
      </c>
      <c r="M173" s="12">
        <v>24</v>
      </c>
      <c r="N173" s="12">
        <v>24</v>
      </c>
      <c r="O173" s="12">
        <v>24</v>
      </c>
      <c r="P173" s="12">
        <v>24</v>
      </c>
      <c r="Q173" s="12">
        <v>24</v>
      </c>
      <c r="R173" s="12">
        <v>24</v>
      </c>
      <c r="S173" s="12">
        <v>24</v>
      </c>
      <c r="T173" s="12">
        <v>156</v>
      </c>
      <c r="U173" s="12">
        <v>24</v>
      </c>
      <c r="V173" s="12">
        <v>24</v>
      </c>
      <c r="W173" s="12">
        <v>83</v>
      </c>
      <c r="X173" s="12">
        <v>498818.9</v>
      </c>
      <c r="Y173" s="12">
        <v>1164.5</v>
      </c>
      <c r="AE173" s="11" t="s">
        <v>619</v>
      </c>
      <c r="AF173" s="12">
        <v>24</v>
      </c>
      <c r="AG173" s="12">
        <v>88</v>
      </c>
      <c r="AH173" s="12">
        <v>498816.6</v>
      </c>
      <c r="AI173" s="12">
        <v>103</v>
      </c>
      <c r="AJ173" s="12">
        <v>24</v>
      </c>
      <c r="AK173" s="12">
        <v>24</v>
      </c>
      <c r="AL173" s="12">
        <v>24</v>
      </c>
      <c r="AM173" s="12">
        <v>24</v>
      </c>
      <c r="AN173" s="12">
        <v>30.5</v>
      </c>
      <c r="AO173" s="12">
        <v>24</v>
      </c>
      <c r="AP173" s="12">
        <v>24</v>
      </c>
      <c r="AQ173" s="12">
        <v>24</v>
      </c>
      <c r="AR173" s="12">
        <v>24</v>
      </c>
      <c r="AS173" s="12">
        <v>24</v>
      </c>
      <c r="AT173" s="12">
        <v>24</v>
      </c>
      <c r="AU173" s="12">
        <v>24</v>
      </c>
      <c r="AV173" s="12">
        <v>24</v>
      </c>
      <c r="AW173" s="12">
        <v>24</v>
      </c>
      <c r="AX173" s="12">
        <v>79</v>
      </c>
      <c r="AY173" s="12">
        <v>87</v>
      </c>
      <c r="AZ173" s="12">
        <v>24</v>
      </c>
      <c r="BA173" s="12">
        <v>33.5</v>
      </c>
      <c r="BB173" s="12">
        <v>955.5</v>
      </c>
      <c r="BC173" s="12">
        <v>499501.1</v>
      </c>
    </row>
    <row r="174" spans="1:55" ht="15" thickBot="1" x14ac:dyDescent="0.35">
      <c r="A174" s="11" t="s">
        <v>624</v>
      </c>
      <c r="B174" s="12">
        <v>23</v>
      </c>
      <c r="C174" s="12">
        <v>23</v>
      </c>
      <c r="D174" s="12">
        <v>23</v>
      </c>
      <c r="E174" s="12">
        <v>23</v>
      </c>
      <c r="F174" s="12">
        <v>23</v>
      </c>
      <c r="G174" s="12">
        <v>498833.9</v>
      </c>
      <c r="H174" s="12">
        <v>23</v>
      </c>
      <c r="I174" s="12">
        <v>23</v>
      </c>
      <c r="J174" s="12">
        <v>23</v>
      </c>
      <c r="K174" s="12">
        <v>23</v>
      </c>
      <c r="L174" s="12">
        <v>23</v>
      </c>
      <c r="M174" s="12">
        <v>23</v>
      </c>
      <c r="N174" s="12">
        <v>23</v>
      </c>
      <c r="O174" s="12">
        <v>23</v>
      </c>
      <c r="P174" s="12">
        <v>23</v>
      </c>
      <c r="Q174" s="12">
        <v>23</v>
      </c>
      <c r="R174" s="12">
        <v>23</v>
      </c>
      <c r="S174" s="12">
        <v>23</v>
      </c>
      <c r="T174" s="12">
        <v>155</v>
      </c>
      <c r="U174" s="12">
        <v>23</v>
      </c>
      <c r="V174" s="12">
        <v>23</v>
      </c>
      <c r="W174" s="12">
        <v>82</v>
      </c>
      <c r="X174" s="12">
        <v>498817.9</v>
      </c>
      <c r="Y174" s="12">
        <v>1163.5</v>
      </c>
      <c r="AE174" s="11" t="s">
        <v>624</v>
      </c>
      <c r="AF174" s="12">
        <v>23</v>
      </c>
      <c r="AG174" s="12">
        <v>87</v>
      </c>
      <c r="AH174" s="12">
        <v>498815.6</v>
      </c>
      <c r="AI174" s="12">
        <v>102</v>
      </c>
      <c r="AJ174" s="12">
        <v>23</v>
      </c>
      <c r="AK174" s="12">
        <v>23</v>
      </c>
      <c r="AL174" s="12">
        <v>23</v>
      </c>
      <c r="AM174" s="12">
        <v>23</v>
      </c>
      <c r="AN174" s="12">
        <v>29.5</v>
      </c>
      <c r="AO174" s="12">
        <v>23</v>
      </c>
      <c r="AP174" s="12">
        <v>23</v>
      </c>
      <c r="AQ174" s="12">
        <v>23</v>
      </c>
      <c r="AR174" s="12">
        <v>23</v>
      </c>
      <c r="AS174" s="12">
        <v>23</v>
      </c>
      <c r="AT174" s="12">
        <v>23</v>
      </c>
      <c r="AU174" s="12">
        <v>23</v>
      </c>
      <c r="AV174" s="12">
        <v>23</v>
      </c>
      <c r="AW174" s="12">
        <v>23</v>
      </c>
      <c r="AX174" s="12">
        <v>78</v>
      </c>
      <c r="AY174" s="12">
        <v>86</v>
      </c>
      <c r="AZ174" s="12">
        <v>23</v>
      </c>
      <c r="BA174" s="12">
        <v>32.5</v>
      </c>
      <c r="BB174" s="12">
        <v>799.5</v>
      </c>
      <c r="BC174" s="12">
        <v>499500.1</v>
      </c>
    </row>
    <row r="175" spans="1:55" ht="15" thickBot="1" x14ac:dyDescent="0.35">
      <c r="A175" s="11" t="s">
        <v>629</v>
      </c>
      <c r="B175" s="12">
        <v>22</v>
      </c>
      <c r="C175" s="12">
        <v>22</v>
      </c>
      <c r="D175" s="12">
        <v>22</v>
      </c>
      <c r="E175" s="12">
        <v>22</v>
      </c>
      <c r="F175" s="12">
        <v>22</v>
      </c>
      <c r="G175" s="12">
        <v>498832.9</v>
      </c>
      <c r="H175" s="12">
        <v>22</v>
      </c>
      <c r="I175" s="12">
        <v>22</v>
      </c>
      <c r="J175" s="12">
        <v>22</v>
      </c>
      <c r="K175" s="12">
        <v>22</v>
      </c>
      <c r="L175" s="12">
        <v>22</v>
      </c>
      <c r="M175" s="12">
        <v>22</v>
      </c>
      <c r="N175" s="12">
        <v>22</v>
      </c>
      <c r="O175" s="12">
        <v>22</v>
      </c>
      <c r="P175" s="12">
        <v>22</v>
      </c>
      <c r="Q175" s="12">
        <v>22</v>
      </c>
      <c r="R175" s="12">
        <v>22</v>
      </c>
      <c r="S175" s="12">
        <v>22</v>
      </c>
      <c r="T175" s="12">
        <v>154</v>
      </c>
      <c r="U175" s="12">
        <v>22</v>
      </c>
      <c r="V175" s="12">
        <v>22</v>
      </c>
      <c r="W175" s="12">
        <v>81</v>
      </c>
      <c r="X175" s="12">
        <v>498816.9</v>
      </c>
      <c r="Y175" s="12">
        <v>1162.5</v>
      </c>
      <c r="AE175" s="11" t="s">
        <v>629</v>
      </c>
      <c r="AF175" s="12">
        <v>22</v>
      </c>
      <c r="AG175" s="12">
        <v>86</v>
      </c>
      <c r="AH175" s="12">
        <v>498814.6</v>
      </c>
      <c r="AI175" s="12">
        <v>101</v>
      </c>
      <c r="AJ175" s="12">
        <v>22</v>
      </c>
      <c r="AK175" s="12">
        <v>22</v>
      </c>
      <c r="AL175" s="12">
        <v>22</v>
      </c>
      <c r="AM175" s="12">
        <v>22</v>
      </c>
      <c r="AN175" s="12">
        <v>28.5</v>
      </c>
      <c r="AO175" s="12">
        <v>22</v>
      </c>
      <c r="AP175" s="12">
        <v>22</v>
      </c>
      <c r="AQ175" s="12">
        <v>22</v>
      </c>
      <c r="AR175" s="12">
        <v>22</v>
      </c>
      <c r="AS175" s="12">
        <v>22</v>
      </c>
      <c r="AT175" s="12">
        <v>22</v>
      </c>
      <c r="AU175" s="12">
        <v>22</v>
      </c>
      <c r="AV175" s="12">
        <v>22</v>
      </c>
      <c r="AW175" s="12">
        <v>22</v>
      </c>
      <c r="AX175" s="12">
        <v>77</v>
      </c>
      <c r="AY175" s="12">
        <v>85</v>
      </c>
      <c r="AZ175" s="12">
        <v>22</v>
      </c>
      <c r="BA175" s="12">
        <v>31.5</v>
      </c>
      <c r="BB175" s="12">
        <v>780.5</v>
      </c>
      <c r="BC175" s="12">
        <v>499343.1</v>
      </c>
    </row>
    <row r="176" spans="1:55" ht="15" thickBot="1" x14ac:dyDescent="0.35">
      <c r="A176" s="11" t="s">
        <v>634</v>
      </c>
      <c r="B176" s="12">
        <v>21</v>
      </c>
      <c r="C176" s="12">
        <v>21</v>
      </c>
      <c r="D176" s="12">
        <v>21</v>
      </c>
      <c r="E176" s="12">
        <v>21</v>
      </c>
      <c r="F176" s="12">
        <v>21</v>
      </c>
      <c r="G176" s="12">
        <v>498831.9</v>
      </c>
      <c r="H176" s="12">
        <v>21</v>
      </c>
      <c r="I176" s="12">
        <v>21</v>
      </c>
      <c r="J176" s="12">
        <v>21</v>
      </c>
      <c r="K176" s="12">
        <v>21</v>
      </c>
      <c r="L176" s="12">
        <v>21</v>
      </c>
      <c r="M176" s="12">
        <v>21</v>
      </c>
      <c r="N176" s="12">
        <v>21</v>
      </c>
      <c r="O176" s="12">
        <v>21</v>
      </c>
      <c r="P176" s="12">
        <v>21</v>
      </c>
      <c r="Q176" s="12">
        <v>21</v>
      </c>
      <c r="R176" s="12">
        <v>21</v>
      </c>
      <c r="S176" s="12">
        <v>21</v>
      </c>
      <c r="T176" s="12">
        <v>153</v>
      </c>
      <c r="U176" s="12">
        <v>21</v>
      </c>
      <c r="V176" s="12">
        <v>21</v>
      </c>
      <c r="W176" s="12">
        <v>80</v>
      </c>
      <c r="X176" s="12">
        <v>498815.9</v>
      </c>
      <c r="Y176" s="12">
        <v>1161.5</v>
      </c>
      <c r="AE176" s="11" t="s">
        <v>634</v>
      </c>
      <c r="AF176" s="12">
        <v>21</v>
      </c>
      <c r="AG176" s="12">
        <v>85</v>
      </c>
      <c r="AH176" s="12">
        <v>498813.6</v>
      </c>
      <c r="AI176" s="12">
        <v>100</v>
      </c>
      <c r="AJ176" s="12">
        <v>21</v>
      </c>
      <c r="AK176" s="12">
        <v>21</v>
      </c>
      <c r="AL176" s="12">
        <v>21</v>
      </c>
      <c r="AM176" s="12">
        <v>21</v>
      </c>
      <c r="AN176" s="12">
        <v>27.5</v>
      </c>
      <c r="AO176" s="12">
        <v>21</v>
      </c>
      <c r="AP176" s="12">
        <v>21</v>
      </c>
      <c r="AQ176" s="12">
        <v>21</v>
      </c>
      <c r="AR176" s="12">
        <v>21</v>
      </c>
      <c r="AS176" s="12">
        <v>21</v>
      </c>
      <c r="AT176" s="12">
        <v>21</v>
      </c>
      <c r="AU176" s="12">
        <v>21</v>
      </c>
      <c r="AV176" s="12">
        <v>21</v>
      </c>
      <c r="AW176" s="12">
        <v>21</v>
      </c>
      <c r="AX176" s="12">
        <v>76</v>
      </c>
      <c r="AY176" s="12">
        <v>84</v>
      </c>
      <c r="AZ176" s="12">
        <v>21</v>
      </c>
      <c r="BA176" s="12">
        <v>30.5</v>
      </c>
      <c r="BB176" s="12">
        <v>779.5</v>
      </c>
      <c r="BC176" s="12">
        <v>499265.6</v>
      </c>
    </row>
    <row r="177" spans="1:55" ht="15" thickBot="1" x14ac:dyDescent="0.35">
      <c r="A177" s="11" t="s">
        <v>639</v>
      </c>
      <c r="B177" s="12">
        <v>20</v>
      </c>
      <c r="C177" s="12">
        <v>20</v>
      </c>
      <c r="D177" s="12">
        <v>20</v>
      </c>
      <c r="E177" s="12">
        <v>20</v>
      </c>
      <c r="F177" s="12">
        <v>20</v>
      </c>
      <c r="G177" s="12">
        <v>498830.9</v>
      </c>
      <c r="H177" s="12">
        <v>20</v>
      </c>
      <c r="I177" s="12">
        <v>20</v>
      </c>
      <c r="J177" s="12">
        <v>20</v>
      </c>
      <c r="K177" s="12">
        <v>20</v>
      </c>
      <c r="L177" s="12">
        <v>20</v>
      </c>
      <c r="M177" s="12">
        <v>20</v>
      </c>
      <c r="N177" s="12">
        <v>20</v>
      </c>
      <c r="O177" s="12">
        <v>20</v>
      </c>
      <c r="P177" s="12">
        <v>20</v>
      </c>
      <c r="Q177" s="12">
        <v>20</v>
      </c>
      <c r="R177" s="12">
        <v>20</v>
      </c>
      <c r="S177" s="12">
        <v>20</v>
      </c>
      <c r="T177" s="12">
        <v>152</v>
      </c>
      <c r="U177" s="12">
        <v>20</v>
      </c>
      <c r="V177" s="12">
        <v>20</v>
      </c>
      <c r="W177" s="12">
        <v>79</v>
      </c>
      <c r="X177" s="12">
        <v>498814.9</v>
      </c>
      <c r="Y177" s="12">
        <v>1160.5</v>
      </c>
      <c r="AE177" s="11" t="s">
        <v>639</v>
      </c>
      <c r="AF177" s="12">
        <v>20</v>
      </c>
      <c r="AG177" s="12">
        <v>84</v>
      </c>
      <c r="AH177" s="12">
        <v>498812.6</v>
      </c>
      <c r="AI177" s="12">
        <v>99</v>
      </c>
      <c r="AJ177" s="12">
        <v>20</v>
      </c>
      <c r="AK177" s="12">
        <v>20</v>
      </c>
      <c r="AL177" s="12">
        <v>20</v>
      </c>
      <c r="AM177" s="12">
        <v>20</v>
      </c>
      <c r="AN177" s="12">
        <v>26.5</v>
      </c>
      <c r="AO177" s="12">
        <v>20</v>
      </c>
      <c r="AP177" s="12">
        <v>20</v>
      </c>
      <c r="AQ177" s="12">
        <v>20</v>
      </c>
      <c r="AR177" s="12">
        <v>20</v>
      </c>
      <c r="AS177" s="12">
        <v>20</v>
      </c>
      <c r="AT177" s="12">
        <v>20</v>
      </c>
      <c r="AU177" s="12">
        <v>20</v>
      </c>
      <c r="AV177" s="12">
        <v>20</v>
      </c>
      <c r="AW177" s="12">
        <v>20</v>
      </c>
      <c r="AX177" s="12">
        <v>75</v>
      </c>
      <c r="AY177" s="12">
        <v>83</v>
      </c>
      <c r="AZ177" s="12">
        <v>20</v>
      </c>
      <c r="BA177" s="12">
        <v>29.5</v>
      </c>
      <c r="BB177" s="12">
        <v>778.5</v>
      </c>
      <c r="BC177" s="12">
        <v>499264.6</v>
      </c>
    </row>
    <row r="178" spans="1:55" ht="15" thickBot="1" x14ac:dyDescent="0.35">
      <c r="A178" s="11" t="s">
        <v>644</v>
      </c>
      <c r="B178" s="12">
        <v>19</v>
      </c>
      <c r="C178" s="12">
        <v>19</v>
      </c>
      <c r="D178" s="12">
        <v>19</v>
      </c>
      <c r="E178" s="12">
        <v>19</v>
      </c>
      <c r="F178" s="12">
        <v>19</v>
      </c>
      <c r="G178" s="12">
        <v>498829.9</v>
      </c>
      <c r="H178" s="12">
        <v>19</v>
      </c>
      <c r="I178" s="12">
        <v>19</v>
      </c>
      <c r="J178" s="12">
        <v>19</v>
      </c>
      <c r="K178" s="12">
        <v>19</v>
      </c>
      <c r="L178" s="12">
        <v>19</v>
      </c>
      <c r="M178" s="12">
        <v>19</v>
      </c>
      <c r="N178" s="12">
        <v>19</v>
      </c>
      <c r="O178" s="12">
        <v>19</v>
      </c>
      <c r="P178" s="12">
        <v>19</v>
      </c>
      <c r="Q178" s="12">
        <v>19</v>
      </c>
      <c r="R178" s="12">
        <v>19</v>
      </c>
      <c r="S178" s="12">
        <v>19</v>
      </c>
      <c r="T178" s="12">
        <v>151</v>
      </c>
      <c r="U178" s="12">
        <v>19</v>
      </c>
      <c r="V178" s="12">
        <v>19</v>
      </c>
      <c r="W178" s="12">
        <v>78</v>
      </c>
      <c r="X178" s="12">
        <v>498813.9</v>
      </c>
      <c r="Y178" s="12">
        <v>1114</v>
      </c>
      <c r="AE178" s="11" t="s">
        <v>644</v>
      </c>
      <c r="AF178" s="12">
        <v>19</v>
      </c>
      <c r="AG178" s="12">
        <v>83</v>
      </c>
      <c r="AH178" s="12">
        <v>498811.6</v>
      </c>
      <c r="AI178" s="12">
        <v>98</v>
      </c>
      <c r="AJ178" s="12">
        <v>19</v>
      </c>
      <c r="AK178" s="12">
        <v>19</v>
      </c>
      <c r="AL178" s="12">
        <v>19</v>
      </c>
      <c r="AM178" s="12">
        <v>19</v>
      </c>
      <c r="AN178" s="12">
        <v>25.5</v>
      </c>
      <c r="AO178" s="12">
        <v>19</v>
      </c>
      <c r="AP178" s="12">
        <v>19</v>
      </c>
      <c r="AQ178" s="12">
        <v>19</v>
      </c>
      <c r="AR178" s="12">
        <v>19</v>
      </c>
      <c r="AS178" s="12">
        <v>19</v>
      </c>
      <c r="AT178" s="12">
        <v>19</v>
      </c>
      <c r="AU178" s="12">
        <v>19</v>
      </c>
      <c r="AV178" s="12">
        <v>19</v>
      </c>
      <c r="AW178" s="12">
        <v>19</v>
      </c>
      <c r="AX178" s="12">
        <v>74</v>
      </c>
      <c r="AY178" s="12">
        <v>82</v>
      </c>
      <c r="AZ178" s="12">
        <v>19</v>
      </c>
      <c r="BA178" s="12">
        <v>28.5</v>
      </c>
      <c r="BB178" s="12">
        <v>633</v>
      </c>
      <c r="BC178" s="12">
        <v>499203.6</v>
      </c>
    </row>
    <row r="179" spans="1:55" ht="15" thickBot="1" x14ac:dyDescent="0.35">
      <c r="A179" s="11" t="s">
        <v>649</v>
      </c>
      <c r="B179" s="12">
        <v>18</v>
      </c>
      <c r="C179" s="12">
        <v>18</v>
      </c>
      <c r="D179" s="12">
        <v>18</v>
      </c>
      <c r="E179" s="12">
        <v>18</v>
      </c>
      <c r="F179" s="12">
        <v>18</v>
      </c>
      <c r="G179" s="12">
        <v>18</v>
      </c>
      <c r="H179" s="12">
        <v>18</v>
      </c>
      <c r="I179" s="12">
        <v>18</v>
      </c>
      <c r="J179" s="12">
        <v>18</v>
      </c>
      <c r="K179" s="12">
        <v>18</v>
      </c>
      <c r="L179" s="12">
        <v>18</v>
      </c>
      <c r="M179" s="12">
        <v>18</v>
      </c>
      <c r="N179" s="12">
        <v>18</v>
      </c>
      <c r="O179" s="12">
        <v>18</v>
      </c>
      <c r="P179" s="12">
        <v>18</v>
      </c>
      <c r="Q179" s="12">
        <v>18</v>
      </c>
      <c r="R179" s="12">
        <v>18</v>
      </c>
      <c r="S179" s="12">
        <v>18</v>
      </c>
      <c r="T179" s="12">
        <v>150</v>
      </c>
      <c r="U179" s="12">
        <v>18</v>
      </c>
      <c r="V179" s="12">
        <v>18</v>
      </c>
      <c r="W179" s="12">
        <v>77</v>
      </c>
      <c r="X179" s="12">
        <v>498812.9</v>
      </c>
      <c r="Y179" s="12">
        <v>1060.5</v>
      </c>
      <c r="AE179" s="11" t="s">
        <v>649</v>
      </c>
      <c r="AF179" s="12">
        <v>18</v>
      </c>
      <c r="AG179" s="12">
        <v>82</v>
      </c>
      <c r="AH179" s="12">
        <v>498810.6</v>
      </c>
      <c r="AI179" s="12">
        <v>97</v>
      </c>
      <c r="AJ179" s="12">
        <v>18</v>
      </c>
      <c r="AK179" s="12">
        <v>18</v>
      </c>
      <c r="AL179" s="12">
        <v>18</v>
      </c>
      <c r="AM179" s="12">
        <v>18</v>
      </c>
      <c r="AN179" s="12">
        <v>24.5</v>
      </c>
      <c r="AO179" s="12">
        <v>18</v>
      </c>
      <c r="AP179" s="12">
        <v>18</v>
      </c>
      <c r="AQ179" s="12">
        <v>18</v>
      </c>
      <c r="AR179" s="12">
        <v>18</v>
      </c>
      <c r="AS179" s="12">
        <v>18</v>
      </c>
      <c r="AT179" s="12">
        <v>18</v>
      </c>
      <c r="AU179" s="12">
        <v>18</v>
      </c>
      <c r="AV179" s="12">
        <v>18</v>
      </c>
      <c r="AW179" s="12">
        <v>18</v>
      </c>
      <c r="AX179" s="12">
        <v>73</v>
      </c>
      <c r="AY179" s="12">
        <v>81</v>
      </c>
      <c r="AZ179" s="12">
        <v>18</v>
      </c>
      <c r="BA179" s="12">
        <v>27.5</v>
      </c>
      <c r="BB179" s="12">
        <v>632</v>
      </c>
      <c r="BC179" s="12">
        <v>499164.1</v>
      </c>
    </row>
    <row r="180" spans="1:55" ht="15" thickBot="1" x14ac:dyDescent="0.35">
      <c r="A180" s="11" t="s">
        <v>654</v>
      </c>
      <c r="B180" s="12">
        <v>17</v>
      </c>
      <c r="C180" s="12">
        <v>17</v>
      </c>
      <c r="D180" s="12">
        <v>17</v>
      </c>
      <c r="E180" s="12">
        <v>17</v>
      </c>
      <c r="F180" s="12">
        <v>17</v>
      </c>
      <c r="G180" s="12">
        <v>17</v>
      </c>
      <c r="H180" s="12">
        <v>17</v>
      </c>
      <c r="I180" s="12">
        <v>17</v>
      </c>
      <c r="J180" s="12">
        <v>17</v>
      </c>
      <c r="K180" s="12">
        <v>17</v>
      </c>
      <c r="L180" s="12">
        <v>17</v>
      </c>
      <c r="M180" s="12">
        <v>17</v>
      </c>
      <c r="N180" s="12">
        <v>17</v>
      </c>
      <c r="O180" s="12">
        <v>17</v>
      </c>
      <c r="P180" s="12">
        <v>17</v>
      </c>
      <c r="Q180" s="12">
        <v>17</v>
      </c>
      <c r="R180" s="12">
        <v>17</v>
      </c>
      <c r="S180" s="12">
        <v>17</v>
      </c>
      <c r="T180" s="12">
        <v>149</v>
      </c>
      <c r="U180" s="12">
        <v>17</v>
      </c>
      <c r="V180" s="12">
        <v>17</v>
      </c>
      <c r="W180" s="12">
        <v>76</v>
      </c>
      <c r="X180" s="12">
        <v>498811.9</v>
      </c>
      <c r="Y180" s="12">
        <v>902</v>
      </c>
      <c r="AE180" s="11" t="s">
        <v>654</v>
      </c>
      <c r="AF180" s="12">
        <v>17</v>
      </c>
      <c r="AG180" s="12">
        <v>81</v>
      </c>
      <c r="AH180" s="12">
        <v>498809.59999999998</v>
      </c>
      <c r="AI180" s="12">
        <v>96</v>
      </c>
      <c r="AJ180" s="12">
        <v>17</v>
      </c>
      <c r="AK180" s="12">
        <v>17</v>
      </c>
      <c r="AL180" s="12">
        <v>17</v>
      </c>
      <c r="AM180" s="12">
        <v>17</v>
      </c>
      <c r="AN180" s="12">
        <v>23.5</v>
      </c>
      <c r="AO180" s="12">
        <v>17</v>
      </c>
      <c r="AP180" s="12">
        <v>17</v>
      </c>
      <c r="AQ180" s="12">
        <v>17</v>
      </c>
      <c r="AR180" s="12">
        <v>17</v>
      </c>
      <c r="AS180" s="12">
        <v>17</v>
      </c>
      <c r="AT180" s="12">
        <v>17</v>
      </c>
      <c r="AU180" s="12">
        <v>17</v>
      </c>
      <c r="AV180" s="12">
        <v>17</v>
      </c>
      <c r="AW180" s="12">
        <v>17</v>
      </c>
      <c r="AX180" s="12">
        <v>72</v>
      </c>
      <c r="AY180" s="12">
        <v>80</v>
      </c>
      <c r="AZ180" s="12">
        <v>17</v>
      </c>
      <c r="BA180" s="12">
        <v>26.5</v>
      </c>
      <c r="BB180" s="12">
        <v>631</v>
      </c>
      <c r="BC180" s="12">
        <v>499163.1</v>
      </c>
    </row>
    <row r="181" spans="1:55" ht="15" thickBot="1" x14ac:dyDescent="0.35">
      <c r="A181" s="11" t="s">
        <v>659</v>
      </c>
      <c r="B181" s="12">
        <v>16</v>
      </c>
      <c r="C181" s="12">
        <v>16</v>
      </c>
      <c r="D181" s="12">
        <v>16</v>
      </c>
      <c r="E181" s="12">
        <v>16</v>
      </c>
      <c r="F181" s="12">
        <v>16</v>
      </c>
      <c r="G181" s="12">
        <v>16</v>
      </c>
      <c r="H181" s="12">
        <v>16</v>
      </c>
      <c r="I181" s="12">
        <v>16</v>
      </c>
      <c r="J181" s="12">
        <v>16</v>
      </c>
      <c r="K181" s="12">
        <v>16</v>
      </c>
      <c r="L181" s="12">
        <v>16</v>
      </c>
      <c r="M181" s="12">
        <v>16</v>
      </c>
      <c r="N181" s="12">
        <v>16</v>
      </c>
      <c r="O181" s="12">
        <v>16</v>
      </c>
      <c r="P181" s="12">
        <v>16</v>
      </c>
      <c r="Q181" s="12">
        <v>16</v>
      </c>
      <c r="R181" s="12">
        <v>16</v>
      </c>
      <c r="S181" s="12">
        <v>16</v>
      </c>
      <c r="T181" s="12">
        <v>148</v>
      </c>
      <c r="U181" s="12">
        <v>16</v>
      </c>
      <c r="V181" s="12">
        <v>16</v>
      </c>
      <c r="W181" s="12">
        <v>75</v>
      </c>
      <c r="X181" s="12">
        <v>498810.9</v>
      </c>
      <c r="Y181" s="12">
        <v>901</v>
      </c>
      <c r="AE181" s="11" t="s">
        <v>659</v>
      </c>
      <c r="AF181" s="12">
        <v>16</v>
      </c>
      <c r="AG181" s="12">
        <v>80</v>
      </c>
      <c r="AH181" s="12">
        <v>498808.6</v>
      </c>
      <c r="AI181" s="12">
        <v>95</v>
      </c>
      <c r="AJ181" s="12">
        <v>16</v>
      </c>
      <c r="AK181" s="12">
        <v>16</v>
      </c>
      <c r="AL181" s="12">
        <v>16</v>
      </c>
      <c r="AM181" s="12">
        <v>16</v>
      </c>
      <c r="AN181" s="12">
        <v>22.5</v>
      </c>
      <c r="AO181" s="12">
        <v>16</v>
      </c>
      <c r="AP181" s="12">
        <v>16</v>
      </c>
      <c r="AQ181" s="12">
        <v>16</v>
      </c>
      <c r="AR181" s="12">
        <v>16</v>
      </c>
      <c r="AS181" s="12">
        <v>16</v>
      </c>
      <c r="AT181" s="12">
        <v>16</v>
      </c>
      <c r="AU181" s="12">
        <v>16</v>
      </c>
      <c r="AV181" s="12">
        <v>16</v>
      </c>
      <c r="AW181" s="12">
        <v>16</v>
      </c>
      <c r="AX181" s="12">
        <v>71</v>
      </c>
      <c r="AY181" s="12">
        <v>79</v>
      </c>
      <c r="AZ181" s="12">
        <v>16</v>
      </c>
      <c r="BA181" s="12">
        <v>25.5</v>
      </c>
      <c r="BB181" s="12">
        <v>630</v>
      </c>
      <c r="BC181" s="12">
        <v>499162.1</v>
      </c>
    </row>
    <row r="182" spans="1:55" ht="15" thickBot="1" x14ac:dyDescent="0.35">
      <c r="A182" s="11" t="s">
        <v>664</v>
      </c>
      <c r="B182" s="12">
        <v>15</v>
      </c>
      <c r="C182" s="12">
        <v>15</v>
      </c>
      <c r="D182" s="12">
        <v>15</v>
      </c>
      <c r="E182" s="12">
        <v>15</v>
      </c>
      <c r="F182" s="12">
        <v>15</v>
      </c>
      <c r="G182" s="12">
        <v>15</v>
      </c>
      <c r="H182" s="12">
        <v>15</v>
      </c>
      <c r="I182" s="12">
        <v>15</v>
      </c>
      <c r="J182" s="12">
        <v>15</v>
      </c>
      <c r="K182" s="12">
        <v>15</v>
      </c>
      <c r="L182" s="12">
        <v>15</v>
      </c>
      <c r="M182" s="12">
        <v>15</v>
      </c>
      <c r="N182" s="12">
        <v>15</v>
      </c>
      <c r="O182" s="12">
        <v>15</v>
      </c>
      <c r="P182" s="12">
        <v>15</v>
      </c>
      <c r="Q182" s="12">
        <v>15</v>
      </c>
      <c r="R182" s="12">
        <v>15</v>
      </c>
      <c r="S182" s="12">
        <v>15</v>
      </c>
      <c r="T182" s="12">
        <v>147</v>
      </c>
      <c r="U182" s="12">
        <v>15</v>
      </c>
      <c r="V182" s="12">
        <v>15</v>
      </c>
      <c r="W182" s="12">
        <v>74</v>
      </c>
      <c r="X182" s="12">
        <v>498809.9</v>
      </c>
      <c r="Y182" s="12">
        <v>601.5</v>
      </c>
      <c r="AE182" s="11" t="s">
        <v>664</v>
      </c>
      <c r="AF182" s="12">
        <v>15</v>
      </c>
      <c r="AG182" s="12">
        <v>79</v>
      </c>
      <c r="AH182" s="12">
        <v>498807.6</v>
      </c>
      <c r="AI182" s="12">
        <v>94</v>
      </c>
      <c r="AJ182" s="12">
        <v>15</v>
      </c>
      <c r="AK182" s="12">
        <v>15</v>
      </c>
      <c r="AL182" s="12">
        <v>15</v>
      </c>
      <c r="AM182" s="12">
        <v>15</v>
      </c>
      <c r="AN182" s="12">
        <v>21.5</v>
      </c>
      <c r="AO182" s="12">
        <v>15</v>
      </c>
      <c r="AP182" s="12">
        <v>15</v>
      </c>
      <c r="AQ182" s="12">
        <v>15</v>
      </c>
      <c r="AR182" s="12">
        <v>15</v>
      </c>
      <c r="AS182" s="12">
        <v>15</v>
      </c>
      <c r="AT182" s="12">
        <v>15</v>
      </c>
      <c r="AU182" s="12">
        <v>15</v>
      </c>
      <c r="AV182" s="12">
        <v>15</v>
      </c>
      <c r="AW182" s="12">
        <v>15</v>
      </c>
      <c r="AX182" s="12">
        <v>70</v>
      </c>
      <c r="AY182" s="12">
        <v>78</v>
      </c>
      <c r="AZ182" s="12">
        <v>15</v>
      </c>
      <c r="BA182" s="12">
        <v>24.5</v>
      </c>
      <c r="BB182" s="12">
        <v>629</v>
      </c>
      <c r="BC182" s="12">
        <v>499161.1</v>
      </c>
    </row>
    <row r="183" spans="1:55" ht="15" thickBot="1" x14ac:dyDescent="0.35">
      <c r="A183" s="11" t="s">
        <v>669</v>
      </c>
      <c r="B183" s="12">
        <v>14</v>
      </c>
      <c r="C183" s="12">
        <v>14</v>
      </c>
      <c r="D183" s="12">
        <v>14</v>
      </c>
      <c r="E183" s="12">
        <v>14</v>
      </c>
      <c r="F183" s="12">
        <v>14</v>
      </c>
      <c r="G183" s="12">
        <v>14</v>
      </c>
      <c r="H183" s="12">
        <v>14</v>
      </c>
      <c r="I183" s="12">
        <v>14</v>
      </c>
      <c r="J183" s="12">
        <v>14</v>
      </c>
      <c r="K183" s="12">
        <v>14</v>
      </c>
      <c r="L183" s="12">
        <v>14</v>
      </c>
      <c r="M183" s="12">
        <v>14</v>
      </c>
      <c r="N183" s="12">
        <v>14</v>
      </c>
      <c r="O183" s="12">
        <v>14</v>
      </c>
      <c r="P183" s="12">
        <v>14</v>
      </c>
      <c r="Q183" s="12">
        <v>14</v>
      </c>
      <c r="R183" s="12">
        <v>14</v>
      </c>
      <c r="S183" s="12">
        <v>14</v>
      </c>
      <c r="T183" s="12">
        <v>146</v>
      </c>
      <c r="U183" s="12">
        <v>14</v>
      </c>
      <c r="V183" s="12">
        <v>14</v>
      </c>
      <c r="W183" s="12">
        <v>73</v>
      </c>
      <c r="X183" s="12">
        <v>498808.9</v>
      </c>
      <c r="Y183" s="12">
        <v>600.5</v>
      </c>
      <c r="AE183" s="11" t="s">
        <v>669</v>
      </c>
      <c r="AF183" s="12">
        <v>14</v>
      </c>
      <c r="AG183" s="12">
        <v>78</v>
      </c>
      <c r="AH183" s="12">
        <v>498806.6</v>
      </c>
      <c r="AI183" s="12">
        <v>93</v>
      </c>
      <c r="AJ183" s="12">
        <v>14</v>
      </c>
      <c r="AK183" s="12">
        <v>14</v>
      </c>
      <c r="AL183" s="12">
        <v>14</v>
      </c>
      <c r="AM183" s="12">
        <v>14</v>
      </c>
      <c r="AN183" s="12">
        <v>20.5</v>
      </c>
      <c r="AO183" s="12">
        <v>14</v>
      </c>
      <c r="AP183" s="12">
        <v>14</v>
      </c>
      <c r="AQ183" s="12">
        <v>14</v>
      </c>
      <c r="AR183" s="12">
        <v>14</v>
      </c>
      <c r="AS183" s="12">
        <v>14</v>
      </c>
      <c r="AT183" s="12">
        <v>14</v>
      </c>
      <c r="AU183" s="12">
        <v>14</v>
      </c>
      <c r="AV183" s="12">
        <v>14</v>
      </c>
      <c r="AW183" s="12">
        <v>14</v>
      </c>
      <c r="AX183" s="12">
        <v>69</v>
      </c>
      <c r="AY183" s="12">
        <v>77</v>
      </c>
      <c r="AZ183" s="12">
        <v>14</v>
      </c>
      <c r="BA183" s="12">
        <v>23.5</v>
      </c>
      <c r="BB183" s="12">
        <v>628</v>
      </c>
      <c r="BC183" s="12">
        <v>499005.6</v>
      </c>
    </row>
    <row r="184" spans="1:55" ht="15" thickBot="1" x14ac:dyDescent="0.35">
      <c r="A184" s="11" t="s">
        <v>674</v>
      </c>
      <c r="B184" s="12">
        <v>13</v>
      </c>
      <c r="C184" s="12">
        <v>13</v>
      </c>
      <c r="D184" s="12">
        <v>13</v>
      </c>
      <c r="E184" s="12">
        <v>13</v>
      </c>
      <c r="F184" s="12">
        <v>13</v>
      </c>
      <c r="G184" s="12">
        <v>13</v>
      </c>
      <c r="H184" s="12">
        <v>13</v>
      </c>
      <c r="I184" s="12">
        <v>13</v>
      </c>
      <c r="J184" s="12">
        <v>13</v>
      </c>
      <c r="K184" s="12">
        <v>13</v>
      </c>
      <c r="L184" s="12">
        <v>13</v>
      </c>
      <c r="M184" s="12">
        <v>13</v>
      </c>
      <c r="N184" s="12">
        <v>13</v>
      </c>
      <c r="O184" s="12">
        <v>13</v>
      </c>
      <c r="P184" s="12">
        <v>13</v>
      </c>
      <c r="Q184" s="12">
        <v>13</v>
      </c>
      <c r="R184" s="12">
        <v>13</v>
      </c>
      <c r="S184" s="12">
        <v>13</v>
      </c>
      <c r="T184" s="12">
        <v>145</v>
      </c>
      <c r="U184" s="12">
        <v>13</v>
      </c>
      <c r="V184" s="12">
        <v>13</v>
      </c>
      <c r="W184" s="12">
        <v>72</v>
      </c>
      <c r="X184" s="12">
        <v>498807.9</v>
      </c>
      <c r="Y184" s="12">
        <v>599.5</v>
      </c>
      <c r="AE184" s="11" t="s">
        <v>674</v>
      </c>
      <c r="AF184" s="12">
        <v>13</v>
      </c>
      <c r="AG184" s="12">
        <v>77</v>
      </c>
      <c r="AH184" s="12">
        <v>498805.6</v>
      </c>
      <c r="AI184" s="12">
        <v>92</v>
      </c>
      <c r="AJ184" s="12">
        <v>13</v>
      </c>
      <c r="AK184" s="12">
        <v>13</v>
      </c>
      <c r="AL184" s="12">
        <v>13</v>
      </c>
      <c r="AM184" s="12">
        <v>13</v>
      </c>
      <c r="AN184" s="12">
        <v>19.5</v>
      </c>
      <c r="AO184" s="12">
        <v>13</v>
      </c>
      <c r="AP184" s="12">
        <v>13</v>
      </c>
      <c r="AQ184" s="12">
        <v>13</v>
      </c>
      <c r="AR184" s="12">
        <v>13</v>
      </c>
      <c r="AS184" s="12">
        <v>13</v>
      </c>
      <c r="AT184" s="12">
        <v>13</v>
      </c>
      <c r="AU184" s="12">
        <v>13</v>
      </c>
      <c r="AV184" s="12">
        <v>13</v>
      </c>
      <c r="AW184" s="12">
        <v>13</v>
      </c>
      <c r="AX184" s="12">
        <v>68</v>
      </c>
      <c r="AY184" s="12">
        <v>76</v>
      </c>
      <c r="AZ184" s="12">
        <v>13</v>
      </c>
      <c r="BA184" s="12">
        <v>22.5</v>
      </c>
      <c r="BB184" s="12">
        <v>627</v>
      </c>
      <c r="BC184" s="12">
        <v>499004.6</v>
      </c>
    </row>
    <row r="185" spans="1:55" ht="15" thickBot="1" x14ac:dyDescent="0.35">
      <c r="A185" s="11" t="s">
        <v>679</v>
      </c>
      <c r="B185" s="12">
        <v>12</v>
      </c>
      <c r="C185" s="12">
        <v>12</v>
      </c>
      <c r="D185" s="12">
        <v>12</v>
      </c>
      <c r="E185" s="12">
        <v>12</v>
      </c>
      <c r="F185" s="12">
        <v>12</v>
      </c>
      <c r="G185" s="12">
        <v>12</v>
      </c>
      <c r="H185" s="12">
        <v>12</v>
      </c>
      <c r="I185" s="12">
        <v>12</v>
      </c>
      <c r="J185" s="12">
        <v>12</v>
      </c>
      <c r="K185" s="12">
        <v>12</v>
      </c>
      <c r="L185" s="12">
        <v>12</v>
      </c>
      <c r="M185" s="12">
        <v>12</v>
      </c>
      <c r="N185" s="12">
        <v>12</v>
      </c>
      <c r="O185" s="12">
        <v>12</v>
      </c>
      <c r="P185" s="12">
        <v>12</v>
      </c>
      <c r="Q185" s="12">
        <v>12</v>
      </c>
      <c r="R185" s="12">
        <v>12</v>
      </c>
      <c r="S185" s="12">
        <v>12</v>
      </c>
      <c r="T185" s="12">
        <v>144</v>
      </c>
      <c r="U185" s="12">
        <v>12</v>
      </c>
      <c r="V185" s="12">
        <v>12</v>
      </c>
      <c r="W185" s="12">
        <v>71</v>
      </c>
      <c r="X185" s="12">
        <v>498806.9</v>
      </c>
      <c r="Y185" s="12">
        <v>598.5</v>
      </c>
      <c r="AE185" s="11" t="s">
        <v>679</v>
      </c>
      <c r="AF185" s="12">
        <v>12</v>
      </c>
      <c r="AG185" s="12">
        <v>76</v>
      </c>
      <c r="AH185" s="12">
        <v>498804.6</v>
      </c>
      <c r="AI185" s="12">
        <v>91</v>
      </c>
      <c r="AJ185" s="12">
        <v>12</v>
      </c>
      <c r="AK185" s="12">
        <v>12</v>
      </c>
      <c r="AL185" s="12">
        <v>12</v>
      </c>
      <c r="AM185" s="12">
        <v>12</v>
      </c>
      <c r="AN185" s="12">
        <v>18.5</v>
      </c>
      <c r="AO185" s="12">
        <v>12</v>
      </c>
      <c r="AP185" s="12">
        <v>12</v>
      </c>
      <c r="AQ185" s="12">
        <v>12</v>
      </c>
      <c r="AR185" s="12">
        <v>12</v>
      </c>
      <c r="AS185" s="12">
        <v>12</v>
      </c>
      <c r="AT185" s="12">
        <v>12</v>
      </c>
      <c r="AU185" s="12">
        <v>12</v>
      </c>
      <c r="AV185" s="12">
        <v>12</v>
      </c>
      <c r="AW185" s="12">
        <v>12</v>
      </c>
      <c r="AX185" s="12">
        <v>67</v>
      </c>
      <c r="AY185" s="12">
        <v>75</v>
      </c>
      <c r="AZ185" s="12">
        <v>12</v>
      </c>
      <c r="BA185" s="12">
        <v>21.5</v>
      </c>
      <c r="BB185" s="12">
        <v>338.5</v>
      </c>
      <c r="BC185" s="12">
        <v>499003.6</v>
      </c>
    </row>
    <row r="186" spans="1:55" ht="15" thickBot="1" x14ac:dyDescent="0.35">
      <c r="A186" s="11" t="s">
        <v>684</v>
      </c>
      <c r="B186" s="12">
        <v>11</v>
      </c>
      <c r="C186" s="12">
        <v>11</v>
      </c>
      <c r="D186" s="12">
        <v>11</v>
      </c>
      <c r="E186" s="12">
        <v>11</v>
      </c>
      <c r="F186" s="12">
        <v>11</v>
      </c>
      <c r="G186" s="12">
        <v>11</v>
      </c>
      <c r="H186" s="12">
        <v>11</v>
      </c>
      <c r="I186" s="12">
        <v>11</v>
      </c>
      <c r="J186" s="12">
        <v>11</v>
      </c>
      <c r="K186" s="12">
        <v>11</v>
      </c>
      <c r="L186" s="12">
        <v>11</v>
      </c>
      <c r="M186" s="12">
        <v>11</v>
      </c>
      <c r="N186" s="12">
        <v>11</v>
      </c>
      <c r="O186" s="12">
        <v>11</v>
      </c>
      <c r="P186" s="12">
        <v>11</v>
      </c>
      <c r="Q186" s="12">
        <v>11</v>
      </c>
      <c r="R186" s="12">
        <v>11</v>
      </c>
      <c r="S186" s="12">
        <v>11</v>
      </c>
      <c r="T186" s="12">
        <v>143</v>
      </c>
      <c r="U186" s="12">
        <v>11</v>
      </c>
      <c r="V186" s="12">
        <v>11</v>
      </c>
      <c r="W186" s="12">
        <v>70</v>
      </c>
      <c r="X186" s="12">
        <v>498805.9</v>
      </c>
      <c r="Y186" s="12">
        <v>565.5</v>
      </c>
      <c r="AE186" s="11" t="s">
        <v>684</v>
      </c>
      <c r="AF186" s="12">
        <v>11</v>
      </c>
      <c r="AG186" s="12">
        <v>75</v>
      </c>
      <c r="AH186" s="12">
        <v>498803.6</v>
      </c>
      <c r="AI186" s="12">
        <v>90</v>
      </c>
      <c r="AJ186" s="12">
        <v>11</v>
      </c>
      <c r="AK186" s="12">
        <v>11</v>
      </c>
      <c r="AL186" s="12">
        <v>11</v>
      </c>
      <c r="AM186" s="12">
        <v>11</v>
      </c>
      <c r="AN186" s="12">
        <v>17.5</v>
      </c>
      <c r="AO186" s="12">
        <v>11</v>
      </c>
      <c r="AP186" s="12">
        <v>11</v>
      </c>
      <c r="AQ186" s="12">
        <v>11</v>
      </c>
      <c r="AR186" s="12">
        <v>11</v>
      </c>
      <c r="AS186" s="12">
        <v>11</v>
      </c>
      <c r="AT186" s="12">
        <v>11</v>
      </c>
      <c r="AU186" s="12">
        <v>11</v>
      </c>
      <c r="AV186" s="12">
        <v>11</v>
      </c>
      <c r="AW186" s="12">
        <v>11</v>
      </c>
      <c r="AX186" s="12">
        <v>66</v>
      </c>
      <c r="AY186" s="12">
        <v>74</v>
      </c>
      <c r="AZ186" s="12">
        <v>11</v>
      </c>
      <c r="BA186" s="12">
        <v>20.5</v>
      </c>
      <c r="BB186" s="12">
        <v>337.5</v>
      </c>
      <c r="BC186" s="12">
        <v>498946.6</v>
      </c>
    </row>
    <row r="187" spans="1:55" ht="15" thickBot="1" x14ac:dyDescent="0.35">
      <c r="A187" s="11" t="s">
        <v>689</v>
      </c>
      <c r="B187" s="12">
        <v>10</v>
      </c>
      <c r="C187" s="12">
        <v>10</v>
      </c>
      <c r="D187" s="12">
        <v>10</v>
      </c>
      <c r="E187" s="12">
        <v>10</v>
      </c>
      <c r="F187" s="12">
        <v>10</v>
      </c>
      <c r="G187" s="12">
        <v>10</v>
      </c>
      <c r="H187" s="12">
        <v>10</v>
      </c>
      <c r="I187" s="12">
        <v>10</v>
      </c>
      <c r="J187" s="12">
        <v>10</v>
      </c>
      <c r="K187" s="12">
        <v>10</v>
      </c>
      <c r="L187" s="12">
        <v>10</v>
      </c>
      <c r="M187" s="12">
        <v>10</v>
      </c>
      <c r="N187" s="12">
        <v>10</v>
      </c>
      <c r="O187" s="12">
        <v>10</v>
      </c>
      <c r="P187" s="12">
        <v>10</v>
      </c>
      <c r="Q187" s="12">
        <v>10</v>
      </c>
      <c r="R187" s="12">
        <v>10</v>
      </c>
      <c r="S187" s="12">
        <v>10</v>
      </c>
      <c r="T187" s="12">
        <v>142</v>
      </c>
      <c r="U187" s="12">
        <v>10</v>
      </c>
      <c r="V187" s="12">
        <v>10</v>
      </c>
      <c r="W187" s="12">
        <v>69</v>
      </c>
      <c r="X187" s="12">
        <v>498804.9</v>
      </c>
      <c r="Y187" s="12">
        <v>564.5</v>
      </c>
      <c r="AE187" s="11" t="s">
        <v>689</v>
      </c>
      <c r="AF187" s="12">
        <v>10</v>
      </c>
      <c r="AG187" s="12">
        <v>74</v>
      </c>
      <c r="AH187" s="12">
        <v>498802.6</v>
      </c>
      <c r="AI187" s="12">
        <v>89</v>
      </c>
      <c r="AJ187" s="12">
        <v>10</v>
      </c>
      <c r="AK187" s="12">
        <v>10</v>
      </c>
      <c r="AL187" s="12">
        <v>10</v>
      </c>
      <c r="AM187" s="12">
        <v>10</v>
      </c>
      <c r="AN187" s="12">
        <v>16.5</v>
      </c>
      <c r="AO187" s="12">
        <v>10</v>
      </c>
      <c r="AP187" s="12">
        <v>10</v>
      </c>
      <c r="AQ187" s="12">
        <v>10</v>
      </c>
      <c r="AR187" s="12">
        <v>10</v>
      </c>
      <c r="AS187" s="12">
        <v>10</v>
      </c>
      <c r="AT187" s="12">
        <v>10</v>
      </c>
      <c r="AU187" s="12">
        <v>10</v>
      </c>
      <c r="AV187" s="12">
        <v>10</v>
      </c>
      <c r="AW187" s="12">
        <v>10</v>
      </c>
      <c r="AX187" s="12">
        <v>65</v>
      </c>
      <c r="AY187" s="12">
        <v>73</v>
      </c>
      <c r="AZ187" s="12">
        <v>10</v>
      </c>
      <c r="BA187" s="12">
        <v>19.5</v>
      </c>
      <c r="BB187" s="12">
        <v>336.5</v>
      </c>
      <c r="BC187" s="12">
        <v>498945.6</v>
      </c>
    </row>
    <row r="188" spans="1:55" ht="15" thickBot="1" x14ac:dyDescent="0.35">
      <c r="A188" s="11" t="s">
        <v>694</v>
      </c>
      <c r="B188" s="12">
        <v>9</v>
      </c>
      <c r="C188" s="12">
        <v>9</v>
      </c>
      <c r="D188" s="12">
        <v>9</v>
      </c>
      <c r="E188" s="12">
        <v>9</v>
      </c>
      <c r="F188" s="12">
        <v>9</v>
      </c>
      <c r="G188" s="12">
        <v>9</v>
      </c>
      <c r="H188" s="12">
        <v>9</v>
      </c>
      <c r="I188" s="12">
        <v>9</v>
      </c>
      <c r="J188" s="12">
        <v>9</v>
      </c>
      <c r="K188" s="12">
        <v>9</v>
      </c>
      <c r="L188" s="12">
        <v>9</v>
      </c>
      <c r="M188" s="12">
        <v>9</v>
      </c>
      <c r="N188" s="12">
        <v>9</v>
      </c>
      <c r="O188" s="12">
        <v>9</v>
      </c>
      <c r="P188" s="12">
        <v>9</v>
      </c>
      <c r="Q188" s="12">
        <v>9</v>
      </c>
      <c r="R188" s="12">
        <v>9</v>
      </c>
      <c r="S188" s="12">
        <v>9</v>
      </c>
      <c r="T188" s="12">
        <v>141</v>
      </c>
      <c r="U188" s="12">
        <v>9</v>
      </c>
      <c r="V188" s="12">
        <v>9</v>
      </c>
      <c r="W188" s="12">
        <v>68</v>
      </c>
      <c r="X188" s="12">
        <v>498803.9</v>
      </c>
      <c r="Y188" s="12">
        <v>563.5</v>
      </c>
      <c r="AE188" s="11" t="s">
        <v>694</v>
      </c>
      <c r="AF188" s="12">
        <v>9</v>
      </c>
      <c r="AG188" s="12">
        <v>73</v>
      </c>
      <c r="AH188" s="12">
        <v>498801.6</v>
      </c>
      <c r="AI188" s="12">
        <v>88</v>
      </c>
      <c r="AJ188" s="12">
        <v>9</v>
      </c>
      <c r="AK188" s="12">
        <v>9</v>
      </c>
      <c r="AL188" s="12">
        <v>9</v>
      </c>
      <c r="AM188" s="12">
        <v>9</v>
      </c>
      <c r="AN188" s="12">
        <v>15.5</v>
      </c>
      <c r="AO188" s="12">
        <v>9</v>
      </c>
      <c r="AP188" s="12">
        <v>9</v>
      </c>
      <c r="AQ188" s="12">
        <v>9</v>
      </c>
      <c r="AR188" s="12">
        <v>9</v>
      </c>
      <c r="AS188" s="12">
        <v>9</v>
      </c>
      <c r="AT188" s="12">
        <v>9</v>
      </c>
      <c r="AU188" s="12">
        <v>9</v>
      </c>
      <c r="AV188" s="12">
        <v>9</v>
      </c>
      <c r="AW188" s="12">
        <v>9</v>
      </c>
      <c r="AX188" s="12">
        <v>64</v>
      </c>
      <c r="AY188" s="12">
        <v>72</v>
      </c>
      <c r="AZ188" s="12">
        <v>9</v>
      </c>
      <c r="BA188" s="12">
        <v>18.5</v>
      </c>
      <c r="BB188" s="12">
        <v>142</v>
      </c>
      <c r="BC188" s="12">
        <v>498944.6</v>
      </c>
    </row>
    <row r="189" spans="1:55" ht="15" thickBot="1" x14ac:dyDescent="0.35">
      <c r="A189" s="11" t="s">
        <v>699</v>
      </c>
      <c r="B189" s="12">
        <v>8</v>
      </c>
      <c r="C189" s="12">
        <v>8</v>
      </c>
      <c r="D189" s="12">
        <v>8</v>
      </c>
      <c r="E189" s="12">
        <v>8</v>
      </c>
      <c r="F189" s="12">
        <v>8</v>
      </c>
      <c r="G189" s="12">
        <v>8</v>
      </c>
      <c r="H189" s="12">
        <v>8</v>
      </c>
      <c r="I189" s="12">
        <v>8</v>
      </c>
      <c r="J189" s="12">
        <v>8</v>
      </c>
      <c r="K189" s="12">
        <v>8</v>
      </c>
      <c r="L189" s="12">
        <v>8</v>
      </c>
      <c r="M189" s="12">
        <v>8</v>
      </c>
      <c r="N189" s="12">
        <v>8</v>
      </c>
      <c r="O189" s="12">
        <v>8</v>
      </c>
      <c r="P189" s="12">
        <v>8</v>
      </c>
      <c r="Q189" s="12">
        <v>8</v>
      </c>
      <c r="R189" s="12">
        <v>8</v>
      </c>
      <c r="S189" s="12">
        <v>8</v>
      </c>
      <c r="T189" s="12">
        <v>140</v>
      </c>
      <c r="U189" s="12">
        <v>8</v>
      </c>
      <c r="V189" s="12">
        <v>8</v>
      </c>
      <c r="W189" s="12">
        <v>63.5</v>
      </c>
      <c r="X189" s="12">
        <v>498802.9</v>
      </c>
      <c r="Y189" s="12">
        <v>537.5</v>
      </c>
      <c r="AE189" s="11" t="s">
        <v>699</v>
      </c>
      <c r="AF189" s="12">
        <v>8</v>
      </c>
      <c r="AG189" s="12">
        <v>72</v>
      </c>
      <c r="AH189" s="12">
        <v>498800.6</v>
      </c>
      <c r="AI189" s="12">
        <v>87</v>
      </c>
      <c r="AJ189" s="12">
        <v>8</v>
      </c>
      <c r="AK189" s="12">
        <v>8</v>
      </c>
      <c r="AL189" s="12">
        <v>8</v>
      </c>
      <c r="AM189" s="12">
        <v>8</v>
      </c>
      <c r="AN189" s="12">
        <v>14.5</v>
      </c>
      <c r="AO189" s="12">
        <v>8</v>
      </c>
      <c r="AP189" s="12">
        <v>8</v>
      </c>
      <c r="AQ189" s="12">
        <v>8</v>
      </c>
      <c r="AR189" s="12">
        <v>8</v>
      </c>
      <c r="AS189" s="12">
        <v>8</v>
      </c>
      <c r="AT189" s="12">
        <v>8</v>
      </c>
      <c r="AU189" s="12">
        <v>8</v>
      </c>
      <c r="AV189" s="12">
        <v>8</v>
      </c>
      <c r="AW189" s="12">
        <v>8</v>
      </c>
      <c r="AX189" s="12">
        <v>63</v>
      </c>
      <c r="AY189" s="12">
        <v>71</v>
      </c>
      <c r="AZ189" s="12">
        <v>8</v>
      </c>
      <c r="BA189" s="12">
        <v>17.5</v>
      </c>
      <c r="BB189" s="12">
        <v>141</v>
      </c>
      <c r="BC189" s="12">
        <v>498822.1</v>
      </c>
    </row>
    <row r="190" spans="1:55" ht="15" thickBot="1" x14ac:dyDescent="0.35">
      <c r="A190" s="11" t="s">
        <v>702</v>
      </c>
      <c r="B190" s="12">
        <v>7</v>
      </c>
      <c r="C190" s="12">
        <v>7</v>
      </c>
      <c r="D190" s="12">
        <v>7</v>
      </c>
      <c r="E190" s="12">
        <v>7</v>
      </c>
      <c r="F190" s="12">
        <v>7</v>
      </c>
      <c r="G190" s="12">
        <v>7</v>
      </c>
      <c r="H190" s="12">
        <v>7</v>
      </c>
      <c r="I190" s="12">
        <v>7</v>
      </c>
      <c r="J190" s="12">
        <v>7</v>
      </c>
      <c r="K190" s="12">
        <v>7</v>
      </c>
      <c r="L190" s="12">
        <v>7</v>
      </c>
      <c r="M190" s="12">
        <v>7</v>
      </c>
      <c r="N190" s="12">
        <v>7</v>
      </c>
      <c r="O190" s="12">
        <v>7</v>
      </c>
      <c r="P190" s="12">
        <v>7</v>
      </c>
      <c r="Q190" s="12">
        <v>7</v>
      </c>
      <c r="R190" s="12">
        <v>7</v>
      </c>
      <c r="S190" s="12">
        <v>7</v>
      </c>
      <c r="T190" s="12">
        <v>139</v>
      </c>
      <c r="U190" s="12">
        <v>7</v>
      </c>
      <c r="V190" s="12">
        <v>7</v>
      </c>
      <c r="W190" s="12">
        <v>62.5</v>
      </c>
      <c r="X190" s="12">
        <v>498801.9</v>
      </c>
      <c r="Y190" s="12">
        <v>536.5</v>
      </c>
      <c r="AE190" s="11" t="s">
        <v>702</v>
      </c>
      <c r="AF190" s="12">
        <v>7</v>
      </c>
      <c r="AG190" s="12">
        <v>71</v>
      </c>
      <c r="AH190" s="12">
        <v>498799.6</v>
      </c>
      <c r="AI190" s="12">
        <v>86</v>
      </c>
      <c r="AJ190" s="12">
        <v>7</v>
      </c>
      <c r="AK190" s="12">
        <v>7</v>
      </c>
      <c r="AL190" s="12">
        <v>7</v>
      </c>
      <c r="AM190" s="12">
        <v>7</v>
      </c>
      <c r="AN190" s="12">
        <v>13.5</v>
      </c>
      <c r="AO190" s="12">
        <v>7</v>
      </c>
      <c r="AP190" s="12">
        <v>7</v>
      </c>
      <c r="AQ190" s="12">
        <v>7</v>
      </c>
      <c r="AR190" s="12">
        <v>7</v>
      </c>
      <c r="AS190" s="12">
        <v>7</v>
      </c>
      <c r="AT190" s="12">
        <v>7</v>
      </c>
      <c r="AU190" s="12">
        <v>7</v>
      </c>
      <c r="AV190" s="12">
        <v>7</v>
      </c>
      <c r="AW190" s="12">
        <v>7</v>
      </c>
      <c r="AX190" s="12">
        <v>62</v>
      </c>
      <c r="AY190" s="12">
        <v>70</v>
      </c>
      <c r="AZ190" s="12">
        <v>7</v>
      </c>
      <c r="BA190" s="12">
        <v>16.5</v>
      </c>
      <c r="BB190" s="12">
        <v>140</v>
      </c>
      <c r="BC190" s="12">
        <v>498793.6</v>
      </c>
    </row>
    <row r="191" spans="1:55" ht="15" thickBot="1" x14ac:dyDescent="0.35">
      <c r="A191" s="11" t="s">
        <v>705</v>
      </c>
      <c r="B191" s="12">
        <v>6</v>
      </c>
      <c r="C191" s="12">
        <v>6</v>
      </c>
      <c r="D191" s="12">
        <v>6</v>
      </c>
      <c r="E191" s="12">
        <v>6</v>
      </c>
      <c r="F191" s="12">
        <v>6</v>
      </c>
      <c r="G191" s="12">
        <v>6</v>
      </c>
      <c r="H191" s="12">
        <v>6</v>
      </c>
      <c r="I191" s="12">
        <v>6</v>
      </c>
      <c r="J191" s="12">
        <v>6</v>
      </c>
      <c r="K191" s="12">
        <v>6</v>
      </c>
      <c r="L191" s="12">
        <v>6</v>
      </c>
      <c r="M191" s="12">
        <v>6</v>
      </c>
      <c r="N191" s="12">
        <v>6</v>
      </c>
      <c r="O191" s="12">
        <v>6</v>
      </c>
      <c r="P191" s="12">
        <v>6</v>
      </c>
      <c r="Q191" s="12">
        <v>6</v>
      </c>
      <c r="R191" s="12">
        <v>6</v>
      </c>
      <c r="S191" s="12">
        <v>6</v>
      </c>
      <c r="T191" s="12">
        <v>138</v>
      </c>
      <c r="U191" s="12">
        <v>6</v>
      </c>
      <c r="V191" s="12">
        <v>6</v>
      </c>
      <c r="W191" s="12">
        <v>61.5</v>
      </c>
      <c r="X191" s="12">
        <v>498800.9</v>
      </c>
      <c r="Y191" s="12">
        <v>535.5</v>
      </c>
      <c r="AE191" s="11" t="s">
        <v>705</v>
      </c>
      <c r="AF191" s="12">
        <v>6</v>
      </c>
      <c r="AG191" s="12">
        <v>70</v>
      </c>
      <c r="AH191" s="12">
        <v>498798.6</v>
      </c>
      <c r="AI191" s="12">
        <v>85</v>
      </c>
      <c r="AJ191" s="12">
        <v>6</v>
      </c>
      <c r="AK191" s="12">
        <v>6</v>
      </c>
      <c r="AL191" s="12">
        <v>6</v>
      </c>
      <c r="AM191" s="12">
        <v>6</v>
      </c>
      <c r="AN191" s="12">
        <v>12.5</v>
      </c>
      <c r="AO191" s="12">
        <v>6</v>
      </c>
      <c r="AP191" s="12">
        <v>6</v>
      </c>
      <c r="AQ191" s="12">
        <v>6</v>
      </c>
      <c r="AR191" s="12">
        <v>6</v>
      </c>
      <c r="AS191" s="12">
        <v>6</v>
      </c>
      <c r="AT191" s="12">
        <v>6</v>
      </c>
      <c r="AU191" s="12">
        <v>6</v>
      </c>
      <c r="AV191" s="12">
        <v>6</v>
      </c>
      <c r="AW191" s="12">
        <v>6</v>
      </c>
      <c r="AX191" s="12">
        <v>61</v>
      </c>
      <c r="AY191" s="12">
        <v>69</v>
      </c>
      <c r="AZ191" s="12">
        <v>6</v>
      </c>
      <c r="BA191" s="12">
        <v>15.5</v>
      </c>
      <c r="BB191" s="12">
        <v>139</v>
      </c>
      <c r="BC191" s="12">
        <v>498792.6</v>
      </c>
    </row>
    <row r="192" spans="1:55" ht="15" thickBot="1" x14ac:dyDescent="0.35">
      <c r="A192" s="11" t="s">
        <v>708</v>
      </c>
      <c r="B192" s="12">
        <v>5</v>
      </c>
      <c r="C192" s="12">
        <v>5</v>
      </c>
      <c r="D192" s="12">
        <v>5</v>
      </c>
      <c r="E192" s="12">
        <v>5</v>
      </c>
      <c r="F192" s="12">
        <v>5</v>
      </c>
      <c r="G192" s="12">
        <v>5</v>
      </c>
      <c r="H192" s="12">
        <v>5</v>
      </c>
      <c r="I192" s="12">
        <v>5</v>
      </c>
      <c r="J192" s="12">
        <v>5</v>
      </c>
      <c r="K192" s="12">
        <v>5</v>
      </c>
      <c r="L192" s="12">
        <v>5</v>
      </c>
      <c r="M192" s="12">
        <v>5</v>
      </c>
      <c r="N192" s="12">
        <v>5</v>
      </c>
      <c r="O192" s="12">
        <v>5</v>
      </c>
      <c r="P192" s="12">
        <v>5</v>
      </c>
      <c r="Q192" s="12">
        <v>5</v>
      </c>
      <c r="R192" s="12">
        <v>5</v>
      </c>
      <c r="S192" s="12">
        <v>5</v>
      </c>
      <c r="T192" s="12">
        <v>50</v>
      </c>
      <c r="U192" s="12">
        <v>5</v>
      </c>
      <c r="V192" s="12">
        <v>5</v>
      </c>
      <c r="W192" s="12">
        <v>60.5</v>
      </c>
      <c r="X192" s="12">
        <v>498799.9</v>
      </c>
      <c r="Y192" s="12">
        <v>534.5</v>
      </c>
      <c r="AE192" s="11" t="s">
        <v>708</v>
      </c>
      <c r="AF192" s="12">
        <v>5</v>
      </c>
      <c r="AG192" s="12">
        <v>69</v>
      </c>
      <c r="AH192" s="12">
        <v>498797.6</v>
      </c>
      <c r="AI192" s="12">
        <v>84</v>
      </c>
      <c r="AJ192" s="12">
        <v>5</v>
      </c>
      <c r="AK192" s="12">
        <v>5</v>
      </c>
      <c r="AL192" s="12">
        <v>5</v>
      </c>
      <c r="AM192" s="12">
        <v>5</v>
      </c>
      <c r="AN192" s="12">
        <v>11.5</v>
      </c>
      <c r="AO192" s="12">
        <v>5</v>
      </c>
      <c r="AP192" s="12">
        <v>5</v>
      </c>
      <c r="AQ192" s="12">
        <v>5</v>
      </c>
      <c r="AR192" s="12">
        <v>5</v>
      </c>
      <c r="AS192" s="12">
        <v>5</v>
      </c>
      <c r="AT192" s="12">
        <v>5</v>
      </c>
      <c r="AU192" s="12">
        <v>5</v>
      </c>
      <c r="AV192" s="12">
        <v>5</v>
      </c>
      <c r="AW192" s="12">
        <v>5</v>
      </c>
      <c r="AX192" s="12">
        <v>60</v>
      </c>
      <c r="AY192" s="12">
        <v>68</v>
      </c>
      <c r="AZ192" s="12">
        <v>5</v>
      </c>
      <c r="BA192" s="12">
        <v>14.5</v>
      </c>
      <c r="BB192" s="12">
        <v>138</v>
      </c>
      <c r="BC192" s="12">
        <v>249407.5</v>
      </c>
    </row>
    <row r="193" spans="1:59" ht="15" thickBot="1" x14ac:dyDescent="0.35">
      <c r="A193" s="11" t="s">
        <v>711</v>
      </c>
      <c r="B193" s="12">
        <v>4</v>
      </c>
      <c r="C193" s="12">
        <v>4</v>
      </c>
      <c r="D193" s="12">
        <v>4</v>
      </c>
      <c r="E193" s="12">
        <v>4</v>
      </c>
      <c r="F193" s="12">
        <v>4</v>
      </c>
      <c r="G193" s="12">
        <v>4</v>
      </c>
      <c r="H193" s="12">
        <v>4</v>
      </c>
      <c r="I193" s="12">
        <v>4</v>
      </c>
      <c r="J193" s="12">
        <v>4</v>
      </c>
      <c r="K193" s="12">
        <v>4</v>
      </c>
      <c r="L193" s="12">
        <v>4</v>
      </c>
      <c r="M193" s="12">
        <v>4</v>
      </c>
      <c r="N193" s="12">
        <v>4</v>
      </c>
      <c r="O193" s="12">
        <v>4</v>
      </c>
      <c r="P193" s="12">
        <v>4</v>
      </c>
      <c r="Q193" s="12">
        <v>4</v>
      </c>
      <c r="R193" s="12">
        <v>4</v>
      </c>
      <c r="S193" s="12">
        <v>4</v>
      </c>
      <c r="T193" s="12">
        <v>49</v>
      </c>
      <c r="U193" s="12">
        <v>4</v>
      </c>
      <c r="V193" s="12">
        <v>4</v>
      </c>
      <c r="W193" s="12">
        <v>59.5</v>
      </c>
      <c r="X193" s="12">
        <v>498798.9</v>
      </c>
      <c r="Y193" s="12">
        <v>533.5</v>
      </c>
      <c r="AE193" s="11" t="s">
        <v>711</v>
      </c>
      <c r="AF193" s="12">
        <v>4</v>
      </c>
      <c r="AG193" s="12">
        <v>4</v>
      </c>
      <c r="AH193" s="12">
        <v>498796.6</v>
      </c>
      <c r="AI193" s="12">
        <v>83</v>
      </c>
      <c r="AJ193" s="12">
        <v>4</v>
      </c>
      <c r="AK193" s="12">
        <v>4</v>
      </c>
      <c r="AL193" s="12">
        <v>4</v>
      </c>
      <c r="AM193" s="12">
        <v>4</v>
      </c>
      <c r="AN193" s="12">
        <v>10.5</v>
      </c>
      <c r="AO193" s="12">
        <v>4</v>
      </c>
      <c r="AP193" s="12">
        <v>4</v>
      </c>
      <c r="AQ193" s="12">
        <v>4</v>
      </c>
      <c r="AR193" s="12">
        <v>4</v>
      </c>
      <c r="AS193" s="12">
        <v>4</v>
      </c>
      <c r="AT193" s="12">
        <v>4</v>
      </c>
      <c r="AU193" s="12">
        <v>4</v>
      </c>
      <c r="AV193" s="12">
        <v>4</v>
      </c>
      <c r="AW193" s="12">
        <v>4</v>
      </c>
      <c r="AX193" s="12">
        <v>59</v>
      </c>
      <c r="AY193" s="12">
        <v>67</v>
      </c>
      <c r="AZ193" s="12">
        <v>4</v>
      </c>
      <c r="BA193" s="12">
        <v>4</v>
      </c>
      <c r="BB193" s="12">
        <v>59</v>
      </c>
      <c r="BC193" s="12">
        <v>249365</v>
      </c>
    </row>
    <row r="194" spans="1:59" ht="15" thickBot="1" x14ac:dyDescent="0.35">
      <c r="A194" s="11" t="s">
        <v>714</v>
      </c>
      <c r="B194" s="12">
        <v>3</v>
      </c>
      <c r="C194" s="12">
        <v>3</v>
      </c>
      <c r="D194" s="12">
        <v>3</v>
      </c>
      <c r="E194" s="12">
        <v>3</v>
      </c>
      <c r="F194" s="12">
        <v>3</v>
      </c>
      <c r="G194" s="12">
        <v>3</v>
      </c>
      <c r="H194" s="12">
        <v>3</v>
      </c>
      <c r="I194" s="12">
        <v>3</v>
      </c>
      <c r="J194" s="12">
        <v>3</v>
      </c>
      <c r="K194" s="12">
        <v>3</v>
      </c>
      <c r="L194" s="12">
        <v>3</v>
      </c>
      <c r="M194" s="12">
        <v>3</v>
      </c>
      <c r="N194" s="12">
        <v>3</v>
      </c>
      <c r="O194" s="12">
        <v>3</v>
      </c>
      <c r="P194" s="12">
        <v>3</v>
      </c>
      <c r="Q194" s="12">
        <v>3</v>
      </c>
      <c r="R194" s="12">
        <v>3</v>
      </c>
      <c r="S194" s="12">
        <v>3</v>
      </c>
      <c r="T194" s="12">
        <v>48</v>
      </c>
      <c r="U194" s="12">
        <v>3</v>
      </c>
      <c r="V194" s="12">
        <v>3</v>
      </c>
      <c r="W194" s="12">
        <v>9.5</v>
      </c>
      <c r="X194" s="12">
        <v>498797.9</v>
      </c>
      <c r="Y194" s="12">
        <v>398</v>
      </c>
      <c r="AE194" s="11" t="s">
        <v>714</v>
      </c>
      <c r="AF194" s="12">
        <v>3</v>
      </c>
      <c r="AG194" s="12">
        <v>3</v>
      </c>
      <c r="AH194" s="12">
        <v>498795.6</v>
      </c>
      <c r="AI194" s="12">
        <v>82</v>
      </c>
      <c r="AJ194" s="12">
        <v>3</v>
      </c>
      <c r="AK194" s="12">
        <v>3</v>
      </c>
      <c r="AL194" s="12">
        <v>3</v>
      </c>
      <c r="AM194" s="12">
        <v>3</v>
      </c>
      <c r="AN194" s="12">
        <v>3</v>
      </c>
      <c r="AO194" s="12">
        <v>3</v>
      </c>
      <c r="AP194" s="12">
        <v>3</v>
      </c>
      <c r="AQ194" s="12">
        <v>3</v>
      </c>
      <c r="AR194" s="12">
        <v>3</v>
      </c>
      <c r="AS194" s="12">
        <v>3</v>
      </c>
      <c r="AT194" s="12">
        <v>3</v>
      </c>
      <c r="AU194" s="12">
        <v>3</v>
      </c>
      <c r="AV194" s="12">
        <v>3</v>
      </c>
      <c r="AW194" s="12">
        <v>3</v>
      </c>
      <c r="AX194" s="12">
        <v>58</v>
      </c>
      <c r="AY194" s="12">
        <v>3</v>
      </c>
      <c r="AZ194" s="12">
        <v>3</v>
      </c>
      <c r="BA194" s="12">
        <v>3</v>
      </c>
      <c r="BB194" s="12">
        <v>58</v>
      </c>
      <c r="BC194" s="12">
        <v>249341</v>
      </c>
    </row>
    <row r="195" spans="1:59" ht="15" thickBot="1" x14ac:dyDescent="0.35">
      <c r="A195" s="11" t="s">
        <v>717</v>
      </c>
      <c r="B195" s="12">
        <v>2</v>
      </c>
      <c r="C195" s="12">
        <v>2</v>
      </c>
      <c r="D195" s="12">
        <v>2</v>
      </c>
      <c r="E195" s="12">
        <v>2</v>
      </c>
      <c r="F195" s="12">
        <v>2</v>
      </c>
      <c r="G195" s="12">
        <v>2</v>
      </c>
      <c r="H195" s="12">
        <v>2</v>
      </c>
      <c r="I195" s="12">
        <v>2</v>
      </c>
      <c r="J195" s="12">
        <v>2</v>
      </c>
      <c r="K195" s="12">
        <v>2</v>
      </c>
      <c r="L195" s="12">
        <v>2</v>
      </c>
      <c r="M195" s="12">
        <v>2</v>
      </c>
      <c r="N195" s="12">
        <v>2</v>
      </c>
      <c r="O195" s="12">
        <v>2</v>
      </c>
      <c r="P195" s="12">
        <v>2</v>
      </c>
      <c r="Q195" s="12">
        <v>2</v>
      </c>
      <c r="R195" s="12">
        <v>2</v>
      </c>
      <c r="S195" s="12">
        <v>2</v>
      </c>
      <c r="T195" s="12">
        <v>2</v>
      </c>
      <c r="U195" s="12">
        <v>2</v>
      </c>
      <c r="V195" s="12">
        <v>2</v>
      </c>
      <c r="W195" s="12">
        <v>4.5</v>
      </c>
      <c r="X195" s="12">
        <v>498796.9</v>
      </c>
      <c r="Y195" s="12">
        <v>397</v>
      </c>
      <c r="AE195" s="11" t="s">
        <v>717</v>
      </c>
      <c r="AF195" s="12">
        <v>2</v>
      </c>
      <c r="AG195" s="12">
        <v>2</v>
      </c>
      <c r="AH195" s="12">
        <v>498794.6</v>
      </c>
      <c r="AI195" s="12">
        <v>81</v>
      </c>
      <c r="AJ195" s="12">
        <v>2</v>
      </c>
      <c r="AK195" s="12">
        <v>2</v>
      </c>
      <c r="AL195" s="12">
        <v>2</v>
      </c>
      <c r="AM195" s="12">
        <v>2</v>
      </c>
      <c r="AN195" s="12">
        <v>2</v>
      </c>
      <c r="AO195" s="12">
        <v>2</v>
      </c>
      <c r="AP195" s="12">
        <v>2</v>
      </c>
      <c r="AQ195" s="12">
        <v>2</v>
      </c>
      <c r="AR195" s="12">
        <v>2</v>
      </c>
      <c r="AS195" s="12">
        <v>2</v>
      </c>
      <c r="AT195" s="12">
        <v>2</v>
      </c>
      <c r="AU195" s="12">
        <v>2</v>
      </c>
      <c r="AV195" s="12">
        <v>2</v>
      </c>
      <c r="AW195" s="12">
        <v>2</v>
      </c>
      <c r="AX195" s="12">
        <v>2</v>
      </c>
      <c r="AY195" s="12">
        <v>2</v>
      </c>
      <c r="AZ195" s="12">
        <v>2</v>
      </c>
      <c r="BA195" s="12">
        <v>2</v>
      </c>
      <c r="BB195" s="12">
        <v>57</v>
      </c>
      <c r="BC195" s="12">
        <v>5</v>
      </c>
    </row>
    <row r="196" spans="1:59" ht="15" thickBot="1" x14ac:dyDescent="0.35">
      <c r="A196" s="11" t="s">
        <v>720</v>
      </c>
      <c r="B196" s="12">
        <v>1</v>
      </c>
      <c r="C196" s="12">
        <v>1</v>
      </c>
      <c r="D196" s="12">
        <v>1</v>
      </c>
      <c r="E196" s="12">
        <v>1</v>
      </c>
      <c r="F196" s="12">
        <v>1</v>
      </c>
      <c r="G196" s="12">
        <v>1</v>
      </c>
      <c r="H196" s="12">
        <v>1</v>
      </c>
      <c r="I196" s="12">
        <v>1</v>
      </c>
      <c r="J196" s="12">
        <v>1</v>
      </c>
      <c r="K196" s="12">
        <v>1</v>
      </c>
      <c r="L196" s="12">
        <v>1</v>
      </c>
      <c r="M196" s="12">
        <v>1</v>
      </c>
      <c r="N196" s="12">
        <v>1</v>
      </c>
      <c r="O196" s="12">
        <v>1</v>
      </c>
      <c r="P196" s="12">
        <v>1</v>
      </c>
      <c r="Q196" s="12">
        <v>1</v>
      </c>
      <c r="R196" s="12">
        <v>1</v>
      </c>
      <c r="S196" s="12">
        <v>1</v>
      </c>
      <c r="T196" s="12">
        <v>1</v>
      </c>
      <c r="U196" s="12">
        <v>1</v>
      </c>
      <c r="V196" s="12">
        <v>1</v>
      </c>
      <c r="W196" s="12">
        <v>3.5</v>
      </c>
      <c r="X196" s="12">
        <v>498795.9</v>
      </c>
      <c r="Y196" s="12">
        <v>1</v>
      </c>
      <c r="AE196" s="11" t="s">
        <v>720</v>
      </c>
      <c r="AF196" s="12">
        <v>1</v>
      </c>
      <c r="AG196" s="12">
        <v>1</v>
      </c>
      <c r="AH196" s="12">
        <v>498793.6</v>
      </c>
      <c r="AI196" s="12">
        <v>80</v>
      </c>
      <c r="AJ196" s="12">
        <v>1</v>
      </c>
      <c r="AK196" s="12">
        <v>1</v>
      </c>
      <c r="AL196" s="12">
        <v>1</v>
      </c>
      <c r="AM196" s="12">
        <v>1</v>
      </c>
      <c r="AN196" s="12">
        <v>1</v>
      </c>
      <c r="AO196" s="12">
        <v>1</v>
      </c>
      <c r="AP196" s="12">
        <v>1</v>
      </c>
      <c r="AQ196" s="12">
        <v>1</v>
      </c>
      <c r="AR196" s="12">
        <v>1</v>
      </c>
      <c r="AS196" s="12">
        <v>1</v>
      </c>
      <c r="AT196" s="12">
        <v>1</v>
      </c>
      <c r="AU196" s="12">
        <v>1</v>
      </c>
      <c r="AV196" s="12">
        <v>1</v>
      </c>
      <c r="AW196" s="12">
        <v>1</v>
      </c>
      <c r="AX196" s="12">
        <v>1</v>
      </c>
      <c r="AY196" s="12">
        <v>1</v>
      </c>
      <c r="AZ196" s="12">
        <v>1</v>
      </c>
      <c r="BA196" s="12">
        <v>1</v>
      </c>
      <c r="BB196" s="12">
        <v>56</v>
      </c>
      <c r="BC196" s="12">
        <v>1</v>
      </c>
    </row>
    <row r="197" spans="1:59" ht="15" thickBot="1" x14ac:dyDescent="0.35">
      <c r="A197" s="11" t="s">
        <v>723</v>
      </c>
      <c r="B197" s="12">
        <v>0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498794.9</v>
      </c>
      <c r="Y197" s="12">
        <v>0</v>
      </c>
      <c r="AE197" s="11" t="s">
        <v>723</v>
      </c>
      <c r="AF197" s="12">
        <v>0</v>
      </c>
      <c r="AG197" s="12">
        <v>0</v>
      </c>
      <c r="AH197" s="12">
        <v>498792.6</v>
      </c>
      <c r="AI197" s="12">
        <v>0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  <c r="BB197" s="12">
        <v>0</v>
      </c>
      <c r="BC197" s="12">
        <v>0</v>
      </c>
    </row>
    <row r="198" spans="1:59" ht="18.600000000000001" thickBot="1" x14ac:dyDescent="0.35">
      <c r="A198" s="7"/>
      <c r="AE198" s="7"/>
    </row>
    <row r="199" spans="1:59" ht="15" thickBot="1" x14ac:dyDescent="0.35">
      <c r="A199" s="11" t="s">
        <v>727</v>
      </c>
      <c r="B199" s="11" t="s">
        <v>339</v>
      </c>
      <c r="C199" s="11" t="s">
        <v>340</v>
      </c>
      <c r="D199" s="11" t="s">
        <v>341</v>
      </c>
      <c r="E199" s="11" t="s">
        <v>342</v>
      </c>
      <c r="F199" s="11" t="s">
        <v>343</v>
      </c>
      <c r="G199" s="11" t="s">
        <v>344</v>
      </c>
      <c r="H199" s="11" t="s">
        <v>345</v>
      </c>
      <c r="I199" s="11" t="s">
        <v>346</v>
      </c>
      <c r="J199" s="11" t="s">
        <v>347</v>
      </c>
      <c r="K199" s="11" t="s">
        <v>348</v>
      </c>
      <c r="L199" s="11" t="s">
        <v>349</v>
      </c>
      <c r="M199" s="11" t="s">
        <v>350</v>
      </c>
      <c r="N199" s="11" t="s">
        <v>351</v>
      </c>
      <c r="O199" s="11" t="s">
        <v>352</v>
      </c>
      <c r="P199" s="11" t="s">
        <v>353</v>
      </c>
      <c r="Q199" s="11" t="s">
        <v>354</v>
      </c>
      <c r="R199" s="11" t="s">
        <v>355</v>
      </c>
      <c r="S199" s="11" t="s">
        <v>356</v>
      </c>
      <c r="T199" s="11" t="s">
        <v>357</v>
      </c>
      <c r="U199" s="11" t="s">
        <v>358</v>
      </c>
      <c r="V199" s="11" t="s">
        <v>359</v>
      </c>
      <c r="W199" s="11" t="s">
        <v>360</v>
      </c>
      <c r="X199" s="11" t="s">
        <v>1071</v>
      </c>
      <c r="Y199" s="11" t="s">
        <v>2092</v>
      </c>
      <c r="Z199" s="11" t="s">
        <v>728</v>
      </c>
      <c r="AA199" s="11" t="s">
        <v>729</v>
      </c>
      <c r="AB199" s="11" t="s">
        <v>730</v>
      </c>
      <c r="AC199" s="11" t="s">
        <v>731</v>
      </c>
      <c r="AE199" s="11" t="s">
        <v>727</v>
      </c>
      <c r="AF199" s="11" t="s">
        <v>339</v>
      </c>
      <c r="AG199" s="11" t="s">
        <v>340</v>
      </c>
      <c r="AH199" s="11" t="s">
        <v>341</v>
      </c>
      <c r="AI199" s="11" t="s">
        <v>342</v>
      </c>
      <c r="AJ199" s="11" t="s">
        <v>343</v>
      </c>
      <c r="AK199" s="11" t="s">
        <v>344</v>
      </c>
      <c r="AL199" s="11" t="s">
        <v>345</v>
      </c>
      <c r="AM199" s="11" t="s">
        <v>346</v>
      </c>
      <c r="AN199" s="11" t="s">
        <v>347</v>
      </c>
      <c r="AO199" s="11" t="s">
        <v>348</v>
      </c>
      <c r="AP199" s="11" t="s">
        <v>349</v>
      </c>
      <c r="AQ199" s="11" t="s">
        <v>350</v>
      </c>
      <c r="AR199" s="11" t="s">
        <v>351</v>
      </c>
      <c r="AS199" s="11" t="s">
        <v>352</v>
      </c>
      <c r="AT199" s="11" t="s">
        <v>353</v>
      </c>
      <c r="AU199" s="11" t="s">
        <v>354</v>
      </c>
      <c r="AV199" s="11" t="s">
        <v>355</v>
      </c>
      <c r="AW199" s="11" t="s">
        <v>356</v>
      </c>
      <c r="AX199" s="11" t="s">
        <v>357</v>
      </c>
      <c r="AY199" s="11" t="s">
        <v>358</v>
      </c>
      <c r="AZ199" s="11" t="s">
        <v>359</v>
      </c>
      <c r="BA199" s="11" t="s">
        <v>360</v>
      </c>
      <c r="BB199" s="11" t="s">
        <v>1071</v>
      </c>
      <c r="BC199" s="11" t="s">
        <v>2092</v>
      </c>
      <c r="BD199" s="11" t="s">
        <v>728</v>
      </c>
      <c r="BE199" s="11" t="s">
        <v>729</v>
      </c>
      <c r="BF199" s="11" t="s">
        <v>730</v>
      </c>
      <c r="BG199" s="11" t="s">
        <v>731</v>
      </c>
    </row>
    <row r="200" spans="1:59" ht="15" thickBot="1" x14ac:dyDescent="0.35">
      <c r="A200" s="11" t="s">
        <v>362</v>
      </c>
      <c r="B200" s="12">
        <v>61</v>
      </c>
      <c r="C200" s="12">
        <v>124</v>
      </c>
      <c r="D200" s="12">
        <v>60</v>
      </c>
      <c r="E200" s="12">
        <v>60</v>
      </c>
      <c r="F200" s="12">
        <v>61</v>
      </c>
      <c r="G200" s="12">
        <v>498871.9</v>
      </c>
      <c r="H200" s="12">
        <v>61</v>
      </c>
      <c r="I200" s="12">
        <v>58</v>
      </c>
      <c r="J200" s="12">
        <v>66.5</v>
      </c>
      <c r="K200" s="12">
        <v>59</v>
      </c>
      <c r="L200" s="12">
        <v>59</v>
      </c>
      <c r="M200" s="12">
        <v>57</v>
      </c>
      <c r="N200" s="12">
        <v>56</v>
      </c>
      <c r="O200" s="12">
        <v>55</v>
      </c>
      <c r="P200" s="12">
        <v>54</v>
      </c>
      <c r="Q200" s="12">
        <v>54</v>
      </c>
      <c r="R200" s="12">
        <v>59</v>
      </c>
      <c r="S200" s="12">
        <v>61</v>
      </c>
      <c r="T200" s="12">
        <v>311</v>
      </c>
      <c r="U200" s="12">
        <v>60</v>
      </c>
      <c r="V200" s="12">
        <v>61</v>
      </c>
      <c r="W200" s="12">
        <v>129.5</v>
      </c>
      <c r="X200" s="12">
        <v>498857.4</v>
      </c>
      <c r="Y200" s="12">
        <v>1164.5</v>
      </c>
      <c r="Z200" s="12">
        <v>1000520.8</v>
      </c>
      <c r="AA200" s="12">
        <v>1000000</v>
      </c>
      <c r="AB200" s="12">
        <v>-520.79999999999995</v>
      </c>
      <c r="AC200" s="12">
        <v>-0.05</v>
      </c>
      <c r="AE200" s="11" t="s">
        <v>362</v>
      </c>
      <c r="AF200" s="12">
        <v>0</v>
      </c>
      <c r="AG200" s="12">
        <v>1</v>
      </c>
      <c r="AH200" s="12">
        <v>498793.6</v>
      </c>
      <c r="AI200" s="12">
        <v>80</v>
      </c>
      <c r="AJ200" s="12">
        <v>0</v>
      </c>
      <c r="AK200" s="12">
        <v>0</v>
      </c>
      <c r="AL200" s="12">
        <v>0</v>
      </c>
      <c r="AM200" s="12">
        <v>3</v>
      </c>
      <c r="AN200" s="12">
        <v>1</v>
      </c>
      <c r="AO200" s="12">
        <v>2</v>
      </c>
      <c r="AP200" s="12">
        <v>2</v>
      </c>
      <c r="AQ200" s="12">
        <v>4</v>
      </c>
      <c r="AR200" s="12">
        <v>5</v>
      </c>
      <c r="AS200" s="12">
        <v>6</v>
      </c>
      <c r="AT200" s="12">
        <v>7</v>
      </c>
      <c r="AU200" s="12">
        <v>7</v>
      </c>
      <c r="AV200" s="12">
        <v>2</v>
      </c>
      <c r="AW200" s="12">
        <v>0</v>
      </c>
      <c r="AX200" s="12">
        <v>0</v>
      </c>
      <c r="AY200" s="12">
        <v>1</v>
      </c>
      <c r="AZ200" s="12">
        <v>0</v>
      </c>
      <c r="BA200" s="12">
        <v>0</v>
      </c>
      <c r="BB200" s="12">
        <v>1050.5</v>
      </c>
      <c r="BC200" s="12">
        <v>499514.1</v>
      </c>
      <c r="BD200" s="12">
        <v>999479.2</v>
      </c>
      <c r="BE200" s="12">
        <v>1000000</v>
      </c>
      <c r="BF200" s="12">
        <v>520.79999999999995</v>
      </c>
      <c r="BG200" s="12">
        <v>0.05</v>
      </c>
    </row>
    <row r="201" spans="1:59" ht="15" thickBot="1" x14ac:dyDescent="0.35">
      <c r="A201" s="11" t="s">
        <v>363</v>
      </c>
      <c r="B201" s="12">
        <v>51</v>
      </c>
      <c r="C201" s="12">
        <v>52</v>
      </c>
      <c r="D201" s="12">
        <v>56</v>
      </c>
      <c r="E201" s="12">
        <v>56</v>
      </c>
      <c r="F201" s="12">
        <v>51</v>
      </c>
      <c r="G201" s="12">
        <v>498856.9</v>
      </c>
      <c r="H201" s="12">
        <v>45</v>
      </c>
      <c r="I201" s="12">
        <v>42</v>
      </c>
      <c r="J201" s="12">
        <v>39</v>
      </c>
      <c r="K201" s="12">
        <v>38</v>
      </c>
      <c r="L201" s="12">
        <v>39</v>
      </c>
      <c r="M201" s="12">
        <v>37</v>
      </c>
      <c r="N201" s="12">
        <v>37</v>
      </c>
      <c r="O201" s="12">
        <v>20</v>
      </c>
      <c r="P201" s="12">
        <v>27</v>
      </c>
      <c r="Q201" s="12">
        <v>32</v>
      </c>
      <c r="R201" s="12">
        <v>31</v>
      </c>
      <c r="S201" s="12">
        <v>27</v>
      </c>
      <c r="T201" s="12">
        <v>157</v>
      </c>
      <c r="U201" s="12">
        <v>26</v>
      </c>
      <c r="V201" s="12">
        <v>25</v>
      </c>
      <c r="W201" s="12">
        <v>90</v>
      </c>
      <c r="X201" s="12">
        <v>498796.9</v>
      </c>
      <c r="Y201" s="12">
        <v>1329</v>
      </c>
      <c r="Z201" s="12">
        <v>999960.8</v>
      </c>
      <c r="AA201" s="12">
        <v>1000000</v>
      </c>
      <c r="AB201" s="12">
        <v>39.200000000000003</v>
      </c>
      <c r="AC201" s="12">
        <v>0</v>
      </c>
      <c r="AE201" s="11" t="s">
        <v>363</v>
      </c>
      <c r="AF201" s="12">
        <v>10</v>
      </c>
      <c r="AG201" s="12">
        <v>73</v>
      </c>
      <c r="AH201" s="12">
        <v>498797.6</v>
      </c>
      <c r="AI201" s="12">
        <v>84</v>
      </c>
      <c r="AJ201" s="12">
        <v>10</v>
      </c>
      <c r="AK201" s="12">
        <v>15</v>
      </c>
      <c r="AL201" s="12">
        <v>16</v>
      </c>
      <c r="AM201" s="12">
        <v>19</v>
      </c>
      <c r="AN201" s="12">
        <v>28.5</v>
      </c>
      <c r="AO201" s="12">
        <v>23</v>
      </c>
      <c r="AP201" s="12">
        <v>22</v>
      </c>
      <c r="AQ201" s="12">
        <v>24</v>
      </c>
      <c r="AR201" s="12">
        <v>24</v>
      </c>
      <c r="AS201" s="12">
        <v>41</v>
      </c>
      <c r="AT201" s="12">
        <v>34</v>
      </c>
      <c r="AU201" s="12">
        <v>29</v>
      </c>
      <c r="AV201" s="12">
        <v>30</v>
      </c>
      <c r="AW201" s="12">
        <v>34</v>
      </c>
      <c r="AX201" s="12">
        <v>91</v>
      </c>
      <c r="AY201" s="12">
        <v>98</v>
      </c>
      <c r="AZ201" s="12">
        <v>36</v>
      </c>
      <c r="BA201" s="12">
        <v>39.5</v>
      </c>
      <c r="BB201" s="12">
        <v>1117.5</v>
      </c>
      <c r="BC201" s="12">
        <v>499343.1</v>
      </c>
      <c r="BD201" s="12">
        <v>1000039.2</v>
      </c>
      <c r="BE201" s="12">
        <v>1000000</v>
      </c>
      <c r="BF201" s="12">
        <v>-39.200000000000003</v>
      </c>
      <c r="BG201" s="12">
        <v>0</v>
      </c>
    </row>
    <row r="202" spans="1:59" ht="15" thickBot="1" x14ac:dyDescent="0.35">
      <c r="A202" s="11" t="s">
        <v>364</v>
      </c>
      <c r="B202" s="12">
        <v>45</v>
      </c>
      <c r="C202" s="12">
        <v>43</v>
      </c>
      <c r="D202" s="12">
        <v>48</v>
      </c>
      <c r="E202" s="12">
        <v>46</v>
      </c>
      <c r="F202" s="12">
        <v>46</v>
      </c>
      <c r="G202" s="12">
        <v>498859.9</v>
      </c>
      <c r="H202" s="12">
        <v>49</v>
      </c>
      <c r="I202" s="12">
        <v>49</v>
      </c>
      <c r="J202" s="12">
        <v>46</v>
      </c>
      <c r="K202" s="12">
        <v>46</v>
      </c>
      <c r="L202" s="12">
        <v>49</v>
      </c>
      <c r="M202" s="12">
        <v>46</v>
      </c>
      <c r="N202" s="12">
        <v>50</v>
      </c>
      <c r="O202" s="12">
        <v>57</v>
      </c>
      <c r="P202" s="12">
        <v>60</v>
      </c>
      <c r="Q202" s="12">
        <v>61</v>
      </c>
      <c r="R202" s="12">
        <v>60</v>
      </c>
      <c r="S202" s="12">
        <v>58</v>
      </c>
      <c r="T202" s="12">
        <v>186</v>
      </c>
      <c r="U202" s="12">
        <v>51</v>
      </c>
      <c r="V202" s="12">
        <v>54</v>
      </c>
      <c r="W202" s="12">
        <v>108</v>
      </c>
      <c r="X202" s="12">
        <v>499603.4</v>
      </c>
      <c r="Y202" s="12">
        <v>565.5</v>
      </c>
      <c r="Z202" s="12">
        <v>1000286.8</v>
      </c>
      <c r="AA202" s="12">
        <v>1000000</v>
      </c>
      <c r="AB202" s="12">
        <v>-286.8</v>
      </c>
      <c r="AC202" s="12">
        <v>-0.03</v>
      </c>
      <c r="AE202" s="11" t="s">
        <v>364</v>
      </c>
      <c r="AF202" s="12">
        <v>16</v>
      </c>
      <c r="AG202" s="12">
        <v>82</v>
      </c>
      <c r="AH202" s="12">
        <v>498805.6</v>
      </c>
      <c r="AI202" s="12">
        <v>94</v>
      </c>
      <c r="AJ202" s="12">
        <v>15</v>
      </c>
      <c r="AK202" s="12">
        <v>12</v>
      </c>
      <c r="AL202" s="12">
        <v>12</v>
      </c>
      <c r="AM202" s="12">
        <v>12</v>
      </c>
      <c r="AN202" s="12">
        <v>21.5</v>
      </c>
      <c r="AO202" s="12">
        <v>15</v>
      </c>
      <c r="AP202" s="12">
        <v>12</v>
      </c>
      <c r="AQ202" s="12">
        <v>15</v>
      </c>
      <c r="AR202" s="12">
        <v>11</v>
      </c>
      <c r="AS202" s="12">
        <v>4</v>
      </c>
      <c r="AT202" s="12">
        <v>1</v>
      </c>
      <c r="AU202" s="12">
        <v>0</v>
      </c>
      <c r="AV202" s="12">
        <v>1</v>
      </c>
      <c r="AW202" s="12">
        <v>3</v>
      </c>
      <c r="AX202" s="12">
        <v>62</v>
      </c>
      <c r="AY202" s="12">
        <v>73</v>
      </c>
      <c r="AZ202" s="12">
        <v>7</v>
      </c>
      <c r="BA202" s="12">
        <v>21.5</v>
      </c>
      <c r="BB202" s="12">
        <v>336.5</v>
      </c>
      <c r="BC202" s="12">
        <v>500081.1</v>
      </c>
      <c r="BD202" s="12">
        <v>999713.2</v>
      </c>
      <c r="BE202" s="12">
        <v>1000000</v>
      </c>
      <c r="BF202" s="12">
        <v>286.8</v>
      </c>
      <c r="BG202" s="12">
        <v>0.03</v>
      </c>
    </row>
    <row r="203" spans="1:59" ht="15" thickBot="1" x14ac:dyDescent="0.35">
      <c r="A203" s="11" t="s">
        <v>365</v>
      </c>
      <c r="B203" s="12">
        <v>52</v>
      </c>
      <c r="C203" s="12">
        <v>53</v>
      </c>
      <c r="D203" s="12">
        <v>55</v>
      </c>
      <c r="E203" s="12">
        <v>55</v>
      </c>
      <c r="F203" s="12">
        <v>56</v>
      </c>
      <c r="G203" s="12">
        <v>498865.9</v>
      </c>
      <c r="H203" s="12">
        <v>48</v>
      </c>
      <c r="I203" s="12">
        <v>45</v>
      </c>
      <c r="J203" s="12">
        <v>42</v>
      </c>
      <c r="K203" s="12">
        <v>44</v>
      </c>
      <c r="L203" s="12">
        <v>45</v>
      </c>
      <c r="M203" s="12">
        <v>42</v>
      </c>
      <c r="N203" s="12">
        <v>44</v>
      </c>
      <c r="O203" s="12">
        <v>51</v>
      </c>
      <c r="P203" s="12">
        <v>45</v>
      </c>
      <c r="Q203" s="12">
        <v>44</v>
      </c>
      <c r="R203" s="12">
        <v>38</v>
      </c>
      <c r="S203" s="12">
        <v>32</v>
      </c>
      <c r="T203" s="12">
        <v>173</v>
      </c>
      <c r="U203" s="12">
        <v>42</v>
      </c>
      <c r="V203" s="12">
        <v>40</v>
      </c>
      <c r="W203" s="12">
        <v>100</v>
      </c>
      <c r="X203" s="12">
        <v>498816.9</v>
      </c>
      <c r="Y203" s="12">
        <v>1407.5</v>
      </c>
      <c r="Z203" s="12">
        <v>1000236.3</v>
      </c>
      <c r="AA203" s="12">
        <v>1000000</v>
      </c>
      <c r="AB203" s="12">
        <v>-236.3</v>
      </c>
      <c r="AC203" s="12">
        <v>-0.02</v>
      </c>
      <c r="AE203" s="11" t="s">
        <v>365</v>
      </c>
      <c r="AF203" s="12">
        <v>9</v>
      </c>
      <c r="AG203" s="12">
        <v>72</v>
      </c>
      <c r="AH203" s="12">
        <v>498798.6</v>
      </c>
      <c r="AI203" s="12">
        <v>85</v>
      </c>
      <c r="AJ203" s="12">
        <v>5</v>
      </c>
      <c r="AK203" s="12">
        <v>6</v>
      </c>
      <c r="AL203" s="12">
        <v>13</v>
      </c>
      <c r="AM203" s="12">
        <v>16</v>
      </c>
      <c r="AN203" s="12">
        <v>25.5</v>
      </c>
      <c r="AO203" s="12">
        <v>17</v>
      </c>
      <c r="AP203" s="12">
        <v>16</v>
      </c>
      <c r="AQ203" s="12">
        <v>19</v>
      </c>
      <c r="AR203" s="12">
        <v>17</v>
      </c>
      <c r="AS203" s="12">
        <v>10</v>
      </c>
      <c r="AT203" s="12">
        <v>16</v>
      </c>
      <c r="AU203" s="12">
        <v>17</v>
      </c>
      <c r="AV203" s="12">
        <v>23</v>
      </c>
      <c r="AW203" s="12">
        <v>29</v>
      </c>
      <c r="AX203" s="12">
        <v>75</v>
      </c>
      <c r="AY203" s="12">
        <v>82</v>
      </c>
      <c r="AZ203" s="12">
        <v>21</v>
      </c>
      <c r="BA203" s="12">
        <v>29.5</v>
      </c>
      <c r="BB203" s="12">
        <v>1097.5</v>
      </c>
      <c r="BC203" s="12">
        <v>499264.6</v>
      </c>
      <c r="BD203" s="12">
        <v>999763.7</v>
      </c>
      <c r="BE203" s="12">
        <v>1000000</v>
      </c>
      <c r="BF203" s="12">
        <v>236.3</v>
      </c>
      <c r="BG203" s="12">
        <v>0.02</v>
      </c>
    </row>
    <row r="204" spans="1:59" ht="15" thickBot="1" x14ac:dyDescent="0.35">
      <c r="A204" s="11" t="s">
        <v>366</v>
      </c>
      <c r="B204" s="12">
        <v>43</v>
      </c>
      <c r="C204" s="12">
        <v>49</v>
      </c>
      <c r="D204" s="12">
        <v>51</v>
      </c>
      <c r="E204" s="12">
        <v>51</v>
      </c>
      <c r="F204" s="12">
        <v>50</v>
      </c>
      <c r="G204" s="12">
        <v>498860.9</v>
      </c>
      <c r="H204" s="12">
        <v>51</v>
      </c>
      <c r="I204" s="12">
        <v>56</v>
      </c>
      <c r="J204" s="12">
        <v>57</v>
      </c>
      <c r="K204" s="12">
        <v>56</v>
      </c>
      <c r="L204" s="12">
        <v>58</v>
      </c>
      <c r="M204" s="12">
        <v>56</v>
      </c>
      <c r="N204" s="12">
        <v>60</v>
      </c>
      <c r="O204" s="12">
        <v>58</v>
      </c>
      <c r="P204" s="12">
        <v>55</v>
      </c>
      <c r="Q204" s="12">
        <v>57</v>
      </c>
      <c r="R204" s="12">
        <v>58</v>
      </c>
      <c r="S204" s="12">
        <v>56</v>
      </c>
      <c r="T204" s="12">
        <v>189</v>
      </c>
      <c r="U204" s="12">
        <v>57</v>
      </c>
      <c r="V204" s="12">
        <v>60</v>
      </c>
      <c r="W204" s="12">
        <v>113</v>
      </c>
      <c r="X204" s="12">
        <v>499280.9</v>
      </c>
      <c r="Y204" s="12">
        <v>601.5</v>
      </c>
      <c r="Z204" s="12">
        <v>1000084.3</v>
      </c>
      <c r="AA204" s="12">
        <v>1000000</v>
      </c>
      <c r="AB204" s="12">
        <v>-84.3</v>
      </c>
      <c r="AC204" s="12">
        <v>-0.01</v>
      </c>
      <c r="AE204" s="11" t="s">
        <v>366</v>
      </c>
      <c r="AF204" s="12">
        <v>18</v>
      </c>
      <c r="AG204" s="12">
        <v>76</v>
      </c>
      <c r="AH204" s="12">
        <v>498802.6</v>
      </c>
      <c r="AI204" s="12">
        <v>89</v>
      </c>
      <c r="AJ204" s="12">
        <v>11</v>
      </c>
      <c r="AK204" s="12">
        <v>11</v>
      </c>
      <c r="AL204" s="12">
        <v>10</v>
      </c>
      <c r="AM204" s="12">
        <v>5</v>
      </c>
      <c r="AN204" s="12">
        <v>10.5</v>
      </c>
      <c r="AO204" s="12">
        <v>5</v>
      </c>
      <c r="AP204" s="12">
        <v>3</v>
      </c>
      <c r="AQ204" s="12">
        <v>5</v>
      </c>
      <c r="AR204" s="12">
        <v>1</v>
      </c>
      <c r="AS204" s="12">
        <v>3</v>
      </c>
      <c r="AT204" s="12">
        <v>6</v>
      </c>
      <c r="AU204" s="12">
        <v>4</v>
      </c>
      <c r="AV204" s="12">
        <v>3</v>
      </c>
      <c r="AW204" s="12">
        <v>5</v>
      </c>
      <c r="AX204" s="12">
        <v>59</v>
      </c>
      <c r="AY204" s="12">
        <v>67</v>
      </c>
      <c r="AZ204" s="12">
        <v>1</v>
      </c>
      <c r="BA204" s="12">
        <v>16.5</v>
      </c>
      <c r="BB204" s="12">
        <v>627</v>
      </c>
      <c r="BC204" s="12">
        <v>500077.1</v>
      </c>
      <c r="BD204" s="12">
        <v>999915.7</v>
      </c>
      <c r="BE204" s="12">
        <v>1000000</v>
      </c>
      <c r="BF204" s="12">
        <v>84.3</v>
      </c>
      <c r="BG204" s="12">
        <v>0.01</v>
      </c>
    </row>
    <row r="205" spans="1:59" ht="15" thickBot="1" x14ac:dyDescent="0.35">
      <c r="A205" s="11" t="s">
        <v>367</v>
      </c>
      <c r="B205" s="12">
        <v>35</v>
      </c>
      <c r="C205" s="12">
        <v>31</v>
      </c>
      <c r="D205" s="12">
        <v>26</v>
      </c>
      <c r="E205" s="12">
        <v>23</v>
      </c>
      <c r="F205" s="12">
        <v>19</v>
      </c>
      <c r="G205" s="12">
        <v>498829.9</v>
      </c>
      <c r="H205" s="12">
        <v>19</v>
      </c>
      <c r="I205" s="12">
        <v>11</v>
      </c>
      <c r="J205" s="12">
        <v>27</v>
      </c>
      <c r="K205" s="12">
        <v>11</v>
      </c>
      <c r="L205" s="12">
        <v>27</v>
      </c>
      <c r="M205" s="12">
        <v>26</v>
      </c>
      <c r="N205" s="12">
        <v>36</v>
      </c>
      <c r="O205" s="12">
        <v>38</v>
      </c>
      <c r="P205" s="12">
        <v>39</v>
      </c>
      <c r="Q205" s="12">
        <v>42</v>
      </c>
      <c r="R205" s="12">
        <v>41</v>
      </c>
      <c r="S205" s="12">
        <v>46</v>
      </c>
      <c r="T205" s="12">
        <v>170</v>
      </c>
      <c r="U205" s="12">
        <v>31</v>
      </c>
      <c r="V205" s="12">
        <v>21</v>
      </c>
      <c r="W205" s="12">
        <v>78</v>
      </c>
      <c r="X205" s="12">
        <v>499277.9</v>
      </c>
      <c r="Y205" s="12">
        <v>901</v>
      </c>
      <c r="Z205" s="12">
        <v>999805.8</v>
      </c>
      <c r="AA205" s="12">
        <v>1000000</v>
      </c>
      <c r="AB205" s="12">
        <v>194.2</v>
      </c>
      <c r="AC205" s="12">
        <v>0.02</v>
      </c>
      <c r="AE205" s="11" t="s">
        <v>367</v>
      </c>
      <c r="AF205" s="12">
        <v>26</v>
      </c>
      <c r="AG205" s="12">
        <v>94</v>
      </c>
      <c r="AH205" s="12">
        <v>498827.6</v>
      </c>
      <c r="AI205" s="12">
        <v>117</v>
      </c>
      <c r="AJ205" s="12">
        <v>42</v>
      </c>
      <c r="AK205" s="12">
        <v>42</v>
      </c>
      <c r="AL205" s="12">
        <v>42</v>
      </c>
      <c r="AM205" s="12">
        <v>50</v>
      </c>
      <c r="AN205" s="12">
        <v>40.5</v>
      </c>
      <c r="AO205" s="12">
        <v>50</v>
      </c>
      <c r="AP205" s="12">
        <v>34</v>
      </c>
      <c r="AQ205" s="12">
        <v>35</v>
      </c>
      <c r="AR205" s="12">
        <v>25</v>
      </c>
      <c r="AS205" s="12">
        <v>23</v>
      </c>
      <c r="AT205" s="12">
        <v>22</v>
      </c>
      <c r="AU205" s="12">
        <v>19</v>
      </c>
      <c r="AV205" s="12">
        <v>20</v>
      </c>
      <c r="AW205" s="12">
        <v>15</v>
      </c>
      <c r="AX205" s="12">
        <v>78</v>
      </c>
      <c r="AY205" s="12">
        <v>93</v>
      </c>
      <c r="AZ205" s="12">
        <v>40</v>
      </c>
      <c r="BA205" s="12">
        <v>51.5</v>
      </c>
      <c r="BB205" s="12">
        <v>630</v>
      </c>
      <c r="BC205" s="12">
        <v>499777.6</v>
      </c>
      <c r="BD205" s="12">
        <v>1000194.2</v>
      </c>
      <c r="BE205" s="12">
        <v>1000000</v>
      </c>
      <c r="BF205" s="12">
        <v>-194.2</v>
      </c>
      <c r="BG205" s="12">
        <v>-0.02</v>
      </c>
    </row>
    <row r="206" spans="1:59" ht="15" thickBot="1" x14ac:dyDescent="0.35">
      <c r="A206" s="11" t="s">
        <v>368</v>
      </c>
      <c r="B206" s="12">
        <v>35</v>
      </c>
      <c r="C206" s="12">
        <v>31</v>
      </c>
      <c r="D206" s="12">
        <v>26</v>
      </c>
      <c r="E206" s="12">
        <v>23</v>
      </c>
      <c r="F206" s="12">
        <v>19</v>
      </c>
      <c r="G206" s="12">
        <v>498829.9</v>
      </c>
      <c r="H206" s="12">
        <v>19</v>
      </c>
      <c r="I206" s="12">
        <v>14</v>
      </c>
      <c r="J206" s="12">
        <v>17</v>
      </c>
      <c r="K206" s="12">
        <v>22</v>
      </c>
      <c r="L206" s="12">
        <v>29</v>
      </c>
      <c r="M206" s="12">
        <v>30</v>
      </c>
      <c r="N206" s="12">
        <v>35</v>
      </c>
      <c r="O206" s="12">
        <v>33</v>
      </c>
      <c r="P206" s="12">
        <v>30</v>
      </c>
      <c r="Q206" s="12">
        <v>35</v>
      </c>
      <c r="R206" s="12">
        <v>45</v>
      </c>
      <c r="S206" s="12">
        <v>43</v>
      </c>
      <c r="T206" s="12">
        <v>182</v>
      </c>
      <c r="U206" s="12">
        <v>44</v>
      </c>
      <c r="V206" s="12">
        <v>46</v>
      </c>
      <c r="W206" s="12">
        <v>126.5</v>
      </c>
      <c r="X206" s="12">
        <v>499849.9</v>
      </c>
      <c r="Y206" s="12">
        <v>397</v>
      </c>
      <c r="Z206" s="12">
        <v>999961.3</v>
      </c>
      <c r="AA206" s="12">
        <v>1000000</v>
      </c>
      <c r="AB206" s="12">
        <v>38.700000000000003</v>
      </c>
      <c r="AC206" s="12">
        <v>0</v>
      </c>
      <c r="AE206" s="11" t="s">
        <v>368</v>
      </c>
      <c r="AF206" s="12">
        <v>26</v>
      </c>
      <c r="AG206" s="12">
        <v>94</v>
      </c>
      <c r="AH206" s="12">
        <v>498827.6</v>
      </c>
      <c r="AI206" s="12">
        <v>117</v>
      </c>
      <c r="AJ206" s="12">
        <v>42</v>
      </c>
      <c r="AK206" s="12">
        <v>42</v>
      </c>
      <c r="AL206" s="12">
        <v>42</v>
      </c>
      <c r="AM206" s="12">
        <v>47</v>
      </c>
      <c r="AN206" s="12">
        <v>50.5</v>
      </c>
      <c r="AO206" s="12">
        <v>39</v>
      </c>
      <c r="AP206" s="12">
        <v>32</v>
      </c>
      <c r="AQ206" s="12">
        <v>31</v>
      </c>
      <c r="AR206" s="12">
        <v>26</v>
      </c>
      <c r="AS206" s="12">
        <v>28</v>
      </c>
      <c r="AT206" s="12">
        <v>31</v>
      </c>
      <c r="AU206" s="12">
        <v>26</v>
      </c>
      <c r="AV206" s="12">
        <v>16</v>
      </c>
      <c r="AW206" s="12">
        <v>18</v>
      </c>
      <c r="AX206" s="12">
        <v>66</v>
      </c>
      <c r="AY206" s="12">
        <v>80</v>
      </c>
      <c r="AZ206" s="12">
        <v>15</v>
      </c>
      <c r="BA206" s="12">
        <v>3</v>
      </c>
      <c r="BB206" s="12">
        <v>58</v>
      </c>
      <c r="BC206" s="12">
        <v>500281.59999999998</v>
      </c>
      <c r="BD206" s="12">
        <v>1000038.7</v>
      </c>
      <c r="BE206" s="12">
        <v>1000000</v>
      </c>
      <c r="BF206" s="12">
        <v>-38.700000000000003</v>
      </c>
      <c r="BG206" s="12">
        <v>0</v>
      </c>
    </row>
    <row r="207" spans="1:59" ht="15" thickBot="1" x14ac:dyDescent="0.35">
      <c r="A207" s="11" t="s">
        <v>369</v>
      </c>
      <c r="B207" s="12">
        <v>59</v>
      </c>
      <c r="C207" s="12">
        <v>56</v>
      </c>
      <c r="D207" s="12">
        <v>57</v>
      </c>
      <c r="E207" s="12">
        <v>57</v>
      </c>
      <c r="F207" s="12">
        <v>58</v>
      </c>
      <c r="G207" s="12">
        <v>498868.9</v>
      </c>
      <c r="H207" s="12">
        <v>60</v>
      </c>
      <c r="I207" s="12">
        <v>60</v>
      </c>
      <c r="J207" s="12">
        <v>65.5</v>
      </c>
      <c r="K207" s="12">
        <v>60</v>
      </c>
      <c r="L207" s="12">
        <v>60</v>
      </c>
      <c r="M207" s="12">
        <v>58</v>
      </c>
      <c r="N207" s="12">
        <v>57</v>
      </c>
      <c r="O207" s="12">
        <v>54</v>
      </c>
      <c r="P207" s="12">
        <v>53</v>
      </c>
      <c r="Q207" s="12">
        <v>52</v>
      </c>
      <c r="R207" s="12">
        <v>54</v>
      </c>
      <c r="S207" s="12">
        <v>57</v>
      </c>
      <c r="T207" s="12">
        <v>187</v>
      </c>
      <c r="U207" s="12">
        <v>56</v>
      </c>
      <c r="V207" s="12">
        <v>57</v>
      </c>
      <c r="W207" s="12">
        <v>128.5</v>
      </c>
      <c r="X207" s="12">
        <v>498859.4</v>
      </c>
      <c r="Y207" s="12">
        <v>1176.5</v>
      </c>
      <c r="Z207" s="12">
        <v>1000310.8</v>
      </c>
      <c r="AA207" s="12">
        <v>1000000</v>
      </c>
      <c r="AB207" s="12">
        <v>-310.8</v>
      </c>
      <c r="AC207" s="12">
        <v>-0.03</v>
      </c>
      <c r="AE207" s="11" t="s">
        <v>369</v>
      </c>
      <c r="AF207" s="12">
        <v>2</v>
      </c>
      <c r="AG207" s="12">
        <v>69</v>
      </c>
      <c r="AH207" s="12">
        <v>498796.6</v>
      </c>
      <c r="AI207" s="12">
        <v>83</v>
      </c>
      <c r="AJ207" s="12">
        <v>3</v>
      </c>
      <c r="AK207" s="12">
        <v>3</v>
      </c>
      <c r="AL207" s="12">
        <v>1</v>
      </c>
      <c r="AM207" s="12">
        <v>1</v>
      </c>
      <c r="AN207" s="12">
        <v>2</v>
      </c>
      <c r="AO207" s="12">
        <v>1</v>
      </c>
      <c r="AP207" s="12">
        <v>1</v>
      </c>
      <c r="AQ207" s="12">
        <v>3</v>
      </c>
      <c r="AR207" s="12">
        <v>4</v>
      </c>
      <c r="AS207" s="12">
        <v>7</v>
      </c>
      <c r="AT207" s="12">
        <v>8</v>
      </c>
      <c r="AU207" s="12">
        <v>9</v>
      </c>
      <c r="AV207" s="12">
        <v>7</v>
      </c>
      <c r="AW207" s="12">
        <v>4</v>
      </c>
      <c r="AX207" s="12">
        <v>61</v>
      </c>
      <c r="AY207" s="12">
        <v>68</v>
      </c>
      <c r="AZ207" s="12">
        <v>4</v>
      </c>
      <c r="BA207" s="12">
        <v>1</v>
      </c>
      <c r="BB207" s="12">
        <v>1048.5</v>
      </c>
      <c r="BC207" s="12">
        <v>499502.1</v>
      </c>
      <c r="BD207" s="12">
        <v>999689.2</v>
      </c>
      <c r="BE207" s="12">
        <v>1000000</v>
      </c>
      <c r="BF207" s="12">
        <v>310.8</v>
      </c>
      <c r="BG207" s="12">
        <v>0.03</v>
      </c>
    </row>
    <row r="208" spans="1:59" ht="15" thickBot="1" x14ac:dyDescent="0.35">
      <c r="A208" s="11" t="s">
        <v>370</v>
      </c>
      <c r="B208" s="12">
        <v>56</v>
      </c>
      <c r="C208" s="12">
        <v>122</v>
      </c>
      <c r="D208" s="12">
        <v>58</v>
      </c>
      <c r="E208" s="12">
        <v>58</v>
      </c>
      <c r="F208" s="12">
        <v>57</v>
      </c>
      <c r="G208" s="12">
        <v>498866.9</v>
      </c>
      <c r="H208" s="12">
        <v>54</v>
      </c>
      <c r="I208" s="12">
        <v>54</v>
      </c>
      <c r="J208" s="12">
        <v>53</v>
      </c>
      <c r="K208" s="12">
        <v>54</v>
      </c>
      <c r="L208" s="12">
        <v>55</v>
      </c>
      <c r="M208" s="12">
        <v>54</v>
      </c>
      <c r="N208" s="12">
        <v>52</v>
      </c>
      <c r="O208" s="12">
        <v>48</v>
      </c>
      <c r="P208" s="12">
        <v>49</v>
      </c>
      <c r="Q208" s="12">
        <v>48</v>
      </c>
      <c r="R208" s="12">
        <v>50</v>
      </c>
      <c r="S208" s="12">
        <v>48</v>
      </c>
      <c r="T208" s="12">
        <v>185</v>
      </c>
      <c r="U208" s="12">
        <v>54</v>
      </c>
      <c r="V208" s="12">
        <v>52</v>
      </c>
      <c r="W208" s="12">
        <v>109</v>
      </c>
      <c r="X208" s="12">
        <v>498819.9</v>
      </c>
      <c r="Y208" s="12">
        <v>1173.5</v>
      </c>
      <c r="Z208" s="12">
        <v>1000230.3</v>
      </c>
      <c r="AA208" s="12">
        <v>1000000</v>
      </c>
      <c r="AB208" s="12">
        <v>-230.3</v>
      </c>
      <c r="AC208" s="12">
        <v>-0.02</v>
      </c>
      <c r="AE208" s="11" t="s">
        <v>370</v>
      </c>
      <c r="AF208" s="12">
        <v>5</v>
      </c>
      <c r="AG208" s="12">
        <v>3</v>
      </c>
      <c r="AH208" s="12">
        <v>498795.6</v>
      </c>
      <c r="AI208" s="12">
        <v>82</v>
      </c>
      <c r="AJ208" s="12">
        <v>4</v>
      </c>
      <c r="AK208" s="12">
        <v>5</v>
      </c>
      <c r="AL208" s="12">
        <v>7</v>
      </c>
      <c r="AM208" s="12">
        <v>7</v>
      </c>
      <c r="AN208" s="12">
        <v>14.5</v>
      </c>
      <c r="AO208" s="12">
        <v>7</v>
      </c>
      <c r="AP208" s="12">
        <v>6</v>
      </c>
      <c r="AQ208" s="12">
        <v>7</v>
      </c>
      <c r="AR208" s="12">
        <v>9</v>
      </c>
      <c r="AS208" s="12">
        <v>13</v>
      </c>
      <c r="AT208" s="12">
        <v>12</v>
      </c>
      <c r="AU208" s="12">
        <v>13</v>
      </c>
      <c r="AV208" s="12">
        <v>11</v>
      </c>
      <c r="AW208" s="12">
        <v>13</v>
      </c>
      <c r="AX208" s="12">
        <v>63</v>
      </c>
      <c r="AY208" s="12">
        <v>70</v>
      </c>
      <c r="AZ208" s="12">
        <v>9</v>
      </c>
      <c r="BA208" s="12">
        <v>20.5</v>
      </c>
      <c r="BB208" s="12">
        <v>1088</v>
      </c>
      <c r="BC208" s="12">
        <v>499505.1</v>
      </c>
      <c r="BD208" s="12">
        <v>999769.7</v>
      </c>
      <c r="BE208" s="12">
        <v>1000000</v>
      </c>
      <c r="BF208" s="12">
        <v>230.3</v>
      </c>
      <c r="BG208" s="12">
        <v>0.02</v>
      </c>
    </row>
    <row r="209" spans="1:59" ht="15" thickBot="1" x14ac:dyDescent="0.35">
      <c r="A209" s="11" t="s">
        <v>371</v>
      </c>
      <c r="B209" s="12">
        <v>44</v>
      </c>
      <c r="C209" s="12">
        <v>45</v>
      </c>
      <c r="D209" s="12">
        <v>43</v>
      </c>
      <c r="E209" s="12">
        <v>44</v>
      </c>
      <c r="F209" s="12">
        <v>43</v>
      </c>
      <c r="G209" s="12">
        <v>498855.9</v>
      </c>
      <c r="H209" s="12">
        <v>46</v>
      </c>
      <c r="I209" s="12">
        <v>46</v>
      </c>
      <c r="J209" s="12">
        <v>44</v>
      </c>
      <c r="K209" s="12">
        <v>43</v>
      </c>
      <c r="L209" s="12">
        <v>46</v>
      </c>
      <c r="M209" s="12">
        <v>48</v>
      </c>
      <c r="N209" s="12">
        <v>53</v>
      </c>
      <c r="O209" s="12">
        <v>59</v>
      </c>
      <c r="P209" s="12">
        <v>57</v>
      </c>
      <c r="Q209" s="12">
        <v>55</v>
      </c>
      <c r="R209" s="12">
        <v>53</v>
      </c>
      <c r="S209" s="12">
        <v>52</v>
      </c>
      <c r="T209" s="12">
        <v>176</v>
      </c>
      <c r="U209" s="12">
        <v>40</v>
      </c>
      <c r="V209" s="12">
        <v>39</v>
      </c>
      <c r="W209" s="12">
        <v>97</v>
      </c>
      <c r="X209" s="12">
        <v>499278.9</v>
      </c>
      <c r="Y209" s="12">
        <v>902</v>
      </c>
      <c r="Z209" s="12">
        <v>1000209.8</v>
      </c>
      <c r="AA209" s="12">
        <v>1000000</v>
      </c>
      <c r="AB209" s="12">
        <v>-209.8</v>
      </c>
      <c r="AC209" s="12">
        <v>-0.02</v>
      </c>
      <c r="AE209" s="11" t="s">
        <v>371</v>
      </c>
      <c r="AF209" s="12">
        <v>17</v>
      </c>
      <c r="AG209" s="12">
        <v>80</v>
      </c>
      <c r="AH209" s="12">
        <v>498810.6</v>
      </c>
      <c r="AI209" s="12">
        <v>96</v>
      </c>
      <c r="AJ209" s="12">
        <v>18</v>
      </c>
      <c r="AK209" s="12">
        <v>16</v>
      </c>
      <c r="AL209" s="12">
        <v>15</v>
      </c>
      <c r="AM209" s="12">
        <v>15</v>
      </c>
      <c r="AN209" s="12">
        <v>23.5</v>
      </c>
      <c r="AO209" s="12">
        <v>18</v>
      </c>
      <c r="AP209" s="12">
        <v>15</v>
      </c>
      <c r="AQ209" s="12">
        <v>13</v>
      </c>
      <c r="AR209" s="12">
        <v>8</v>
      </c>
      <c r="AS209" s="12">
        <v>2</v>
      </c>
      <c r="AT209" s="12">
        <v>4</v>
      </c>
      <c r="AU209" s="12">
        <v>6</v>
      </c>
      <c r="AV209" s="12">
        <v>8</v>
      </c>
      <c r="AW209" s="12">
        <v>9</v>
      </c>
      <c r="AX209" s="12">
        <v>72</v>
      </c>
      <c r="AY209" s="12">
        <v>84</v>
      </c>
      <c r="AZ209" s="12">
        <v>22</v>
      </c>
      <c r="BA209" s="12">
        <v>32.5</v>
      </c>
      <c r="BB209" s="12">
        <v>629</v>
      </c>
      <c r="BC209" s="12">
        <v>499776.6</v>
      </c>
      <c r="BD209" s="12">
        <v>999790.2</v>
      </c>
      <c r="BE209" s="12">
        <v>1000000</v>
      </c>
      <c r="BF209" s="12">
        <v>209.8</v>
      </c>
      <c r="BG209" s="12">
        <v>0.02</v>
      </c>
    </row>
    <row r="210" spans="1:59" ht="15" thickBot="1" x14ac:dyDescent="0.35">
      <c r="A210" s="11" t="s">
        <v>372</v>
      </c>
      <c r="B210" s="12">
        <v>48</v>
      </c>
      <c r="C210" s="12">
        <v>48</v>
      </c>
      <c r="D210" s="12">
        <v>46</v>
      </c>
      <c r="E210" s="12">
        <v>40</v>
      </c>
      <c r="F210" s="12">
        <v>36</v>
      </c>
      <c r="G210" s="12">
        <v>498846.9</v>
      </c>
      <c r="H210" s="12">
        <v>32</v>
      </c>
      <c r="I210" s="12">
        <v>36</v>
      </c>
      <c r="J210" s="12">
        <v>33</v>
      </c>
      <c r="K210" s="12">
        <v>33</v>
      </c>
      <c r="L210" s="12">
        <v>30</v>
      </c>
      <c r="M210" s="12">
        <v>15</v>
      </c>
      <c r="N210" s="12">
        <v>31</v>
      </c>
      <c r="O210" s="12">
        <v>19</v>
      </c>
      <c r="P210" s="12">
        <v>11</v>
      </c>
      <c r="Q210" s="12">
        <v>39</v>
      </c>
      <c r="R210" s="12">
        <v>43</v>
      </c>
      <c r="S210" s="12">
        <v>55</v>
      </c>
      <c r="T210" s="12">
        <v>309</v>
      </c>
      <c r="U210" s="12">
        <v>58</v>
      </c>
      <c r="V210" s="12">
        <v>43</v>
      </c>
      <c r="W210" s="12">
        <v>93</v>
      </c>
      <c r="X210" s="12">
        <v>499275.9</v>
      </c>
      <c r="Y210" s="12">
        <v>535.5</v>
      </c>
      <c r="Z210" s="12">
        <v>999756.3</v>
      </c>
      <c r="AA210" s="12">
        <v>1000000</v>
      </c>
      <c r="AB210" s="12">
        <v>243.7</v>
      </c>
      <c r="AC210" s="12">
        <v>0.02</v>
      </c>
      <c r="AE210" s="11" t="s">
        <v>372</v>
      </c>
      <c r="AF210" s="12">
        <v>13</v>
      </c>
      <c r="AG210" s="12">
        <v>77</v>
      </c>
      <c r="AH210" s="12">
        <v>498807.6</v>
      </c>
      <c r="AI210" s="12">
        <v>100</v>
      </c>
      <c r="AJ210" s="12">
        <v>25</v>
      </c>
      <c r="AK210" s="12">
        <v>25</v>
      </c>
      <c r="AL210" s="12">
        <v>29</v>
      </c>
      <c r="AM210" s="12">
        <v>25</v>
      </c>
      <c r="AN210" s="12">
        <v>34.5</v>
      </c>
      <c r="AO210" s="12">
        <v>28</v>
      </c>
      <c r="AP210" s="12">
        <v>31</v>
      </c>
      <c r="AQ210" s="12">
        <v>46</v>
      </c>
      <c r="AR210" s="12">
        <v>30</v>
      </c>
      <c r="AS210" s="12">
        <v>42</v>
      </c>
      <c r="AT210" s="12">
        <v>50</v>
      </c>
      <c r="AU210" s="12">
        <v>22</v>
      </c>
      <c r="AV210" s="12">
        <v>18</v>
      </c>
      <c r="AW210" s="12">
        <v>6</v>
      </c>
      <c r="AX210" s="12">
        <v>2</v>
      </c>
      <c r="AY210" s="12">
        <v>3</v>
      </c>
      <c r="AZ210" s="12">
        <v>18</v>
      </c>
      <c r="BA210" s="12">
        <v>36.5</v>
      </c>
      <c r="BB210" s="12">
        <v>632</v>
      </c>
      <c r="BC210" s="12">
        <v>500143.1</v>
      </c>
      <c r="BD210" s="12">
        <v>1000243.7</v>
      </c>
      <c r="BE210" s="12">
        <v>1000000</v>
      </c>
      <c r="BF210" s="12">
        <v>-243.7</v>
      </c>
      <c r="BG210" s="12">
        <v>-0.02</v>
      </c>
    </row>
    <row r="211" spans="1:59" ht="15" thickBot="1" x14ac:dyDescent="0.35">
      <c r="A211" s="11" t="s">
        <v>373</v>
      </c>
      <c r="B211" s="12">
        <v>35</v>
      </c>
      <c r="C211" s="12">
        <v>31</v>
      </c>
      <c r="D211" s="12">
        <v>26</v>
      </c>
      <c r="E211" s="12">
        <v>23</v>
      </c>
      <c r="F211" s="12">
        <v>30</v>
      </c>
      <c r="G211" s="12">
        <v>498829.9</v>
      </c>
      <c r="H211" s="12">
        <v>19</v>
      </c>
      <c r="I211" s="12">
        <v>24</v>
      </c>
      <c r="J211" s="12">
        <v>9</v>
      </c>
      <c r="K211" s="12">
        <v>11</v>
      </c>
      <c r="L211" s="12">
        <v>9</v>
      </c>
      <c r="M211" s="12">
        <v>9</v>
      </c>
      <c r="N211" s="12">
        <v>9</v>
      </c>
      <c r="O211" s="12">
        <v>8</v>
      </c>
      <c r="P211" s="12">
        <v>6</v>
      </c>
      <c r="Q211" s="12">
        <v>9</v>
      </c>
      <c r="R211" s="12">
        <v>4</v>
      </c>
      <c r="S211" s="12">
        <v>4</v>
      </c>
      <c r="T211" s="12">
        <v>48</v>
      </c>
      <c r="U211" s="12">
        <v>5</v>
      </c>
      <c r="V211" s="12">
        <v>5</v>
      </c>
      <c r="W211" s="12">
        <v>60.5</v>
      </c>
      <c r="X211" s="12">
        <v>498806.9</v>
      </c>
      <c r="Y211" s="12">
        <v>1986.5</v>
      </c>
      <c r="Z211" s="12">
        <v>1000007.8</v>
      </c>
      <c r="AA211" s="12">
        <v>1000000</v>
      </c>
      <c r="AB211" s="12">
        <v>-7.8</v>
      </c>
      <c r="AC211" s="12">
        <v>0</v>
      </c>
      <c r="AE211" s="11" t="s">
        <v>373</v>
      </c>
      <c r="AF211" s="12">
        <v>26</v>
      </c>
      <c r="AG211" s="12">
        <v>94</v>
      </c>
      <c r="AH211" s="12">
        <v>498827.6</v>
      </c>
      <c r="AI211" s="12">
        <v>117</v>
      </c>
      <c r="AJ211" s="12">
        <v>31</v>
      </c>
      <c r="AK211" s="12">
        <v>42</v>
      </c>
      <c r="AL211" s="12">
        <v>42</v>
      </c>
      <c r="AM211" s="12">
        <v>37</v>
      </c>
      <c r="AN211" s="12">
        <v>58.5</v>
      </c>
      <c r="AO211" s="12">
        <v>50</v>
      </c>
      <c r="AP211" s="12">
        <v>52</v>
      </c>
      <c r="AQ211" s="12">
        <v>52</v>
      </c>
      <c r="AR211" s="12">
        <v>52</v>
      </c>
      <c r="AS211" s="12">
        <v>53</v>
      </c>
      <c r="AT211" s="12">
        <v>55</v>
      </c>
      <c r="AU211" s="12">
        <v>52</v>
      </c>
      <c r="AV211" s="12">
        <v>60</v>
      </c>
      <c r="AW211" s="12">
        <v>57</v>
      </c>
      <c r="AX211" s="12">
        <v>249517.5</v>
      </c>
      <c r="AY211" s="12">
        <v>119</v>
      </c>
      <c r="AZ211" s="12">
        <v>56</v>
      </c>
      <c r="BA211" s="12">
        <v>69</v>
      </c>
      <c r="BB211" s="12">
        <v>1107.5</v>
      </c>
      <c r="BC211" s="12">
        <v>249365</v>
      </c>
      <c r="BD211" s="12">
        <v>999992.2</v>
      </c>
      <c r="BE211" s="12">
        <v>1000000</v>
      </c>
      <c r="BF211" s="12">
        <v>7.8</v>
      </c>
      <c r="BG211" s="12">
        <v>0</v>
      </c>
    </row>
    <row r="212" spans="1:59" ht="15" thickBot="1" x14ac:dyDescent="0.35">
      <c r="A212" s="11" t="s">
        <v>374</v>
      </c>
      <c r="B212" s="12">
        <v>35</v>
      </c>
      <c r="C212" s="12">
        <v>31</v>
      </c>
      <c r="D212" s="12">
        <v>26</v>
      </c>
      <c r="E212" s="12">
        <v>29</v>
      </c>
      <c r="F212" s="12">
        <v>19</v>
      </c>
      <c r="G212" s="12">
        <v>498829.9</v>
      </c>
      <c r="H212" s="12">
        <v>19</v>
      </c>
      <c r="I212" s="12">
        <v>11</v>
      </c>
      <c r="J212" s="12">
        <v>9</v>
      </c>
      <c r="K212" s="12">
        <v>11</v>
      </c>
      <c r="L212" s="12">
        <v>9</v>
      </c>
      <c r="M212" s="12">
        <v>9</v>
      </c>
      <c r="N212" s="12">
        <v>9</v>
      </c>
      <c r="O212" s="12">
        <v>8</v>
      </c>
      <c r="P212" s="12">
        <v>7</v>
      </c>
      <c r="Q212" s="12">
        <v>7</v>
      </c>
      <c r="R212" s="12">
        <v>4</v>
      </c>
      <c r="S212" s="12">
        <v>5</v>
      </c>
      <c r="T212" s="12">
        <v>49</v>
      </c>
      <c r="U212" s="12">
        <v>6</v>
      </c>
      <c r="V212" s="12">
        <v>6</v>
      </c>
      <c r="W212" s="12">
        <v>4.5</v>
      </c>
      <c r="X212" s="12">
        <v>498807.9</v>
      </c>
      <c r="Y212" s="12">
        <v>2056.5</v>
      </c>
      <c r="Z212" s="12">
        <v>1000007.8</v>
      </c>
      <c r="AA212" s="12">
        <v>1000000</v>
      </c>
      <c r="AB212" s="12">
        <v>-7.8</v>
      </c>
      <c r="AC212" s="12">
        <v>0</v>
      </c>
      <c r="AE212" s="11" t="s">
        <v>374</v>
      </c>
      <c r="AF212" s="12">
        <v>26</v>
      </c>
      <c r="AG212" s="12">
        <v>94</v>
      </c>
      <c r="AH212" s="12">
        <v>498827.6</v>
      </c>
      <c r="AI212" s="12">
        <v>111</v>
      </c>
      <c r="AJ212" s="12">
        <v>42</v>
      </c>
      <c r="AK212" s="12">
        <v>42</v>
      </c>
      <c r="AL212" s="12">
        <v>42</v>
      </c>
      <c r="AM212" s="12">
        <v>50</v>
      </c>
      <c r="AN212" s="12">
        <v>58.5</v>
      </c>
      <c r="AO212" s="12">
        <v>50</v>
      </c>
      <c r="AP212" s="12">
        <v>52</v>
      </c>
      <c r="AQ212" s="12">
        <v>52</v>
      </c>
      <c r="AR212" s="12">
        <v>52</v>
      </c>
      <c r="AS212" s="12">
        <v>53</v>
      </c>
      <c r="AT212" s="12">
        <v>54</v>
      </c>
      <c r="AU212" s="12">
        <v>54</v>
      </c>
      <c r="AV212" s="12">
        <v>60</v>
      </c>
      <c r="AW212" s="12">
        <v>56</v>
      </c>
      <c r="AX212" s="12">
        <v>249516.5</v>
      </c>
      <c r="AY212" s="12">
        <v>118</v>
      </c>
      <c r="AZ212" s="12">
        <v>55</v>
      </c>
      <c r="BA212" s="12">
        <v>249415</v>
      </c>
      <c r="BB212" s="12">
        <v>1106.5</v>
      </c>
      <c r="BC212" s="12">
        <v>5</v>
      </c>
      <c r="BD212" s="12">
        <v>999992.2</v>
      </c>
      <c r="BE212" s="12">
        <v>1000000</v>
      </c>
      <c r="BF212" s="12">
        <v>7.8</v>
      </c>
      <c r="BG212" s="12">
        <v>0</v>
      </c>
    </row>
    <row r="213" spans="1:59" ht="15" thickBot="1" x14ac:dyDescent="0.35">
      <c r="A213" s="11" t="s">
        <v>375</v>
      </c>
      <c r="B213" s="12">
        <v>35</v>
      </c>
      <c r="C213" s="12">
        <v>34</v>
      </c>
      <c r="D213" s="12">
        <v>36</v>
      </c>
      <c r="E213" s="12">
        <v>42</v>
      </c>
      <c r="F213" s="12">
        <v>55</v>
      </c>
      <c r="G213" s="12">
        <v>498862.9</v>
      </c>
      <c r="H213" s="12">
        <v>39</v>
      </c>
      <c r="I213" s="12">
        <v>40</v>
      </c>
      <c r="J213" s="12">
        <v>29</v>
      </c>
      <c r="K213" s="12">
        <v>29</v>
      </c>
      <c r="L213" s="12">
        <v>24</v>
      </c>
      <c r="M213" s="12">
        <v>24</v>
      </c>
      <c r="N213" s="12">
        <v>24</v>
      </c>
      <c r="O213" s="12">
        <v>23</v>
      </c>
      <c r="P213" s="12">
        <v>12</v>
      </c>
      <c r="Q213" s="12">
        <v>14</v>
      </c>
      <c r="R213" s="12">
        <v>7</v>
      </c>
      <c r="S213" s="12">
        <v>7</v>
      </c>
      <c r="T213" s="12">
        <v>142</v>
      </c>
      <c r="U213" s="12">
        <v>11</v>
      </c>
      <c r="V213" s="12">
        <v>14</v>
      </c>
      <c r="W213" s="12">
        <v>70</v>
      </c>
      <c r="X213" s="12">
        <v>498798.9</v>
      </c>
      <c r="Y213" s="12">
        <v>1406.5</v>
      </c>
      <c r="Z213" s="12">
        <v>999779.3</v>
      </c>
      <c r="AA213" s="12">
        <v>1000000</v>
      </c>
      <c r="AB213" s="12">
        <v>220.7</v>
      </c>
      <c r="AC213" s="12">
        <v>0.02</v>
      </c>
      <c r="AE213" s="11" t="s">
        <v>375</v>
      </c>
      <c r="AF213" s="12">
        <v>26</v>
      </c>
      <c r="AG213" s="12">
        <v>91</v>
      </c>
      <c r="AH213" s="12">
        <v>498817.6</v>
      </c>
      <c r="AI213" s="12">
        <v>98</v>
      </c>
      <c r="AJ213" s="12">
        <v>6</v>
      </c>
      <c r="AK213" s="12">
        <v>9</v>
      </c>
      <c r="AL213" s="12">
        <v>22</v>
      </c>
      <c r="AM213" s="12">
        <v>21</v>
      </c>
      <c r="AN213" s="12">
        <v>38.5</v>
      </c>
      <c r="AO213" s="12">
        <v>32</v>
      </c>
      <c r="AP213" s="12">
        <v>37</v>
      </c>
      <c r="AQ213" s="12">
        <v>37</v>
      </c>
      <c r="AR213" s="12">
        <v>37</v>
      </c>
      <c r="AS213" s="12">
        <v>38</v>
      </c>
      <c r="AT213" s="12">
        <v>49</v>
      </c>
      <c r="AU213" s="12">
        <v>47</v>
      </c>
      <c r="AV213" s="12">
        <v>54</v>
      </c>
      <c r="AW213" s="12">
        <v>54</v>
      </c>
      <c r="AX213" s="12">
        <v>106</v>
      </c>
      <c r="AY213" s="12">
        <v>113</v>
      </c>
      <c r="AZ213" s="12">
        <v>47</v>
      </c>
      <c r="BA213" s="12">
        <v>59.5</v>
      </c>
      <c r="BB213" s="12">
        <v>1115.5</v>
      </c>
      <c r="BC213" s="12">
        <v>499265.6</v>
      </c>
      <c r="BD213" s="12">
        <v>1000220.7</v>
      </c>
      <c r="BE213" s="12">
        <v>1000000</v>
      </c>
      <c r="BF213" s="12">
        <v>-220.7</v>
      </c>
      <c r="BG213" s="12">
        <v>-0.02</v>
      </c>
    </row>
    <row r="214" spans="1:59" ht="15" thickBot="1" x14ac:dyDescent="0.35">
      <c r="A214" s="11" t="s">
        <v>376</v>
      </c>
      <c r="B214" s="12">
        <v>49</v>
      </c>
      <c r="C214" s="12">
        <v>47</v>
      </c>
      <c r="D214" s="12">
        <v>44</v>
      </c>
      <c r="E214" s="12">
        <v>41</v>
      </c>
      <c r="F214" s="12">
        <v>38</v>
      </c>
      <c r="G214" s="12">
        <v>498853.9</v>
      </c>
      <c r="H214" s="12">
        <v>42</v>
      </c>
      <c r="I214" s="12">
        <v>47</v>
      </c>
      <c r="J214" s="12">
        <v>45</v>
      </c>
      <c r="K214" s="12">
        <v>45</v>
      </c>
      <c r="L214" s="12">
        <v>47</v>
      </c>
      <c r="M214" s="12">
        <v>49</v>
      </c>
      <c r="N214" s="12">
        <v>51</v>
      </c>
      <c r="O214" s="12">
        <v>56</v>
      </c>
      <c r="P214" s="12">
        <v>59</v>
      </c>
      <c r="Q214" s="12">
        <v>58</v>
      </c>
      <c r="R214" s="12">
        <v>57</v>
      </c>
      <c r="S214" s="12">
        <v>59</v>
      </c>
      <c r="T214" s="12">
        <v>182</v>
      </c>
      <c r="U214" s="12">
        <v>41</v>
      </c>
      <c r="V214" s="12">
        <v>41</v>
      </c>
      <c r="W214" s="12">
        <v>99</v>
      </c>
      <c r="X214" s="12">
        <v>499279.9</v>
      </c>
      <c r="Y214" s="12">
        <v>600.5</v>
      </c>
      <c r="Z214" s="12">
        <v>999931.3</v>
      </c>
      <c r="AA214" s="12">
        <v>1000000</v>
      </c>
      <c r="AB214" s="12">
        <v>68.7</v>
      </c>
      <c r="AC214" s="12">
        <v>0.01</v>
      </c>
      <c r="AE214" s="11" t="s">
        <v>376</v>
      </c>
      <c r="AF214" s="12">
        <v>12</v>
      </c>
      <c r="AG214" s="12">
        <v>78</v>
      </c>
      <c r="AH214" s="12">
        <v>498809.59999999998</v>
      </c>
      <c r="AI214" s="12">
        <v>99</v>
      </c>
      <c r="AJ214" s="12">
        <v>23</v>
      </c>
      <c r="AK214" s="12">
        <v>18</v>
      </c>
      <c r="AL214" s="12">
        <v>19</v>
      </c>
      <c r="AM214" s="12">
        <v>14</v>
      </c>
      <c r="AN214" s="12">
        <v>22.5</v>
      </c>
      <c r="AO214" s="12">
        <v>16</v>
      </c>
      <c r="AP214" s="12">
        <v>14</v>
      </c>
      <c r="AQ214" s="12">
        <v>12</v>
      </c>
      <c r="AR214" s="12">
        <v>10</v>
      </c>
      <c r="AS214" s="12">
        <v>5</v>
      </c>
      <c r="AT214" s="12">
        <v>2</v>
      </c>
      <c r="AU214" s="12">
        <v>3</v>
      </c>
      <c r="AV214" s="12">
        <v>4</v>
      </c>
      <c r="AW214" s="12">
        <v>2</v>
      </c>
      <c r="AX214" s="12">
        <v>66</v>
      </c>
      <c r="AY214" s="12">
        <v>83</v>
      </c>
      <c r="AZ214" s="12">
        <v>20</v>
      </c>
      <c r="BA214" s="12">
        <v>30.5</v>
      </c>
      <c r="BB214" s="12">
        <v>628</v>
      </c>
      <c r="BC214" s="12">
        <v>500078.1</v>
      </c>
      <c r="BD214" s="12">
        <v>1000068.7</v>
      </c>
      <c r="BE214" s="12">
        <v>1000000</v>
      </c>
      <c r="BF214" s="12">
        <v>-68.7</v>
      </c>
      <c r="BG214" s="12">
        <v>-0.01</v>
      </c>
    </row>
    <row r="215" spans="1:59" ht="15" thickBot="1" x14ac:dyDescent="0.35">
      <c r="A215" s="11" t="s">
        <v>377</v>
      </c>
      <c r="B215" s="12">
        <v>35</v>
      </c>
      <c r="C215" s="12">
        <v>31</v>
      </c>
      <c r="D215" s="12">
        <v>28</v>
      </c>
      <c r="E215" s="12">
        <v>34</v>
      </c>
      <c r="F215" s="12">
        <v>41</v>
      </c>
      <c r="G215" s="12">
        <v>498852.9</v>
      </c>
      <c r="H215" s="12">
        <v>43</v>
      </c>
      <c r="I215" s="12">
        <v>48</v>
      </c>
      <c r="J215" s="12">
        <v>52</v>
      </c>
      <c r="K215" s="12">
        <v>57</v>
      </c>
      <c r="L215" s="12">
        <v>56</v>
      </c>
      <c r="M215" s="12">
        <v>55</v>
      </c>
      <c r="N215" s="12">
        <v>58</v>
      </c>
      <c r="O215" s="12">
        <v>60</v>
      </c>
      <c r="P215" s="12">
        <v>58</v>
      </c>
      <c r="Q215" s="12">
        <v>56</v>
      </c>
      <c r="R215" s="12">
        <v>55</v>
      </c>
      <c r="S215" s="12">
        <v>53</v>
      </c>
      <c r="T215" s="12">
        <v>190</v>
      </c>
      <c r="U215" s="12">
        <v>124</v>
      </c>
      <c r="V215" s="12">
        <v>58</v>
      </c>
      <c r="W215" s="12">
        <v>110</v>
      </c>
      <c r="X215" s="12">
        <v>499851.9</v>
      </c>
      <c r="Y215" s="12">
        <v>1</v>
      </c>
      <c r="Z215" s="12">
        <v>1000007.8</v>
      </c>
      <c r="AA215" s="12">
        <v>1000000</v>
      </c>
      <c r="AB215" s="12">
        <v>-7.8</v>
      </c>
      <c r="AC215" s="12">
        <v>0</v>
      </c>
      <c r="AE215" s="11" t="s">
        <v>377</v>
      </c>
      <c r="AF215" s="12">
        <v>26</v>
      </c>
      <c r="AG215" s="12">
        <v>94</v>
      </c>
      <c r="AH215" s="12">
        <v>498825.6</v>
      </c>
      <c r="AI215" s="12">
        <v>106</v>
      </c>
      <c r="AJ215" s="12">
        <v>20</v>
      </c>
      <c r="AK215" s="12">
        <v>19</v>
      </c>
      <c r="AL215" s="12">
        <v>18</v>
      </c>
      <c r="AM215" s="12">
        <v>13</v>
      </c>
      <c r="AN215" s="12">
        <v>15.5</v>
      </c>
      <c r="AO215" s="12">
        <v>4</v>
      </c>
      <c r="AP215" s="12">
        <v>5</v>
      </c>
      <c r="AQ215" s="12">
        <v>6</v>
      </c>
      <c r="AR215" s="12">
        <v>3</v>
      </c>
      <c r="AS215" s="12">
        <v>1</v>
      </c>
      <c r="AT215" s="12">
        <v>3</v>
      </c>
      <c r="AU215" s="12">
        <v>5</v>
      </c>
      <c r="AV215" s="12">
        <v>6</v>
      </c>
      <c r="AW215" s="12">
        <v>8</v>
      </c>
      <c r="AX215" s="12">
        <v>58</v>
      </c>
      <c r="AY215" s="12">
        <v>0</v>
      </c>
      <c r="AZ215" s="12">
        <v>3</v>
      </c>
      <c r="BA215" s="12">
        <v>19.5</v>
      </c>
      <c r="BB215" s="12">
        <v>56</v>
      </c>
      <c r="BC215" s="12">
        <v>500677.6</v>
      </c>
      <c r="BD215" s="12">
        <v>999992.2</v>
      </c>
      <c r="BE215" s="12">
        <v>1000000</v>
      </c>
      <c r="BF215" s="12">
        <v>7.8</v>
      </c>
      <c r="BG215" s="12">
        <v>0</v>
      </c>
    </row>
    <row r="216" spans="1:59" ht="15" thickBot="1" x14ac:dyDescent="0.35">
      <c r="A216" s="11" t="s">
        <v>378</v>
      </c>
      <c r="B216" s="12">
        <v>35</v>
      </c>
      <c r="C216" s="12">
        <v>31</v>
      </c>
      <c r="D216" s="12">
        <v>26</v>
      </c>
      <c r="E216" s="12">
        <v>23</v>
      </c>
      <c r="F216" s="12">
        <v>30</v>
      </c>
      <c r="G216" s="12">
        <v>498829.9</v>
      </c>
      <c r="H216" s="12">
        <v>25</v>
      </c>
      <c r="I216" s="12">
        <v>22</v>
      </c>
      <c r="J216" s="12">
        <v>47</v>
      </c>
      <c r="K216" s="12">
        <v>48</v>
      </c>
      <c r="L216" s="12">
        <v>41</v>
      </c>
      <c r="M216" s="12">
        <v>41</v>
      </c>
      <c r="N216" s="12">
        <v>42</v>
      </c>
      <c r="O216" s="12">
        <v>37</v>
      </c>
      <c r="P216" s="12">
        <v>37</v>
      </c>
      <c r="Q216" s="12">
        <v>37</v>
      </c>
      <c r="R216" s="12">
        <v>26</v>
      </c>
      <c r="S216" s="12">
        <v>25</v>
      </c>
      <c r="T216" s="12">
        <v>154</v>
      </c>
      <c r="U216" s="12">
        <v>28</v>
      </c>
      <c r="V216" s="12">
        <v>26</v>
      </c>
      <c r="W216" s="12">
        <v>80</v>
      </c>
      <c r="X216" s="12">
        <v>498951.4</v>
      </c>
      <c r="Y216" s="12">
        <v>1174.5</v>
      </c>
      <c r="Z216" s="12">
        <v>999816.8</v>
      </c>
      <c r="AA216" s="12">
        <v>1000000</v>
      </c>
      <c r="AB216" s="12">
        <v>183.2</v>
      </c>
      <c r="AC216" s="12">
        <v>0.02</v>
      </c>
      <c r="AE216" s="11" t="s">
        <v>378</v>
      </c>
      <c r="AF216" s="12">
        <v>26</v>
      </c>
      <c r="AG216" s="12">
        <v>94</v>
      </c>
      <c r="AH216" s="12">
        <v>498827.6</v>
      </c>
      <c r="AI216" s="12">
        <v>117</v>
      </c>
      <c r="AJ216" s="12">
        <v>31</v>
      </c>
      <c r="AK216" s="12">
        <v>42</v>
      </c>
      <c r="AL216" s="12">
        <v>36</v>
      </c>
      <c r="AM216" s="12">
        <v>39</v>
      </c>
      <c r="AN216" s="12">
        <v>20.5</v>
      </c>
      <c r="AO216" s="12">
        <v>13</v>
      </c>
      <c r="AP216" s="12">
        <v>20</v>
      </c>
      <c r="AQ216" s="12">
        <v>20</v>
      </c>
      <c r="AR216" s="12">
        <v>19</v>
      </c>
      <c r="AS216" s="12">
        <v>24</v>
      </c>
      <c r="AT216" s="12">
        <v>24</v>
      </c>
      <c r="AU216" s="12">
        <v>24</v>
      </c>
      <c r="AV216" s="12">
        <v>35</v>
      </c>
      <c r="AW216" s="12">
        <v>36</v>
      </c>
      <c r="AX216" s="12">
        <v>94</v>
      </c>
      <c r="AY216" s="12">
        <v>96</v>
      </c>
      <c r="AZ216" s="12">
        <v>35</v>
      </c>
      <c r="BA216" s="12">
        <v>49.5</v>
      </c>
      <c r="BB216" s="12">
        <v>956.5</v>
      </c>
      <c r="BC216" s="12">
        <v>499504.1</v>
      </c>
      <c r="BD216" s="12">
        <v>1000183.2</v>
      </c>
      <c r="BE216" s="12">
        <v>1000000</v>
      </c>
      <c r="BF216" s="12">
        <v>-183.2</v>
      </c>
      <c r="BG216" s="12">
        <v>-0.02</v>
      </c>
    </row>
    <row r="217" spans="1:59" ht="15" thickBot="1" x14ac:dyDescent="0.35">
      <c r="A217" s="11" t="s">
        <v>379</v>
      </c>
      <c r="B217" s="12">
        <v>35</v>
      </c>
      <c r="C217" s="12">
        <v>31</v>
      </c>
      <c r="D217" s="12">
        <v>26</v>
      </c>
      <c r="E217" s="12">
        <v>23</v>
      </c>
      <c r="F217" s="12">
        <v>23</v>
      </c>
      <c r="G217" s="12">
        <v>498829.9</v>
      </c>
      <c r="H217" s="12">
        <v>19</v>
      </c>
      <c r="I217" s="12">
        <v>13</v>
      </c>
      <c r="J217" s="12">
        <v>9</v>
      </c>
      <c r="K217" s="12">
        <v>15</v>
      </c>
      <c r="L217" s="12">
        <v>12</v>
      </c>
      <c r="M217" s="12">
        <v>11</v>
      </c>
      <c r="N217" s="12">
        <v>14</v>
      </c>
      <c r="O217" s="12">
        <v>22</v>
      </c>
      <c r="P217" s="12">
        <v>28</v>
      </c>
      <c r="Q217" s="12">
        <v>38</v>
      </c>
      <c r="R217" s="12">
        <v>35</v>
      </c>
      <c r="S217" s="12">
        <v>42</v>
      </c>
      <c r="T217" s="12">
        <v>167</v>
      </c>
      <c r="U217" s="12">
        <v>25</v>
      </c>
      <c r="V217" s="12">
        <v>22</v>
      </c>
      <c r="W217" s="12">
        <v>82</v>
      </c>
      <c r="X217" s="12">
        <v>499274.9</v>
      </c>
      <c r="Y217" s="12">
        <v>1114</v>
      </c>
      <c r="Z217" s="12">
        <v>999910.8</v>
      </c>
      <c r="AA217" s="12">
        <v>1000000</v>
      </c>
      <c r="AB217" s="12">
        <v>89.2</v>
      </c>
      <c r="AC217" s="12">
        <v>0.01</v>
      </c>
      <c r="AE217" s="11" t="s">
        <v>379</v>
      </c>
      <c r="AF217" s="12">
        <v>26</v>
      </c>
      <c r="AG217" s="12">
        <v>94</v>
      </c>
      <c r="AH217" s="12">
        <v>498827.6</v>
      </c>
      <c r="AI217" s="12">
        <v>117</v>
      </c>
      <c r="AJ217" s="12">
        <v>38</v>
      </c>
      <c r="AK217" s="12">
        <v>42</v>
      </c>
      <c r="AL217" s="12">
        <v>42</v>
      </c>
      <c r="AM217" s="12">
        <v>48</v>
      </c>
      <c r="AN217" s="12">
        <v>58.5</v>
      </c>
      <c r="AO217" s="12">
        <v>46</v>
      </c>
      <c r="AP217" s="12">
        <v>49</v>
      </c>
      <c r="AQ217" s="12">
        <v>50</v>
      </c>
      <c r="AR217" s="12">
        <v>47</v>
      </c>
      <c r="AS217" s="12">
        <v>39</v>
      </c>
      <c r="AT217" s="12">
        <v>33</v>
      </c>
      <c r="AU217" s="12">
        <v>23</v>
      </c>
      <c r="AV217" s="12">
        <v>26</v>
      </c>
      <c r="AW217" s="12">
        <v>19</v>
      </c>
      <c r="AX217" s="12">
        <v>81</v>
      </c>
      <c r="AY217" s="12">
        <v>99</v>
      </c>
      <c r="AZ217" s="12">
        <v>39</v>
      </c>
      <c r="BA217" s="12">
        <v>47.5</v>
      </c>
      <c r="BB217" s="12">
        <v>633</v>
      </c>
      <c r="BC217" s="12">
        <v>499564.6</v>
      </c>
      <c r="BD217" s="12">
        <v>1000089.2</v>
      </c>
      <c r="BE217" s="12">
        <v>1000000</v>
      </c>
      <c r="BF217" s="12">
        <v>-89.2</v>
      </c>
      <c r="BG217" s="12">
        <v>-0.01</v>
      </c>
    </row>
    <row r="218" spans="1:59" ht="15" thickBot="1" x14ac:dyDescent="0.35">
      <c r="A218" s="11" t="s">
        <v>380</v>
      </c>
      <c r="B218" s="12">
        <v>47</v>
      </c>
      <c r="C218" s="12">
        <v>44</v>
      </c>
      <c r="D218" s="12">
        <v>40</v>
      </c>
      <c r="E218" s="12">
        <v>37</v>
      </c>
      <c r="F218" s="12">
        <v>35</v>
      </c>
      <c r="G218" s="12">
        <v>498845.9</v>
      </c>
      <c r="H218" s="12">
        <v>33</v>
      </c>
      <c r="I218" s="12">
        <v>37</v>
      </c>
      <c r="J218" s="12">
        <v>34</v>
      </c>
      <c r="K218" s="12">
        <v>32</v>
      </c>
      <c r="L218" s="12">
        <v>36</v>
      </c>
      <c r="M218" s="12">
        <v>40</v>
      </c>
      <c r="N218" s="12">
        <v>33</v>
      </c>
      <c r="O218" s="12">
        <v>21</v>
      </c>
      <c r="P218" s="12">
        <v>23</v>
      </c>
      <c r="Q218" s="12">
        <v>24</v>
      </c>
      <c r="R218" s="12">
        <v>28</v>
      </c>
      <c r="S218" s="12">
        <v>30</v>
      </c>
      <c r="T218" s="12">
        <v>163</v>
      </c>
      <c r="U218" s="12">
        <v>34</v>
      </c>
      <c r="V218" s="12">
        <v>36</v>
      </c>
      <c r="W218" s="12">
        <v>96</v>
      </c>
      <c r="X218" s="12">
        <v>498858.4</v>
      </c>
      <c r="Y218" s="12">
        <v>1175.5</v>
      </c>
      <c r="Z218" s="12">
        <v>999782.8</v>
      </c>
      <c r="AA218" s="12">
        <v>1000000</v>
      </c>
      <c r="AB218" s="12">
        <v>217.2</v>
      </c>
      <c r="AC218" s="12">
        <v>0.02</v>
      </c>
      <c r="AE218" s="11" t="s">
        <v>380</v>
      </c>
      <c r="AF218" s="12">
        <v>14</v>
      </c>
      <c r="AG218" s="12">
        <v>81</v>
      </c>
      <c r="AH218" s="12">
        <v>498813.6</v>
      </c>
      <c r="AI218" s="12">
        <v>103</v>
      </c>
      <c r="AJ218" s="12">
        <v>26</v>
      </c>
      <c r="AK218" s="12">
        <v>26</v>
      </c>
      <c r="AL218" s="12">
        <v>28</v>
      </c>
      <c r="AM218" s="12">
        <v>24</v>
      </c>
      <c r="AN218" s="12">
        <v>33.5</v>
      </c>
      <c r="AO218" s="12">
        <v>29</v>
      </c>
      <c r="AP218" s="12">
        <v>25</v>
      </c>
      <c r="AQ218" s="12">
        <v>21</v>
      </c>
      <c r="AR218" s="12">
        <v>28</v>
      </c>
      <c r="AS218" s="12">
        <v>40</v>
      </c>
      <c r="AT218" s="12">
        <v>38</v>
      </c>
      <c r="AU218" s="12">
        <v>37</v>
      </c>
      <c r="AV218" s="12">
        <v>33</v>
      </c>
      <c r="AW218" s="12">
        <v>31</v>
      </c>
      <c r="AX218" s="12">
        <v>85</v>
      </c>
      <c r="AY218" s="12">
        <v>90</v>
      </c>
      <c r="AZ218" s="12">
        <v>25</v>
      </c>
      <c r="BA218" s="12">
        <v>33.5</v>
      </c>
      <c r="BB218" s="12">
        <v>1049.5</v>
      </c>
      <c r="BC218" s="12">
        <v>499503.1</v>
      </c>
      <c r="BD218" s="12">
        <v>1000217.2</v>
      </c>
      <c r="BE218" s="12">
        <v>1000000</v>
      </c>
      <c r="BF218" s="12">
        <v>-217.2</v>
      </c>
      <c r="BG218" s="12">
        <v>-0.02</v>
      </c>
    </row>
    <row r="219" spans="1:59" ht="15" thickBot="1" x14ac:dyDescent="0.35">
      <c r="A219" s="11" t="s">
        <v>381</v>
      </c>
      <c r="B219" s="12">
        <v>35</v>
      </c>
      <c r="C219" s="12">
        <v>31</v>
      </c>
      <c r="D219" s="12">
        <v>26</v>
      </c>
      <c r="E219" s="12">
        <v>23</v>
      </c>
      <c r="F219" s="12">
        <v>19</v>
      </c>
      <c r="G219" s="12">
        <v>498829.9</v>
      </c>
      <c r="H219" s="12">
        <v>19</v>
      </c>
      <c r="I219" s="12">
        <v>11</v>
      </c>
      <c r="J219" s="12">
        <v>27</v>
      </c>
      <c r="K219" s="12">
        <v>11</v>
      </c>
      <c r="L219" s="12">
        <v>9</v>
      </c>
      <c r="M219" s="12">
        <v>9</v>
      </c>
      <c r="N219" s="12">
        <v>9</v>
      </c>
      <c r="O219" s="12">
        <v>12</v>
      </c>
      <c r="P219" s="12">
        <v>19</v>
      </c>
      <c r="Q219" s="12">
        <v>26</v>
      </c>
      <c r="R219" s="12">
        <v>16</v>
      </c>
      <c r="S219" s="12">
        <v>24</v>
      </c>
      <c r="T219" s="12">
        <v>162</v>
      </c>
      <c r="U219" s="12">
        <v>30</v>
      </c>
      <c r="V219" s="12">
        <v>29</v>
      </c>
      <c r="W219" s="12">
        <v>84</v>
      </c>
      <c r="X219" s="12">
        <v>499108.4</v>
      </c>
      <c r="Y219" s="12">
        <v>1169.5</v>
      </c>
      <c r="Z219" s="12">
        <v>999738.8</v>
      </c>
      <c r="AA219" s="12">
        <v>1000000</v>
      </c>
      <c r="AB219" s="12">
        <v>261.2</v>
      </c>
      <c r="AC219" s="12">
        <v>0.03</v>
      </c>
      <c r="AE219" s="11" t="s">
        <v>381</v>
      </c>
      <c r="AF219" s="12">
        <v>26</v>
      </c>
      <c r="AG219" s="12">
        <v>94</v>
      </c>
      <c r="AH219" s="12">
        <v>498827.6</v>
      </c>
      <c r="AI219" s="12">
        <v>117</v>
      </c>
      <c r="AJ219" s="12">
        <v>42</v>
      </c>
      <c r="AK219" s="12">
        <v>42</v>
      </c>
      <c r="AL219" s="12">
        <v>42</v>
      </c>
      <c r="AM219" s="12">
        <v>50</v>
      </c>
      <c r="AN219" s="12">
        <v>40.5</v>
      </c>
      <c r="AO219" s="12">
        <v>50</v>
      </c>
      <c r="AP219" s="12">
        <v>52</v>
      </c>
      <c r="AQ219" s="12">
        <v>52</v>
      </c>
      <c r="AR219" s="12">
        <v>52</v>
      </c>
      <c r="AS219" s="12">
        <v>49</v>
      </c>
      <c r="AT219" s="12">
        <v>42</v>
      </c>
      <c r="AU219" s="12">
        <v>35</v>
      </c>
      <c r="AV219" s="12">
        <v>45</v>
      </c>
      <c r="AW219" s="12">
        <v>37</v>
      </c>
      <c r="AX219" s="12">
        <v>86</v>
      </c>
      <c r="AY219" s="12">
        <v>94</v>
      </c>
      <c r="AZ219" s="12">
        <v>32</v>
      </c>
      <c r="BA219" s="12">
        <v>45.5</v>
      </c>
      <c r="BB219" s="12">
        <v>799.5</v>
      </c>
      <c r="BC219" s="12">
        <v>499509.1</v>
      </c>
      <c r="BD219" s="12">
        <v>1000261.2</v>
      </c>
      <c r="BE219" s="12">
        <v>1000000</v>
      </c>
      <c r="BF219" s="12">
        <v>-261.2</v>
      </c>
      <c r="BG219" s="12">
        <v>-0.03</v>
      </c>
    </row>
    <row r="220" spans="1:59" ht="15" thickBot="1" x14ac:dyDescent="0.35">
      <c r="A220" s="11" t="s">
        <v>382</v>
      </c>
      <c r="B220" s="12">
        <v>36</v>
      </c>
      <c r="C220" s="12">
        <v>35</v>
      </c>
      <c r="D220" s="12">
        <v>42</v>
      </c>
      <c r="E220" s="12">
        <v>36</v>
      </c>
      <c r="F220" s="12">
        <v>40</v>
      </c>
      <c r="G220" s="12">
        <v>498854.9</v>
      </c>
      <c r="H220" s="12">
        <v>44</v>
      </c>
      <c r="I220" s="12">
        <v>51</v>
      </c>
      <c r="J220" s="12">
        <v>48</v>
      </c>
      <c r="K220" s="12">
        <v>51</v>
      </c>
      <c r="L220" s="12">
        <v>51</v>
      </c>
      <c r="M220" s="12">
        <v>60</v>
      </c>
      <c r="N220" s="12">
        <v>60</v>
      </c>
      <c r="O220" s="12">
        <v>45</v>
      </c>
      <c r="P220" s="12">
        <v>56</v>
      </c>
      <c r="Q220" s="12">
        <v>53</v>
      </c>
      <c r="R220" s="12">
        <v>51</v>
      </c>
      <c r="S220" s="12">
        <v>51</v>
      </c>
      <c r="T220" s="12">
        <v>183</v>
      </c>
      <c r="U220" s="12">
        <v>53</v>
      </c>
      <c r="V220" s="12">
        <v>49</v>
      </c>
      <c r="W220" s="12">
        <v>103</v>
      </c>
      <c r="X220" s="12">
        <v>499602.4</v>
      </c>
      <c r="Y220" s="12">
        <v>599.5</v>
      </c>
      <c r="Z220" s="12">
        <v>1000254.8</v>
      </c>
      <c r="AA220" s="12">
        <v>1000000</v>
      </c>
      <c r="AB220" s="12">
        <v>-254.8</v>
      </c>
      <c r="AC220" s="12">
        <v>-0.03</v>
      </c>
      <c r="AE220" s="11" t="s">
        <v>382</v>
      </c>
      <c r="AF220" s="12">
        <v>25</v>
      </c>
      <c r="AG220" s="12">
        <v>90</v>
      </c>
      <c r="AH220" s="12">
        <v>498811.6</v>
      </c>
      <c r="AI220" s="12">
        <v>104</v>
      </c>
      <c r="AJ220" s="12">
        <v>21</v>
      </c>
      <c r="AK220" s="12">
        <v>17</v>
      </c>
      <c r="AL220" s="12">
        <v>17</v>
      </c>
      <c r="AM220" s="12">
        <v>10</v>
      </c>
      <c r="AN220" s="12">
        <v>19.5</v>
      </c>
      <c r="AO220" s="12">
        <v>10</v>
      </c>
      <c r="AP220" s="12">
        <v>10</v>
      </c>
      <c r="AQ220" s="12">
        <v>1</v>
      </c>
      <c r="AR220" s="12">
        <v>1</v>
      </c>
      <c r="AS220" s="12">
        <v>16</v>
      </c>
      <c r="AT220" s="12">
        <v>5</v>
      </c>
      <c r="AU220" s="12">
        <v>8</v>
      </c>
      <c r="AV220" s="12">
        <v>10</v>
      </c>
      <c r="AW220" s="12">
        <v>10</v>
      </c>
      <c r="AX220" s="12">
        <v>65</v>
      </c>
      <c r="AY220" s="12">
        <v>71</v>
      </c>
      <c r="AZ220" s="12">
        <v>12</v>
      </c>
      <c r="BA220" s="12">
        <v>26.5</v>
      </c>
      <c r="BB220" s="12">
        <v>337.5</v>
      </c>
      <c r="BC220" s="12">
        <v>500079.1</v>
      </c>
      <c r="BD220" s="12">
        <v>999777.2</v>
      </c>
      <c r="BE220" s="12">
        <v>1000000</v>
      </c>
      <c r="BF220" s="12">
        <v>222.8</v>
      </c>
      <c r="BG220" s="12">
        <v>0.02</v>
      </c>
    </row>
    <row r="221" spans="1:59" ht="15" thickBot="1" x14ac:dyDescent="0.35">
      <c r="A221" s="11" t="s">
        <v>383</v>
      </c>
      <c r="B221" s="12">
        <v>58</v>
      </c>
      <c r="C221" s="12">
        <v>123</v>
      </c>
      <c r="D221" s="12">
        <v>59</v>
      </c>
      <c r="E221" s="12">
        <v>59</v>
      </c>
      <c r="F221" s="12">
        <v>59</v>
      </c>
      <c r="G221" s="12">
        <v>498869.9</v>
      </c>
      <c r="H221" s="12">
        <v>59</v>
      </c>
      <c r="I221" s="12">
        <v>61</v>
      </c>
      <c r="J221" s="12">
        <v>67.5</v>
      </c>
      <c r="K221" s="12">
        <v>61</v>
      </c>
      <c r="L221" s="12">
        <v>61</v>
      </c>
      <c r="M221" s="12">
        <v>61</v>
      </c>
      <c r="N221" s="12">
        <v>61</v>
      </c>
      <c r="O221" s="12">
        <v>61</v>
      </c>
      <c r="P221" s="12">
        <v>61</v>
      </c>
      <c r="Q221" s="12">
        <v>59</v>
      </c>
      <c r="R221" s="12">
        <v>61</v>
      </c>
      <c r="S221" s="12">
        <v>60</v>
      </c>
      <c r="T221" s="12">
        <v>188</v>
      </c>
      <c r="U221" s="12">
        <v>55</v>
      </c>
      <c r="V221" s="12">
        <v>55</v>
      </c>
      <c r="W221" s="12">
        <v>114</v>
      </c>
      <c r="X221" s="12">
        <v>498860.4</v>
      </c>
      <c r="Y221" s="12">
        <v>1178.5</v>
      </c>
      <c r="Z221" s="12">
        <v>1000412.3</v>
      </c>
      <c r="AA221" s="12">
        <v>1000000</v>
      </c>
      <c r="AB221" s="12">
        <v>-412.3</v>
      </c>
      <c r="AC221" s="12">
        <v>-0.04</v>
      </c>
      <c r="AE221" s="11" t="s">
        <v>383</v>
      </c>
      <c r="AF221" s="12">
        <v>3</v>
      </c>
      <c r="AG221" s="12">
        <v>2</v>
      </c>
      <c r="AH221" s="12">
        <v>498794.6</v>
      </c>
      <c r="AI221" s="12">
        <v>81</v>
      </c>
      <c r="AJ221" s="12">
        <v>2</v>
      </c>
      <c r="AK221" s="12">
        <v>2</v>
      </c>
      <c r="AL221" s="12">
        <v>2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0</v>
      </c>
      <c r="AU221" s="12">
        <v>2</v>
      </c>
      <c r="AV221" s="12">
        <v>0</v>
      </c>
      <c r="AW221" s="12">
        <v>1</v>
      </c>
      <c r="AX221" s="12">
        <v>60</v>
      </c>
      <c r="AY221" s="12">
        <v>69</v>
      </c>
      <c r="AZ221" s="12">
        <v>6</v>
      </c>
      <c r="BA221" s="12">
        <v>15.5</v>
      </c>
      <c r="BB221" s="12">
        <v>1047.5</v>
      </c>
      <c r="BC221" s="12">
        <v>499500.1</v>
      </c>
      <c r="BD221" s="12">
        <v>999587.7</v>
      </c>
      <c r="BE221" s="12">
        <v>1000000</v>
      </c>
      <c r="BF221" s="12">
        <v>412.3</v>
      </c>
      <c r="BG221" s="12">
        <v>0.04</v>
      </c>
    </row>
    <row r="222" spans="1:59" ht="15" thickBot="1" x14ac:dyDescent="0.35">
      <c r="A222" s="11" t="s">
        <v>384</v>
      </c>
      <c r="B222" s="12">
        <v>57</v>
      </c>
      <c r="C222" s="12">
        <v>51</v>
      </c>
      <c r="D222" s="12">
        <v>52</v>
      </c>
      <c r="E222" s="12">
        <v>52</v>
      </c>
      <c r="F222" s="12">
        <v>54</v>
      </c>
      <c r="G222" s="12">
        <v>498867.9</v>
      </c>
      <c r="H222" s="12">
        <v>56</v>
      </c>
      <c r="I222" s="12">
        <v>44</v>
      </c>
      <c r="J222" s="12">
        <v>41</v>
      </c>
      <c r="K222" s="12">
        <v>41</v>
      </c>
      <c r="L222" s="12">
        <v>44</v>
      </c>
      <c r="M222" s="12">
        <v>44</v>
      </c>
      <c r="N222" s="12">
        <v>47</v>
      </c>
      <c r="O222" s="12">
        <v>50</v>
      </c>
      <c r="P222" s="12">
        <v>48</v>
      </c>
      <c r="Q222" s="12">
        <v>45</v>
      </c>
      <c r="R222" s="12">
        <v>46</v>
      </c>
      <c r="S222" s="12">
        <v>39</v>
      </c>
      <c r="T222" s="12">
        <v>184</v>
      </c>
      <c r="U222" s="12">
        <v>52</v>
      </c>
      <c r="V222" s="12">
        <v>56</v>
      </c>
      <c r="W222" s="12">
        <v>125.5</v>
      </c>
      <c r="X222" s="12">
        <v>498950.40000000002</v>
      </c>
      <c r="Y222" s="12">
        <v>1060.5</v>
      </c>
      <c r="Z222" s="12">
        <v>1000107.3</v>
      </c>
      <c r="AA222" s="12">
        <v>1000000</v>
      </c>
      <c r="AB222" s="12">
        <v>-107.3</v>
      </c>
      <c r="AC222" s="12">
        <v>-0.01</v>
      </c>
      <c r="AE222" s="11" t="s">
        <v>384</v>
      </c>
      <c r="AF222" s="12">
        <v>4</v>
      </c>
      <c r="AG222" s="12">
        <v>74</v>
      </c>
      <c r="AH222" s="12">
        <v>498801.6</v>
      </c>
      <c r="AI222" s="12">
        <v>88</v>
      </c>
      <c r="AJ222" s="12">
        <v>7</v>
      </c>
      <c r="AK222" s="12">
        <v>4</v>
      </c>
      <c r="AL222" s="12">
        <v>5</v>
      </c>
      <c r="AM222" s="12">
        <v>17</v>
      </c>
      <c r="AN222" s="12">
        <v>26.5</v>
      </c>
      <c r="AO222" s="12">
        <v>20</v>
      </c>
      <c r="AP222" s="12">
        <v>17</v>
      </c>
      <c r="AQ222" s="12">
        <v>17</v>
      </c>
      <c r="AR222" s="12">
        <v>14</v>
      </c>
      <c r="AS222" s="12">
        <v>11</v>
      </c>
      <c r="AT222" s="12">
        <v>13</v>
      </c>
      <c r="AU222" s="12">
        <v>16</v>
      </c>
      <c r="AV222" s="12">
        <v>15</v>
      </c>
      <c r="AW222" s="12">
        <v>22</v>
      </c>
      <c r="AX222" s="12">
        <v>64</v>
      </c>
      <c r="AY222" s="12">
        <v>72</v>
      </c>
      <c r="AZ222" s="12">
        <v>5</v>
      </c>
      <c r="BA222" s="12">
        <v>4</v>
      </c>
      <c r="BB222" s="12">
        <v>957.5</v>
      </c>
      <c r="BC222" s="12">
        <v>499618.1</v>
      </c>
      <c r="BD222" s="12">
        <v>999892.7</v>
      </c>
      <c r="BE222" s="12">
        <v>1000000</v>
      </c>
      <c r="BF222" s="12">
        <v>107.3</v>
      </c>
      <c r="BG222" s="12">
        <v>0.01</v>
      </c>
    </row>
    <row r="223" spans="1:59" ht="15" thickBot="1" x14ac:dyDescent="0.35">
      <c r="A223" s="11" t="s">
        <v>385</v>
      </c>
      <c r="B223" s="12">
        <v>35</v>
      </c>
      <c r="C223" s="12">
        <v>38</v>
      </c>
      <c r="D223" s="12">
        <v>37</v>
      </c>
      <c r="E223" s="12">
        <v>31</v>
      </c>
      <c r="F223" s="12">
        <v>25</v>
      </c>
      <c r="G223" s="12">
        <v>498843.9</v>
      </c>
      <c r="H223" s="12">
        <v>31</v>
      </c>
      <c r="I223" s="12">
        <v>33</v>
      </c>
      <c r="J223" s="12">
        <v>30</v>
      </c>
      <c r="K223" s="12">
        <v>30</v>
      </c>
      <c r="L223" s="12">
        <v>34</v>
      </c>
      <c r="M223" s="12">
        <v>29</v>
      </c>
      <c r="N223" s="12">
        <v>30</v>
      </c>
      <c r="O223" s="12">
        <v>30</v>
      </c>
      <c r="P223" s="12">
        <v>29</v>
      </c>
      <c r="Q223" s="12">
        <v>20</v>
      </c>
      <c r="R223" s="12">
        <v>19</v>
      </c>
      <c r="S223" s="12">
        <v>19</v>
      </c>
      <c r="T223" s="12">
        <v>149</v>
      </c>
      <c r="U223" s="12">
        <v>23</v>
      </c>
      <c r="V223" s="12">
        <v>24</v>
      </c>
      <c r="W223" s="12">
        <v>87</v>
      </c>
      <c r="X223" s="12">
        <v>498817.9</v>
      </c>
      <c r="Y223" s="12">
        <v>1668.5</v>
      </c>
      <c r="Z223" s="12">
        <v>1000113.3</v>
      </c>
      <c r="AA223" s="12">
        <v>1000000</v>
      </c>
      <c r="AB223" s="12">
        <v>-113.3</v>
      </c>
      <c r="AC223" s="12">
        <v>-0.01</v>
      </c>
      <c r="AE223" s="11" t="s">
        <v>385</v>
      </c>
      <c r="AF223" s="12">
        <v>26</v>
      </c>
      <c r="AG223" s="12">
        <v>87</v>
      </c>
      <c r="AH223" s="12">
        <v>498816.6</v>
      </c>
      <c r="AI223" s="12">
        <v>109</v>
      </c>
      <c r="AJ223" s="12">
        <v>36</v>
      </c>
      <c r="AK223" s="12">
        <v>28</v>
      </c>
      <c r="AL223" s="12">
        <v>30</v>
      </c>
      <c r="AM223" s="12">
        <v>28</v>
      </c>
      <c r="AN223" s="12">
        <v>37.5</v>
      </c>
      <c r="AO223" s="12">
        <v>31</v>
      </c>
      <c r="AP223" s="12">
        <v>27</v>
      </c>
      <c r="AQ223" s="12">
        <v>32</v>
      </c>
      <c r="AR223" s="12">
        <v>31</v>
      </c>
      <c r="AS223" s="12">
        <v>31</v>
      </c>
      <c r="AT223" s="12">
        <v>32</v>
      </c>
      <c r="AU223" s="12">
        <v>41</v>
      </c>
      <c r="AV223" s="12">
        <v>42</v>
      </c>
      <c r="AW223" s="12">
        <v>42</v>
      </c>
      <c r="AX223" s="12">
        <v>99</v>
      </c>
      <c r="AY223" s="12">
        <v>101</v>
      </c>
      <c r="AZ223" s="12">
        <v>37</v>
      </c>
      <c r="BA223" s="12">
        <v>42.5</v>
      </c>
      <c r="BB223" s="12">
        <v>1096.5</v>
      </c>
      <c r="BC223" s="12">
        <v>499003.6</v>
      </c>
      <c r="BD223" s="12">
        <v>999886.7</v>
      </c>
      <c r="BE223" s="12">
        <v>1000000</v>
      </c>
      <c r="BF223" s="12">
        <v>113.3</v>
      </c>
      <c r="BG223" s="12">
        <v>0.01</v>
      </c>
    </row>
    <row r="224" spans="1:59" ht="15" thickBot="1" x14ac:dyDescent="0.35">
      <c r="A224" s="11" t="s">
        <v>386</v>
      </c>
      <c r="B224" s="12">
        <v>35</v>
      </c>
      <c r="C224" s="12">
        <v>32</v>
      </c>
      <c r="D224" s="12">
        <v>30</v>
      </c>
      <c r="E224" s="12">
        <v>33</v>
      </c>
      <c r="F224" s="12">
        <v>31</v>
      </c>
      <c r="G224" s="12">
        <v>498842.9</v>
      </c>
      <c r="H224" s="12">
        <v>50</v>
      </c>
      <c r="I224" s="12">
        <v>31</v>
      </c>
      <c r="J224" s="12">
        <v>24</v>
      </c>
      <c r="K224" s="12">
        <v>26</v>
      </c>
      <c r="L224" s="12">
        <v>32</v>
      </c>
      <c r="M224" s="12">
        <v>28</v>
      </c>
      <c r="N224" s="12">
        <v>26</v>
      </c>
      <c r="O224" s="12">
        <v>29</v>
      </c>
      <c r="P224" s="12">
        <v>24</v>
      </c>
      <c r="Q224" s="12">
        <v>34</v>
      </c>
      <c r="R224" s="12">
        <v>47</v>
      </c>
      <c r="S224" s="12">
        <v>49</v>
      </c>
      <c r="T224" s="12">
        <v>155</v>
      </c>
      <c r="U224" s="12">
        <v>17</v>
      </c>
      <c r="V224" s="12">
        <v>11</v>
      </c>
      <c r="W224" s="12">
        <v>69</v>
      </c>
      <c r="X224" s="12">
        <v>498855.4</v>
      </c>
      <c r="Y224" s="12">
        <v>1162.5</v>
      </c>
      <c r="Z224" s="12">
        <v>999673.8</v>
      </c>
      <c r="AA224" s="12">
        <v>1000000</v>
      </c>
      <c r="AB224" s="12">
        <v>326.2</v>
      </c>
      <c r="AC224" s="12">
        <v>0.03</v>
      </c>
      <c r="AE224" s="11" t="s">
        <v>386</v>
      </c>
      <c r="AF224" s="12">
        <v>26</v>
      </c>
      <c r="AG224" s="12">
        <v>93</v>
      </c>
      <c r="AH224" s="12">
        <v>498823.6</v>
      </c>
      <c r="AI224" s="12">
        <v>107</v>
      </c>
      <c r="AJ224" s="12">
        <v>30</v>
      </c>
      <c r="AK224" s="12">
        <v>29</v>
      </c>
      <c r="AL224" s="12">
        <v>11</v>
      </c>
      <c r="AM224" s="12">
        <v>30</v>
      </c>
      <c r="AN224" s="12">
        <v>43.5</v>
      </c>
      <c r="AO224" s="12">
        <v>35</v>
      </c>
      <c r="AP224" s="12">
        <v>29</v>
      </c>
      <c r="AQ224" s="12">
        <v>33</v>
      </c>
      <c r="AR224" s="12">
        <v>35</v>
      </c>
      <c r="AS224" s="12">
        <v>32</v>
      </c>
      <c r="AT224" s="12">
        <v>37</v>
      </c>
      <c r="AU224" s="12">
        <v>27</v>
      </c>
      <c r="AV224" s="12">
        <v>14</v>
      </c>
      <c r="AW224" s="12">
        <v>12</v>
      </c>
      <c r="AX224" s="12">
        <v>93</v>
      </c>
      <c r="AY224" s="12">
        <v>107</v>
      </c>
      <c r="AZ224" s="12">
        <v>50</v>
      </c>
      <c r="BA224" s="12">
        <v>60.5</v>
      </c>
      <c r="BB224" s="12">
        <v>1052.5</v>
      </c>
      <c r="BC224" s="12">
        <v>499516.1</v>
      </c>
      <c r="BD224" s="12">
        <v>1000326.2</v>
      </c>
      <c r="BE224" s="12">
        <v>1000000</v>
      </c>
      <c r="BF224" s="12">
        <v>-326.2</v>
      </c>
      <c r="BG224" s="12">
        <v>-0.03</v>
      </c>
    </row>
    <row r="225" spans="1:59" ht="15" thickBot="1" x14ac:dyDescent="0.35">
      <c r="A225" s="11" t="s">
        <v>387</v>
      </c>
      <c r="B225" s="12">
        <v>53</v>
      </c>
      <c r="C225" s="12">
        <v>121</v>
      </c>
      <c r="D225" s="12">
        <v>54</v>
      </c>
      <c r="E225" s="12">
        <v>47</v>
      </c>
      <c r="F225" s="12">
        <v>39</v>
      </c>
      <c r="G225" s="12">
        <v>498849.9</v>
      </c>
      <c r="H225" s="12">
        <v>37</v>
      </c>
      <c r="I225" s="12">
        <v>38</v>
      </c>
      <c r="J225" s="12">
        <v>36</v>
      </c>
      <c r="K225" s="12">
        <v>34</v>
      </c>
      <c r="L225" s="12">
        <v>33</v>
      </c>
      <c r="M225" s="12">
        <v>31</v>
      </c>
      <c r="N225" s="12">
        <v>26</v>
      </c>
      <c r="O225" s="12">
        <v>11</v>
      </c>
      <c r="P225" s="12">
        <v>10</v>
      </c>
      <c r="Q225" s="12">
        <v>8</v>
      </c>
      <c r="R225" s="12">
        <v>6</v>
      </c>
      <c r="S225" s="12">
        <v>13</v>
      </c>
      <c r="T225" s="12">
        <v>144</v>
      </c>
      <c r="U225" s="12">
        <v>12</v>
      </c>
      <c r="V225" s="12">
        <v>13</v>
      </c>
      <c r="W225" s="12">
        <v>71</v>
      </c>
      <c r="X225" s="12">
        <v>498794.9</v>
      </c>
      <c r="Y225" s="12">
        <v>1160.5</v>
      </c>
      <c r="Z225" s="12">
        <v>999642.3</v>
      </c>
      <c r="AA225" s="12">
        <v>1000000</v>
      </c>
      <c r="AB225" s="12">
        <v>357.7</v>
      </c>
      <c r="AC225" s="12">
        <v>0.04</v>
      </c>
      <c r="AE225" s="11" t="s">
        <v>387</v>
      </c>
      <c r="AF225" s="12">
        <v>8</v>
      </c>
      <c r="AG225" s="12">
        <v>4</v>
      </c>
      <c r="AH225" s="12">
        <v>498799.6</v>
      </c>
      <c r="AI225" s="12">
        <v>93</v>
      </c>
      <c r="AJ225" s="12">
        <v>22</v>
      </c>
      <c r="AK225" s="12">
        <v>22</v>
      </c>
      <c r="AL225" s="12">
        <v>24</v>
      </c>
      <c r="AM225" s="12">
        <v>23</v>
      </c>
      <c r="AN225" s="12">
        <v>31.5</v>
      </c>
      <c r="AO225" s="12">
        <v>27</v>
      </c>
      <c r="AP225" s="12">
        <v>28</v>
      </c>
      <c r="AQ225" s="12">
        <v>30</v>
      </c>
      <c r="AR225" s="12">
        <v>35</v>
      </c>
      <c r="AS225" s="12">
        <v>50</v>
      </c>
      <c r="AT225" s="12">
        <v>51</v>
      </c>
      <c r="AU225" s="12">
        <v>53</v>
      </c>
      <c r="AV225" s="12">
        <v>55</v>
      </c>
      <c r="AW225" s="12">
        <v>48</v>
      </c>
      <c r="AX225" s="12">
        <v>104</v>
      </c>
      <c r="AY225" s="12">
        <v>112</v>
      </c>
      <c r="AZ225" s="12">
        <v>48</v>
      </c>
      <c r="BA225" s="12">
        <v>58.5</v>
      </c>
      <c r="BB225" s="12">
        <v>1119.5</v>
      </c>
      <c r="BC225" s="12">
        <v>499518.1</v>
      </c>
      <c r="BD225" s="12">
        <v>1000364.2</v>
      </c>
      <c r="BE225" s="12">
        <v>1000000</v>
      </c>
      <c r="BF225" s="12">
        <v>-364.2</v>
      </c>
      <c r="BG225" s="12">
        <v>-0.04</v>
      </c>
    </row>
    <row r="226" spans="1:59" ht="15" thickBot="1" x14ac:dyDescent="0.35">
      <c r="A226" s="11" t="s">
        <v>388</v>
      </c>
      <c r="B226" s="12">
        <v>35</v>
      </c>
      <c r="C226" s="12">
        <v>31</v>
      </c>
      <c r="D226" s="12">
        <v>26</v>
      </c>
      <c r="E226" s="12">
        <v>23</v>
      </c>
      <c r="F226" s="12">
        <v>19</v>
      </c>
      <c r="G226" s="12">
        <v>498833.9</v>
      </c>
      <c r="H226" s="12">
        <v>21</v>
      </c>
      <c r="I226" s="12">
        <v>21</v>
      </c>
      <c r="J226" s="12">
        <v>19</v>
      </c>
      <c r="K226" s="12">
        <v>20</v>
      </c>
      <c r="L226" s="12">
        <v>15</v>
      </c>
      <c r="M226" s="12">
        <v>18</v>
      </c>
      <c r="N226" s="12">
        <v>16</v>
      </c>
      <c r="O226" s="12">
        <v>25</v>
      </c>
      <c r="P226" s="12">
        <v>27</v>
      </c>
      <c r="Q226" s="12">
        <v>28</v>
      </c>
      <c r="R226" s="12">
        <v>24</v>
      </c>
      <c r="S226" s="12">
        <v>35</v>
      </c>
      <c r="T226" s="12">
        <v>178</v>
      </c>
      <c r="U226" s="12">
        <v>39</v>
      </c>
      <c r="V226" s="12">
        <v>50</v>
      </c>
      <c r="W226" s="12">
        <v>111</v>
      </c>
      <c r="X226" s="12">
        <v>499768.9</v>
      </c>
      <c r="Y226" s="12">
        <v>536.5</v>
      </c>
      <c r="Z226" s="12">
        <v>999920.3</v>
      </c>
      <c r="AA226" s="12">
        <v>1000000</v>
      </c>
      <c r="AB226" s="12">
        <v>79.7</v>
      </c>
      <c r="AC226" s="12">
        <v>0.01</v>
      </c>
      <c r="AE226" s="11" t="s">
        <v>388</v>
      </c>
      <c r="AF226" s="12">
        <v>26</v>
      </c>
      <c r="AG226" s="12">
        <v>94</v>
      </c>
      <c r="AH226" s="12">
        <v>498827.6</v>
      </c>
      <c r="AI226" s="12">
        <v>117</v>
      </c>
      <c r="AJ226" s="12">
        <v>42</v>
      </c>
      <c r="AK226" s="12">
        <v>38</v>
      </c>
      <c r="AL226" s="12">
        <v>40</v>
      </c>
      <c r="AM226" s="12">
        <v>40</v>
      </c>
      <c r="AN226" s="12">
        <v>48.5</v>
      </c>
      <c r="AO226" s="12">
        <v>41</v>
      </c>
      <c r="AP226" s="12">
        <v>46</v>
      </c>
      <c r="AQ226" s="12">
        <v>43</v>
      </c>
      <c r="AR226" s="12">
        <v>45</v>
      </c>
      <c r="AS226" s="12">
        <v>36</v>
      </c>
      <c r="AT226" s="12">
        <v>34</v>
      </c>
      <c r="AU226" s="12">
        <v>33</v>
      </c>
      <c r="AV226" s="12">
        <v>37</v>
      </c>
      <c r="AW226" s="12">
        <v>26</v>
      </c>
      <c r="AX226" s="12">
        <v>70</v>
      </c>
      <c r="AY226" s="12">
        <v>85</v>
      </c>
      <c r="AZ226" s="12">
        <v>11</v>
      </c>
      <c r="BA226" s="12">
        <v>18.5</v>
      </c>
      <c r="BB226" s="12">
        <v>139</v>
      </c>
      <c r="BC226" s="12">
        <v>500142.1</v>
      </c>
      <c r="BD226" s="12">
        <v>1000079.7</v>
      </c>
      <c r="BE226" s="12">
        <v>1000000</v>
      </c>
      <c r="BF226" s="12">
        <v>-79.7</v>
      </c>
      <c r="BG226" s="12">
        <v>-0.01</v>
      </c>
    </row>
    <row r="227" spans="1:59" ht="15" thickBot="1" x14ac:dyDescent="0.35">
      <c r="A227" s="11" t="s">
        <v>389</v>
      </c>
      <c r="B227" s="12">
        <v>35</v>
      </c>
      <c r="C227" s="12">
        <v>31</v>
      </c>
      <c r="D227" s="12">
        <v>26</v>
      </c>
      <c r="E227" s="12">
        <v>23</v>
      </c>
      <c r="F227" s="12">
        <v>30</v>
      </c>
      <c r="G227" s="12">
        <v>498829.9</v>
      </c>
      <c r="H227" s="12">
        <v>22</v>
      </c>
      <c r="I227" s="12">
        <v>29</v>
      </c>
      <c r="J227" s="12">
        <v>31</v>
      </c>
      <c r="K227" s="12">
        <v>39</v>
      </c>
      <c r="L227" s="12">
        <v>37</v>
      </c>
      <c r="M227" s="12">
        <v>39</v>
      </c>
      <c r="N227" s="12">
        <v>43</v>
      </c>
      <c r="O227" s="12">
        <v>46</v>
      </c>
      <c r="P227" s="12">
        <v>43</v>
      </c>
      <c r="Q227" s="12">
        <v>46</v>
      </c>
      <c r="R227" s="12">
        <v>37</v>
      </c>
      <c r="S227" s="12">
        <v>38</v>
      </c>
      <c r="T227" s="12">
        <v>177</v>
      </c>
      <c r="U227" s="12">
        <v>47</v>
      </c>
      <c r="V227" s="12">
        <v>51</v>
      </c>
      <c r="W227" s="12">
        <v>115</v>
      </c>
      <c r="X227" s="12">
        <v>499850.9</v>
      </c>
      <c r="Y227" s="12">
        <v>398</v>
      </c>
      <c r="Z227" s="12">
        <v>1000063.8</v>
      </c>
      <c r="AA227" s="12">
        <v>1000000</v>
      </c>
      <c r="AB227" s="12">
        <v>-63.8</v>
      </c>
      <c r="AC227" s="12">
        <v>-0.01</v>
      </c>
      <c r="AE227" s="11" t="s">
        <v>389</v>
      </c>
      <c r="AF227" s="12">
        <v>26</v>
      </c>
      <c r="AG227" s="12">
        <v>94</v>
      </c>
      <c r="AH227" s="12">
        <v>498827.6</v>
      </c>
      <c r="AI227" s="12">
        <v>117</v>
      </c>
      <c r="AJ227" s="12">
        <v>31</v>
      </c>
      <c r="AK227" s="12">
        <v>42</v>
      </c>
      <c r="AL227" s="12">
        <v>39</v>
      </c>
      <c r="AM227" s="12">
        <v>32</v>
      </c>
      <c r="AN227" s="12">
        <v>36.5</v>
      </c>
      <c r="AO227" s="12">
        <v>22</v>
      </c>
      <c r="AP227" s="12">
        <v>24</v>
      </c>
      <c r="AQ227" s="12">
        <v>22</v>
      </c>
      <c r="AR227" s="12">
        <v>18</v>
      </c>
      <c r="AS227" s="12">
        <v>15</v>
      </c>
      <c r="AT227" s="12">
        <v>18</v>
      </c>
      <c r="AU227" s="12">
        <v>15</v>
      </c>
      <c r="AV227" s="12">
        <v>24</v>
      </c>
      <c r="AW227" s="12">
        <v>23</v>
      </c>
      <c r="AX227" s="12">
        <v>71</v>
      </c>
      <c r="AY227" s="12">
        <v>77</v>
      </c>
      <c r="AZ227" s="12">
        <v>10</v>
      </c>
      <c r="BA227" s="12">
        <v>14.5</v>
      </c>
      <c r="BB227" s="12">
        <v>57</v>
      </c>
      <c r="BC227" s="12">
        <v>500280.6</v>
      </c>
      <c r="BD227" s="12">
        <v>999936.2</v>
      </c>
      <c r="BE227" s="12">
        <v>1000000</v>
      </c>
      <c r="BF227" s="12">
        <v>63.8</v>
      </c>
      <c r="BG227" s="12">
        <v>0.01</v>
      </c>
    </row>
    <row r="228" spans="1:59" ht="15" thickBot="1" x14ac:dyDescent="0.35">
      <c r="A228" s="11" t="s">
        <v>390</v>
      </c>
      <c r="B228" s="12">
        <v>54</v>
      </c>
      <c r="C228" s="12">
        <v>55</v>
      </c>
      <c r="D228" s="12">
        <v>50</v>
      </c>
      <c r="E228" s="12">
        <v>48</v>
      </c>
      <c r="F228" s="12">
        <v>44</v>
      </c>
      <c r="G228" s="12">
        <v>498850.9</v>
      </c>
      <c r="H228" s="12">
        <v>36</v>
      </c>
      <c r="I228" s="12">
        <v>35</v>
      </c>
      <c r="J228" s="12">
        <v>38</v>
      </c>
      <c r="K228" s="12">
        <v>36</v>
      </c>
      <c r="L228" s="12">
        <v>31</v>
      </c>
      <c r="M228" s="12">
        <v>32</v>
      </c>
      <c r="N228" s="12">
        <v>39</v>
      </c>
      <c r="O228" s="12">
        <v>53</v>
      </c>
      <c r="P228" s="12">
        <v>40</v>
      </c>
      <c r="Q228" s="12">
        <v>31</v>
      </c>
      <c r="R228" s="12">
        <v>23</v>
      </c>
      <c r="S228" s="12">
        <v>23</v>
      </c>
      <c r="T228" s="12">
        <v>150</v>
      </c>
      <c r="U228" s="12">
        <v>20</v>
      </c>
      <c r="V228" s="12">
        <v>16</v>
      </c>
      <c r="W228" s="12">
        <v>74</v>
      </c>
      <c r="X228" s="12">
        <v>498795.9</v>
      </c>
      <c r="Y228" s="12">
        <v>1167.5</v>
      </c>
      <c r="Z228" s="12">
        <v>999742.3</v>
      </c>
      <c r="AA228" s="12">
        <v>1000000</v>
      </c>
      <c r="AB228" s="12">
        <v>257.7</v>
      </c>
      <c r="AC228" s="12">
        <v>0.03</v>
      </c>
      <c r="AE228" s="11" t="s">
        <v>390</v>
      </c>
      <c r="AF228" s="12">
        <v>7</v>
      </c>
      <c r="AG228" s="12">
        <v>70</v>
      </c>
      <c r="AH228" s="12">
        <v>498803.6</v>
      </c>
      <c r="AI228" s="12">
        <v>92</v>
      </c>
      <c r="AJ228" s="12">
        <v>17</v>
      </c>
      <c r="AK228" s="12">
        <v>21</v>
      </c>
      <c r="AL228" s="12">
        <v>25</v>
      </c>
      <c r="AM228" s="12">
        <v>26</v>
      </c>
      <c r="AN228" s="12">
        <v>29.5</v>
      </c>
      <c r="AO228" s="12">
        <v>25</v>
      </c>
      <c r="AP228" s="12">
        <v>30</v>
      </c>
      <c r="AQ228" s="12">
        <v>29</v>
      </c>
      <c r="AR228" s="12">
        <v>22</v>
      </c>
      <c r="AS228" s="12">
        <v>8</v>
      </c>
      <c r="AT228" s="12">
        <v>21</v>
      </c>
      <c r="AU228" s="12">
        <v>30</v>
      </c>
      <c r="AV228" s="12">
        <v>38</v>
      </c>
      <c r="AW228" s="12">
        <v>38</v>
      </c>
      <c r="AX228" s="12">
        <v>98</v>
      </c>
      <c r="AY228" s="12">
        <v>104</v>
      </c>
      <c r="AZ228" s="12">
        <v>45</v>
      </c>
      <c r="BA228" s="12">
        <v>55.5</v>
      </c>
      <c r="BB228" s="12">
        <v>1118.5</v>
      </c>
      <c r="BC228" s="12">
        <v>499511.1</v>
      </c>
      <c r="BD228" s="12">
        <v>1000264.2</v>
      </c>
      <c r="BE228" s="12">
        <v>1000000</v>
      </c>
      <c r="BF228" s="12">
        <v>-264.2</v>
      </c>
      <c r="BG228" s="12">
        <v>-0.03</v>
      </c>
    </row>
    <row r="229" spans="1:59" ht="15" thickBot="1" x14ac:dyDescent="0.35">
      <c r="A229" s="11" t="s">
        <v>391</v>
      </c>
      <c r="B229" s="12">
        <v>35</v>
      </c>
      <c r="C229" s="12">
        <v>31</v>
      </c>
      <c r="D229" s="12">
        <v>26</v>
      </c>
      <c r="E229" s="12">
        <v>23</v>
      </c>
      <c r="F229" s="12">
        <v>19</v>
      </c>
      <c r="G229" s="12">
        <v>498829.9</v>
      </c>
      <c r="H229" s="12">
        <v>19</v>
      </c>
      <c r="I229" s="12">
        <v>11</v>
      </c>
      <c r="J229" s="12">
        <v>20</v>
      </c>
      <c r="K229" s="12">
        <v>11</v>
      </c>
      <c r="L229" s="12">
        <v>9</v>
      </c>
      <c r="M229" s="12">
        <v>9</v>
      </c>
      <c r="N229" s="12">
        <v>9</v>
      </c>
      <c r="O229" s="12">
        <v>10</v>
      </c>
      <c r="P229" s="12">
        <v>9</v>
      </c>
      <c r="Q229" s="12">
        <v>5</v>
      </c>
      <c r="R229" s="12">
        <v>12</v>
      </c>
      <c r="S229" s="12">
        <v>23</v>
      </c>
      <c r="T229" s="12">
        <v>165</v>
      </c>
      <c r="U229" s="12">
        <v>35</v>
      </c>
      <c r="V229" s="12">
        <v>33</v>
      </c>
      <c r="W229" s="12">
        <v>88</v>
      </c>
      <c r="X229" s="12">
        <v>499127.4</v>
      </c>
      <c r="Y229" s="12">
        <v>1161.5</v>
      </c>
      <c r="Z229" s="12">
        <v>999720.8</v>
      </c>
      <c r="AA229" s="12">
        <v>1000000</v>
      </c>
      <c r="AB229" s="12">
        <v>279.2</v>
      </c>
      <c r="AC229" s="12">
        <v>0.03</v>
      </c>
      <c r="AE229" s="11" t="s">
        <v>391</v>
      </c>
      <c r="AF229" s="12">
        <v>26</v>
      </c>
      <c r="AG229" s="12">
        <v>94</v>
      </c>
      <c r="AH229" s="12">
        <v>498827.6</v>
      </c>
      <c r="AI229" s="12">
        <v>117</v>
      </c>
      <c r="AJ229" s="12">
        <v>42</v>
      </c>
      <c r="AK229" s="12">
        <v>42</v>
      </c>
      <c r="AL229" s="12">
        <v>42</v>
      </c>
      <c r="AM229" s="12">
        <v>50</v>
      </c>
      <c r="AN229" s="12">
        <v>47.5</v>
      </c>
      <c r="AO229" s="12">
        <v>50</v>
      </c>
      <c r="AP229" s="12">
        <v>52</v>
      </c>
      <c r="AQ229" s="12">
        <v>52</v>
      </c>
      <c r="AR229" s="12">
        <v>52</v>
      </c>
      <c r="AS229" s="12">
        <v>51</v>
      </c>
      <c r="AT229" s="12">
        <v>52</v>
      </c>
      <c r="AU229" s="12">
        <v>56</v>
      </c>
      <c r="AV229" s="12">
        <v>49</v>
      </c>
      <c r="AW229" s="12">
        <v>38</v>
      </c>
      <c r="AX229" s="12">
        <v>83</v>
      </c>
      <c r="AY229" s="12">
        <v>89</v>
      </c>
      <c r="AZ229" s="12">
        <v>28</v>
      </c>
      <c r="BA229" s="12">
        <v>41.5</v>
      </c>
      <c r="BB229" s="12">
        <v>780.5</v>
      </c>
      <c r="BC229" s="12">
        <v>499517.1</v>
      </c>
      <c r="BD229" s="12">
        <v>1000279.2</v>
      </c>
      <c r="BE229" s="12">
        <v>1000000</v>
      </c>
      <c r="BF229" s="12">
        <v>-279.2</v>
      </c>
      <c r="BG229" s="12">
        <v>-0.03</v>
      </c>
    </row>
    <row r="230" spans="1:59" ht="15" thickBot="1" x14ac:dyDescent="0.35">
      <c r="A230" s="11" t="s">
        <v>392</v>
      </c>
      <c r="B230" s="12">
        <v>35</v>
      </c>
      <c r="C230" s="12">
        <v>31</v>
      </c>
      <c r="D230" s="12">
        <v>26</v>
      </c>
      <c r="E230" s="12">
        <v>23</v>
      </c>
      <c r="F230" s="12">
        <v>19</v>
      </c>
      <c r="G230" s="12">
        <v>498834.9</v>
      </c>
      <c r="H230" s="12">
        <v>41</v>
      </c>
      <c r="I230" s="12">
        <v>16</v>
      </c>
      <c r="J230" s="12">
        <v>21</v>
      </c>
      <c r="K230" s="12">
        <v>24</v>
      </c>
      <c r="L230" s="12">
        <v>36</v>
      </c>
      <c r="M230" s="12">
        <v>38</v>
      </c>
      <c r="N230" s="12">
        <v>41</v>
      </c>
      <c r="O230" s="12">
        <v>42</v>
      </c>
      <c r="P230" s="12">
        <v>38</v>
      </c>
      <c r="Q230" s="12">
        <v>43</v>
      </c>
      <c r="R230" s="12">
        <v>42</v>
      </c>
      <c r="S230" s="12">
        <v>45</v>
      </c>
      <c r="T230" s="12">
        <v>180</v>
      </c>
      <c r="U230" s="12">
        <v>37</v>
      </c>
      <c r="V230" s="12">
        <v>38</v>
      </c>
      <c r="W230" s="12">
        <v>98</v>
      </c>
      <c r="X230" s="12">
        <v>499767.9</v>
      </c>
      <c r="Y230" s="12">
        <v>598.5</v>
      </c>
      <c r="Z230" s="12">
        <v>1000115.3</v>
      </c>
      <c r="AA230" s="12">
        <v>1000000</v>
      </c>
      <c r="AB230" s="12">
        <v>-115.3</v>
      </c>
      <c r="AC230" s="12">
        <v>-0.01</v>
      </c>
      <c r="AE230" s="11" t="s">
        <v>392</v>
      </c>
      <c r="AF230" s="12">
        <v>26</v>
      </c>
      <c r="AG230" s="12">
        <v>94</v>
      </c>
      <c r="AH230" s="12">
        <v>498827.6</v>
      </c>
      <c r="AI230" s="12">
        <v>117</v>
      </c>
      <c r="AJ230" s="12">
        <v>42</v>
      </c>
      <c r="AK230" s="12">
        <v>37</v>
      </c>
      <c r="AL230" s="12">
        <v>20</v>
      </c>
      <c r="AM230" s="12">
        <v>45</v>
      </c>
      <c r="AN230" s="12">
        <v>46.5</v>
      </c>
      <c r="AO230" s="12">
        <v>37</v>
      </c>
      <c r="AP230" s="12">
        <v>25</v>
      </c>
      <c r="AQ230" s="12">
        <v>23</v>
      </c>
      <c r="AR230" s="12">
        <v>20</v>
      </c>
      <c r="AS230" s="12">
        <v>19</v>
      </c>
      <c r="AT230" s="12">
        <v>23</v>
      </c>
      <c r="AU230" s="12">
        <v>18</v>
      </c>
      <c r="AV230" s="12">
        <v>19</v>
      </c>
      <c r="AW230" s="12">
        <v>16</v>
      </c>
      <c r="AX230" s="12">
        <v>68</v>
      </c>
      <c r="AY230" s="12">
        <v>87</v>
      </c>
      <c r="AZ230" s="12">
        <v>23</v>
      </c>
      <c r="BA230" s="12">
        <v>31.5</v>
      </c>
      <c r="BB230" s="12">
        <v>140</v>
      </c>
      <c r="BC230" s="12">
        <v>500080.1</v>
      </c>
      <c r="BD230" s="12">
        <v>999884.7</v>
      </c>
      <c r="BE230" s="12">
        <v>1000000</v>
      </c>
      <c r="BF230" s="12">
        <v>115.3</v>
      </c>
      <c r="BG230" s="12">
        <v>0.01</v>
      </c>
    </row>
    <row r="231" spans="1:59" ht="15" thickBot="1" x14ac:dyDescent="0.35">
      <c r="A231" s="11" t="s">
        <v>393</v>
      </c>
      <c r="B231" s="12">
        <v>39</v>
      </c>
      <c r="C231" s="12">
        <v>40</v>
      </c>
      <c r="D231" s="12">
        <v>35</v>
      </c>
      <c r="E231" s="12">
        <v>32</v>
      </c>
      <c r="F231" s="12">
        <v>26</v>
      </c>
      <c r="G231" s="12">
        <v>498838.9</v>
      </c>
      <c r="H231" s="12">
        <v>29</v>
      </c>
      <c r="I231" s="12">
        <v>23</v>
      </c>
      <c r="J231" s="12">
        <v>23</v>
      </c>
      <c r="K231" s="12">
        <v>23</v>
      </c>
      <c r="L231" s="12">
        <v>21</v>
      </c>
      <c r="M231" s="12">
        <v>23</v>
      </c>
      <c r="N231" s="12">
        <v>27</v>
      </c>
      <c r="O231" s="12">
        <v>32</v>
      </c>
      <c r="P231" s="12">
        <v>42</v>
      </c>
      <c r="Q231" s="12">
        <v>22</v>
      </c>
      <c r="R231" s="12">
        <v>20</v>
      </c>
      <c r="S231" s="12">
        <v>21</v>
      </c>
      <c r="T231" s="12">
        <v>153</v>
      </c>
      <c r="U231" s="12">
        <v>21</v>
      </c>
      <c r="V231" s="12">
        <v>23</v>
      </c>
      <c r="W231" s="12">
        <v>85</v>
      </c>
      <c r="X231" s="12">
        <v>498818.9</v>
      </c>
      <c r="Y231" s="12">
        <v>1510</v>
      </c>
      <c r="Z231" s="12">
        <v>999927.8</v>
      </c>
      <c r="AA231" s="12">
        <v>1000000</v>
      </c>
      <c r="AB231" s="12">
        <v>72.2</v>
      </c>
      <c r="AC231" s="12">
        <v>0.01</v>
      </c>
      <c r="AE231" s="11" t="s">
        <v>393</v>
      </c>
      <c r="AF231" s="12">
        <v>22</v>
      </c>
      <c r="AG231" s="12">
        <v>85</v>
      </c>
      <c r="AH231" s="12">
        <v>498818.6</v>
      </c>
      <c r="AI231" s="12">
        <v>108</v>
      </c>
      <c r="AJ231" s="12">
        <v>35</v>
      </c>
      <c r="AK231" s="12">
        <v>33</v>
      </c>
      <c r="AL231" s="12">
        <v>32</v>
      </c>
      <c r="AM231" s="12">
        <v>38</v>
      </c>
      <c r="AN231" s="12">
        <v>44.5</v>
      </c>
      <c r="AO231" s="12">
        <v>38</v>
      </c>
      <c r="AP231" s="12">
        <v>40</v>
      </c>
      <c r="AQ231" s="12">
        <v>38</v>
      </c>
      <c r="AR231" s="12">
        <v>34</v>
      </c>
      <c r="AS231" s="12">
        <v>29</v>
      </c>
      <c r="AT231" s="12">
        <v>19</v>
      </c>
      <c r="AU231" s="12">
        <v>39</v>
      </c>
      <c r="AV231" s="12">
        <v>41</v>
      </c>
      <c r="AW231" s="12">
        <v>40</v>
      </c>
      <c r="AX231" s="12">
        <v>95</v>
      </c>
      <c r="AY231" s="12">
        <v>103</v>
      </c>
      <c r="AZ231" s="12">
        <v>38</v>
      </c>
      <c r="BA231" s="12">
        <v>44.5</v>
      </c>
      <c r="BB231" s="12">
        <v>1089</v>
      </c>
      <c r="BC231" s="12">
        <v>499162.1</v>
      </c>
      <c r="BD231" s="12">
        <v>1000065.7</v>
      </c>
      <c r="BE231" s="12">
        <v>1000000</v>
      </c>
      <c r="BF231" s="12">
        <v>-65.7</v>
      </c>
      <c r="BG231" s="12">
        <v>-0.01</v>
      </c>
    </row>
    <row r="232" spans="1:59" ht="15" thickBot="1" x14ac:dyDescent="0.35">
      <c r="A232" s="11" t="s">
        <v>394</v>
      </c>
      <c r="B232" s="12">
        <v>40</v>
      </c>
      <c r="C232" s="12">
        <v>39</v>
      </c>
      <c r="D232" s="12">
        <v>38</v>
      </c>
      <c r="E232" s="12">
        <v>38</v>
      </c>
      <c r="F232" s="12">
        <v>47</v>
      </c>
      <c r="G232" s="12">
        <v>498848.9</v>
      </c>
      <c r="H232" s="12">
        <v>35</v>
      </c>
      <c r="I232" s="12">
        <v>40</v>
      </c>
      <c r="J232" s="12">
        <v>43</v>
      </c>
      <c r="K232" s="12">
        <v>35</v>
      </c>
      <c r="L232" s="12">
        <v>26</v>
      </c>
      <c r="M232" s="12">
        <v>25</v>
      </c>
      <c r="N232" s="12">
        <v>22</v>
      </c>
      <c r="O232" s="12">
        <v>24</v>
      </c>
      <c r="P232" s="12">
        <v>22</v>
      </c>
      <c r="Q232" s="12">
        <v>18</v>
      </c>
      <c r="R232" s="12">
        <v>18</v>
      </c>
      <c r="S232" s="12">
        <v>17</v>
      </c>
      <c r="T232" s="12">
        <v>146</v>
      </c>
      <c r="U232" s="12">
        <v>16</v>
      </c>
      <c r="V232" s="12">
        <v>17</v>
      </c>
      <c r="W232" s="12">
        <v>76</v>
      </c>
      <c r="X232" s="12">
        <v>498801.9</v>
      </c>
      <c r="Y232" s="12">
        <v>1727.5</v>
      </c>
      <c r="Z232" s="12">
        <v>1000160.3</v>
      </c>
      <c r="AA232" s="12">
        <v>1000000</v>
      </c>
      <c r="AB232" s="12">
        <v>-160.30000000000001</v>
      </c>
      <c r="AC232" s="12">
        <v>-0.02</v>
      </c>
      <c r="AE232" s="11" t="s">
        <v>394</v>
      </c>
      <c r="AF232" s="12">
        <v>21</v>
      </c>
      <c r="AG232" s="12">
        <v>86</v>
      </c>
      <c r="AH232" s="12">
        <v>498815.6</v>
      </c>
      <c r="AI232" s="12">
        <v>102</v>
      </c>
      <c r="AJ232" s="12">
        <v>14</v>
      </c>
      <c r="AK232" s="12">
        <v>23</v>
      </c>
      <c r="AL232" s="12">
        <v>26</v>
      </c>
      <c r="AM232" s="12">
        <v>21</v>
      </c>
      <c r="AN232" s="12">
        <v>24.5</v>
      </c>
      <c r="AO232" s="12">
        <v>26</v>
      </c>
      <c r="AP232" s="12">
        <v>35</v>
      </c>
      <c r="AQ232" s="12">
        <v>36</v>
      </c>
      <c r="AR232" s="12">
        <v>39</v>
      </c>
      <c r="AS232" s="12">
        <v>37</v>
      </c>
      <c r="AT232" s="12">
        <v>39</v>
      </c>
      <c r="AU232" s="12">
        <v>43</v>
      </c>
      <c r="AV232" s="12">
        <v>43</v>
      </c>
      <c r="AW232" s="12">
        <v>44</v>
      </c>
      <c r="AX232" s="12">
        <v>102</v>
      </c>
      <c r="AY232" s="12">
        <v>108</v>
      </c>
      <c r="AZ232" s="12">
        <v>44</v>
      </c>
      <c r="BA232" s="12">
        <v>53.5</v>
      </c>
      <c r="BB232" s="12">
        <v>1112.5</v>
      </c>
      <c r="BC232" s="12">
        <v>498944.6</v>
      </c>
      <c r="BD232" s="12">
        <v>999839.7</v>
      </c>
      <c r="BE232" s="12">
        <v>1000000</v>
      </c>
      <c r="BF232" s="12">
        <v>160.30000000000001</v>
      </c>
      <c r="BG232" s="12">
        <v>0.02</v>
      </c>
    </row>
    <row r="233" spans="1:59" ht="15" thickBot="1" x14ac:dyDescent="0.35">
      <c r="A233" s="11" t="s">
        <v>395</v>
      </c>
      <c r="B233" s="12">
        <v>35</v>
      </c>
      <c r="C233" s="12">
        <v>31</v>
      </c>
      <c r="D233" s="12">
        <v>26</v>
      </c>
      <c r="E233" s="12">
        <v>23</v>
      </c>
      <c r="F233" s="12">
        <v>19</v>
      </c>
      <c r="G233" s="12">
        <v>498829.9</v>
      </c>
      <c r="H233" s="12">
        <v>19</v>
      </c>
      <c r="I233" s="12">
        <v>28</v>
      </c>
      <c r="J233" s="12">
        <v>9</v>
      </c>
      <c r="K233" s="12">
        <v>11</v>
      </c>
      <c r="L233" s="12">
        <v>9</v>
      </c>
      <c r="M233" s="12">
        <v>9</v>
      </c>
      <c r="N233" s="12">
        <v>9</v>
      </c>
      <c r="O233" s="12">
        <v>8</v>
      </c>
      <c r="P233" s="12">
        <v>6</v>
      </c>
      <c r="Q233" s="12">
        <v>10</v>
      </c>
      <c r="R233" s="12">
        <v>10</v>
      </c>
      <c r="S233" s="12">
        <v>8</v>
      </c>
      <c r="T233" s="12">
        <v>140</v>
      </c>
      <c r="U233" s="12">
        <v>8</v>
      </c>
      <c r="V233" s="12">
        <v>8</v>
      </c>
      <c r="W233" s="12">
        <v>61.5</v>
      </c>
      <c r="X233" s="12">
        <v>498810.9</v>
      </c>
      <c r="Y233" s="12">
        <v>1879.5</v>
      </c>
      <c r="Z233" s="12">
        <v>1000007.8</v>
      </c>
      <c r="AA233" s="12">
        <v>1000000</v>
      </c>
      <c r="AB233" s="12">
        <v>-7.8</v>
      </c>
      <c r="AC233" s="12">
        <v>0</v>
      </c>
      <c r="AE233" s="11" t="s">
        <v>395</v>
      </c>
      <c r="AF233" s="12">
        <v>26</v>
      </c>
      <c r="AG233" s="12">
        <v>94</v>
      </c>
      <c r="AH233" s="12">
        <v>498827.6</v>
      </c>
      <c r="AI233" s="12">
        <v>117</v>
      </c>
      <c r="AJ233" s="12">
        <v>42</v>
      </c>
      <c r="AK233" s="12">
        <v>42</v>
      </c>
      <c r="AL233" s="12">
        <v>42</v>
      </c>
      <c r="AM233" s="12">
        <v>33</v>
      </c>
      <c r="AN233" s="12">
        <v>58.5</v>
      </c>
      <c r="AO233" s="12">
        <v>50</v>
      </c>
      <c r="AP233" s="12">
        <v>52</v>
      </c>
      <c r="AQ233" s="12">
        <v>52</v>
      </c>
      <c r="AR233" s="12">
        <v>52</v>
      </c>
      <c r="AS233" s="12">
        <v>53</v>
      </c>
      <c r="AT233" s="12">
        <v>55</v>
      </c>
      <c r="AU233" s="12">
        <v>51</v>
      </c>
      <c r="AV233" s="12">
        <v>51</v>
      </c>
      <c r="AW233" s="12">
        <v>53</v>
      </c>
      <c r="AX233" s="12">
        <v>108</v>
      </c>
      <c r="AY233" s="12">
        <v>116</v>
      </c>
      <c r="AZ233" s="12">
        <v>53</v>
      </c>
      <c r="BA233" s="12">
        <v>68</v>
      </c>
      <c r="BB233" s="12">
        <v>1103.5</v>
      </c>
      <c r="BC233" s="12">
        <v>498792.6</v>
      </c>
      <c r="BD233" s="12">
        <v>999992.2</v>
      </c>
      <c r="BE233" s="12">
        <v>1000000</v>
      </c>
      <c r="BF233" s="12">
        <v>7.8</v>
      </c>
      <c r="BG233" s="12">
        <v>0</v>
      </c>
    </row>
    <row r="234" spans="1:59" ht="15" thickBot="1" x14ac:dyDescent="0.35">
      <c r="A234" s="11" t="s">
        <v>396</v>
      </c>
      <c r="B234" s="12">
        <v>35</v>
      </c>
      <c r="C234" s="12">
        <v>31</v>
      </c>
      <c r="D234" s="12">
        <v>26</v>
      </c>
      <c r="E234" s="12">
        <v>23</v>
      </c>
      <c r="F234" s="12">
        <v>19</v>
      </c>
      <c r="G234" s="12">
        <v>498829.9</v>
      </c>
      <c r="H234" s="12">
        <v>19</v>
      </c>
      <c r="I234" s="12">
        <v>11</v>
      </c>
      <c r="J234" s="12">
        <v>9</v>
      </c>
      <c r="K234" s="12">
        <v>11</v>
      </c>
      <c r="L234" s="12">
        <v>20</v>
      </c>
      <c r="M234" s="12">
        <v>9</v>
      </c>
      <c r="N234" s="12">
        <v>9</v>
      </c>
      <c r="O234" s="12">
        <v>8</v>
      </c>
      <c r="P234" s="12">
        <v>6</v>
      </c>
      <c r="Q234" s="12">
        <v>5</v>
      </c>
      <c r="R234" s="12">
        <v>14</v>
      </c>
      <c r="S234" s="12">
        <v>2</v>
      </c>
      <c r="T234" s="12">
        <v>139</v>
      </c>
      <c r="U234" s="12">
        <v>14</v>
      </c>
      <c r="V234" s="12">
        <v>32</v>
      </c>
      <c r="W234" s="12">
        <v>81</v>
      </c>
      <c r="X234" s="12">
        <v>498853.4</v>
      </c>
      <c r="Y234" s="12">
        <v>1509</v>
      </c>
      <c r="Z234" s="12">
        <v>999715.3</v>
      </c>
      <c r="AA234" s="12">
        <v>1000000</v>
      </c>
      <c r="AB234" s="12">
        <v>284.7</v>
      </c>
      <c r="AC234" s="12">
        <v>0.03</v>
      </c>
      <c r="AE234" s="11" t="s">
        <v>396</v>
      </c>
      <c r="AF234" s="12">
        <v>26</v>
      </c>
      <c r="AG234" s="12">
        <v>94</v>
      </c>
      <c r="AH234" s="12">
        <v>498827.6</v>
      </c>
      <c r="AI234" s="12">
        <v>117</v>
      </c>
      <c r="AJ234" s="12">
        <v>42</v>
      </c>
      <c r="AK234" s="12">
        <v>42</v>
      </c>
      <c r="AL234" s="12">
        <v>42</v>
      </c>
      <c r="AM234" s="12">
        <v>50</v>
      </c>
      <c r="AN234" s="12">
        <v>58.5</v>
      </c>
      <c r="AO234" s="12">
        <v>50</v>
      </c>
      <c r="AP234" s="12">
        <v>41</v>
      </c>
      <c r="AQ234" s="12">
        <v>52</v>
      </c>
      <c r="AR234" s="12">
        <v>52</v>
      </c>
      <c r="AS234" s="12">
        <v>53</v>
      </c>
      <c r="AT234" s="12">
        <v>55</v>
      </c>
      <c r="AU234" s="12">
        <v>56</v>
      </c>
      <c r="AV234" s="12">
        <v>47</v>
      </c>
      <c r="AW234" s="12">
        <v>59</v>
      </c>
      <c r="AX234" s="12">
        <v>109</v>
      </c>
      <c r="AY234" s="12">
        <v>110</v>
      </c>
      <c r="AZ234" s="12">
        <v>29</v>
      </c>
      <c r="BA234" s="12">
        <v>48.5</v>
      </c>
      <c r="BB234" s="12">
        <v>1054.5</v>
      </c>
      <c r="BC234" s="12">
        <v>499163.1</v>
      </c>
      <c r="BD234" s="12">
        <v>1000278.2</v>
      </c>
      <c r="BE234" s="12">
        <v>1000000</v>
      </c>
      <c r="BF234" s="12">
        <v>-278.2</v>
      </c>
      <c r="BG234" s="12">
        <v>-0.03</v>
      </c>
    </row>
    <row r="235" spans="1:59" ht="15" thickBot="1" x14ac:dyDescent="0.35">
      <c r="A235" s="11" t="s">
        <v>397</v>
      </c>
      <c r="B235" s="12">
        <v>38</v>
      </c>
      <c r="C235" s="12">
        <v>31</v>
      </c>
      <c r="D235" s="12">
        <v>26</v>
      </c>
      <c r="E235" s="12">
        <v>23</v>
      </c>
      <c r="F235" s="12">
        <v>19</v>
      </c>
      <c r="G235" s="12">
        <v>498829.9</v>
      </c>
      <c r="H235" s="12">
        <v>19</v>
      </c>
      <c r="I235" s="12">
        <v>11</v>
      </c>
      <c r="J235" s="12">
        <v>10</v>
      </c>
      <c r="K235" s="12">
        <v>12</v>
      </c>
      <c r="L235" s="12">
        <v>10</v>
      </c>
      <c r="M235" s="12">
        <v>10</v>
      </c>
      <c r="N235" s="12">
        <v>10</v>
      </c>
      <c r="O235" s="12">
        <v>9</v>
      </c>
      <c r="P235" s="12">
        <v>8</v>
      </c>
      <c r="Q235" s="12">
        <v>7</v>
      </c>
      <c r="R235" s="12">
        <v>5</v>
      </c>
      <c r="S235" s="12">
        <v>3</v>
      </c>
      <c r="T235" s="12">
        <v>2</v>
      </c>
      <c r="U235" s="12">
        <v>4</v>
      </c>
      <c r="V235" s="12">
        <v>4</v>
      </c>
      <c r="W235" s="12">
        <v>0</v>
      </c>
      <c r="X235" s="12">
        <v>498804.9</v>
      </c>
      <c r="Y235" s="12">
        <v>2112</v>
      </c>
      <c r="Z235" s="12">
        <v>1000007.8</v>
      </c>
      <c r="AA235" s="12">
        <v>1000000</v>
      </c>
      <c r="AB235" s="12">
        <v>-7.8</v>
      </c>
      <c r="AC235" s="12">
        <v>0</v>
      </c>
      <c r="AE235" s="11" t="s">
        <v>397</v>
      </c>
      <c r="AF235" s="12">
        <v>23</v>
      </c>
      <c r="AG235" s="12">
        <v>94</v>
      </c>
      <c r="AH235" s="12">
        <v>498827.6</v>
      </c>
      <c r="AI235" s="12">
        <v>117</v>
      </c>
      <c r="AJ235" s="12">
        <v>42</v>
      </c>
      <c r="AK235" s="12">
        <v>42</v>
      </c>
      <c r="AL235" s="12">
        <v>42</v>
      </c>
      <c r="AM235" s="12">
        <v>50</v>
      </c>
      <c r="AN235" s="12">
        <v>57.5</v>
      </c>
      <c r="AO235" s="12">
        <v>49</v>
      </c>
      <c r="AP235" s="12">
        <v>51</v>
      </c>
      <c r="AQ235" s="12">
        <v>51</v>
      </c>
      <c r="AR235" s="12">
        <v>51</v>
      </c>
      <c r="AS235" s="12">
        <v>52</v>
      </c>
      <c r="AT235" s="12">
        <v>53</v>
      </c>
      <c r="AU235" s="12">
        <v>54</v>
      </c>
      <c r="AV235" s="12">
        <v>56</v>
      </c>
      <c r="AW235" s="12">
        <v>58</v>
      </c>
      <c r="AX235" s="12">
        <v>249518.5</v>
      </c>
      <c r="AY235" s="12">
        <v>120</v>
      </c>
      <c r="AZ235" s="12">
        <v>57</v>
      </c>
      <c r="BA235" s="12">
        <v>249417</v>
      </c>
      <c r="BB235" s="12">
        <v>1109.5</v>
      </c>
      <c r="BC235" s="12">
        <v>0</v>
      </c>
      <c r="BD235" s="12">
        <v>999992.2</v>
      </c>
      <c r="BE235" s="12">
        <v>1000000</v>
      </c>
      <c r="BF235" s="12">
        <v>7.8</v>
      </c>
      <c r="BG235" s="12">
        <v>0</v>
      </c>
    </row>
    <row r="236" spans="1:59" ht="15" thickBot="1" x14ac:dyDescent="0.35">
      <c r="A236" s="11" t="s">
        <v>398</v>
      </c>
      <c r="B236" s="12">
        <v>35</v>
      </c>
      <c r="C236" s="12">
        <v>31</v>
      </c>
      <c r="D236" s="12">
        <v>26</v>
      </c>
      <c r="E236" s="12">
        <v>23</v>
      </c>
      <c r="F236" s="12">
        <v>19</v>
      </c>
      <c r="G236" s="12">
        <v>498829.9</v>
      </c>
      <c r="H236" s="12">
        <v>28</v>
      </c>
      <c r="I236" s="12">
        <v>11</v>
      </c>
      <c r="J236" s="12">
        <v>9</v>
      </c>
      <c r="K236" s="12">
        <v>11</v>
      </c>
      <c r="L236" s="12">
        <v>9</v>
      </c>
      <c r="M236" s="12">
        <v>14</v>
      </c>
      <c r="N236" s="12">
        <v>13</v>
      </c>
      <c r="O236" s="12">
        <v>8</v>
      </c>
      <c r="P236" s="12">
        <v>14</v>
      </c>
      <c r="Q236" s="12">
        <v>21</v>
      </c>
      <c r="R236" s="12">
        <v>36</v>
      </c>
      <c r="S236" s="12">
        <v>34</v>
      </c>
      <c r="T236" s="12">
        <v>172</v>
      </c>
      <c r="U236" s="12">
        <v>46</v>
      </c>
      <c r="V236" s="12">
        <v>47</v>
      </c>
      <c r="W236" s="12">
        <v>107</v>
      </c>
      <c r="X236" s="12">
        <v>499765.9</v>
      </c>
      <c r="Y236" s="12">
        <v>533.5</v>
      </c>
      <c r="Z236" s="12">
        <v>999843.3</v>
      </c>
      <c r="AA236" s="12">
        <v>1000000</v>
      </c>
      <c r="AB236" s="12">
        <v>156.69999999999999</v>
      </c>
      <c r="AC236" s="12">
        <v>0.02</v>
      </c>
      <c r="AE236" s="11" t="s">
        <v>398</v>
      </c>
      <c r="AF236" s="12">
        <v>26</v>
      </c>
      <c r="AG236" s="12">
        <v>94</v>
      </c>
      <c r="AH236" s="12">
        <v>498827.6</v>
      </c>
      <c r="AI236" s="12">
        <v>117</v>
      </c>
      <c r="AJ236" s="12">
        <v>42</v>
      </c>
      <c r="AK236" s="12">
        <v>42</v>
      </c>
      <c r="AL236" s="12">
        <v>33</v>
      </c>
      <c r="AM236" s="12">
        <v>50</v>
      </c>
      <c r="AN236" s="12">
        <v>58.5</v>
      </c>
      <c r="AO236" s="12">
        <v>50</v>
      </c>
      <c r="AP236" s="12">
        <v>52</v>
      </c>
      <c r="AQ236" s="12">
        <v>47</v>
      </c>
      <c r="AR236" s="12">
        <v>48</v>
      </c>
      <c r="AS236" s="12">
        <v>53</v>
      </c>
      <c r="AT236" s="12">
        <v>47</v>
      </c>
      <c r="AU236" s="12">
        <v>40</v>
      </c>
      <c r="AV236" s="12">
        <v>25</v>
      </c>
      <c r="AW236" s="12">
        <v>27</v>
      </c>
      <c r="AX236" s="12">
        <v>76</v>
      </c>
      <c r="AY236" s="12">
        <v>78</v>
      </c>
      <c r="AZ236" s="12">
        <v>14</v>
      </c>
      <c r="BA236" s="12">
        <v>22.5</v>
      </c>
      <c r="BB236" s="12">
        <v>142</v>
      </c>
      <c r="BC236" s="12">
        <v>500145.1</v>
      </c>
      <c r="BD236" s="12">
        <v>1000156.7</v>
      </c>
      <c r="BE236" s="12">
        <v>1000000</v>
      </c>
      <c r="BF236" s="12">
        <v>-156.69999999999999</v>
      </c>
      <c r="BG236" s="12">
        <v>-0.02</v>
      </c>
    </row>
    <row r="237" spans="1:59" ht="15" thickBot="1" x14ac:dyDescent="0.35">
      <c r="A237" s="11" t="s">
        <v>399</v>
      </c>
      <c r="B237" s="12">
        <v>35</v>
      </c>
      <c r="C237" s="12">
        <v>31</v>
      </c>
      <c r="D237" s="12">
        <v>26</v>
      </c>
      <c r="E237" s="12">
        <v>23</v>
      </c>
      <c r="F237" s="12">
        <v>19</v>
      </c>
      <c r="G237" s="12">
        <v>498839.9</v>
      </c>
      <c r="H237" s="12">
        <v>19</v>
      </c>
      <c r="I237" s="12">
        <v>20</v>
      </c>
      <c r="J237" s="12">
        <v>9</v>
      </c>
      <c r="K237" s="12">
        <v>19</v>
      </c>
      <c r="L237" s="12">
        <v>25</v>
      </c>
      <c r="M237" s="12">
        <v>33</v>
      </c>
      <c r="N237" s="12">
        <v>34</v>
      </c>
      <c r="O237" s="12">
        <v>43</v>
      </c>
      <c r="P237" s="12">
        <v>51</v>
      </c>
      <c r="Q237" s="12">
        <v>51</v>
      </c>
      <c r="R237" s="12">
        <v>49</v>
      </c>
      <c r="S237" s="12">
        <v>41</v>
      </c>
      <c r="T237" s="12">
        <v>171</v>
      </c>
      <c r="U237" s="12">
        <v>36</v>
      </c>
      <c r="V237" s="12">
        <v>35</v>
      </c>
      <c r="W237" s="12">
        <v>101</v>
      </c>
      <c r="X237" s="12">
        <v>499848.9</v>
      </c>
      <c r="Y237" s="12">
        <v>534.5</v>
      </c>
      <c r="Z237" s="12">
        <v>1000094.3</v>
      </c>
      <c r="AA237" s="12">
        <v>1000000</v>
      </c>
      <c r="AB237" s="12">
        <v>-94.3</v>
      </c>
      <c r="AC237" s="12">
        <v>-0.01</v>
      </c>
      <c r="AE237" s="11" t="s">
        <v>399</v>
      </c>
      <c r="AF237" s="12">
        <v>26</v>
      </c>
      <c r="AG237" s="12">
        <v>94</v>
      </c>
      <c r="AH237" s="12">
        <v>498827.6</v>
      </c>
      <c r="AI237" s="12">
        <v>117</v>
      </c>
      <c r="AJ237" s="12">
        <v>42</v>
      </c>
      <c r="AK237" s="12">
        <v>32</v>
      </c>
      <c r="AL237" s="12">
        <v>42</v>
      </c>
      <c r="AM237" s="12">
        <v>41</v>
      </c>
      <c r="AN237" s="12">
        <v>58.5</v>
      </c>
      <c r="AO237" s="12">
        <v>42</v>
      </c>
      <c r="AP237" s="12">
        <v>36</v>
      </c>
      <c r="AQ237" s="12">
        <v>28</v>
      </c>
      <c r="AR237" s="12">
        <v>27</v>
      </c>
      <c r="AS237" s="12">
        <v>18</v>
      </c>
      <c r="AT237" s="12">
        <v>10</v>
      </c>
      <c r="AU237" s="12">
        <v>10</v>
      </c>
      <c r="AV237" s="12">
        <v>12</v>
      </c>
      <c r="AW237" s="12">
        <v>20</v>
      </c>
      <c r="AX237" s="12">
        <v>77</v>
      </c>
      <c r="AY237" s="12">
        <v>88</v>
      </c>
      <c r="AZ237" s="12">
        <v>26</v>
      </c>
      <c r="BA237" s="12">
        <v>28.5</v>
      </c>
      <c r="BB237" s="12">
        <v>59</v>
      </c>
      <c r="BC237" s="12">
        <v>500144.1</v>
      </c>
      <c r="BD237" s="12">
        <v>999905.7</v>
      </c>
      <c r="BE237" s="12">
        <v>1000000</v>
      </c>
      <c r="BF237" s="12">
        <v>94.3</v>
      </c>
      <c r="BG237" s="12">
        <v>0.01</v>
      </c>
    </row>
    <row r="238" spans="1:59" ht="15" thickBot="1" x14ac:dyDescent="0.35">
      <c r="A238" s="11" t="s">
        <v>400</v>
      </c>
      <c r="B238" s="12">
        <v>35</v>
      </c>
      <c r="C238" s="12">
        <v>31</v>
      </c>
      <c r="D238" s="12">
        <v>26</v>
      </c>
      <c r="E238" s="12">
        <v>23</v>
      </c>
      <c r="F238" s="12">
        <v>19</v>
      </c>
      <c r="G238" s="12">
        <v>498835.9</v>
      </c>
      <c r="H238" s="12">
        <v>19</v>
      </c>
      <c r="I238" s="12">
        <v>11</v>
      </c>
      <c r="J238" s="12">
        <v>15</v>
      </c>
      <c r="K238" s="12">
        <v>27</v>
      </c>
      <c r="L238" s="12">
        <v>23</v>
      </c>
      <c r="M238" s="12">
        <v>16</v>
      </c>
      <c r="N238" s="12">
        <v>19</v>
      </c>
      <c r="O238" s="12">
        <v>31</v>
      </c>
      <c r="P238" s="12">
        <v>35</v>
      </c>
      <c r="Q238" s="12">
        <v>33</v>
      </c>
      <c r="R238" s="12">
        <v>32</v>
      </c>
      <c r="S238" s="12">
        <v>36</v>
      </c>
      <c r="T238" s="12">
        <v>166</v>
      </c>
      <c r="U238" s="12">
        <v>48</v>
      </c>
      <c r="V238" s="12">
        <v>44</v>
      </c>
      <c r="W238" s="12">
        <v>106</v>
      </c>
      <c r="X238" s="12">
        <v>499766.9</v>
      </c>
      <c r="Y238" s="12">
        <v>564.5</v>
      </c>
      <c r="Z238" s="12">
        <v>999962.3</v>
      </c>
      <c r="AA238" s="12">
        <v>1000000</v>
      </c>
      <c r="AB238" s="12">
        <v>37.700000000000003</v>
      </c>
      <c r="AC238" s="12">
        <v>0</v>
      </c>
      <c r="AE238" s="11" t="s">
        <v>400</v>
      </c>
      <c r="AF238" s="12">
        <v>26</v>
      </c>
      <c r="AG238" s="12">
        <v>94</v>
      </c>
      <c r="AH238" s="12">
        <v>498827.6</v>
      </c>
      <c r="AI238" s="12">
        <v>117</v>
      </c>
      <c r="AJ238" s="12">
        <v>42</v>
      </c>
      <c r="AK238" s="12">
        <v>36</v>
      </c>
      <c r="AL238" s="12">
        <v>42</v>
      </c>
      <c r="AM238" s="12">
        <v>50</v>
      </c>
      <c r="AN238" s="12">
        <v>52.5</v>
      </c>
      <c r="AO238" s="12">
        <v>34</v>
      </c>
      <c r="AP238" s="12">
        <v>38</v>
      </c>
      <c r="AQ238" s="12">
        <v>45</v>
      </c>
      <c r="AR238" s="12">
        <v>42</v>
      </c>
      <c r="AS238" s="12">
        <v>30</v>
      </c>
      <c r="AT238" s="12">
        <v>26</v>
      </c>
      <c r="AU238" s="12">
        <v>28</v>
      </c>
      <c r="AV238" s="12">
        <v>29</v>
      </c>
      <c r="AW238" s="12">
        <v>25</v>
      </c>
      <c r="AX238" s="12">
        <v>82</v>
      </c>
      <c r="AY238" s="12">
        <v>76</v>
      </c>
      <c r="AZ238" s="12">
        <v>17</v>
      </c>
      <c r="BA238" s="12">
        <v>23.5</v>
      </c>
      <c r="BB238" s="12">
        <v>141</v>
      </c>
      <c r="BC238" s="12">
        <v>500082.1</v>
      </c>
      <c r="BD238" s="12">
        <v>1000005.7</v>
      </c>
      <c r="BE238" s="12">
        <v>1000000</v>
      </c>
      <c r="BF238" s="12">
        <v>-5.7</v>
      </c>
      <c r="BG238" s="12">
        <v>0</v>
      </c>
    </row>
    <row r="239" spans="1:59" ht="15" thickBot="1" x14ac:dyDescent="0.35">
      <c r="A239" s="11" t="s">
        <v>401</v>
      </c>
      <c r="B239" s="12">
        <v>35</v>
      </c>
      <c r="C239" s="12">
        <v>31</v>
      </c>
      <c r="D239" s="12">
        <v>26</v>
      </c>
      <c r="E239" s="12">
        <v>23</v>
      </c>
      <c r="F239" s="12">
        <v>19</v>
      </c>
      <c r="G239" s="12">
        <v>498829.9</v>
      </c>
      <c r="H239" s="12">
        <v>19</v>
      </c>
      <c r="I239" s="12">
        <v>11</v>
      </c>
      <c r="J239" s="12">
        <v>9</v>
      </c>
      <c r="K239" s="12">
        <v>11</v>
      </c>
      <c r="L239" s="12">
        <v>9</v>
      </c>
      <c r="M239" s="12">
        <v>9</v>
      </c>
      <c r="N239" s="12">
        <v>9</v>
      </c>
      <c r="O239" s="12">
        <v>8</v>
      </c>
      <c r="P239" s="12">
        <v>6</v>
      </c>
      <c r="Q239" s="12">
        <v>5</v>
      </c>
      <c r="R239" s="12">
        <v>4</v>
      </c>
      <c r="S239" s="12">
        <v>12</v>
      </c>
      <c r="T239" s="12">
        <v>141</v>
      </c>
      <c r="U239" s="12">
        <v>3</v>
      </c>
      <c r="V239" s="12">
        <v>3</v>
      </c>
      <c r="W239" s="12">
        <v>3.5</v>
      </c>
      <c r="X239" s="12">
        <v>498809.9</v>
      </c>
      <c r="Y239" s="12">
        <v>1971.5</v>
      </c>
      <c r="Z239" s="12">
        <v>1000007.8</v>
      </c>
      <c r="AA239" s="12">
        <v>1000000</v>
      </c>
      <c r="AB239" s="12">
        <v>-7.8</v>
      </c>
      <c r="AC239" s="12">
        <v>0</v>
      </c>
      <c r="AE239" s="11" t="s">
        <v>401</v>
      </c>
      <c r="AF239" s="12">
        <v>26</v>
      </c>
      <c r="AG239" s="12">
        <v>94</v>
      </c>
      <c r="AH239" s="12">
        <v>498827.6</v>
      </c>
      <c r="AI239" s="12">
        <v>117</v>
      </c>
      <c r="AJ239" s="12">
        <v>42</v>
      </c>
      <c r="AK239" s="12">
        <v>42</v>
      </c>
      <c r="AL239" s="12">
        <v>42</v>
      </c>
      <c r="AM239" s="12">
        <v>50</v>
      </c>
      <c r="AN239" s="12">
        <v>58.5</v>
      </c>
      <c r="AO239" s="12">
        <v>50</v>
      </c>
      <c r="AP239" s="12">
        <v>52</v>
      </c>
      <c r="AQ239" s="12">
        <v>52</v>
      </c>
      <c r="AR239" s="12">
        <v>52</v>
      </c>
      <c r="AS239" s="12">
        <v>53</v>
      </c>
      <c r="AT239" s="12">
        <v>55</v>
      </c>
      <c r="AU239" s="12">
        <v>56</v>
      </c>
      <c r="AV239" s="12">
        <v>60</v>
      </c>
      <c r="AW239" s="12">
        <v>49</v>
      </c>
      <c r="AX239" s="12">
        <v>107</v>
      </c>
      <c r="AY239" s="12">
        <v>121</v>
      </c>
      <c r="AZ239" s="12">
        <v>58</v>
      </c>
      <c r="BA239" s="12">
        <v>249416</v>
      </c>
      <c r="BB239" s="12">
        <v>1104.5</v>
      </c>
      <c r="BC239" s="12">
        <v>249407.5</v>
      </c>
      <c r="BD239" s="12">
        <v>999992.2</v>
      </c>
      <c r="BE239" s="12">
        <v>1000000</v>
      </c>
      <c r="BF239" s="12">
        <v>7.8</v>
      </c>
      <c r="BG239" s="12">
        <v>0</v>
      </c>
    </row>
    <row r="240" spans="1:59" ht="15" thickBot="1" x14ac:dyDescent="0.35">
      <c r="A240" s="11" t="s">
        <v>402</v>
      </c>
      <c r="B240" s="12">
        <v>35</v>
      </c>
      <c r="C240" s="12">
        <v>31</v>
      </c>
      <c r="D240" s="12">
        <v>26</v>
      </c>
      <c r="E240" s="12">
        <v>23</v>
      </c>
      <c r="F240" s="12">
        <v>19</v>
      </c>
      <c r="G240" s="12">
        <v>498829.9</v>
      </c>
      <c r="H240" s="12">
        <v>19</v>
      </c>
      <c r="I240" s="12">
        <v>11</v>
      </c>
      <c r="J240" s="12">
        <v>9</v>
      </c>
      <c r="K240" s="12">
        <v>11</v>
      </c>
      <c r="L240" s="12">
        <v>9</v>
      </c>
      <c r="M240" s="12">
        <v>9</v>
      </c>
      <c r="N240" s="12">
        <v>9</v>
      </c>
      <c r="O240" s="12">
        <v>8</v>
      </c>
      <c r="P240" s="12">
        <v>6</v>
      </c>
      <c r="Q240" s="12">
        <v>5</v>
      </c>
      <c r="R240" s="12">
        <v>4</v>
      </c>
      <c r="S240" s="12">
        <v>9</v>
      </c>
      <c r="T240" s="12">
        <v>1</v>
      </c>
      <c r="U240" s="12">
        <v>3</v>
      </c>
      <c r="V240" s="12">
        <v>3</v>
      </c>
      <c r="W240" s="12">
        <v>9.5</v>
      </c>
      <c r="X240" s="12">
        <v>498808.9</v>
      </c>
      <c r="Y240" s="12">
        <v>2109.5</v>
      </c>
      <c r="Z240" s="12">
        <v>1000007.8</v>
      </c>
      <c r="AA240" s="12">
        <v>1000000</v>
      </c>
      <c r="AB240" s="12">
        <v>-7.8</v>
      </c>
      <c r="AC240" s="12">
        <v>0</v>
      </c>
      <c r="AE240" s="11" t="s">
        <v>402</v>
      </c>
      <c r="AF240" s="12">
        <v>26</v>
      </c>
      <c r="AG240" s="12">
        <v>94</v>
      </c>
      <c r="AH240" s="12">
        <v>498827.6</v>
      </c>
      <c r="AI240" s="12">
        <v>117</v>
      </c>
      <c r="AJ240" s="12">
        <v>42</v>
      </c>
      <c r="AK240" s="12">
        <v>42</v>
      </c>
      <c r="AL240" s="12">
        <v>42</v>
      </c>
      <c r="AM240" s="12">
        <v>50</v>
      </c>
      <c r="AN240" s="12">
        <v>58.5</v>
      </c>
      <c r="AO240" s="12">
        <v>50</v>
      </c>
      <c r="AP240" s="12">
        <v>52</v>
      </c>
      <c r="AQ240" s="12">
        <v>52</v>
      </c>
      <c r="AR240" s="12">
        <v>52</v>
      </c>
      <c r="AS240" s="12">
        <v>53</v>
      </c>
      <c r="AT240" s="12">
        <v>55</v>
      </c>
      <c r="AU240" s="12">
        <v>56</v>
      </c>
      <c r="AV240" s="12">
        <v>60</v>
      </c>
      <c r="AW240" s="12">
        <v>52</v>
      </c>
      <c r="AX240" s="12">
        <v>249519.5</v>
      </c>
      <c r="AY240" s="12">
        <v>121</v>
      </c>
      <c r="AZ240" s="12">
        <v>58</v>
      </c>
      <c r="BA240" s="12">
        <v>249406</v>
      </c>
      <c r="BB240" s="12">
        <v>1105.5</v>
      </c>
      <c r="BC240" s="12">
        <v>1</v>
      </c>
      <c r="BD240" s="12">
        <v>999992.2</v>
      </c>
      <c r="BE240" s="12">
        <v>1000000</v>
      </c>
      <c r="BF240" s="12">
        <v>7.8</v>
      </c>
      <c r="BG240" s="12">
        <v>0</v>
      </c>
    </row>
    <row r="241" spans="1:59" ht="15" thickBot="1" x14ac:dyDescent="0.35">
      <c r="A241" s="11" t="s">
        <v>403</v>
      </c>
      <c r="B241" s="12">
        <v>35</v>
      </c>
      <c r="C241" s="12">
        <v>31</v>
      </c>
      <c r="D241" s="12">
        <v>26</v>
      </c>
      <c r="E241" s="12">
        <v>29</v>
      </c>
      <c r="F241" s="12">
        <v>19</v>
      </c>
      <c r="G241" s="12">
        <v>498829.9</v>
      </c>
      <c r="H241" s="12">
        <v>19</v>
      </c>
      <c r="I241" s="12">
        <v>11</v>
      </c>
      <c r="J241" s="12">
        <v>14</v>
      </c>
      <c r="K241" s="12">
        <v>11</v>
      </c>
      <c r="L241" s="12">
        <v>9</v>
      </c>
      <c r="M241" s="12">
        <v>9</v>
      </c>
      <c r="N241" s="12">
        <v>9</v>
      </c>
      <c r="O241" s="12">
        <v>8</v>
      </c>
      <c r="P241" s="12">
        <v>6</v>
      </c>
      <c r="Q241" s="12">
        <v>5</v>
      </c>
      <c r="R241" s="12">
        <v>4</v>
      </c>
      <c r="S241" s="12">
        <v>2</v>
      </c>
      <c r="T241" s="12">
        <v>1</v>
      </c>
      <c r="U241" s="12">
        <v>3</v>
      </c>
      <c r="V241" s="12">
        <v>3</v>
      </c>
      <c r="W241" s="12">
        <v>62.5</v>
      </c>
      <c r="X241" s="12">
        <v>498805.9</v>
      </c>
      <c r="Y241" s="12">
        <v>2055.5</v>
      </c>
      <c r="Z241" s="12">
        <v>1000007.8</v>
      </c>
      <c r="AA241" s="12">
        <v>1000000</v>
      </c>
      <c r="AB241" s="12">
        <v>-7.8</v>
      </c>
      <c r="AC241" s="12">
        <v>0</v>
      </c>
      <c r="AE241" s="11" t="s">
        <v>403</v>
      </c>
      <c r="AF241" s="12">
        <v>26</v>
      </c>
      <c r="AG241" s="12">
        <v>94</v>
      </c>
      <c r="AH241" s="12">
        <v>498827.6</v>
      </c>
      <c r="AI241" s="12">
        <v>111</v>
      </c>
      <c r="AJ241" s="12">
        <v>42</v>
      </c>
      <c r="AK241" s="12">
        <v>42</v>
      </c>
      <c r="AL241" s="12">
        <v>42</v>
      </c>
      <c r="AM241" s="12">
        <v>50</v>
      </c>
      <c r="AN241" s="12">
        <v>53.5</v>
      </c>
      <c r="AO241" s="12">
        <v>50</v>
      </c>
      <c r="AP241" s="12">
        <v>52</v>
      </c>
      <c r="AQ241" s="12">
        <v>52</v>
      </c>
      <c r="AR241" s="12">
        <v>52</v>
      </c>
      <c r="AS241" s="12">
        <v>53</v>
      </c>
      <c r="AT241" s="12">
        <v>55</v>
      </c>
      <c r="AU241" s="12">
        <v>56</v>
      </c>
      <c r="AV241" s="12">
        <v>60</v>
      </c>
      <c r="AW241" s="12">
        <v>59</v>
      </c>
      <c r="AX241" s="12">
        <v>249519.5</v>
      </c>
      <c r="AY241" s="12">
        <v>121</v>
      </c>
      <c r="AZ241" s="12">
        <v>58</v>
      </c>
      <c r="BA241" s="12">
        <v>67</v>
      </c>
      <c r="BB241" s="12">
        <v>1108.5</v>
      </c>
      <c r="BC241" s="12">
        <v>249341</v>
      </c>
      <c r="BD241" s="12">
        <v>999992.2</v>
      </c>
      <c r="BE241" s="12">
        <v>1000000</v>
      </c>
      <c r="BF241" s="12">
        <v>7.8</v>
      </c>
      <c r="BG241" s="12">
        <v>0</v>
      </c>
    </row>
    <row r="242" spans="1:59" ht="15" thickBot="1" x14ac:dyDescent="0.35">
      <c r="A242" s="11" t="s">
        <v>404</v>
      </c>
      <c r="B242" s="12">
        <v>55</v>
      </c>
      <c r="C242" s="12">
        <v>54</v>
      </c>
      <c r="D242" s="12">
        <v>53</v>
      </c>
      <c r="E242" s="12">
        <v>50</v>
      </c>
      <c r="F242" s="12">
        <v>45</v>
      </c>
      <c r="G242" s="12">
        <v>498852.9</v>
      </c>
      <c r="H242" s="12">
        <v>41</v>
      </c>
      <c r="I242" s="12">
        <v>41</v>
      </c>
      <c r="J242" s="12">
        <v>37</v>
      </c>
      <c r="K242" s="12">
        <v>37</v>
      </c>
      <c r="L242" s="12">
        <v>38</v>
      </c>
      <c r="M242" s="12">
        <v>36</v>
      </c>
      <c r="N242" s="12">
        <v>32</v>
      </c>
      <c r="O242" s="12">
        <v>26</v>
      </c>
      <c r="P242" s="12">
        <v>25</v>
      </c>
      <c r="Q242" s="12">
        <v>29</v>
      </c>
      <c r="R242" s="12">
        <v>30</v>
      </c>
      <c r="S242" s="12">
        <v>28</v>
      </c>
      <c r="T242" s="12">
        <v>159</v>
      </c>
      <c r="U242" s="12">
        <v>27</v>
      </c>
      <c r="V242" s="12">
        <v>27</v>
      </c>
      <c r="W242" s="12">
        <v>91</v>
      </c>
      <c r="X242" s="12">
        <v>498797.9</v>
      </c>
      <c r="Y242" s="12">
        <v>1172.5</v>
      </c>
      <c r="Z242" s="12">
        <v>999784.3</v>
      </c>
      <c r="AA242" s="12">
        <v>1000000</v>
      </c>
      <c r="AB242" s="12">
        <v>215.7</v>
      </c>
      <c r="AC242" s="12">
        <v>0.02</v>
      </c>
      <c r="AE242" s="11" t="s">
        <v>404</v>
      </c>
      <c r="AF242" s="12">
        <v>6</v>
      </c>
      <c r="AG242" s="12">
        <v>71</v>
      </c>
      <c r="AH242" s="12">
        <v>498800.6</v>
      </c>
      <c r="AI242" s="12">
        <v>90</v>
      </c>
      <c r="AJ242" s="12">
        <v>16</v>
      </c>
      <c r="AK242" s="12">
        <v>19</v>
      </c>
      <c r="AL242" s="12">
        <v>20</v>
      </c>
      <c r="AM242" s="12">
        <v>20</v>
      </c>
      <c r="AN242" s="12">
        <v>30.5</v>
      </c>
      <c r="AO242" s="12">
        <v>24</v>
      </c>
      <c r="AP242" s="12">
        <v>23</v>
      </c>
      <c r="AQ242" s="12">
        <v>25</v>
      </c>
      <c r="AR242" s="12">
        <v>29</v>
      </c>
      <c r="AS242" s="12">
        <v>35</v>
      </c>
      <c r="AT242" s="12">
        <v>36</v>
      </c>
      <c r="AU242" s="12">
        <v>32</v>
      </c>
      <c r="AV242" s="12">
        <v>31</v>
      </c>
      <c r="AW242" s="12">
        <v>33</v>
      </c>
      <c r="AX242" s="12">
        <v>89</v>
      </c>
      <c r="AY242" s="12">
        <v>97</v>
      </c>
      <c r="AZ242" s="12">
        <v>34</v>
      </c>
      <c r="BA242" s="12">
        <v>38.5</v>
      </c>
      <c r="BB242" s="12">
        <v>1116.5</v>
      </c>
      <c r="BC242" s="12">
        <v>499506.1</v>
      </c>
      <c r="BD242" s="12">
        <v>1000222.2</v>
      </c>
      <c r="BE242" s="12">
        <v>1000000</v>
      </c>
      <c r="BF242" s="12">
        <v>-222.2</v>
      </c>
      <c r="BG242" s="12">
        <v>-0.02</v>
      </c>
    </row>
    <row r="243" spans="1:59" ht="15" thickBot="1" x14ac:dyDescent="0.35">
      <c r="A243" s="11" t="s">
        <v>405</v>
      </c>
      <c r="B243" s="12">
        <v>35</v>
      </c>
      <c r="C243" s="12">
        <v>31</v>
      </c>
      <c r="D243" s="12">
        <v>33</v>
      </c>
      <c r="E243" s="12">
        <v>23</v>
      </c>
      <c r="F243" s="12">
        <v>24</v>
      </c>
      <c r="G243" s="12">
        <v>498837.9</v>
      </c>
      <c r="H243" s="12">
        <v>23</v>
      </c>
      <c r="I243" s="12">
        <v>26</v>
      </c>
      <c r="J243" s="12">
        <v>25</v>
      </c>
      <c r="K243" s="12">
        <v>26</v>
      </c>
      <c r="L243" s="12">
        <v>19</v>
      </c>
      <c r="M243" s="12">
        <v>22</v>
      </c>
      <c r="N243" s="12">
        <v>21</v>
      </c>
      <c r="O243" s="12">
        <v>34</v>
      </c>
      <c r="P243" s="12">
        <v>34</v>
      </c>
      <c r="Q243" s="12">
        <v>31</v>
      </c>
      <c r="R243" s="12">
        <v>34</v>
      </c>
      <c r="S243" s="12">
        <v>31</v>
      </c>
      <c r="T243" s="12">
        <v>160</v>
      </c>
      <c r="U243" s="12">
        <v>32</v>
      </c>
      <c r="V243" s="12">
        <v>31</v>
      </c>
      <c r="W243" s="12">
        <v>89</v>
      </c>
      <c r="X243" s="12">
        <v>499128.4</v>
      </c>
      <c r="Y243" s="12">
        <v>1171.5</v>
      </c>
      <c r="Z243" s="12">
        <v>999921.8</v>
      </c>
      <c r="AA243" s="12">
        <v>1000000</v>
      </c>
      <c r="AB243" s="12">
        <v>78.2</v>
      </c>
      <c r="AC243" s="12">
        <v>0.01</v>
      </c>
      <c r="AE243" s="11" t="s">
        <v>405</v>
      </c>
      <c r="AF243" s="12">
        <v>26</v>
      </c>
      <c r="AG243" s="12">
        <v>94</v>
      </c>
      <c r="AH243" s="12">
        <v>498820.6</v>
      </c>
      <c r="AI243" s="12">
        <v>117</v>
      </c>
      <c r="AJ243" s="12">
        <v>37</v>
      </c>
      <c r="AK243" s="12">
        <v>34</v>
      </c>
      <c r="AL243" s="12">
        <v>38</v>
      </c>
      <c r="AM243" s="12">
        <v>35</v>
      </c>
      <c r="AN243" s="12">
        <v>42.5</v>
      </c>
      <c r="AO243" s="12">
        <v>35</v>
      </c>
      <c r="AP243" s="12">
        <v>42</v>
      </c>
      <c r="AQ243" s="12">
        <v>39</v>
      </c>
      <c r="AR243" s="12">
        <v>40</v>
      </c>
      <c r="AS243" s="12">
        <v>27</v>
      </c>
      <c r="AT243" s="12">
        <v>27</v>
      </c>
      <c r="AU243" s="12">
        <v>30</v>
      </c>
      <c r="AV243" s="12">
        <v>27</v>
      </c>
      <c r="AW243" s="12">
        <v>30</v>
      </c>
      <c r="AX243" s="12">
        <v>88</v>
      </c>
      <c r="AY243" s="12">
        <v>92</v>
      </c>
      <c r="AZ243" s="12">
        <v>30</v>
      </c>
      <c r="BA243" s="12">
        <v>40.5</v>
      </c>
      <c r="BB243" s="12">
        <v>779.5</v>
      </c>
      <c r="BC243" s="12">
        <v>499507.1</v>
      </c>
      <c r="BD243" s="12">
        <v>1000078.2</v>
      </c>
      <c r="BE243" s="12">
        <v>1000000</v>
      </c>
      <c r="BF243" s="12">
        <v>-78.2</v>
      </c>
      <c r="BG243" s="12">
        <v>-0.01</v>
      </c>
    </row>
    <row r="244" spans="1:59" ht="15" thickBot="1" x14ac:dyDescent="0.35">
      <c r="A244" s="11" t="s">
        <v>406</v>
      </c>
      <c r="B244" s="12">
        <v>35</v>
      </c>
      <c r="C244" s="12">
        <v>31</v>
      </c>
      <c r="D244" s="12">
        <v>26</v>
      </c>
      <c r="E244" s="12">
        <v>23</v>
      </c>
      <c r="F244" s="12">
        <v>19</v>
      </c>
      <c r="G244" s="12">
        <v>498829.9</v>
      </c>
      <c r="H244" s="12">
        <v>19</v>
      </c>
      <c r="I244" s="12">
        <v>11</v>
      </c>
      <c r="J244" s="12">
        <v>9</v>
      </c>
      <c r="K244" s="12">
        <v>11</v>
      </c>
      <c r="L244" s="12">
        <v>9</v>
      </c>
      <c r="M244" s="12">
        <v>9</v>
      </c>
      <c r="N244" s="12">
        <v>9</v>
      </c>
      <c r="O244" s="12">
        <v>8</v>
      </c>
      <c r="P244" s="12">
        <v>6</v>
      </c>
      <c r="Q244" s="12">
        <v>5</v>
      </c>
      <c r="R244" s="12">
        <v>21</v>
      </c>
      <c r="S244" s="12">
        <v>2</v>
      </c>
      <c r="T244" s="12">
        <v>152</v>
      </c>
      <c r="U244" s="12">
        <v>3</v>
      </c>
      <c r="V244" s="12">
        <v>3</v>
      </c>
      <c r="W244" s="12">
        <v>75</v>
      </c>
      <c r="X244" s="12">
        <v>498813.9</v>
      </c>
      <c r="Y244" s="12">
        <v>1725.5</v>
      </c>
      <c r="Z244" s="12">
        <v>999855.3</v>
      </c>
      <c r="AA244" s="12">
        <v>1000000</v>
      </c>
      <c r="AB244" s="12">
        <v>144.69999999999999</v>
      </c>
      <c r="AC244" s="12">
        <v>0.01</v>
      </c>
      <c r="AE244" s="11" t="s">
        <v>406</v>
      </c>
      <c r="AF244" s="12">
        <v>26</v>
      </c>
      <c r="AG244" s="12">
        <v>94</v>
      </c>
      <c r="AH244" s="12">
        <v>498827.6</v>
      </c>
      <c r="AI244" s="12">
        <v>117</v>
      </c>
      <c r="AJ244" s="12">
        <v>42</v>
      </c>
      <c r="AK244" s="12">
        <v>42</v>
      </c>
      <c r="AL244" s="12">
        <v>42</v>
      </c>
      <c r="AM244" s="12">
        <v>50</v>
      </c>
      <c r="AN244" s="12">
        <v>58.5</v>
      </c>
      <c r="AO244" s="12">
        <v>50</v>
      </c>
      <c r="AP244" s="12">
        <v>52</v>
      </c>
      <c r="AQ244" s="12">
        <v>52</v>
      </c>
      <c r="AR244" s="12">
        <v>52</v>
      </c>
      <c r="AS244" s="12">
        <v>53</v>
      </c>
      <c r="AT244" s="12">
        <v>55</v>
      </c>
      <c r="AU244" s="12">
        <v>56</v>
      </c>
      <c r="AV244" s="12">
        <v>40</v>
      </c>
      <c r="AW244" s="12">
        <v>59</v>
      </c>
      <c r="AX244" s="12">
        <v>96</v>
      </c>
      <c r="AY244" s="12">
        <v>121</v>
      </c>
      <c r="AZ244" s="12">
        <v>58</v>
      </c>
      <c r="BA244" s="12">
        <v>54.5</v>
      </c>
      <c r="BB244" s="12">
        <v>1100.5</v>
      </c>
      <c r="BC244" s="12">
        <v>498946.6</v>
      </c>
      <c r="BD244" s="12">
        <v>1000144.7</v>
      </c>
      <c r="BE244" s="12">
        <v>1000000</v>
      </c>
      <c r="BF244" s="12">
        <v>-144.69999999999999</v>
      </c>
      <c r="BG244" s="12">
        <v>-0.01</v>
      </c>
    </row>
    <row r="245" spans="1:59" ht="15" thickBot="1" x14ac:dyDescent="0.35">
      <c r="A245" s="11" t="s">
        <v>407</v>
      </c>
      <c r="B245" s="12">
        <v>35</v>
      </c>
      <c r="C245" s="12">
        <v>31</v>
      </c>
      <c r="D245" s="12">
        <v>26</v>
      </c>
      <c r="E245" s="12">
        <v>23</v>
      </c>
      <c r="F245" s="12">
        <v>19</v>
      </c>
      <c r="G245" s="12">
        <v>498829.9</v>
      </c>
      <c r="H245" s="12">
        <v>19</v>
      </c>
      <c r="I245" s="12">
        <v>28</v>
      </c>
      <c r="J245" s="12">
        <v>49</v>
      </c>
      <c r="K245" s="12">
        <v>58</v>
      </c>
      <c r="L245" s="12">
        <v>57</v>
      </c>
      <c r="M245" s="12">
        <v>59</v>
      </c>
      <c r="N245" s="12">
        <v>55</v>
      </c>
      <c r="O245" s="12">
        <v>49</v>
      </c>
      <c r="P245" s="12">
        <v>50</v>
      </c>
      <c r="Q245" s="12">
        <v>49</v>
      </c>
      <c r="R245" s="12">
        <v>39</v>
      </c>
      <c r="S245" s="12">
        <v>40</v>
      </c>
      <c r="T245" s="12">
        <v>174</v>
      </c>
      <c r="U245" s="12">
        <v>43</v>
      </c>
      <c r="V245" s="12">
        <v>37</v>
      </c>
      <c r="W245" s="12">
        <v>95</v>
      </c>
      <c r="X245" s="12">
        <v>499769.9</v>
      </c>
      <c r="Y245" s="12">
        <v>537.5</v>
      </c>
      <c r="Z245" s="12">
        <v>1000172.3</v>
      </c>
      <c r="AA245" s="12">
        <v>1000000</v>
      </c>
      <c r="AB245" s="12">
        <v>-172.3</v>
      </c>
      <c r="AC245" s="12">
        <v>-0.02</v>
      </c>
      <c r="AE245" s="11" t="s">
        <v>407</v>
      </c>
      <c r="AF245" s="12">
        <v>26</v>
      </c>
      <c r="AG245" s="12">
        <v>94</v>
      </c>
      <c r="AH245" s="12">
        <v>498827.6</v>
      </c>
      <c r="AI245" s="12">
        <v>117</v>
      </c>
      <c r="AJ245" s="12">
        <v>42</v>
      </c>
      <c r="AK245" s="12">
        <v>42</v>
      </c>
      <c r="AL245" s="12">
        <v>42</v>
      </c>
      <c r="AM245" s="12">
        <v>33</v>
      </c>
      <c r="AN245" s="12">
        <v>18.5</v>
      </c>
      <c r="AO245" s="12">
        <v>3</v>
      </c>
      <c r="AP245" s="12">
        <v>4</v>
      </c>
      <c r="AQ245" s="12">
        <v>2</v>
      </c>
      <c r="AR245" s="12">
        <v>6</v>
      </c>
      <c r="AS245" s="12">
        <v>12</v>
      </c>
      <c r="AT245" s="12">
        <v>11</v>
      </c>
      <c r="AU245" s="12">
        <v>12</v>
      </c>
      <c r="AV245" s="12">
        <v>22</v>
      </c>
      <c r="AW245" s="12">
        <v>21</v>
      </c>
      <c r="AX245" s="12">
        <v>74</v>
      </c>
      <c r="AY245" s="12">
        <v>81</v>
      </c>
      <c r="AZ245" s="12">
        <v>24</v>
      </c>
      <c r="BA245" s="12">
        <v>34.5</v>
      </c>
      <c r="BB245" s="12">
        <v>138</v>
      </c>
      <c r="BC245" s="12">
        <v>500141.1</v>
      </c>
      <c r="BD245" s="12">
        <v>999827.7</v>
      </c>
      <c r="BE245" s="12">
        <v>1000000</v>
      </c>
      <c r="BF245" s="12">
        <v>172.3</v>
      </c>
      <c r="BG245" s="12">
        <v>0.02</v>
      </c>
    </row>
    <row r="246" spans="1:59" ht="15" thickBot="1" x14ac:dyDescent="0.35">
      <c r="A246" s="11" t="s">
        <v>408</v>
      </c>
      <c r="B246" s="12">
        <v>50</v>
      </c>
      <c r="C246" s="12">
        <v>50</v>
      </c>
      <c r="D246" s="12">
        <v>49</v>
      </c>
      <c r="E246" s="12">
        <v>53</v>
      </c>
      <c r="F246" s="12">
        <v>52</v>
      </c>
      <c r="G246" s="12">
        <v>498865.9</v>
      </c>
      <c r="H246" s="12">
        <v>53</v>
      </c>
      <c r="I246" s="12">
        <v>53</v>
      </c>
      <c r="J246" s="12">
        <v>55</v>
      </c>
      <c r="K246" s="12">
        <v>53</v>
      </c>
      <c r="L246" s="12">
        <v>53</v>
      </c>
      <c r="M246" s="12">
        <v>53</v>
      </c>
      <c r="N246" s="12">
        <v>54</v>
      </c>
      <c r="O246" s="12">
        <v>52</v>
      </c>
      <c r="P246" s="12">
        <v>52</v>
      </c>
      <c r="Q246" s="12">
        <v>50</v>
      </c>
      <c r="R246" s="12">
        <v>52</v>
      </c>
      <c r="S246" s="12">
        <v>50</v>
      </c>
      <c r="T246" s="12">
        <v>179</v>
      </c>
      <c r="U246" s="12">
        <v>45</v>
      </c>
      <c r="V246" s="12">
        <v>48</v>
      </c>
      <c r="W246" s="12">
        <v>102</v>
      </c>
      <c r="X246" s="12">
        <v>498952.4</v>
      </c>
      <c r="Y246" s="12">
        <v>1177.5</v>
      </c>
      <c r="Z246" s="12">
        <v>1000253.8</v>
      </c>
      <c r="AA246" s="12">
        <v>1000000</v>
      </c>
      <c r="AB246" s="12">
        <v>-253.8</v>
      </c>
      <c r="AC246" s="12">
        <v>-0.03</v>
      </c>
      <c r="AE246" s="11" t="s">
        <v>408</v>
      </c>
      <c r="AF246" s="12">
        <v>11</v>
      </c>
      <c r="AG246" s="12">
        <v>75</v>
      </c>
      <c r="AH246" s="12">
        <v>498804.6</v>
      </c>
      <c r="AI246" s="12">
        <v>87</v>
      </c>
      <c r="AJ246" s="12">
        <v>9</v>
      </c>
      <c r="AK246" s="12">
        <v>6</v>
      </c>
      <c r="AL246" s="12">
        <v>8</v>
      </c>
      <c r="AM246" s="12">
        <v>8</v>
      </c>
      <c r="AN246" s="12">
        <v>12.5</v>
      </c>
      <c r="AO246" s="12">
        <v>8</v>
      </c>
      <c r="AP246" s="12">
        <v>8</v>
      </c>
      <c r="AQ246" s="12">
        <v>8</v>
      </c>
      <c r="AR246" s="12">
        <v>7</v>
      </c>
      <c r="AS246" s="12">
        <v>9</v>
      </c>
      <c r="AT246" s="12">
        <v>9</v>
      </c>
      <c r="AU246" s="12">
        <v>11</v>
      </c>
      <c r="AV246" s="12">
        <v>9</v>
      </c>
      <c r="AW246" s="12">
        <v>11</v>
      </c>
      <c r="AX246" s="12">
        <v>69</v>
      </c>
      <c r="AY246" s="12">
        <v>79</v>
      </c>
      <c r="AZ246" s="12">
        <v>13</v>
      </c>
      <c r="BA246" s="12">
        <v>27.5</v>
      </c>
      <c r="BB246" s="12">
        <v>955.5</v>
      </c>
      <c r="BC246" s="12">
        <v>499501.1</v>
      </c>
      <c r="BD246" s="12">
        <v>999746.2</v>
      </c>
      <c r="BE246" s="12">
        <v>1000000</v>
      </c>
      <c r="BF246" s="12">
        <v>253.8</v>
      </c>
      <c r="BG246" s="12">
        <v>0.03</v>
      </c>
    </row>
    <row r="247" spans="1:59" ht="15" thickBot="1" x14ac:dyDescent="0.35">
      <c r="A247" s="11" t="s">
        <v>409</v>
      </c>
      <c r="B247" s="12">
        <v>35</v>
      </c>
      <c r="C247" s="12">
        <v>31</v>
      </c>
      <c r="D247" s="12">
        <v>29</v>
      </c>
      <c r="E247" s="12">
        <v>30</v>
      </c>
      <c r="F247" s="12">
        <v>33</v>
      </c>
      <c r="G247" s="12">
        <v>498844.9</v>
      </c>
      <c r="H247" s="12">
        <v>38</v>
      </c>
      <c r="I247" s="12">
        <v>44</v>
      </c>
      <c r="J247" s="12">
        <v>40</v>
      </c>
      <c r="K247" s="12">
        <v>42</v>
      </c>
      <c r="L247" s="12">
        <v>42</v>
      </c>
      <c r="M247" s="12">
        <v>45</v>
      </c>
      <c r="N247" s="12">
        <v>49</v>
      </c>
      <c r="O247" s="12">
        <v>39</v>
      </c>
      <c r="P247" s="12">
        <v>47</v>
      </c>
      <c r="Q247" s="12">
        <v>60</v>
      </c>
      <c r="R247" s="12">
        <v>56</v>
      </c>
      <c r="S247" s="12">
        <v>54</v>
      </c>
      <c r="T247" s="12">
        <v>310</v>
      </c>
      <c r="U247" s="12">
        <v>59</v>
      </c>
      <c r="V247" s="12">
        <v>60</v>
      </c>
      <c r="W247" s="12">
        <v>112</v>
      </c>
      <c r="X247" s="12">
        <v>499907.9</v>
      </c>
      <c r="Y247" s="12">
        <v>0</v>
      </c>
      <c r="Z247" s="12">
        <v>1000007.8</v>
      </c>
      <c r="AA247" s="12">
        <v>1000000</v>
      </c>
      <c r="AB247" s="12">
        <v>-7.8</v>
      </c>
      <c r="AC247" s="12">
        <v>0</v>
      </c>
      <c r="AE247" s="11" t="s">
        <v>409</v>
      </c>
      <c r="AF247" s="12">
        <v>26</v>
      </c>
      <c r="AG247" s="12">
        <v>94</v>
      </c>
      <c r="AH247" s="12">
        <v>498824.6</v>
      </c>
      <c r="AI247" s="12">
        <v>110</v>
      </c>
      <c r="AJ247" s="12">
        <v>28</v>
      </c>
      <c r="AK247" s="12">
        <v>27</v>
      </c>
      <c r="AL247" s="12">
        <v>23</v>
      </c>
      <c r="AM247" s="12">
        <v>17</v>
      </c>
      <c r="AN247" s="12">
        <v>27.5</v>
      </c>
      <c r="AO247" s="12">
        <v>19</v>
      </c>
      <c r="AP247" s="12">
        <v>19</v>
      </c>
      <c r="AQ247" s="12">
        <v>16</v>
      </c>
      <c r="AR247" s="12">
        <v>12</v>
      </c>
      <c r="AS247" s="12">
        <v>22</v>
      </c>
      <c r="AT247" s="12">
        <v>14</v>
      </c>
      <c r="AU247" s="12">
        <v>1</v>
      </c>
      <c r="AV247" s="12">
        <v>5</v>
      </c>
      <c r="AW247" s="12">
        <v>7</v>
      </c>
      <c r="AX247" s="12">
        <v>1</v>
      </c>
      <c r="AY247" s="12">
        <v>2</v>
      </c>
      <c r="AZ247" s="12">
        <v>1</v>
      </c>
      <c r="BA247" s="12">
        <v>17.5</v>
      </c>
      <c r="BB247" s="12">
        <v>0</v>
      </c>
      <c r="BC247" s="12">
        <v>500678.6</v>
      </c>
      <c r="BD247" s="12">
        <v>999992.2</v>
      </c>
      <c r="BE247" s="12">
        <v>1000000</v>
      </c>
      <c r="BF247" s="12">
        <v>7.8</v>
      </c>
      <c r="BG247" s="12">
        <v>0</v>
      </c>
    </row>
    <row r="248" spans="1:59" ht="15" thickBot="1" x14ac:dyDescent="0.35">
      <c r="A248" s="11" t="s">
        <v>410</v>
      </c>
      <c r="B248" s="12">
        <v>35</v>
      </c>
      <c r="C248" s="12">
        <v>31</v>
      </c>
      <c r="D248" s="12">
        <v>26</v>
      </c>
      <c r="E248" s="12">
        <v>27</v>
      </c>
      <c r="F248" s="12">
        <v>30</v>
      </c>
      <c r="G248" s="12">
        <v>498841.9</v>
      </c>
      <c r="H248" s="12">
        <v>26</v>
      </c>
      <c r="I248" s="12">
        <v>30</v>
      </c>
      <c r="J248" s="12">
        <v>35</v>
      </c>
      <c r="K248" s="12">
        <v>40</v>
      </c>
      <c r="L248" s="12">
        <v>22</v>
      </c>
      <c r="M248" s="12">
        <v>34</v>
      </c>
      <c r="N248" s="12">
        <v>38</v>
      </c>
      <c r="O248" s="12">
        <v>40</v>
      </c>
      <c r="P248" s="12">
        <v>36</v>
      </c>
      <c r="Q248" s="12">
        <v>36</v>
      </c>
      <c r="R248" s="12">
        <v>28</v>
      </c>
      <c r="S248" s="12">
        <v>29</v>
      </c>
      <c r="T248" s="12">
        <v>161</v>
      </c>
      <c r="U248" s="12">
        <v>33</v>
      </c>
      <c r="V248" s="12">
        <v>34</v>
      </c>
      <c r="W248" s="12">
        <v>94</v>
      </c>
      <c r="X248" s="12">
        <v>499276.9</v>
      </c>
      <c r="Y248" s="12">
        <v>1166.5</v>
      </c>
      <c r="Z248" s="12">
        <v>1000150.3</v>
      </c>
      <c r="AA248" s="12">
        <v>1000000</v>
      </c>
      <c r="AB248" s="12">
        <v>-150.30000000000001</v>
      </c>
      <c r="AC248" s="12">
        <v>-0.02</v>
      </c>
      <c r="AE248" s="11" t="s">
        <v>410</v>
      </c>
      <c r="AF248" s="12">
        <v>26</v>
      </c>
      <c r="AG248" s="12">
        <v>94</v>
      </c>
      <c r="AH248" s="12">
        <v>498827.6</v>
      </c>
      <c r="AI248" s="12">
        <v>113</v>
      </c>
      <c r="AJ248" s="12">
        <v>31</v>
      </c>
      <c r="AK248" s="12">
        <v>30</v>
      </c>
      <c r="AL248" s="12">
        <v>35</v>
      </c>
      <c r="AM248" s="12">
        <v>31</v>
      </c>
      <c r="AN248" s="12">
        <v>32.5</v>
      </c>
      <c r="AO248" s="12">
        <v>21</v>
      </c>
      <c r="AP248" s="12">
        <v>39</v>
      </c>
      <c r="AQ248" s="12">
        <v>27</v>
      </c>
      <c r="AR248" s="12">
        <v>23</v>
      </c>
      <c r="AS248" s="12">
        <v>21</v>
      </c>
      <c r="AT248" s="12">
        <v>25</v>
      </c>
      <c r="AU248" s="12">
        <v>25</v>
      </c>
      <c r="AV248" s="12">
        <v>33</v>
      </c>
      <c r="AW248" s="12">
        <v>32</v>
      </c>
      <c r="AX248" s="12">
        <v>87</v>
      </c>
      <c r="AY248" s="12">
        <v>91</v>
      </c>
      <c r="AZ248" s="12">
        <v>27</v>
      </c>
      <c r="BA248" s="12">
        <v>35.5</v>
      </c>
      <c r="BB248" s="12">
        <v>631</v>
      </c>
      <c r="BC248" s="12">
        <v>499512.1</v>
      </c>
      <c r="BD248" s="12">
        <v>999849.7</v>
      </c>
      <c r="BE248" s="12">
        <v>1000000</v>
      </c>
      <c r="BF248" s="12">
        <v>150.30000000000001</v>
      </c>
      <c r="BG248" s="12">
        <v>0.02</v>
      </c>
    </row>
    <row r="249" spans="1:59" ht="15" thickBot="1" x14ac:dyDescent="0.35">
      <c r="A249" s="11" t="s">
        <v>411</v>
      </c>
      <c r="B249" s="12">
        <v>42</v>
      </c>
      <c r="C249" s="12">
        <v>46</v>
      </c>
      <c r="D249" s="12">
        <v>47</v>
      </c>
      <c r="E249" s="12">
        <v>49</v>
      </c>
      <c r="F249" s="12">
        <v>49</v>
      </c>
      <c r="G249" s="12">
        <v>498859.9</v>
      </c>
      <c r="H249" s="12">
        <v>55</v>
      </c>
      <c r="I249" s="12">
        <v>52</v>
      </c>
      <c r="J249" s="12">
        <v>54</v>
      </c>
      <c r="K249" s="12">
        <v>52</v>
      </c>
      <c r="L249" s="12">
        <v>52</v>
      </c>
      <c r="M249" s="12">
        <v>50</v>
      </c>
      <c r="N249" s="12">
        <v>45</v>
      </c>
      <c r="O249" s="12">
        <v>42</v>
      </c>
      <c r="P249" s="12">
        <v>41</v>
      </c>
      <c r="Q249" s="12">
        <v>41</v>
      </c>
      <c r="R249" s="12">
        <v>40</v>
      </c>
      <c r="S249" s="12">
        <v>37</v>
      </c>
      <c r="T249" s="12">
        <v>164</v>
      </c>
      <c r="U249" s="12">
        <v>22</v>
      </c>
      <c r="V249" s="12">
        <v>18</v>
      </c>
      <c r="W249" s="12">
        <v>86</v>
      </c>
      <c r="X249" s="12">
        <v>498812.9</v>
      </c>
      <c r="Y249" s="12">
        <v>1511</v>
      </c>
      <c r="Z249" s="12">
        <v>1000267.8</v>
      </c>
      <c r="AA249" s="12">
        <v>1000000</v>
      </c>
      <c r="AB249" s="12">
        <v>-267.8</v>
      </c>
      <c r="AC249" s="12">
        <v>-0.03</v>
      </c>
      <c r="AE249" s="11" t="s">
        <v>411</v>
      </c>
      <c r="AF249" s="12">
        <v>19</v>
      </c>
      <c r="AG249" s="12">
        <v>79</v>
      </c>
      <c r="AH249" s="12">
        <v>498806.6</v>
      </c>
      <c r="AI249" s="12">
        <v>91</v>
      </c>
      <c r="AJ249" s="12">
        <v>12</v>
      </c>
      <c r="AK249" s="12">
        <v>12</v>
      </c>
      <c r="AL249" s="12">
        <v>6</v>
      </c>
      <c r="AM249" s="12">
        <v>9</v>
      </c>
      <c r="AN249" s="12">
        <v>13.5</v>
      </c>
      <c r="AO249" s="12">
        <v>9</v>
      </c>
      <c r="AP249" s="12">
        <v>9</v>
      </c>
      <c r="AQ249" s="12">
        <v>11</v>
      </c>
      <c r="AR249" s="12">
        <v>16</v>
      </c>
      <c r="AS249" s="12">
        <v>19</v>
      </c>
      <c r="AT249" s="12">
        <v>20</v>
      </c>
      <c r="AU249" s="12">
        <v>20</v>
      </c>
      <c r="AV249" s="12">
        <v>21</v>
      </c>
      <c r="AW249" s="12">
        <v>24</v>
      </c>
      <c r="AX249" s="12">
        <v>84</v>
      </c>
      <c r="AY249" s="12">
        <v>102</v>
      </c>
      <c r="AZ249" s="12">
        <v>43</v>
      </c>
      <c r="BA249" s="12">
        <v>43.5</v>
      </c>
      <c r="BB249" s="12">
        <v>1101.5</v>
      </c>
      <c r="BC249" s="12">
        <v>499161.1</v>
      </c>
      <c r="BD249" s="12">
        <v>999732.2</v>
      </c>
      <c r="BE249" s="12">
        <v>1000000</v>
      </c>
      <c r="BF249" s="12">
        <v>267.8</v>
      </c>
      <c r="BG249" s="12">
        <v>0.03</v>
      </c>
    </row>
    <row r="250" spans="1:59" ht="15" thickBot="1" x14ac:dyDescent="0.35">
      <c r="A250" s="11" t="s">
        <v>412</v>
      </c>
      <c r="B250" s="12">
        <v>46</v>
      </c>
      <c r="C250" s="12">
        <v>41</v>
      </c>
      <c r="D250" s="12">
        <v>41</v>
      </c>
      <c r="E250" s="12">
        <v>43</v>
      </c>
      <c r="F250" s="12">
        <v>48</v>
      </c>
      <c r="G250" s="12">
        <v>498857.9</v>
      </c>
      <c r="H250" s="12">
        <v>47</v>
      </c>
      <c r="I250" s="12">
        <v>50</v>
      </c>
      <c r="J250" s="12">
        <v>50</v>
      </c>
      <c r="K250" s="12">
        <v>50</v>
      </c>
      <c r="L250" s="12">
        <v>50</v>
      </c>
      <c r="M250" s="12">
        <v>47</v>
      </c>
      <c r="N250" s="12">
        <v>46</v>
      </c>
      <c r="O250" s="12">
        <v>44</v>
      </c>
      <c r="P250" s="12">
        <v>44</v>
      </c>
      <c r="Q250" s="12">
        <v>40</v>
      </c>
      <c r="R250" s="12">
        <v>48</v>
      </c>
      <c r="S250" s="12">
        <v>45</v>
      </c>
      <c r="T250" s="12">
        <v>169</v>
      </c>
      <c r="U250" s="12">
        <v>38</v>
      </c>
      <c r="V250" s="12">
        <v>45</v>
      </c>
      <c r="W250" s="12">
        <v>105</v>
      </c>
      <c r="X250" s="12">
        <v>499129.4</v>
      </c>
      <c r="Y250" s="12">
        <v>1170.5</v>
      </c>
      <c r="Z250" s="12">
        <v>1000294.8</v>
      </c>
      <c r="AA250" s="12">
        <v>1000000</v>
      </c>
      <c r="AB250" s="12">
        <v>-294.8</v>
      </c>
      <c r="AC250" s="12">
        <v>-0.03</v>
      </c>
      <c r="AE250" s="11" t="s">
        <v>412</v>
      </c>
      <c r="AF250" s="12">
        <v>15</v>
      </c>
      <c r="AG250" s="12">
        <v>84</v>
      </c>
      <c r="AH250" s="12">
        <v>498812.6</v>
      </c>
      <c r="AI250" s="12">
        <v>97</v>
      </c>
      <c r="AJ250" s="12">
        <v>13</v>
      </c>
      <c r="AK250" s="12">
        <v>14</v>
      </c>
      <c r="AL250" s="12">
        <v>14</v>
      </c>
      <c r="AM250" s="12">
        <v>11</v>
      </c>
      <c r="AN250" s="12">
        <v>17.5</v>
      </c>
      <c r="AO250" s="12">
        <v>11</v>
      </c>
      <c r="AP250" s="12">
        <v>11</v>
      </c>
      <c r="AQ250" s="12">
        <v>14</v>
      </c>
      <c r="AR250" s="12">
        <v>15</v>
      </c>
      <c r="AS250" s="12">
        <v>17</v>
      </c>
      <c r="AT250" s="12">
        <v>17</v>
      </c>
      <c r="AU250" s="12">
        <v>21</v>
      </c>
      <c r="AV250" s="12">
        <v>13</v>
      </c>
      <c r="AW250" s="12">
        <v>16</v>
      </c>
      <c r="AX250" s="12">
        <v>79</v>
      </c>
      <c r="AY250" s="12">
        <v>86</v>
      </c>
      <c r="AZ250" s="12">
        <v>16</v>
      </c>
      <c r="BA250" s="12">
        <v>24.5</v>
      </c>
      <c r="BB250" s="12">
        <v>778.5</v>
      </c>
      <c r="BC250" s="12">
        <v>499508.1</v>
      </c>
      <c r="BD250" s="12">
        <v>999705.2</v>
      </c>
      <c r="BE250" s="12">
        <v>1000000</v>
      </c>
      <c r="BF250" s="12">
        <v>294.8</v>
      </c>
      <c r="BG250" s="12">
        <v>0.03</v>
      </c>
    </row>
    <row r="251" spans="1:59" ht="15" thickBot="1" x14ac:dyDescent="0.35">
      <c r="A251" s="11" t="s">
        <v>413</v>
      </c>
      <c r="B251" s="12">
        <v>35</v>
      </c>
      <c r="C251" s="12">
        <v>31</v>
      </c>
      <c r="D251" s="12">
        <v>26</v>
      </c>
      <c r="E251" s="12">
        <v>23</v>
      </c>
      <c r="F251" s="12">
        <v>19</v>
      </c>
      <c r="G251" s="12">
        <v>498830.9</v>
      </c>
      <c r="H251" s="12">
        <v>19</v>
      </c>
      <c r="I251" s="12">
        <v>17</v>
      </c>
      <c r="J251" s="12">
        <v>16</v>
      </c>
      <c r="K251" s="12">
        <v>16</v>
      </c>
      <c r="L251" s="12">
        <v>16</v>
      </c>
      <c r="M251" s="12">
        <v>19</v>
      </c>
      <c r="N251" s="12">
        <v>17</v>
      </c>
      <c r="O251" s="12">
        <v>18</v>
      </c>
      <c r="P251" s="12">
        <v>17</v>
      </c>
      <c r="Q251" s="12">
        <v>18</v>
      </c>
      <c r="R251" s="12">
        <v>30</v>
      </c>
      <c r="S251" s="12">
        <v>33</v>
      </c>
      <c r="T251" s="12">
        <v>168</v>
      </c>
      <c r="U251" s="12">
        <v>49</v>
      </c>
      <c r="V251" s="12">
        <v>42</v>
      </c>
      <c r="W251" s="12">
        <v>104</v>
      </c>
      <c r="X251" s="12">
        <v>499601.4</v>
      </c>
      <c r="Y251" s="12">
        <v>563.5</v>
      </c>
      <c r="Z251" s="12">
        <v>999728.8</v>
      </c>
      <c r="AA251" s="12">
        <v>1000000</v>
      </c>
      <c r="AB251" s="12">
        <v>271.2</v>
      </c>
      <c r="AC251" s="12">
        <v>0.03</v>
      </c>
      <c r="AE251" s="11" t="s">
        <v>413</v>
      </c>
      <c r="AF251" s="12">
        <v>26</v>
      </c>
      <c r="AG251" s="12">
        <v>94</v>
      </c>
      <c r="AH251" s="12">
        <v>498827.6</v>
      </c>
      <c r="AI251" s="12">
        <v>117</v>
      </c>
      <c r="AJ251" s="12">
        <v>42</v>
      </c>
      <c r="AK251" s="12">
        <v>41</v>
      </c>
      <c r="AL251" s="12">
        <v>42</v>
      </c>
      <c r="AM251" s="12">
        <v>44</v>
      </c>
      <c r="AN251" s="12">
        <v>51.5</v>
      </c>
      <c r="AO251" s="12">
        <v>45</v>
      </c>
      <c r="AP251" s="12">
        <v>45</v>
      </c>
      <c r="AQ251" s="12">
        <v>42</v>
      </c>
      <c r="AR251" s="12">
        <v>44</v>
      </c>
      <c r="AS251" s="12">
        <v>43</v>
      </c>
      <c r="AT251" s="12">
        <v>44</v>
      </c>
      <c r="AU251" s="12">
        <v>43</v>
      </c>
      <c r="AV251" s="12">
        <v>31</v>
      </c>
      <c r="AW251" s="12">
        <v>28</v>
      </c>
      <c r="AX251" s="12">
        <v>80</v>
      </c>
      <c r="AY251" s="12">
        <v>75</v>
      </c>
      <c r="AZ251" s="12">
        <v>19</v>
      </c>
      <c r="BA251" s="12">
        <v>25.5</v>
      </c>
      <c r="BB251" s="12">
        <v>338.5</v>
      </c>
      <c r="BC251" s="12">
        <v>500083.1</v>
      </c>
      <c r="BD251" s="12">
        <v>1000271.2</v>
      </c>
      <c r="BE251" s="12">
        <v>1000000</v>
      </c>
      <c r="BF251" s="12">
        <v>-271.2</v>
      </c>
      <c r="BG251" s="12">
        <v>-0.03</v>
      </c>
    </row>
    <row r="252" spans="1:59" ht="15" thickBot="1" x14ac:dyDescent="0.35">
      <c r="A252" s="11" t="s">
        <v>414</v>
      </c>
      <c r="B252" s="12">
        <v>35</v>
      </c>
      <c r="C252" s="12">
        <v>31</v>
      </c>
      <c r="D252" s="12">
        <v>26</v>
      </c>
      <c r="E252" s="12">
        <v>23</v>
      </c>
      <c r="F252" s="12">
        <v>21</v>
      </c>
      <c r="G252" s="12">
        <v>498829.9</v>
      </c>
      <c r="H252" s="12">
        <v>19</v>
      </c>
      <c r="I252" s="12">
        <v>19</v>
      </c>
      <c r="J252" s="12">
        <v>18</v>
      </c>
      <c r="K252" s="12">
        <v>18</v>
      </c>
      <c r="L252" s="12">
        <v>43</v>
      </c>
      <c r="M252" s="12">
        <v>52</v>
      </c>
      <c r="N252" s="12">
        <v>19</v>
      </c>
      <c r="O252" s="12">
        <v>14</v>
      </c>
      <c r="P252" s="12">
        <v>16</v>
      </c>
      <c r="Q252" s="12">
        <v>13</v>
      </c>
      <c r="R252" s="12">
        <v>11</v>
      </c>
      <c r="S252" s="12">
        <v>11</v>
      </c>
      <c r="T252" s="12">
        <v>138</v>
      </c>
      <c r="U252" s="12">
        <v>7</v>
      </c>
      <c r="V252" s="12">
        <v>8</v>
      </c>
      <c r="W252" s="12">
        <v>59.5</v>
      </c>
      <c r="X252" s="12">
        <v>498811.9</v>
      </c>
      <c r="Y252" s="12">
        <v>1508</v>
      </c>
      <c r="Z252" s="12">
        <v>999751.3</v>
      </c>
      <c r="AA252" s="12">
        <v>1000000</v>
      </c>
      <c r="AB252" s="12">
        <v>248.7</v>
      </c>
      <c r="AC252" s="12">
        <v>0.02</v>
      </c>
      <c r="AE252" s="11" t="s">
        <v>414</v>
      </c>
      <c r="AF252" s="12">
        <v>26</v>
      </c>
      <c r="AG252" s="12">
        <v>94</v>
      </c>
      <c r="AH252" s="12">
        <v>498827.6</v>
      </c>
      <c r="AI252" s="12">
        <v>117</v>
      </c>
      <c r="AJ252" s="12">
        <v>40</v>
      </c>
      <c r="AK252" s="12">
        <v>42</v>
      </c>
      <c r="AL252" s="12">
        <v>42</v>
      </c>
      <c r="AM252" s="12">
        <v>42</v>
      </c>
      <c r="AN252" s="12">
        <v>49.5</v>
      </c>
      <c r="AO252" s="12">
        <v>43</v>
      </c>
      <c r="AP252" s="12">
        <v>18</v>
      </c>
      <c r="AQ252" s="12">
        <v>9</v>
      </c>
      <c r="AR252" s="12">
        <v>42</v>
      </c>
      <c r="AS252" s="12">
        <v>47</v>
      </c>
      <c r="AT252" s="12">
        <v>45</v>
      </c>
      <c r="AU252" s="12">
        <v>48</v>
      </c>
      <c r="AV252" s="12">
        <v>50</v>
      </c>
      <c r="AW252" s="12">
        <v>50</v>
      </c>
      <c r="AX252" s="12">
        <v>110</v>
      </c>
      <c r="AY252" s="12">
        <v>117</v>
      </c>
      <c r="AZ252" s="12">
        <v>53</v>
      </c>
      <c r="BA252" s="12">
        <v>70</v>
      </c>
      <c r="BB252" s="12">
        <v>1102.5</v>
      </c>
      <c r="BC252" s="12">
        <v>499164.1</v>
      </c>
      <c r="BD252" s="12">
        <v>1000248.7</v>
      </c>
      <c r="BE252" s="12">
        <v>1000000</v>
      </c>
      <c r="BF252" s="12">
        <v>-248.7</v>
      </c>
      <c r="BG252" s="12">
        <v>-0.02</v>
      </c>
    </row>
    <row r="253" spans="1:59" ht="15" thickBot="1" x14ac:dyDescent="0.35">
      <c r="A253" s="11" t="s">
        <v>415</v>
      </c>
      <c r="B253" s="12">
        <v>41</v>
      </c>
      <c r="C253" s="12">
        <v>42</v>
      </c>
      <c r="D253" s="12">
        <v>45</v>
      </c>
      <c r="E253" s="12">
        <v>45</v>
      </c>
      <c r="F253" s="12">
        <v>37</v>
      </c>
      <c r="G253" s="12">
        <v>498847.9</v>
      </c>
      <c r="H253" s="12">
        <v>34</v>
      </c>
      <c r="I253" s="12">
        <v>35</v>
      </c>
      <c r="J253" s="12">
        <v>28</v>
      </c>
      <c r="K253" s="12">
        <v>28</v>
      </c>
      <c r="L253" s="12">
        <v>18</v>
      </c>
      <c r="M253" s="12">
        <v>21</v>
      </c>
      <c r="N253" s="12">
        <v>20</v>
      </c>
      <c r="O253" s="12">
        <v>28</v>
      </c>
      <c r="P253" s="12">
        <v>20</v>
      </c>
      <c r="Q253" s="12">
        <v>18</v>
      </c>
      <c r="R253" s="12">
        <v>13</v>
      </c>
      <c r="S253" s="12">
        <v>10</v>
      </c>
      <c r="T253" s="12">
        <v>143</v>
      </c>
      <c r="U253" s="12">
        <v>13</v>
      </c>
      <c r="V253" s="12">
        <v>12</v>
      </c>
      <c r="W253" s="12">
        <v>72</v>
      </c>
      <c r="X253" s="12">
        <v>498799.9</v>
      </c>
      <c r="Y253" s="12">
        <v>1726.5</v>
      </c>
      <c r="Z253" s="12">
        <v>1000097.3</v>
      </c>
      <c r="AA253" s="12">
        <v>1000000</v>
      </c>
      <c r="AB253" s="12">
        <v>-97.3</v>
      </c>
      <c r="AC253" s="12">
        <v>-0.01</v>
      </c>
      <c r="AE253" s="11" t="s">
        <v>415</v>
      </c>
      <c r="AF253" s="12">
        <v>20</v>
      </c>
      <c r="AG253" s="12">
        <v>83</v>
      </c>
      <c r="AH253" s="12">
        <v>498808.6</v>
      </c>
      <c r="AI253" s="12">
        <v>95</v>
      </c>
      <c r="AJ253" s="12">
        <v>24</v>
      </c>
      <c r="AK253" s="12">
        <v>24</v>
      </c>
      <c r="AL253" s="12">
        <v>27</v>
      </c>
      <c r="AM253" s="12">
        <v>26</v>
      </c>
      <c r="AN253" s="12">
        <v>39.5</v>
      </c>
      <c r="AO253" s="12">
        <v>33</v>
      </c>
      <c r="AP253" s="12">
        <v>43</v>
      </c>
      <c r="AQ253" s="12">
        <v>40</v>
      </c>
      <c r="AR253" s="12">
        <v>41</v>
      </c>
      <c r="AS253" s="12">
        <v>33</v>
      </c>
      <c r="AT253" s="12">
        <v>41</v>
      </c>
      <c r="AU253" s="12">
        <v>43</v>
      </c>
      <c r="AV253" s="12">
        <v>48</v>
      </c>
      <c r="AW253" s="12">
        <v>51</v>
      </c>
      <c r="AX253" s="12">
        <v>105</v>
      </c>
      <c r="AY253" s="12">
        <v>111</v>
      </c>
      <c r="AZ253" s="12">
        <v>49</v>
      </c>
      <c r="BA253" s="12">
        <v>57.5</v>
      </c>
      <c r="BB253" s="12">
        <v>1114.5</v>
      </c>
      <c r="BC253" s="12">
        <v>498945.6</v>
      </c>
      <c r="BD253" s="12">
        <v>999902.7</v>
      </c>
      <c r="BE253" s="12">
        <v>1000000</v>
      </c>
      <c r="BF253" s="12">
        <v>97.3</v>
      </c>
      <c r="BG253" s="12">
        <v>0.01</v>
      </c>
    </row>
    <row r="254" spans="1:59" ht="15" thickBot="1" x14ac:dyDescent="0.35">
      <c r="A254" s="11" t="s">
        <v>416</v>
      </c>
      <c r="B254" s="12">
        <v>35</v>
      </c>
      <c r="C254" s="12">
        <v>31</v>
      </c>
      <c r="D254" s="12">
        <v>27</v>
      </c>
      <c r="E254" s="12">
        <v>25</v>
      </c>
      <c r="F254" s="12">
        <v>22</v>
      </c>
      <c r="G254" s="12">
        <v>498832.9</v>
      </c>
      <c r="H254" s="12">
        <v>24</v>
      </c>
      <c r="I254" s="12">
        <v>18</v>
      </c>
      <c r="J254" s="12">
        <v>13</v>
      </c>
      <c r="K254" s="12">
        <v>17</v>
      </c>
      <c r="L254" s="12">
        <v>14</v>
      </c>
      <c r="M254" s="12">
        <v>20</v>
      </c>
      <c r="N254" s="12">
        <v>23</v>
      </c>
      <c r="O254" s="12">
        <v>15</v>
      </c>
      <c r="P254" s="12">
        <v>31</v>
      </c>
      <c r="Q254" s="12">
        <v>26</v>
      </c>
      <c r="R254" s="12">
        <v>33</v>
      </c>
      <c r="S254" s="12">
        <v>17</v>
      </c>
      <c r="T254" s="12">
        <v>147</v>
      </c>
      <c r="U254" s="12">
        <v>18</v>
      </c>
      <c r="V254" s="12">
        <v>15</v>
      </c>
      <c r="W254" s="12">
        <v>73</v>
      </c>
      <c r="X254" s="12">
        <v>498856.4</v>
      </c>
      <c r="Y254" s="12">
        <v>1666.5</v>
      </c>
      <c r="Z254" s="12">
        <v>999999.8</v>
      </c>
      <c r="AA254" s="12">
        <v>1000000</v>
      </c>
      <c r="AB254" s="12">
        <v>0.2</v>
      </c>
      <c r="AC254" s="12">
        <v>0</v>
      </c>
      <c r="AE254" s="11" t="s">
        <v>416</v>
      </c>
      <c r="AF254" s="12">
        <v>26</v>
      </c>
      <c r="AG254" s="12">
        <v>94</v>
      </c>
      <c r="AH254" s="12">
        <v>498826.6</v>
      </c>
      <c r="AI254" s="12">
        <v>115</v>
      </c>
      <c r="AJ254" s="12">
        <v>39</v>
      </c>
      <c r="AK254" s="12">
        <v>39</v>
      </c>
      <c r="AL254" s="12">
        <v>37</v>
      </c>
      <c r="AM254" s="12">
        <v>43</v>
      </c>
      <c r="AN254" s="12">
        <v>54.5</v>
      </c>
      <c r="AO254" s="12">
        <v>44</v>
      </c>
      <c r="AP254" s="12">
        <v>47</v>
      </c>
      <c r="AQ254" s="12">
        <v>41</v>
      </c>
      <c r="AR254" s="12">
        <v>38</v>
      </c>
      <c r="AS254" s="12">
        <v>46</v>
      </c>
      <c r="AT254" s="12">
        <v>30</v>
      </c>
      <c r="AU254" s="12">
        <v>35</v>
      </c>
      <c r="AV254" s="12">
        <v>28</v>
      </c>
      <c r="AW254" s="12">
        <v>44</v>
      </c>
      <c r="AX254" s="12">
        <v>101</v>
      </c>
      <c r="AY254" s="12">
        <v>106</v>
      </c>
      <c r="AZ254" s="12">
        <v>46</v>
      </c>
      <c r="BA254" s="12">
        <v>56.5</v>
      </c>
      <c r="BB254" s="12">
        <v>1051.5</v>
      </c>
      <c r="BC254" s="12">
        <v>499005.6</v>
      </c>
      <c r="BD254" s="12">
        <v>999993.7</v>
      </c>
      <c r="BE254" s="12">
        <v>1000000</v>
      </c>
      <c r="BF254" s="12">
        <v>6.3</v>
      </c>
      <c r="BG254" s="12">
        <v>0</v>
      </c>
    </row>
    <row r="255" spans="1:59" ht="15" thickBot="1" x14ac:dyDescent="0.35">
      <c r="A255" s="11" t="s">
        <v>417</v>
      </c>
      <c r="B255" s="12">
        <v>35</v>
      </c>
      <c r="C255" s="12">
        <v>33</v>
      </c>
      <c r="D255" s="12">
        <v>26</v>
      </c>
      <c r="E255" s="12">
        <v>24</v>
      </c>
      <c r="F255" s="12">
        <v>20</v>
      </c>
      <c r="G255" s="12">
        <v>498831.9</v>
      </c>
      <c r="H255" s="12">
        <v>27</v>
      </c>
      <c r="I255" s="12">
        <v>15</v>
      </c>
      <c r="J255" s="12">
        <v>12</v>
      </c>
      <c r="K255" s="12">
        <v>14</v>
      </c>
      <c r="L255" s="12">
        <v>11</v>
      </c>
      <c r="M255" s="12">
        <v>13</v>
      </c>
      <c r="N255" s="12">
        <v>12</v>
      </c>
      <c r="O255" s="12">
        <v>16</v>
      </c>
      <c r="P255" s="12">
        <v>13</v>
      </c>
      <c r="Q255" s="12">
        <v>11</v>
      </c>
      <c r="R255" s="12">
        <v>9</v>
      </c>
      <c r="S255" s="12">
        <v>14</v>
      </c>
      <c r="T255" s="12">
        <v>151</v>
      </c>
      <c r="U255" s="12">
        <v>10</v>
      </c>
      <c r="V255" s="12">
        <v>9</v>
      </c>
      <c r="W255" s="12">
        <v>63.5</v>
      </c>
      <c r="X255" s="12">
        <v>498814.9</v>
      </c>
      <c r="Y255" s="12">
        <v>1850</v>
      </c>
      <c r="Z255" s="12">
        <v>1000035.3</v>
      </c>
      <c r="AA255" s="12">
        <v>1000000</v>
      </c>
      <c r="AB255" s="12">
        <v>-35.299999999999997</v>
      </c>
      <c r="AC255" s="12">
        <v>0</v>
      </c>
      <c r="AE255" s="11" t="s">
        <v>417</v>
      </c>
      <c r="AF255" s="12">
        <v>26</v>
      </c>
      <c r="AG255" s="12">
        <v>92</v>
      </c>
      <c r="AH255" s="12">
        <v>498827.6</v>
      </c>
      <c r="AI255" s="12">
        <v>116</v>
      </c>
      <c r="AJ255" s="12">
        <v>41</v>
      </c>
      <c r="AK255" s="12">
        <v>40</v>
      </c>
      <c r="AL255" s="12">
        <v>34</v>
      </c>
      <c r="AM255" s="12">
        <v>46</v>
      </c>
      <c r="AN255" s="12">
        <v>55.5</v>
      </c>
      <c r="AO255" s="12">
        <v>47</v>
      </c>
      <c r="AP255" s="12">
        <v>50</v>
      </c>
      <c r="AQ255" s="12">
        <v>48</v>
      </c>
      <c r="AR255" s="12">
        <v>49</v>
      </c>
      <c r="AS255" s="12">
        <v>45</v>
      </c>
      <c r="AT255" s="12">
        <v>48</v>
      </c>
      <c r="AU255" s="12">
        <v>50</v>
      </c>
      <c r="AV255" s="12">
        <v>52</v>
      </c>
      <c r="AW255" s="12">
        <v>47</v>
      </c>
      <c r="AX255" s="12">
        <v>97</v>
      </c>
      <c r="AY255" s="12">
        <v>114</v>
      </c>
      <c r="AZ255" s="12">
        <v>52</v>
      </c>
      <c r="BA255" s="12">
        <v>66</v>
      </c>
      <c r="BB255" s="12">
        <v>1099.5</v>
      </c>
      <c r="BC255" s="12">
        <v>498822.1</v>
      </c>
      <c r="BD255" s="12">
        <v>999964.7</v>
      </c>
      <c r="BE255" s="12">
        <v>1000000</v>
      </c>
      <c r="BF255" s="12">
        <v>35.299999999999997</v>
      </c>
      <c r="BG255" s="12">
        <v>0</v>
      </c>
    </row>
    <row r="256" spans="1:59" ht="15" thickBot="1" x14ac:dyDescent="0.35">
      <c r="A256" s="11" t="s">
        <v>418</v>
      </c>
      <c r="B256" s="12">
        <v>35</v>
      </c>
      <c r="C256" s="12">
        <v>31</v>
      </c>
      <c r="D256" s="12">
        <v>32</v>
      </c>
      <c r="E256" s="12">
        <v>54</v>
      </c>
      <c r="F256" s="12">
        <v>53</v>
      </c>
      <c r="G256" s="12">
        <v>498863.9</v>
      </c>
      <c r="H256" s="12">
        <v>52</v>
      </c>
      <c r="I256" s="12">
        <v>59</v>
      </c>
      <c r="J256" s="12">
        <v>51</v>
      </c>
      <c r="K256" s="12">
        <v>47</v>
      </c>
      <c r="L256" s="12">
        <v>48</v>
      </c>
      <c r="M256" s="12">
        <v>43</v>
      </c>
      <c r="N256" s="12">
        <v>40</v>
      </c>
      <c r="O256" s="12">
        <v>36</v>
      </c>
      <c r="P256" s="12">
        <v>33</v>
      </c>
      <c r="Q256" s="12">
        <v>27</v>
      </c>
      <c r="R256" s="12">
        <v>25</v>
      </c>
      <c r="S256" s="12">
        <v>26</v>
      </c>
      <c r="T256" s="12">
        <v>158</v>
      </c>
      <c r="U256" s="12">
        <v>29</v>
      </c>
      <c r="V256" s="12">
        <v>30</v>
      </c>
      <c r="W256" s="12">
        <v>92</v>
      </c>
      <c r="X256" s="12">
        <v>498815.9</v>
      </c>
      <c r="Y256" s="12">
        <v>1168.5</v>
      </c>
      <c r="Z256" s="12">
        <v>999849.3</v>
      </c>
      <c r="AA256" s="12">
        <v>1000000</v>
      </c>
      <c r="AB256" s="12">
        <v>150.69999999999999</v>
      </c>
      <c r="AC256" s="12">
        <v>0.02</v>
      </c>
      <c r="AE256" s="11" t="s">
        <v>418</v>
      </c>
      <c r="AF256" s="12">
        <v>26</v>
      </c>
      <c r="AG256" s="12">
        <v>94</v>
      </c>
      <c r="AH256" s="12">
        <v>498821.6</v>
      </c>
      <c r="AI256" s="12">
        <v>86</v>
      </c>
      <c r="AJ256" s="12">
        <v>8</v>
      </c>
      <c r="AK256" s="12">
        <v>8</v>
      </c>
      <c r="AL256" s="12">
        <v>9</v>
      </c>
      <c r="AM256" s="12">
        <v>2</v>
      </c>
      <c r="AN256" s="12">
        <v>16.5</v>
      </c>
      <c r="AO256" s="12">
        <v>14</v>
      </c>
      <c r="AP256" s="12">
        <v>13</v>
      </c>
      <c r="AQ256" s="12">
        <v>18</v>
      </c>
      <c r="AR256" s="12">
        <v>21</v>
      </c>
      <c r="AS256" s="12">
        <v>25</v>
      </c>
      <c r="AT256" s="12">
        <v>28</v>
      </c>
      <c r="AU256" s="12">
        <v>34</v>
      </c>
      <c r="AV256" s="12">
        <v>36</v>
      </c>
      <c r="AW256" s="12">
        <v>35</v>
      </c>
      <c r="AX256" s="12">
        <v>90</v>
      </c>
      <c r="AY256" s="12">
        <v>95</v>
      </c>
      <c r="AZ256" s="12">
        <v>31</v>
      </c>
      <c r="BA256" s="12">
        <v>37.5</v>
      </c>
      <c r="BB256" s="12">
        <v>1098.5</v>
      </c>
      <c r="BC256" s="12">
        <v>499510.1</v>
      </c>
      <c r="BD256" s="12">
        <v>1000157.2</v>
      </c>
      <c r="BE256" s="12">
        <v>1000000</v>
      </c>
      <c r="BF256" s="12">
        <v>-157.19999999999999</v>
      </c>
      <c r="BG256" s="12">
        <v>-0.02</v>
      </c>
    </row>
    <row r="257" spans="1:59" ht="15" thickBot="1" x14ac:dyDescent="0.35">
      <c r="A257" s="11" t="s">
        <v>419</v>
      </c>
      <c r="B257" s="12">
        <v>35</v>
      </c>
      <c r="C257" s="12">
        <v>31</v>
      </c>
      <c r="D257" s="12">
        <v>26</v>
      </c>
      <c r="E257" s="12">
        <v>23</v>
      </c>
      <c r="F257" s="12">
        <v>19</v>
      </c>
      <c r="G257" s="12">
        <v>498829.9</v>
      </c>
      <c r="H257" s="12">
        <v>19</v>
      </c>
      <c r="I257" s="12">
        <v>12</v>
      </c>
      <c r="J257" s="12">
        <v>11</v>
      </c>
      <c r="K257" s="12">
        <v>13</v>
      </c>
      <c r="L257" s="12">
        <v>13</v>
      </c>
      <c r="M257" s="12">
        <v>12</v>
      </c>
      <c r="N257" s="12">
        <v>12</v>
      </c>
      <c r="O257" s="12">
        <v>14</v>
      </c>
      <c r="P257" s="12">
        <v>21</v>
      </c>
      <c r="Q257" s="12">
        <v>19</v>
      </c>
      <c r="R257" s="12">
        <v>18</v>
      </c>
      <c r="S257" s="12">
        <v>18</v>
      </c>
      <c r="T257" s="12">
        <v>148</v>
      </c>
      <c r="U257" s="12">
        <v>19</v>
      </c>
      <c r="V257" s="12">
        <v>28</v>
      </c>
      <c r="W257" s="12">
        <v>83</v>
      </c>
      <c r="X257" s="12">
        <v>498949.4</v>
      </c>
      <c r="Y257" s="12">
        <v>1468.5</v>
      </c>
      <c r="Z257" s="12">
        <v>999841.8</v>
      </c>
      <c r="AA257" s="12">
        <v>1000000</v>
      </c>
      <c r="AB257" s="12">
        <v>158.19999999999999</v>
      </c>
      <c r="AC257" s="12">
        <v>0.02</v>
      </c>
      <c r="AE257" s="11" t="s">
        <v>419</v>
      </c>
      <c r="AF257" s="12">
        <v>26</v>
      </c>
      <c r="AG257" s="12">
        <v>94</v>
      </c>
      <c r="AH257" s="12">
        <v>498827.6</v>
      </c>
      <c r="AI257" s="12">
        <v>117</v>
      </c>
      <c r="AJ257" s="12">
        <v>42</v>
      </c>
      <c r="AK257" s="12">
        <v>42</v>
      </c>
      <c r="AL257" s="12">
        <v>42</v>
      </c>
      <c r="AM257" s="12">
        <v>49</v>
      </c>
      <c r="AN257" s="12">
        <v>56.5</v>
      </c>
      <c r="AO257" s="12">
        <v>48</v>
      </c>
      <c r="AP257" s="12">
        <v>48</v>
      </c>
      <c r="AQ257" s="12">
        <v>49</v>
      </c>
      <c r="AR257" s="12">
        <v>49</v>
      </c>
      <c r="AS257" s="12">
        <v>47</v>
      </c>
      <c r="AT257" s="12">
        <v>40</v>
      </c>
      <c r="AU257" s="12">
        <v>42</v>
      </c>
      <c r="AV257" s="12">
        <v>43</v>
      </c>
      <c r="AW257" s="12">
        <v>43</v>
      </c>
      <c r="AX257" s="12">
        <v>100</v>
      </c>
      <c r="AY257" s="12">
        <v>105</v>
      </c>
      <c r="AZ257" s="12">
        <v>33</v>
      </c>
      <c r="BA257" s="12">
        <v>46.5</v>
      </c>
      <c r="BB257" s="12">
        <v>958.5</v>
      </c>
      <c r="BC257" s="12">
        <v>499203.6</v>
      </c>
      <c r="BD257" s="12">
        <v>1000151.7</v>
      </c>
      <c r="BE257" s="12">
        <v>1000000</v>
      </c>
      <c r="BF257" s="12">
        <v>-151.69999999999999</v>
      </c>
      <c r="BG257" s="12">
        <v>-0.02</v>
      </c>
    </row>
    <row r="258" spans="1:59" ht="15" thickBot="1" x14ac:dyDescent="0.35">
      <c r="A258" s="11" t="s">
        <v>420</v>
      </c>
      <c r="B258" s="12">
        <v>38</v>
      </c>
      <c r="C258" s="12">
        <v>31</v>
      </c>
      <c r="D258" s="12">
        <v>34</v>
      </c>
      <c r="E258" s="12">
        <v>35</v>
      </c>
      <c r="F258" s="12">
        <v>32</v>
      </c>
      <c r="G258" s="12">
        <v>498840.9</v>
      </c>
      <c r="H258" s="12">
        <v>30</v>
      </c>
      <c r="I258" s="12">
        <v>25</v>
      </c>
      <c r="J258" s="12">
        <v>22</v>
      </c>
      <c r="K258" s="12">
        <v>21</v>
      </c>
      <c r="L258" s="12">
        <v>17</v>
      </c>
      <c r="M258" s="12">
        <v>17</v>
      </c>
      <c r="N258" s="12">
        <v>15</v>
      </c>
      <c r="O258" s="12">
        <v>18</v>
      </c>
      <c r="P258" s="12">
        <v>15</v>
      </c>
      <c r="Q258" s="12">
        <v>12</v>
      </c>
      <c r="R258" s="12">
        <v>8</v>
      </c>
      <c r="S258" s="12">
        <v>6</v>
      </c>
      <c r="T258" s="12">
        <v>50</v>
      </c>
      <c r="U258" s="12">
        <v>9</v>
      </c>
      <c r="V258" s="12">
        <v>10</v>
      </c>
      <c r="W258" s="12">
        <v>68</v>
      </c>
      <c r="X258" s="12">
        <v>498802.9</v>
      </c>
      <c r="Y258" s="12">
        <v>1851</v>
      </c>
      <c r="Z258" s="12">
        <v>1000007.8</v>
      </c>
      <c r="AA258" s="12">
        <v>1000000</v>
      </c>
      <c r="AB258" s="12">
        <v>-7.8</v>
      </c>
      <c r="AC258" s="12">
        <v>0</v>
      </c>
      <c r="AE258" s="11" t="s">
        <v>420</v>
      </c>
      <c r="AF258" s="12">
        <v>23</v>
      </c>
      <c r="AG258" s="12">
        <v>94</v>
      </c>
      <c r="AH258" s="12">
        <v>498819.6</v>
      </c>
      <c r="AI258" s="12">
        <v>105</v>
      </c>
      <c r="AJ258" s="12">
        <v>29</v>
      </c>
      <c r="AK258" s="12">
        <v>31</v>
      </c>
      <c r="AL258" s="12">
        <v>31</v>
      </c>
      <c r="AM258" s="12">
        <v>36</v>
      </c>
      <c r="AN258" s="12">
        <v>45.5</v>
      </c>
      <c r="AO258" s="12">
        <v>40</v>
      </c>
      <c r="AP258" s="12">
        <v>44</v>
      </c>
      <c r="AQ258" s="12">
        <v>44</v>
      </c>
      <c r="AR258" s="12">
        <v>46</v>
      </c>
      <c r="AS258" s="12">
        <v>43</v>
      </c>
      <c r="AT258" s="12">
        <v>46</v>
      </c>
      <c r="AU258" s="12">
        <v>49</v>
      </c>
      <c r="AV258" s="12">
        <v>53</v>
      </c>
      <c r="AW258" s="12">
        <v>55</v>
      </c>
      <c r="AX258" s="12">
        <v>222</v>
      </c>
      <c r="AY258" s="12">
        <v>115</v>
      </c>
      <c r="AZ258" s="12">
        <v>51</v>
      </c>
      <c r="BA258" s="12">
        <v>65</v>
      </c>
      <c r="BB258" s="12">
        <v>1111.5</v>
      </c>
      <c r="BC258" s="12">
        <v>498793.6</v>
      </c>
      <c r="BD258" s="12">
        <v>999992.2</v>
      </c>
      <c r="BE258" s="12">
        <v>1000000</v>
      </c>
      <c r="BF258" s="12">
        <v>7.8</v>
      </c>
      <c r="BG258" s="12">
        <v>0</v>
      </c>
    </row>
    <row r="259" spans="1:59" ht="15" thickBot="1" x14ac:dyDescent="0.35">
      <c r="A259" s="11" t="s">
        <v>421</v>
      </c>
      <c r="B259" s="12">
        <v>60</v>
      </c>
      <c r="C259" s="12">
        <v>197.5</v>
      </c>
      <c r="D259" s="12">
        <v>61</v>
      </c>
      <c r="E259" s="12">
        <v>61</v>
      </c>
      <c r="F259" s="12">
        <v>60</v>
      </c>
      <c r="G259" s="12">
        <v>498870.9</v>
      </c>
      <c r="H259" s="12">
        <v>58</v>
      </c>
      <c r="I259" s="12">
        <v>55</v>
      </c>
      <c r="J259" s="12">
        <v>56</v>
      </c>
      <c r="K259" s="12">
        <v>55</v>
      </c>
      <c r="L259" s="12">
        <v>54</v>
      </c>
      <c r="M259" s="12">
        <v>51</v>
      </c>
      <c r="N259" s="12">
        <v>48</v>
      </c>
      <c r="O259" s="12">
        <v>47</v>
      </c>
      <c r="P259" s="12">
        <v>46</v>
      </c>
      <c r="Q259" s="12">
        <v>47</v>
      </c>
      <c r="R259" s="12">
        <v>44</v>
      </c>
      <c r="S259" s="12">
        <v>47</v>
      </c>
      <c r="T259" s="12">
        <v>175</v>
      </c>
      <c r="U259" s="12">
        <v>50</v>
      </c>
      <c r="V259" s="12">
        <v>53</v>
      </c>
      <c r="W259" s="12">
        <v>127.5</v>
      </c>
      <c r="X259" s="12">
        <v>498803.9</v>
      </c>
      <c r="Y259" s="12">
        <v>1163.5</v>
      </c>
      <c r="Z259" s="12">
        <v>1000291.3</v>
      </c>
      <c r="AA259" s="12">
        <v>1000000</v>
      </c>
      <c r="AB259" s="12">
        <v>-291.3</v>
      </c>
      <c r="AC259" s="12">
        <v>-0.03</v>
      </c>
      <c r="AE259" s="11" t="s">
        <v>421</v>
      </c>
      <c r="AF259" s="12">
        <v>1</v>
      </c>
      <c r="AG259" s="12">
        <v>0</v>
      </c>
      <c r="AH259" s="12">
        <v>498792.6</v>
      </c>
      <c r="AI259" s="12">
        <v>0</v>
      </c>
      <c r="AJ259" s="12">
        <v>1</v>
      </c>
      <c r="AK259" s="12">
        <v>1</v>
      </c>
      <c r="AL259" s="12">
        <v>3</v>
      </c>
      <c r="AM259" s="12">
        <v>6</v>
      </c>
      <c r="AN259" s="12">
        <v>11.5</v>
      </c>
      <c r="AO259" s="12">
        <v>6</v>
      </c>
      <c r="AP259" s="12">
        <v>7</v>
      </c>
      <c r="AQ259" s="12">
        <v>10</v>
      </c>
      <c r="AR259" s="12">
        <v>13</v>
      </c>
      <c r="AS259" s="12">
        <v>14</v>
      </c>
      <c r="AT259" s="12">
        <v>15</v>
      </c>
      <c r="AU259" s="12">
        <v>14</v>
      </c>
      <c r="AV259" s="12">
        <v>17</v>
      </c>
      <c r="AW259" s="12">
        <v>14</v>
      </c>
      <c r="AX259" s="12">
        <v>73</v>
      </c>
      <c r="AY259" s="12">
        <v>74</v>
      </c>
      <c r="AZ259" s="12">
        <v>8</v>
      </c>
      <c r="BA259" s="12">
        <v>2</v>
      </c>
      <c r="BB259" s="12">
        <v>1110.5</v>
      </c>
      <c r="BC259" s="12">
        <v>499515.1</v>
      </c>
      <c r="BD259" s="12">
        <v>999708.7</v>
      </c>
      <c r="BE259" s="12">
        <v>1000000</v>
      </c>
      <c r="BF259" s="12">
        <v>291.3</v>
      </c>
      <c r="BG259" s="12">
        <v>0.03</v>
      </c>
    </row>
    <row r="260" spans="1:59" ht="15" thickBot="1" x14ac:dyDescent="0.35">
      <c r="A260" s="11" t="s">
        <v>422</v>
      </c>
      <c r="B260" s="12">
        <v>35</v>
      </c>
      <c r="C260" s="12">
        <v>38</v>
      </c>
      <c r="D260" s="12">
        <v>39</v>
      </c>
      <c r="E260" s="12">
        <v>39</v>
      </c>
      <c r="F260" s="12">
        <v>42</v>
      </c>
      <c r="G260" s="12">
        <v>498861.9</v>
      </c>
      <c r="H260" s="12">
        <v>57</v>
      </c>
      <c r="I260" s="12">
        <v>57</v>
      </c>
      <c r="J260" s="12">
        <v>64.5</v>
      </c>
      <c r="K260" s="12">
        <v>49</v>
      </c>
      <c r="L260" s="12">
        <v>40</v>
      </c>
      <c r="M260" s="12">
        <v>35</v>
      </c>
      <c r="N260" s="12">
        <v>29</v>
      </c>
      <c r="O260" s="12">
        <v>27</v>
      </c>
      <c r="P260" s="12">
        <v>18</v>
      </c>
      <c r="Q260" s="12">
        <v>15</v>
      </c>
      <c r="R260" s="12">
        <v>15</v>
      </c>
      <c r="S260" s="12">
        <v>15</v>
      </c>
      <c r="T260" s="12">
        <v>145</v>
      </c>
      <c r="U260" s="12">
        <v>15</v>
      </c>
      <c r="V260" s="12">
        <v>19</v>
      </c>
      <c r="W260" s="12">
        <v>78</v>
      </c>
      <c r="X260" s="12">
        <v>498800.9</v>
      </c>
      <c r="Y260" s="12">
        <v>1165.5</v>
      </c>
      <c r="Z260" s="12">
        <v>999699.8</v>
      </c>
      <c r="AA260" s="12">
        <v>1000000</v>
      </c>
      <c r="AB260" s="12">
        <v>300.2</v>
      </c>
      <c r="AC260" s="12">
        <v>0.03</v>
      </c>
      <c r="AE260" s="11" t="s">
        <v>422</v>
      </c>
      <c r="AF260" s="12">
        <v>26</v>
      </c>
      <c r="AG260" s="12">
        <v>87</v>
      </c>
      <c r="AH260" s="12">
        <v>498814.6</v>
      </c>
      <c r="AI260" s="12">
        <v>101</v>
      </c>
      <c r="AJ260" s="12">
        <v>19</v>
      </c>
      <c r="AK260" s="12">
        <v>10</v>
      </c>
      <c r="AL260" s="12">
        <v>4</v>
      </c>
      <c r="AM260" s="12">
        <v>4</v>
      </c>
      <c r="AN260" s="12">
        <v>3</v>
      </c>
      <c r="AO260" s="12">
        <v>12</v>
      </c>
      <c r="AP260" s="12">
        <v>21</v>
      </c>
      <c r="AQ260" s="12">
        <v>26</v>
      </c>
      <c r="AR260" s="12">
        <v>32</v>
      </c>
      <c r="AS260" s="12">
        <v>34</v>
      </c>
      <c r="AT260" s="12">
        <v>43</v>
      </c>
      <c r="AU260" s="12">
        <v>46</v>
      </c>
      <c r="AV260" s="12">
        <v>46</v>
      </c>
      <c r="AW260" s="12">
        <v>46</v>
      </c>
      <c r="AX260" s="12">
        <v>103</v>
      </c>
      <c r="AY260" s="12">
        <v>109</v>
      </c>
      <c r="AZ260" s="12">
        <v>42</v>
      </c>
      <c r="BA260" s="12">
        <v>51.5</v>
      </c>
      <c r="BB260" s="12">
        <v>1113.5</v>
      </c>
      <c r="BC260" s="12">
        <v>499513.1</v>
      </c>
      <c r="BD260" s="12">
        <v>1000306.7</v>
      </c>
      <c r="BE260" s="12">
        <v>1000000</v>
      </c>
      <c r="BF260" s="12">
        <v>-306.7</v>
      </c>
      <c r="BG260" s="12">
        <v>-0.03</v>
      </c>
    </row>
    <row r="261" spans="1:59" ht="15" thickBot="1" x14ac:dyDescent="0.35">
      <c r="A261" s="11" t="s">
        <v>423</v>
      </c>
      <c r="B261" s="12">
        <v>35</v>
      </c>
      <c r="C261" s="12">
        <v>38</v>
      </c>
      <c r="D261" s="12">
        <v>31</v>
      </c>
      <c r="E261" s="12">
        <v>26</v>
      </c>
      <c r="F261" s="12">
        <v>34</v>
      </c>
      <c r="G261" s="12">
        <v>498837.9</v>
      </c>
      <c r="H261" s="12">
        <v>20</v>
      </c>
      <c r="I261" s="12">
        <v>32</v>
      </c>
      <c r="J261" s="12">
        <v>32</v>
      </c>
      <c r="K261" s="12">
        <v>31</v>
      </c>
      <c r="L261" s="12">
        <v>28</v>
      </c>
      <c r="M261" s="12">
        <v>27</v>
      </c>
      <c r="N261" s="12">
        <v>28</v>
      </c>
      <c r="O261" s="12">
        <v>35</v>
      </c>
      <c r="P261" s="12">
        <v>32</v>
      </c>
      <c r="Q261" s="12">
        <v>23</v>
      </c>
      <c r="R261" s="12">
        <v>22</v>
      </c>
      <c r="S261" s="12">
        <v>20</v>
      </c>
      <c r="T261" s="12">
        <v>156</v>
      </c>
      <c r="U261" s="12">
        <v>24</v>
      </c>
      <c r="V261" s="12">
        <v>20</v>
      </c>
      <c r="W261" s="12">
        <v>79</v>
      </c>
      <c r="X261" s="12">
        <v>498854.40000000002</v>
      </c>
      <c r="Y261" s="12">
        <v>1667.5</v>
      </c>
      <c r="Z261" s="12">
        <v>1000132.8</v>
      </c>
      <c r="AA261" s="12">
        <v>1000000</v>
      </c>
      <c r="AB261" s="12">
        <v>-132.80000000000001</v>
      </c>
      <c r="AC261" s="12">
        <v>-0.01</v>
      </c>
      <c r="AE261" s="11" t="s">
        <v>423</v>
      </c>
      <c r="AF261" s="12">
        <v>26</v>
      </c>
      <c r="AG261" s="12">
        <v>87</v>
      </c>
      <c r="AH261" s="12">
        <v>498822.6</v>
      </c>
      <c r="AI261" s="12">
        <v>114</v>
      </c>
      <c r="AJ261" s="12">
        <v>27</v>
      </c>
      <c r="AK261" s="12">
        <v>34</v>
      </c>
      <c r="AL261" s="12">
        <v>41</v>
      </c>
      <c r="AM261" s="12">
        <v>29</v>
      </c>
      <c r="AN261" s="12">
        <v>35.5</v>
      </c>
      <c r="AO261" s="12">
        <v>30</v>
      </c>
      <c r="AP261" s="12">
        <v>33</v>
      </c>
      <c r="AQ261" s="12">
        <v>34</v>
      </c>
      <c r="AR261" s="12">
        <v>33</v>
      </c>
      <c r="AS261" s="12">
        <v>26</v>
      </c>
      <c r="AT261" s="12">
        <v>29</v>
      </c>
      <c r="AU261" s="12">
        <v>38</v>
      </c>
      <c r="AV261" s="12">
        <v>39</v>
      </c>
      <c r="AW261" s="12">
        <v>41</v>
      </c>
      <c r="AX261" s="12">
        <v>92</v>
      </c>
      <c r="AY261" s="12">
        <v>100</v>
      </c>
      <c r="AZ261" s="12">
        <v>41</v>
      </c>
      <c r="BA261" s="12">
        <v>50.5</v>
      </c>
      <c r="BB261" s="12">
        <v>1053.5</v>
      </c>
      <c r="BC261" s="12">
        <v>499004.6</v>
      </c>
      <c r="BD261" s="12">
        <v>999860.7</v>
      </c>
      <c r="BE261" s="12">
        <v>1000000</v>
      </c>
      <c r="BF261" s="12">
        <v>139.30000000000001</v>
      </c>
      <c r="BG261" s="12">
        <v>0.01</v>
      </c>
    </row>
    <row r="262" spans="1:59" ht="15" thickBot="1" x14ac:dyDescent="0.35"/>
    <row r="263" spans="1:59" ht="15" thickBot="1" x14ac:dyDescent="0.35">
      <c r="A263" s="13" t="s">
        <v>732</v>
      </c>
      <c r="B263" s="14">
        <v>1002697.3</v>
      </c>
      <c r="AE263" s="13" t="s">
        <v>732</v>
      </c>
      <c r="AF263" s="14">
        <v>1500963.7</v>
      </c>
    </row>
    <row r="264" spans="1:59" ht="15" thickBot="1" x14ac:dyDescent="0.35">
      <c r="A264" s="13" t="s">
        <v>733</v>
      </c>
      <c r="B264" s="14">
        <v>498794.9</v>
      </c>
      <c r="AE264" s="13" t="s">
        <v>733</v>
      </c>
      <c r="AF264" s="14">
        <v>498792.6</v>
      </c>
    </row>
    <row r="265" spans="1:59" ht="15" thickBot="1" x14ac:dyDescent="0.35">
      <c r="A265" s="13" t="s">
        <v>734</v>
      </c>
      <c r="B265" s="14">
        <v>61999998.600000001</v>
      </c>
      <c r="AE265" s="13" t="s">
        <v>734</v>
      </c>
      <c r="AF265" s="14">
        <v>62000001.399999999</v>
      </c>
    </row>
    <row r="266" spans="1:59" ht="15" thickBot="1" x14ac:dyDescent="0.35">
      <c r="A266" s="13" t="s">
        <v>735</v>
      </c>
      <c r="B266" s="14">
        <v>62000000</v>
      </c>
      <c r="AE266" s="13" t="s">
        <v>735</v>
      </c>
      <c r="AF266" s="14">
        <v>62000000</v>
      </c>
    </row>
    <row r="267" spans="1:59" ht="15" thickBot="1" x14ac:dyDescent="0.35">
      <c r="A267" s="13" t="s">
        <v>736</v>
      </c>
      <c r="B267" s="14">
        <v>-1.4</v>
      </c>
      <c r="AE267" s="13" t="s">
        <v>736</v>
      </c>
      <c r="AF267" s="14">
        <v>1.4</v>
      </c>
    </row>
    <row r="268" spans="1:59" ht="15" thickBot="1" x14ac:dyDescent="0.35">
      <c r="A268" s="13" t="s">
        <v>737</v>
      </c>
      <c r="B268" s="14"/>
      <c r="AE268" s="13" t="s">
        <v>737</v>
      </c>
      <c r="AF268" s="14"/>
    </row>
    <row r="269" spans="1:59" ht="15" thickBot="1" x14ac:dyDescent="0.35">
      <c r="A269" s="13" t="s">
        <v>738</v>
      </c>
      <c r="B269" s="14"/>
      <c r="AE269" s="13" t="s">
        <v>738</v>
      </c>
      <c r="AF269" s="14"/>
    </row>
    <row r="270" spans="1:59" ht="15" thickBot="1" x14ac:dyDescent="0.35">
      <c r="A270" s="13" t="s">
        <v>739</v>
      </c>
      <c r="B270" s="14">
        <v>0</v>
      </c>
      <c r="AE270" s="13" t="s">
        <v>739</v>
      </c>
      <c r="AF270" s="14">
        <v>0</v>
      </c>
    </row>
    <row r="272" spans="1:59" x14ac:dyDescent="0.3">
      <c r="A272" s="2" t="s">
        <v>740</v>
      </c>
      <c r="AE272" s="2" t="s">
        <v>740</v>
      </c>
    </row>
    <row r="274" spans="1:31" x14ac:dyDescent="0.3">
      <c r="A274" s="15" t="s">
        <v>2389</v>
      </c>
      <c r="AE274" s="15" t="s">
        <v>2389</v>
      </c>
    </row>
    <row r="275" spans="1:31" x14ac:dyDescent="0.3">
      <c r="A275" s="15" t="s">
        <v>2390</v>
      </c>
      <c r="AE275" s="15" t="s">
        <v>2927</v>
      </c>
    </row>
  </sheetData>
  <hyperlinks>
    <hyperlink ref="A272" r:id="rId1" display="https://miau.my-x.hu/myx-free/coco/test/473109220250713112026.html" xr:uid="{183793C2-20EA-43DE-8624-6DA4A9FC8EE4}"/>
    <hyperlink ref="AE272" r:id="rId2" display="https://miau.my-x.hu/myx-free/coco/test/951921520250713112104.html" xr:uid="{EB53F664-9B3E-4955-A4BE-FD00C0B5BAF5}"/>
  </hyperlinks>
  <pageMargins left="0.7" right="0.7" top="0.75" bottom="0.75" header="0.3" footer="0.3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74410-94B6-408A-9F70-1E4F48431719}">
  <dimension ref="A1:AP97"/>
  <sheetViews>
    <sheetView tabSelected="1" zoomScale="20" workbookViewId="0"/>
  </sheetViews>
  <sheetFormatPr defaultRowHeight="14.4" x14ac:dyDescent="0.3"/>
  <cols>
    <col min="1" max="1" width="10" bestFit="1" customWidth="1"/>
    <col min="2" max="3" width="11.88671875" bestFit="1" customWidth="1"/>
    <col min="4" max="4" width="14.21875" bestFit="1" customWidth="1"/>
    <col min="5" max="5" width="16" bestFit="1" customWidth="1"/>
    <col min="6" max="6" width="10.33203125" bestFit="1" customWidth="1"/>
    <col min="7" max="7" width="9.21875" bestFit="1" customWidth="1"/>
    <col min="8" max="8" width="4.6640625" bestFit="1" customWidth="1"/>
    <col min="9" max="9" width="4.44140625" bestFit="1" customWidth="1"/>
    <col min="10" max="10" width="8.88671875" customWidth="1"/>
    <col min="12" max="12" width="9" bestFit="1" customWidth="1"/>
    <col min="13" max="14" width="11.88671875" bestFit="1" customWidth="1"/>
    <col min="15" max="15" width="14.21875" bestFit="1" customWidth="1"/>
    <col min="16" max="16" width="16" bestFit="1" customWidth="1"/>
    <col min="17" max="17" width="10.33203125" bestFit="1" customWidth="1"/>
    <col min="18" max="18" width="9.21875" bestFit="1" customWidth="1"/>
    <col min="19" max="19" width="4.6640625" bestFit="1" customWidth="1"/>
    <col min="20" max="20" width="4.44140625" bestFit="1" customWidth="1"/>
    <col min="23" max="23" width="9" bestFit="1" customWidth="1"/>
    <col min="24" max="25" width="11.88671875" bestFit="1" customWidth="1"/>
    <col min="26" max="26" width="14.21875" bestFit="1" customWidth="1"/>
    <col min="27" max="27" width="16" bestFit="1" customWidth="1"/>
    <col min="28" max="28" width="10.33203125" bestFit="1" customWidth="1"/>
    <col min="29" max="29" width="9.21875" bestFit="1" customWidth="1"/>
    <col min="30" max="30" width="4.6640625" bestFit="1" customWidth="1"/>
    <col min="31" max="31" width="4.44140625" bestFit="1" customWidth="1"/>
    <col min="34" max="34" width="9" bestFit="1" customWidth="1"/>
    <col min="35" max="36" width="11.88671875" bestFit="1" customWidth="1"/>
    <col min="37" max="37" width="14.21875" bestFit="1" customWidth="1"/>
    <col min="38" max="38" width="16" bestFit="1" customWidth="1"/>
    <col min="39" max="39" width="10.33203125" bestFit="1" customWidth="1"/>
    <col min="40" max="40" width="9.21875" bestFit="1" customWidth="1"/>
    <col min="41" max="41" width="4.6640625" bestFit="1" customWidth="1"/>
    <col min="42" max="42" width="4.44140625" bestFit="1" customWidth="1"/>
  </cols>
  <sheetData>
    <row r="1" spans="1:42" x14ac:dyDescent="0.3">
      <c r="A1" t="s">
        <v>1064</v>
      </c>
      <c r="B1" t="s">
        <v>329</v>
      </c>
      <c r="C1" t="s">
        <v>330</v>
      </c>
      <c r="D1" t="s">
        <v>1060</v>
      </c>
      <c r="E1" t="s">
        <v>1061</v>
      </c>
      <c r="F1" t="s">
        <v>1062</v>
      </c>
      <c r="G1" t="s">
        <v>1063</v>
      </c>
      <c r="H1" t="s">
        <v>1066</v>
      </c>
      <c r="I1" t="s">
        <v>1067</v>
      </c>
      <c r="L1" t="s">
        <v>1064</v>
      </c>
      <c r="M1" t="s">
        <v>329</v>
      </c>
      <c r="N1" t="s">
        <v>330</v>
      </c>
      <c r="O1" t="s">
        <v>1060</v>
      </c>
      <c r="P1" t="s">
        <v>1061</v>
      </c>
      <c r="Q1" t="s">
        <v>1062</v>
      </c>
      <c r="R1" t="s">
        <v>1063</v>
      </c>
      <c r="S1" t="s">
        <v>1066</v>
      </c>
      <c r="T1" t="s">
        <v>1067</v>
      </c>
      <c r="W1" t="s">
        <v>1064</v>
      </c>
      <c r="X1" t="s">
        <v>329</v>
      </c>
      <c r="Y1" t="s">
        <v>330</v>
      </c>
      <c r="Z1" t="s">
        <v>1060</v>
      </c>
      <c r="AA1" t="s">
        <v>1061</v>
      </c>
      <c r="AB1" t="s">
        <v>1062</v>
      </c>
      <c r="AC1" t="s">
        <v>1063</v>
      </c>
      <c r="AD1" t="s">
        <v>1066</v>
      </c>
      <c r="AE1" t="s">
        <v>1067</v>
      </c>
      <c r="AH1" t="s">
        <v>1064</v>
      </c>
      <c r="AI1" t="s">
        <v>329</v>
      </c>
      <c r="AJ1" t="s">
        <v>330</v>
      </c>
      <c r="AK1" t="s">
        <v>1060</v>
      </c>
      <c r="AL1" t="s">
        <v>1061</v>
      </c>
      <c r="AM1" t="s">
        <v>1062</v>
      </c>
      <c r="AN1" t="s">
        <v>1063</v>
      </c>
      <c r="AO1" t="s">
        <v>1066</v>
      </c>
      <c r="AP1" t="s">
        <v>1067</v>
      </c>
    </row>
    <row r="2" spans="1:42" x14ac:dyDescent="0.3">
      <c r="A2" s="16" t="s">
        <v>12</v>
      </c>
      <c r="B2" s="17">
        <v>49.636363636363633</v>
      </c>
      <c r="C2" s="16">
        <v>62</v>
      </c>
      <c r="D2" s="17">
        <v>999550.9</v>
      </c>
      <c r="E2" s="16">
        <v>62</v>
      </c>
      <c r="F2" s="16">
        <v>0</v>
      </c>
      <c r="G2" s="16" t="s">
        <v>1065</v>
      </c>
      <c r="H2" s="28">
        <f>MAX(F2:F36)</f>
        <v>1</v>
      </c>
      <c r="I2" s="28">
        <f>MIN(F2:F36)</f>
        <v>-1</v>
      </c>
      <c r="L2" s="16" t="s">
        <v>12</v>
      </c>
      <c r="M2" s="17">
        <v>49.565217391304351</v>
      </c>
      <c r="N2" s="16">
        <v>62</v>
      </c>
      <c r="O2" s="17">
        <v>999531</v>
      </c>
      <c r="P2" s="16">
        <v>62</v>
      </c>
      <c r="Q2" s="16">
        <v>0</v>
      </c>
      <c r="R2" s="16">
        <v>1</v>
      </c>
      <c r="S2" s="28">
        <f>MAX(Q2:Q34)</f>
        <v>10</v>
      </c>
      <c r="T2" s="28">
        <f>MIN(Q2:Q34)</f>
        <v>-15</v>
      </c>
      <c r="W2" s="16" t="s">
        <v>2</v>
      </c>
      <c r="X2" s="17">
        <v>42.391304347826086</v>
      </c>
      <c r="Y2" s="16">
        <v>52</v>
      </c>
      <c r="Z2" s="17">
        <v>999608.2</v>
      </c>
      <c r="AA2" s="16">
        <v>62</v>
      </c>
      <c r="AB2" s="16">
        <v>-10</v>
      </c>
      <c r="AC2" s="16">
        <v>1</v>
      </c>
      <c r="AD2" s="28">
        <f>MAX(AB2:AB32)</f>
        <v>18</v>
      </c>
      <c r="AE2" s="28">
        <f>MIN(AB2:AB32)</f>
        <v>-22</v>
      </c>
      <c r="AH2" s="16" t="s">
        <v>97</v>
      </c>
      <c r="AI2" s="17">
        <v>35.291666666666664</v>
      </c>
      <c r="AJ2" s="16">
        <v>41</v>
      </c>
      <c r="AK2" s="17">
        <v>999642.3</v>
      </c>
      <c r="AL2" s="16">
        <v>62</v>
      </c>
      <c r="AM2" s="16">
        <v>-21</v>
      </c>
      <c r="AN2" s="16">
        <v>1</v>
      </c>
      <c r="AO2" s="28">
        <f>MAX(AM2:AM28)</f>
        <v>12</v>
      </c>
      <c r="AP2" s="28">
        <f>MIN(AM2:AM28)</f>
        <v>-32</v>
      </c>
    </row>
    <row r="3" spans="1:42" x14ac:dyDescent="0.3">
      <c r="A3" s="16" t="s">
        <v>119</v>
      </c>
      <c r="B3" s="17">
        <v>49.272727272727273</v>
      </c>
      <c r="C3" s="16">
        <v>60</v>
      </c>
      <c r="D3" s="17">
        <v>999554.9</v>
      </c>
      <c r="E3" s="16">
        <v>60</v>
      </c>
      <c r="F3" s="16">
        <v>0</v>
      </c>
      <c r="G3" s="16" t="s">
        <v>1065</v>
      </c>
      <c r="H3" s="28"/>
      <c r="I3" s="28"/>
      <c r="L3" s="16" t="s">
        <v>119</v>
      </c>
      <c r="M3" s="17">
        <v>49.391304347826086</v>
      </c>
      <c r="N3" s="16">
        <v>61</v>
      </c>
      <c r="O3" s="17">
        <v>999533</v>
      </c>
      <c r="P3" s="16">
        <v>61</v>
      </c>
      <c r="Q3" s="16">
        <v>0</v>
      </c>
      <c r="R3" s="16">
        <v>1</v>
      </c>
      <c r="S3" s="28"/>
      <c r="T3" s="28"/>
      <c r="W3" s="16" t="s">
        <v>10</v>
      </c>
      <c r="X3" s="17">
        <v>40.782608695652172</v>
      </c>
      <c r="Y3" s="16">
        <v>49</v>
      </c>
      <c r="Z3" s="17">
        <v>999626.7</v>
      </c>
      <c r="AA3" s="16">
        <v>61</v>
      </c>
      <c r="AB3" s="16">
        <v>-12</v>
      </c>
      <c r="AC3" s="16">
        <v>1</v>
      </c>
      <c r="AD3" s="28"/>
      <c r="AE3" s="28"/>
      <c r="AH3" s="16" t="s">
        <v>82</v>
      </c>
      <c r="AI3" s="17">
        <v>32.666666666666664</v>
      </c>
      <c r="AJ3" s="16">
        <v>32</v>
      </c>
      <c r="AK3" s="17">
        <v>999673.8</v>
      </c>
      <c r="AL3" s="16">
        <v>61</v>
      </c>
      <c r="AM3" s="16">
        <v>-29</v>
      </c>
      <c r="AN3" s="16">
        <v>1</v>
      </c>
      <c r="AO3" s="28"/>
      <c r="AP3" s="28"/>
    </row>
    <row r="4" spans="1:42" x14ac:dyDescent="0.3">
      <c r="A4" s="16" t="s">
        <v>86</v>
      </c>
      <c r="B4" s="17">
        <v>49.272727272727273</v>
      </c>
      <c r="C4" s="16">
        <v>60</v>
      </c>
      <c r="D4" s="17">
        <v>999554.9</v>
      </c>
      <c r="E4" s="16">
        <v>60</v>
      </c>
      <c r="F4" s="16">
        <v>0</v>
      </c>
      <c r="G4" s="16" t="s">
        <v>1065</v>
      </c>
      <c r="H4" s="28"/>
      <c r="I4" s="28"/>
      <c r="L4" s="16" t="s">
        <v>86</v>
      </c>
      <c r="M4" s="17">
        <v>49.347826086956523</v>
      </c>
      <c r="N4" s="16">
        <v>60</v>
      </c>
      <c r="O4" s="17">
        <v>999533.5</v>
      </c>
      <c r="P4" s="16">
        <v>60</v>
      </c>
      <c r="Q4" s="16">
        <v>0</v>
      </c>
      <c r="R4" s="16">
        <v>1</v>
      </c>
      <c r="S4" s="28"/>
      <c r="T4" s="28"/>
      <c r="W4" s="16" t="s">
        <v>48</v>
      </c>
      <c r="X4" s="17">
        <v>38.565217391304351</v>
      </c>
      <c r="Y4" s="16">
        <v>46</v>
      </c>
      <c r="Z4" s="17">
        <v>999652.2</v>
      </c>
      <c r="AA4" s="16">
        <v>60</v>
      </c>
      <c r="AB4" s="16">
        <v>-14</v>
      </c>
      <c r="AC4" s="16">
        <v>1</v>
      </c>
      <c r="AD4" s="28"/>
      <c r="AE4" s="28"/>
      <c r="AH4" s="16" t="s">
        <v>120</v>
      </c>
      <c r="AI4" s="17">
        <v>30.5</v>
      </c>
      <c r="AJ4" s="16">
        <v>31</v>
      </c>
      <c r="AK4" s="17">
        <v>999699.8</v>
      </c>
      <c r="AL4" s="16">
        <v>60</v>
      </c>
      <c r="AM4" s="16">
        <v>-29</v>
      </c>
      <c r="AN4" s="16">
        <v>1</v>
      </c>
      <c r="AO4" s="28"/>
      <c r="AP4" s="28"/>
    </row>
    <row r="5" spans="1:42" x14ac:dyDescent="0.3">
      <c r="A5" s="16" t="s">
        <v>92</v>
      </c>
      <c r="B5" s="17">
        <v>49.045454545454547</v>
      </c>
      <c r="C5" s="16">
        <v>58</v>
      </c>
      <c r="D5" s="17">
        <v>999559.9</v>
      </c>
      <c r="E5" s="16">
        <v>58</v>
      </c>
      <c r="F5" s="16">
        <v>0</v>
      </c>
      <c r="G5" s="16" t="s">
        <v>1065</v>
      </c>
      <c r="H5" s="28"/>
      <c r="I5" s="28"/>
      <c r="L5" s="16" t="s">
        <v>92</v>
      </c>
      <c r="M5" s="17">
        <v>49.043478260869563</v>
      </c>
      <c r="N5" s="16">
        <v>58</v>
      </c>
      <c r="O5" s="17">
        <v>999541</v>
      </c>
      <c r="P5" s="16">
        <v>58</v>
      </c>
      <c r="Q5" s="16">
        <v>0</v>
      </c>
      <c r="R5" s="16">
        <v>1</v>
      </c>
      <c r="S5" s="28"/>
      <c r="T5" s="28"/>
      <c r="W5" s="16" t="s">
        <v>94</v>
      </c>
      <c r="X5" s="17">
        <v>38.260869565217391</v>
      </c>
      <c r="Y5" s="16">
        <v>45</v>
      </c>
      <c r="Z5" s="17">
        <v>999655.7</v>
      </c>
      <c r="AA5" s="16">
        <v>59</v>
      </c>
      <c r="AB5" s="16">
        <v>-14</v>
      </c>
      <c r="AC5" s="16">
        <v>1</v>
      </c>
      <c r="AD5" s="28"/>
      <c r="AE5" s="28"/>
      <c r="AH5" s="16" t="s">
        <v>117</v>
      </c>
      <c r="AI5" s="17">
        <v>44.458333333333336</v>
      </c>
      <c r="AJ5" s="16">
        <v>54</v>
      </c>
      <c r="AK5" s="17">
        <v>999715.3</v>
      </c>
      <c r="AL5" s="16">
        <v>59</v>
      </c>
      <c r="AM5" s="16">
        <v>-5</v>
      </c>
      <c r="AN5" s="16">
        <v>1</v>
      </c>
      <c r="AO5" s="28"/>
      <c r="AP5" s="28"/>
    </row>
    <row r="6" spans="1:42" x14ac:dyDescent="0.3">
      <c r="A6" s="16" t="s">
        <v>6</v>
      </c>
      <c r="B6" s="17">
        <v>49.227272727272727</v>
      </c>
      <c r="C6" s="16">
        <v>59</v>
      </c>
      <c r="D6" s="17">
        <v>999559.9</v>
      </c>
      <c r="E6" s="16">
        <v>58</v>
      </c>
      <c r="F6" s="16">
        <v>1</v>
      </c>
      <c r="G6" s="16" t="s">
        <v>1065</v>
      </c>
      <c r="H6" s="28"/>
      <c r="I6" s="28"/>
      <c r="L6" s="16" t="s">
        <v>6</v>
      </c>
      <c r="M6" s="17">
        <v>49.130434782608695</v>
      </c>
      <c r="N6" s="16">
        <v>59</v>
      </c>
      <c r="O6" s="17">
        <v>999541</v>
      </c>
      <c r="P6" s="16">
        <v>58</v>
      </c>
      <c r="Q6" s="16">
        <v>1</v>
      </c>
      <c r="R6" s="16">
        <v>1</v>
      </c>
      <c r="S6" s="28"/>
      <c r="T6" s="28"/>
      <c r="W6" s="16" t="s">
        <v>107</v>
      </c>
      <c r="X6" s="17">
        <v>37.173913043478258</v>
      </c>
      <c r="Y6" s="16">
        <v>44</v>
      </c>
      <c r="Z6" s="17">
        <v>999668.2</v>
      </c>
      <c r="AA6" s="16">
        <v>58</v>
      </c>
      <c r="AB6" s="16">
        <v>-14</v>
      </c>
      <c r="AC6" s="16">
        <v>1</v>
      </c>
      <c r="AD6" s="28"/>
      <c r="AE6" s="28"/>
      <c r="AH6" s="16" t="s">
        <v>2</v>
      </c>
      <c r="AI6" s="17">
        <v>41.583333333333336</v>
      </c>
      <c r="AJ6" s="16">
        <v>52</v>
      </c>
      <c r="AK6" s="17">
        <v>999720.8</v>
      </c>
      <c r="AL6" s="16">
        <v>58</v>
      </c>
      <c r="AM6" s="16">
        <v>-6</v>
      </c>
      <c r="AN6" s="16">
        <v>1</v>
      </c>
      <c r="AO6" s="28"/>
      <c r="AP6" s="28"/>
    </row>
    <row r="7" spans="1:42" x14ac:dyDescent="0.3">
      <c r="A7" s="16" t="s">
        <v>4</v>
      </c>
      <c r="B7" s="17">
        <v>48.227272727272727</v>
      </c>
      <c r="C7" s="16">
        <v>57</v>
      </c>
      <c r="D7" s="17">
        <v>999577.9</v>
      </c>
      <c r="E7" s="16">
        <v>57</v>
      </c>
      <c r="F7" s="16">
        <v>0</v>
      </c>
      <c r="G7" s="16" t="s">
        <v>1065</v>
      </c>
      <c r="H7" s="28"/>
      <c r="I7" s="28"/>
      <c r="L7" s="16" t="s">
        <v>4</v>
      </c>
      <c r="M7" s="17">
        <v>48.304347826086953</v>
      </c>
      <c r="N7" s="16">
        <v>57</v>
      </c>
      <c r="O7" s="17">
        <v>999558</v>
      </c>
      <c r="P7" s="16">
        <v>57</v>
      </c>
      <c r="Q7" s="16">
        <v>0</v>
      </c>
      <c r="R7" s="16">
        <v>1</v>
      </c>
      <c r="S7" s="28"/>
      <c r="T7" s="28"/>
      <c r="W7" s="16" t="s">
        <v>97</v>
      </c>
      <c r="X7" s="17">
        <v>34.130434782608695</v>
      </c>
      <c r="Y7" s="16">
        <v>38</v>
      </c>
      <c r="Z7" s="17">
        <v>999699.7</v>
      </c>
      <c r="AA7" s="16">
        <v>57</v>
      </c>
      <c r="AB7" s="16">
        <v>-19</v>
      </c>
      <c r="AC7" s="16">
        <v>1</v>
      </c>
      <c r="AD7" s="28"/>
      <c r="AE7" s="28"/>
      <c r="AH7" s="16" t="s">
        <v>107</v>
      </c>
      <c r="AI7" s="17">
        <v>36.166666666666664</v>
      </c>
      <c r="AJ7" s="16">
        <v>43</v>
      </c>
      <c r="AK7" s="17">
        <v>999728.8</v>
      </c>
      <c r="AL7" s="16">
        <v>57</v>
      </c>
      <c r="AM7" s="16">
        <v>-14</v>
      </c>
      <c r="AN7" s="16">
        <v>1</v>
      </c>
      <c r="AO7" s="28"/>
      <c r="AP7" s="28"/>
    </row>
    <row r="8" spans="1:42" x14ac:dyDescent="0.3">
      <c r="A8" s="16" t="s">
        <v>0</v>
      </c>
      <c r="B8" s="17">
        <v>47.727272727272727</v>
      </c>
      <c r="C8" s="16">
        <v>56</v>
      </c>
      <c r="D8" s="17">
        <v>999588.9</v>
      </c>
      <c r="E8" s="16">
        <v>56</v>
      </c>
      <c r="F8" s="16">
        <v>0</v>
      </c>
      <c r="G8" s="16" t="s">
        <v>1065</v>
      </c>
      <c r="H8" s="28"/>
      <c r="I8" s="28"/>
      <c r="L8" s="16" t="s">
        <v>0</v>
      </c>
      <c r="M8" s="17">
        <v>47.521739130434781</v>
      </c>
      <c r="N8" s="16">
        <v>56</v>
      </c>
      <c r="O8" s="17">
        <v>999575.5</v>
      </c>
      <c r="P8" s="16">
        <v>56</v>
      </c>
      <c r="Q8" s="16">
        <v>0</v>
      </c>
      <c r="R8" s="16">
        <v>1</v>
      </c>
      <c r="S8" s="28"/>
      <c r="T8" s="28"/>
      <c r="W8" s="16" t="s">
        <v>122</v>
      </c>
      <c r="X8" s="17">
        <v>34.130434782608695</v>
      </c>
      <c r="Y8" s="16">
        <v>38</v>
      </c>
      <c r="Z8" s="17">
        <v>999703.2</v>
      </c>
      <c r="AA8" s="16">
        <v>56</v>
      </c>
      <c r="AB8" s="16">
        <v>-18</v>
      </c>
      <c r="AC8" s="16">
        <v>1</v>
      </c>
      <c r="AD8" s="28"/>
      <c r="AE8" s="28"/>
      <c r="AH8" s="16" t="s">
        <v>10</v>
      </c>
      <c r="AI8" s="17">
        <v>40.083333333333336</v>
      </c>
      <c r="AJ8" s="16">
        <v>48</v>
      </c>
      <c r="AK8" s="17">
        <v>999738.8</v>
      </c>
      <c r="AL8" s="16">
        <v>56</v>
      </c>
      <c r="AM8" s="16">
        <v>-8</v>
      </c>
      <c r="AN8" s="16">
        <v>1</v>
      </c>
      <c r="AO8" s="28"/>
      <c r="AP8" s="28"/>
    </row>
    <row r="9" spans="1:42" x14ac:dyDescent="0.3">
      <c r="A9" s="16" t="s">
        <v>124</v>
      </c>
      <c r="B9" s="17">
        <v>47.5</v>
      </c>
      <c r="C9" s="16">
        <v>55</v>
      </c>
      <c r="D9" s="17">
        <v>999593.9</v>
      </c>
      <c r="E9" s="16">
        <v>55</v>
      </c>
      <c r="F9" s="16">
        <v>0</v>
      </c>
      <c r="G9" s="16" t="s">
        <v>1065</v>
      </c>
      <c r="H9" s="28"/>
      <c r="I9" s="28"/>
      <c r="L9" s="16" t="s">
        <v>124</v>
      </c>
      <c r="M9" s="17">
        <v>47.434782608695649</v>
      </c>
      <c r="N9" s="16">
        <v>55</v>
      </c>
      <c r="O9" s="17">
        <v>999580</v>
      </c>
      <c r="P9" s="16">
        <v>55</v>
      </c>
      <c r="Q9" s="16">
        <v>0</v>
      </c>
      <c r="R9" s="16">
        <v>1</v>
      </c>
      <c r="S9" s="28"/>
      <c r="T9" s="28"/>
      <c r="W9" s="16" t="s">
        <v>82</v>
      </c>
      <c r="X9" s="17">
        <v>32.608695652173914</v>
      </c>
      <c r="Y9" s="16">
        <v>33</v>
      </c>
      <c r="Z9" s="17">
        <v>999717.2</v>
      </c>
      <c r="AA9" s="16">
        <v>55</v>
      </c>
      <c r="AB9" s="16">
        <v>-22</v>
      </c>
      <c r="AC9" s="16">
        <v>1</v>
      </c>
      <c r="AD9" s="28"/>
      <c r="AE9" s="28"/>
      <c r="AH9" s="16" t="s">
        <v>20</v>
      </c>
      <c r="AI9" s="17">
        <v>28.458333333333332</v>
      </c>
      <c r="AJ9" s="16">
        <v>26</v>
      </c>
      <c r="AK9" s="17">
        <v>999742.3</v>
      </c>
      <c r="AL9" s="16">
        <v>55</v>
      </c>
      <c r="AM9" s="16">
        <v>-29</v>
      </c>
      <c r="AN9" s="16">
        <v>1</v>
      </c>
      <c r="AO9" s="28"/>
      <c r="AP9" s="28"/>
    </row>
    <row r="10" spans="1:42" x14ac:dyDescent="0.3">
      <c r="A10" s="16" t="s">
        <v>117</v>
      </c>
      <c r="B10" s="17">
        <v>46.045454545454547</v>
      </c>
      <c r="C10" s="16">
        <v>54</v>
      </c>
      <c r="D10" s="17">
        <v>999625.9</v>
      </c>
      <c r="E10" s="16">
        <v>54</v>
      </c>
      <c r="F10" s="16">
        <v>0</v>
      </c>
      <c r="G10" s="16" t="s">
        <v>1065</v>
      </c>
      <c r="H10" s="28"/>
      <c r="I10" s="28"/>
      <c r="L10" s="16" t="s">
        <v>14</v>
      </c>
      <c r="M10" s="17">
        <v>42.565217391304351</v>
      </c>
      <c r="N10" s="16">
        <v>52</v>
      </c>
      <c r="O10" s="17">
        <v>999611.5</v>
      </c>
      <c r="P10" s="16">
        <v>54</v>
      </c>
      <c r="Q10" s="16">
        <v>-2</v>
      </c>
      <c r="R10" s="16">
        <v>1</v>
      </c>
      <c r="S10" s="28"/>
      <c r="T10" s="28"/>
      <c r="W10" s="16" t="s">
        <v>16</v>
      </c>
      <c r="X10" s="17">
        <v>35.043478260869563</v>
      </c>
      <c r="Y10" s="16">
        <v>41</v>
      </c>
      <c r="Z10" s="17">
        <v>999729.7</v>
      </c>
      <c r="AA10" s="16">
        <v>54</v>
      </c>
      <c r="AB10" s="16">
        <v>-13</v>
      </c>
      <c r="AC10" s="16">
        <v>1</v>
      </c>
      <c r="AD10" s="28"/>
      <c r="AE10" s="28"/>
      <c r="AH10" s="16" t="s">
        <v>44</v>
      </c>
      <c r="AI10" s="17">
        <v>41.458333333333336</v>
      </c>
      <c r="AJ10" s="16">
        <v>51</v>
      </c>
      <c r="AK10" s="17">
        <v>999751.3</v>
      </c>
      <c r="AL10" s="16">
        <v>54</v>
      </c>
      <c r="AM10" s="16">
        <v>-3</v>
      </c>
      <c r="AN10" s="16">
        <v>1</v>
      </c>
      <c r="AO10" s="28"/>
      <c r="AP10" s="28"/>
    </row>
    <row r="11" spans="1:42" x14ac:dyDescent="0.3">
      <c r="A11" s="16" t="s">
        <v>74</v>
      </c>
      <c r="B11" s="17">
        <v>45.090909090909093</v>
      </c>
      <c r="C11" s="16">
        <v>53</v>
      </c>
      <c r="D11" s="17">
        <v>999650.9</v>
      </c>
      <c r="E11" s="16">
        <v>53</v>
      </c>
      <c r="F11" s="16">
        <v>0</v>
      </c>
      <c r="G11" s="16" t="s">
        <v>1065</v>
      </c>
      <c r="H11" s="28"/>
      <c r="I11" s="28"/>
      <c r="L11" s="16" t="s">
        <v>117</v>
      </c>
      <c r="M11" s="17">
        <v>45.608695652173914</v>
      </c>
      <c r="N11" s="16">
        <v>54</v>
      </c>
      <c r="O11" s="17">
        <v>999619.5</v>
      </c>
      <c r="P11" s="16">
        <v>53</v>
      </c>
      <c r="Q11" s="16">
        <v>1</v>
      </c>
      <c r="R11" s="16">
        <v>1</v>
      </c>
      <c r="S11" s="28"/>
      <c r="T11" s="28"/>
      <c r="W11" s="16" t="s">
        <v>34</v>
      </c>
      <c r="X11" s="17">
        <v>33.695652173913047</v>
      </c>
      <c r="Y11" s="16">
        <v>36</v>
      </c>
      <c r="Z11" s="17">
        <v>999731.19999999995</v>
      </c>
      <c r="AA11" s="16">
        <v>53</v>
      </c>
      <c r="AB11" s="16">
        <v>-17</v>
      </c>
      <c r="AC11" s="16">
        <v>1</v>
      </c>
      <c r="AD11" s="28"/>
      <c r="AE11" s="28"/>
      <c r="AH11" s="16" t="s">
        <v>42</v>
      </c>
      <c r="AI11" s="17">
        <v>25.583333333333332</v>
      </c>
      <c r="AJ11" s="16">
        <v>21</v>
      </c>
      <c r="AK11" s="17">
        <v>999756.3</v>
      </c>
      <c r="AL11" s="16">
        <v>53</v>
      </c>
      <c r="AM11" s="16">
        <v>-32</v>
      </c>
      <c r="AN11" s="16">
        <v>1</v>
      </c>
      <c r="AO11" s="28"/>
      <c r="AP11" s="28"/>
    </row>
    <row r="12" spans="1:42" x14ac:dyDescent="0.3">
      <c r="A12" s="16" t="s">
        <v>18</v>
      </c>
      <c r="B12" s="17">
        <v>42.81818181818182</v>
      </c>
      <c r="C12" s="16">
        <v>52</v>
      </c>
      <c r="D12" s="17">
        <v>999700.9</v>
      </c>
      <c r="E12" s="16">
        <v>52</v>
      </c>
      <c r="F12" s="16">
        <v>0</v>
      </c>
      <c r="G12" s="16" t="s">
        <v>1065</v>
      </c>
      <c r="H12" s="28"/>
      <c r="I12" s="28"/>
      <c r="L12" s="16" t="s">
        <v>74</v>
      </c>
      <c r="M12" s="17">
        <v>44.956521739130437</v>
      </c>
      <c r="N12" s="16">
        <v>53</v>
      </c>
      <c r="O12" s="17">
        <v>999637</v>
      </c>
      <c r="P12" s="16">
        <v>52</v>
      </c>
      <c r="Q12" s="16">
        <v>1</v>
      </c>
      <c r="R12" s="16">
        <v>1</v>
      </c>
      <c r="S12" s="28"/>
      <c r="T12" s="28"/>
      <c r="W12" s="16" t="s">
        <v>80</v>
      </c>
      <c r="X12" s="17">
        <v>31.347826086956523</v>
      </c>
      <c r="Y12" s="16">
        <v>31</v>
      </c>
      <c r="Z12" s="17">
        <v>999735.2</v>
      </c>
      <c r="AA12" s="16">
        <v>52</v>
      </c>
      <c r="AB12" s="16">
        <v>-21</v>
      </c>
      <c r="AC12" s="16">
        <v>1</v>
      </c>
      <c r="AD12" s="28"/>
      <c r="AE12" s="28"/>
      <c r="AH12" s="16" t="s">
        <v>84</v>
      </c>
      <c r="AI12" s="17">
        <v>36.333333333333336</v>
      </c>
      <c r="AJ12" s="16">
        <v>44</v>
      </c>
      <c r="AK12" s="17">
        <v>999779.3</v>
      </c>
      <c r="AL12" s="16">
        <v>52</v>
      </c>
      <c r="AM12" s="16">
        <v>-8</v>
      </c>
      <c r="AN12" s="16">
        <v>1</v>
      </c>
      <c r="AO12" s="28"/>
      <c r="AP12" s="28"/>
    </row>
    <row r="13" spans="1:42" x14ac:dyDescent="0.3">
      <c r="A13" s="16" t="s">
        <v>2</v>
      </c>
      <c r="B13" s="17">
        <v>42.454545454545453</v>
      </c>
      <c r="C13" s="16">
        <v>51</v>
      </c>
      <c r="D13" s="17">
        <v>999708.9</v>
      </c>
      <c r="E13" s="16">
        <v>51</v>
      </c>
      <c r="F13" s="16">
        <v>0</v>
      </c>
      <c r="G13" s="16" t="s">
        <v>1065</v>
      </c>
      <c r="H13" s="28"/>
      <c r="I13" s="28"/>
      <c r="L13" s="16" t="s">
        <v>54</v>
      </c>
      <c r="M13" s="17">
        <v>37.043478260869563</v>
      </c>
      <c r="N13" s="16">
        <v>45</v>
      </c>
      <c r="O13" s="17">
        <v>999675</v>
      </c>
      <c r="P13" s="16">
        <v>51</v>
      </c>
      <c r="Q13" s="16">
        <v>-6</v>
      </c>
      <c r="R13" s="16">
        <v>1</v>
      </c>
      <c r="S13" s="28"/>
      <c r="T13" s="28"/>
      <c r="W13" s="16" t="s">
        <v>90</v>
      </c>
      <c r="X13" s="17">
        <v>34.217391304347828</v>
      </c>
      <c r="Y13" s="16">
        <v>40</v>
      </c>
      <c r="Z13" s="17">
        <v>999736.2</v>
      </c>
      <c r="AA13" s="16">
        <v>51</v>
      </c>
      <c r="AB13" s="16">
        <v>-11</v>
      </c>
      <c r="AC13" s="16">
        <v>1</v>
      </c>
      <c r="AD13" s="28"/>
      <c r="AE13" s="28"/>
      <c r="AH13" s="16" t="s">
        <v>58</v>
      </c>
      <c r="AI13" s="17">
        <v>28.125</v>
      </c>
      <c r="AJ13" s="16">
        <v>24</v>
      </c>
      <c r="AK13" s="17">
        <v>999782.8</v>
      </c>
      <c r="AL13" s="16">
        <v>51</v>
      </c>
      <c r="AM13" s="16">
        <v>-27</v>
      </c>
      <c r="AN13" s="16">
        <v>1</v>
      </c>
      <c r="AO13" s="28"/>
      <c r="AP13" s="28"/>
    </row>
    <row r="14" spans="1:42" x14ac:dyDescent="0.3">
      <c r="A14" s="16" t="s">
        <v>44</v>
      </c>
      <c r="B14" s="17">
        <v>42.31818181818182</v>
      </c>
      <c r="C14" s="16">
        <v>50</v>
      </c>
      <c r="D14" s="17">
        <v>999711.9</v>
      </c>
      <c r="E14" s="16">
        <v>50</v>
      </c>
      <c r="F14" s="16">
        <v>0</v>
      </c>
      <c r="G14" s="16" t="s">
        <v>1065</v>
      </c>
      <c r="H14" s="28"/>
      <c r="I14" s="28"/>
      <c r="L14" s="16" t="s">
        <v>84</v>
      </c>
      <c r="M14" s="17">
        <v>36.956521739130437</v>
      </c>
      <c r="N14" s="16">
        <v>44</v>
      </c>
      <c r="O14" s="17">
        <v>999676</v>
      </c>
      <c r="P14" s="16">
        <v>50</v>
      </c>
      <c r="Q14" s="16">
        <v>-6</v>
      </c>
      <c r="R14" s="16">
        <v>1</v>
      </c>
      <c r="S14" s="28"/>
      <c r="T14" s="28"/>
      <c r="W14" s="16" t="s">
        <v>117</v>
      </c>
      <c r="X14" s="17">
        <v>44.826086956521742</v>
      </c>
      <c r="Y14" s="16">
        <v>54</v>
      </c>
      <c r="Z14" s="17">
        <v>999759.2</v>
      </c>
      <c r="AA14" s="16">
        <v>50</v>
      </c>
      <c r="AB14" s="16">
        <v>4</v>
      </c>
      <c r="AC14" s="16">
        <v>1</v>
      </c>
      <c r="AD14" s="28"/>
      <c r="AE14" s="28"/>
      <c r="AH14" s="16" t="s">
        <v>68</v>
      </c>
      <c r="AI14" s="17">
        <v>26.708333333333332</v>
      </c>
      <c r="AJ14" s="16">
        <v>23</v>
      </c>
      <c r="AK14" s="17">
        <v>999784.3</v>
      </c>
      <c r="AL14" s="16">
        <v>50</v>
      </c>
      <c r="AM14" s="16">
        <v>-27</v>
      </c>
      <c r="AN14" s="16">
        <v>1</v>
      </c>
      <c r="AO14" s="28"/>
      <c r="AP14" s="28"/>
    </row>
    <row r="15" spans="1:42" x14ac:dyDescent="0.3">
      <c r="A15" s="16" t="s">
        <v>14</v>
      </c>
      <c r="B15" s="17">
        <v>42.045454545454547</v>
      </c>
      <c r="C15" s="16">
        <v>49</v>
      </c>
      <c r="D15" s="17">
        <v>999713.9</v>
      </c>
      <c r="E15" s="16">
        <v>49</v>
      </c>
      <c r="F15" s="16">
        <v>0</v>
      </c>
      <c r="G15" s="16" t="s">
        <v>1065</v>
      </c>
      <c r="H15" s="28"/>
      <c r="I15" s="28"/>
      <c r="L15" s="16" t="s">
        <v>44</v>
      </c>
      <c r="M15" s="17">
        <v>42.434782608695649</v>
      </c>
      <c r="N15" s="16">
        <v>51</v>
      </c>
      <c r="O15" s="17">
        <v>999695</v>
      </c>
      <c r="P15" s="16">
        <v>49</v>
      </c>
      <c r="Q15" s="16">
        <v>2</v>
      </c>
      <c r="R15" s="16">
        <v>1</v>
      </c>
      <c r="S15" s="28"/>
      <c r="T15" s="28"/>
      <c r="W15" s="16" t="s">
        <v>99</v>
      </c>
      <c r="X15" s="17">
        <v>30.565217391304348</v>
      </c>
      <c r="Y15" s="16">
        <v>29</v>
      </c>
      <c r="Z15" s="17">
        <v>999767.7</v>
      </c>
      <c r="AA15" s="16">
        <v>49</v>
      </c>
      <c r="AB15" s="16">
        <v>-20</v>
      </c>
      <c r="AC15" s="16">
        <v>1</v>
      </c>
      <c r="AD15" s="28"/>
      <c r="AE15" s="28"/>
      <c r="AH15" s="16" t="s">
        <v>122</v>
      </c>
      <c r="AI15" s="17">
        <v>33.416666666666664</v>
      </c>
      <c r="AJ15" s="16">
        <v>37</v>
      </c>
      <c r="AK15" s="17">
        <v>999805.8</v>
      </c>
      <c r="AL15" s="16">
        <v>49</v>
      </c>
      <c r="AM15" s="16">
        <v>-12</v>
      </c>
      <c r="AN15" s="16">
        <v>1</v>
      </c>
      <c r="AO15" s="28"/>
      <c r="AP15" s="28"/>
    </row>
    <row r="16" spans="1:42" x14ac:dyDescent="0.3">
      <c r="A16" s="16" t="s">
        <v>10</v>
      </c>
      <c r="B16" s="17">
        <v>41.136363636363633</v>
      </c>
      <c r="C16" s="16">
        <v>48</v>
      </c>
      <c r="D16" s="17">
        <v>999738</v>
      </c>
      <c r="E16" s="16">
        <v>48</v>
      </c>
      <c r="F16" s="16">
        <v>0</v>
      </c>
      <c r="G16" s="16" t="s">
        <v>1065</v>
      </c>
      <c r="H16" s="28"/>
      <c r="I16" s="28"/>
      <c r="L16" s="16" t="s">
        <v>97</v>
      </c>
      <c r="M16" s="17">
        <v>35</v>
      </c>
      <c r="N16" s="16">
        <v>40</v>
      </c>
      <c r="O16" s="17">
        <v>999698.5</v>
      </c>
      <c r="P16" s="16">
        <v>48</v>
      </c>
      <c r="Q16" s="16">
        <v>-8</v>
      </c>
      <c r="R16" s="16">
        <v>1</v>
      </c>
      <c r="S16" s="28"/>
      <c r="T16" s="28"/>
      <c r="W16" s="16" t="s">
        <v>18</v>
      </c>
      <c r="X16" s="17">
        <v>41.826086956521742</v>
      </c>
      <c r="Y16" s="16">
        <v>51</v>
      </c>
      <c r="Z16" s="17">
        <v>999793.7</v>
      </c>
      <c r="AA16" s="16">
        <v>48</v>
      </c>
      <c r="AB16" s="16">
        <v>3</v>
      </c>
      <c r="AC16" s="16">
        <v>1</v>
      </c>
      <c r="AD16" s="28"/>
      <c r="AE16" s="28"/>
      <c r="AH16" s="16" t="s">
        <v>99</v>
      </c>
      <c r="AI16" s="17">
        <v>30.375</v>
      </c>
      <c r="AJ16" s="16">
        <v>30</v>
      </c>
      <c r="AK16" s="17">
        <v>999816.8</v>
      </c>
      <c r="AL16" s="16">
        <v>48</v>
      </c>
      <c r="AM16" s="16">
        <v>-18</v>
      </c>
      <c r="AN16" s="16">
        <v>1</v>
      </c>
      <c r="AO16" s="28"/>
      <c r="AP16" s="28"/>
    </row>
    <row r="17" spans="1:42" x14ac:dyDescent="0.3">
      <c r="A17" s="16" t="s">
        <v>30</v>
      </c>
      <c r="B17" s="17">
        <v>40.409090909090907</v>
      </c>
      <c r="C17" s="16">
        <v>47</v>
      </c>
      <c r="D17" s="17">
        <v>999754</v>
      </c>
      <c r="E17" s="16">
        <v>47</v>
      </c>
      <c r="F17" s="16">
        <v>0</v>
      </c>
      <c r="G17" s="16" t="s">
        <v>1065</v>
      </c>
      <c r="H17" s="28"/>
      <c r="I17" s="28"/>
      <c r="L17" s="16" t="s">
        <v>38</v>
      </c>
      <c r="M17" s="17">
        <v>34.347826086956523</v>
      </c>
      <c r="N17" s="16">
        <v>38</v>
      </c>
      <c r="O17" s="17">
        <v>999737</v>
      </c>
      <c r="P17" s="16">
        <v>47</v>
      </c>
      <c r="Q17" s="16">
        <v>-9</v>
      </c>
      <c r="R17" s="16">
        <v>1</v>
      </c>
      <c r="S17" s="28"/>
      <c r="T17" s="28"/>
      <c r="W17" s="16" t="s">
        <v>120</v>
      </c>
      <c r="X17" s="17">
        <v>29.391304347826086</v>
      </c>
      <c r="Y17" s="16">
        <v>27</v>
      </c>
      <c r="Z17" s="17">
        <v>999794.7</v>
      </c>
      <c r="AA17" s="16">
        <v>47</v>
      </c>
      <c r="AB17" s="16">
        <v>-20</v>
      </c>
      <c r="AC17" s="16">
        <v>1</v>
      </c>
      <c r="AD17" s="28"/>
      <c r="AE17" s="28"/>
      <c r="AH17" s="16" t="s">
        <v>18</v>
      </c>
      <c r="AI17" s="17">
        <v>41.25</v>
      </c>
      <c r="AJ17" s="16">
        <v>50</v>
      </c>
      <c r="AK17" s="17">
        <v>999841.8</v>
      </c>
      <c r="AL17" s="16">
        <v>47</v>
      </c>
      <c r="AM17" s="16">
        <v>3</v>
      </c>
      <c r="AN17" s="16">
        <v>1</v>
      </c>
      <c r="AO17" s="28"/>
      <c r="AP17" s="28"/>
    </row>
    <row r="18" spans="1:42" x14ac:dyDescent="0.3">
      <c r="A18" s="16" t="s">
        <v>48</v>
      </c>
      <c r="B18" s="17">
        <v>38.363636363636367</v>
      </c>
      <c r="C18" s="16">
        <v>46</v>
      </c>
      <c r="D18" s="17">
        <v>999799</v>
      </c>
      <c r="E18" s="16">
        <v>46</v>
      </c>
      <c r="F18" s="16">
        <v>0</v>
      </c>
      <c r="G18" s="16" t="s">
        <v>1065</v>
      </c>
      <c r="H18" s="28"/>
      <c r="I18" s="28"/>
      <c r="L18" s="16" t="s">
        <v>18</v>
      </c>
      <c r="M18" s="17">
        <v>42.173913043478258</v>
      </c>
      <c r="N18" s="16">
        <v>50</v>
      </c>
      <c r="O18" s="17">
        <v>999744</v>
      </c>
      <c r="P18" s="16">
        <v>46</v>
      </c>
      <c r="Q18" s="16">
        <v>4</v>
      </c>
      <c r="R18" s="16">
        <v>1</v>
      </c>
      <c r="S18" s="28"/>
      <c r="T18" s="28"/>
      <c r="W18" s="16" t="s">
        <v>44</v>
      </c>
      <c r="X18" s="17">
        <v>41.304347826086953</v>
      </c>
      <c r="Y18" s="16">
        <v>50</v>
      </c>
      <c r="Z18" s="17">
        <v>999796.2</v>
      </c>
      <c r="AA18" s="16">
        <v>46</v>
      </c>
      <c r="AB18" s="16">
        <v>4</v>
      </c>
      <c r="AC18" s="16">
        <v>1</v>
      </c>
      <c r="AD18" s="28"/>
      <c r="AE18" s="28"/>
      <c r="AH18" s="16" t="s">
        <v>94</v>
      </c>
      <c r="AI18" s="17">
        <v>37.083333333333336</v>
      </c>
      <c r="AJ18" s="16">
        <v>45</v>
      </c>
      <c r="AK18" s="17">
        <v>999843.3</v>
      </c>
      <c r="AL18" s="16">
        <v>46</v>
      </c>
      <c r="AM18" s="16">
        <v>-1</v>
      </c>
      <c r="AN18" s="16">
        <v>1</v>
      </c>
      <c r="AO18" s="28"/>
      <c r="AP18" s="28"/>
    </row>
    <row r="19" spans="1:42" x14ac:dyDescent="0.3">
      <c r="A19" s="16" t="s">
        <v>94</v>
      </c>
      <c r="B19" s="17">
        <v>37.363636363636367</v>
      </c>
      <c r="C19" s="16">
        <v>45</v>
      </c>
      <c r="D19" s="17">
        <v>999821</v>
      </c>
      <c r="E19" s="16">
        <v>45</v>
      </c>
      <c r="F19" s="16">
        <v>0</v>
      </c>
      <c r="G19" s="16" t="s">
        <v>1065</v>
      </c>
      <c r="H19" s="28"/>
      <c r="I19" s="28"/>
      <c r="L19" s="16" t="s">
        <v>30</v>
      </c>
      <c r="M19" s="17">
        <v>40.086956521739133</v>
      </c>
      <c r="N19" s="16">
        <v>47</v>
      </c>
      <c r="O19" s="17">
        <v>999749</v>
      </c>
      <c r="P19" s="16">
        <v>45</v>
      </c>
      <c r="Q19" s="16">
        <v>2</v>
      </c>
      <c r="R19" s="16">
        <v>1</v>
      </c>
      <c r="S19" s="28"/>
      <c r="T19" s="28"/>
      <c r="W19" s="16" t="s">
        <v>66</v>
      </c>
      <c r="X19" s="17">
        <v>30.956521739130434</v>
      </c>
      <c r="Y19" s="16">
        <v>30</v>
      </c>
      <c r="Z19" s="17">
        <v>999811.2</v>
      </c>
      <c r="AA19" s="16">
        <v>44</v>
      </c>
      <c r="AB19" s="16">
        <v>-14</v>
      </c>
      <c r="AC19" s="16">
        <v>1</v>
      </c>
      <c r="AD19" s="28"/>
      <c r="AE19" s="28"/>
      <c r="AH19" s="16" t="s">
        <v>70</v>
      </c>
      <c r="AI19" s="17">
        <v>24</v>
      </c>
      <c r="AJ19" s="16">
        <v>19</v>
      </c>
      <c r="AK19" s="17">
        <v>999849.3</v>
      </c>
      <c r="AL19" s="16">
        <v>45</v>
      </c>
      <c r="AM19" s="16">
        <v>-26</v>
      </c>
      <c r="AN19" s="16">
        <v>1</v>
      </c>
      <c r="AO19" s="28"/>
      <c r="AP19" s="28"/>
    </row>
    <row r="20" spans="1:42" x14ac:dyDescent="0.3">
      <c r="A20" s="16" t="s">
        <v>107</v>
      </c>
      <c r="B20" s="17">
        <v>36.454545454545453</v>
      </c>
      <c r="C20" s="16">
        <v>44</v>
      </c>
      <c r="D20" s="17">
        <v>999841</v>
      </c>
      <c r="E20" s="16">
        <v>44</v>
      </c>
      <c r="F20" s="16">
        <v>0</v>
      </c>
      <c r="G20" s="16" t="s">
        <v>1065</v>
      </c>
      <c r="H20" s="28"/>
      <c r="I20" s="28"/>
      <c r="L20" s="16" t="s">
        <v>2</v>
      </c>
      <c r="M20" s="17">
        <v>41.608695652173914</v>
      </c>
      <c r="N20" s="16">
        <v>49</v>
      </c>
      <c r="O20" s="17">
        <v>999757</v>
      </c>
      <c r="P20" s="16">
        <v>44</v>
      </c>
      <c r="Q20" s="16">
        <v>5</v>
      </c>
      <c r="R20" s="16">
        <v>1</v>
      </c>
      <c r="S20" s="28"/>
      <c r="T20" s="28"/>
      <c r="W20" s="16" t="s">
        <v>125</v>
      </c>
      <c r="X20" s="17">
        <v>30.217391304347824</v>
      </c>
      <c r="Y20" s="16">
        <v>28</v>
      </c>
      <c r="Z20" s="17">
        <v>999811.2</v>
      </c>
      <c r="AA20" s="16">
        <v>44</v>
      </c>
      <c r="AB20" s="16">
        <v>-16</v>
      </c>
      <c r="AC20" s="16">
        <v>1</v>
      </c>
      <c r="AD20" s="28"/>
      <c r="AE20" s="28"/>
      <c r="AH20" s="16" t="s">
        <v>0</v>
      </c>
      <c r="AI20" s="17">
        <v>46.041666666666664</v>
      </c>
      <c r="AJ20" s="16">
        <v>56</v>
      </c>
      <c r="AK20" s="17">
        <v>999855.3</v>
      </c>
      <c r="AL20" s="16">
        <v>44</v>
      </c>
      <c r="AM20" s="16">
        <v>12</v>
      </c>
      <c r="AN20" s="16">
        <v>1</v>
      </c>
      <c r="AO20" s="28"/>
      <c r="AP20" s="28"/>
    </row>
    <row r="21" spans="1:42" x14ac:dyDescent="0.3">
      <c r="A21" s="16" t="s">
        <v>84</v>
      </c>
      <c r="B21" s="17">
        <v>36</v>
      </c>
      <c r="C21" s="16">
        <v>42</v>
      </c>
      <c r="D21" s="17">
        <v>999847</v>
      </c>
      <c r="E21" s="16">
        <v>43</v>
      </c>
      <c r="F21" s="16">
        <v>-1</v>
      </c>
      <c r="G21" s="16" t="s">
        <v>1065</v>
      </c>
      <c r="H21" s="28"/>
      <c r="I21" s="28"/>
      <c r="L21" s="16" t="s">
        <v>10</v>
      </c>
      <c r="M21" s="17">
        <v>40.391304347826086</v>
      </c>
      <c r="N21" s="16">
        <v>48</v>
      </c>
      <c r="O21" s="17">
        <v>999785</v>
      </c>
      <c r="P21" s="16">
        <v>43</v>
      </c>
      <c r="Q21" s="16">
        <v>5</v>
      </c>
      <c r="R21" s="16">
        <v>1</v>
      </c>
      <c r="S21" s="28"/>
      <c r="T21" s="28"/>
      <c r="W21" s="16" t="s">
        <v>84</v>
      </c>
      <c r="X21" s="17">
        <v>35.391304347826086</v>
      </c>
      <c r="Y21" s="16">
        <v>43</v>
      </c>
      <c r="Z21" s="17">
        <v>999829.2</v>
      </c>
      <c r="AA21" s="16">
        <v>43</v>
      </c>
      <c r="AB21" s="16">
        <v>0</v>
      </c>
      <c r="AC21" s="16">
        <v>1</v>
      </c>
      <c r="AD21" s="28"/>
      <c r="AE21" s="28"/>
      <c r="AH21" s="16" t="s">
        <v>48</v>
      </c>
      <c r="AI21" s="17">
        <v>37.791666666666664</v>
      </c>
      <c r="AJ21" s="16">
        <v>46</v>
      </c>
      <c r="AK21" s="17">
        <v>999910.8</v>
      </c>
      <c r="AL21" s="16">
        <v>43</v>
      </c>
      <c r="AM21" s="16">
        <v>3</v>
      </c>
      <c r="AN21" s="16">
        <v>1</v>
      </c>
      <c r="AO21" s="28"/>
      <c r="AP21" s="28"/>
    </row>
    <row r="22" spans="1:42" x14ac:dyDescent="0.3">
      <c r="A22" s="16" t="s">
        <v>54</v>
      </c>
      <c r="B22" s="17">
        <v>36.136363636363633</v>
      </c>
      <c r="C22" s="16">
        <v>43</v>
      </c>
      <c r="D22" s="17">
        <v>999848</v>
      </c>
      <c r="E22" s="16">
        <v>42</v>
      </c>
      <c r="F22" s="16">
        <v>1</v>
      </c>
      <c r="G22" s="16" t="s">
        <v>1065</v>
      </c>
      <c r="H22" s="28"/>
      <c r="I22" s="28"/>
      <c r="L22" s="16" t="s">
        <v>120</v>
      </c>
      <c r="M22" s="17">
        <v>30.217391304347824</v>
      </c>
      <c r="N22" s="16">
        <v>30</v>
      </c>
      <c r="O22" s="17">
        <v>999832</v>
      </c>
      <c r="P22" s="16">
        <v>42</v>
      </c>
      <c r="Q22" s="16">
        <v>-12</v>
      </c>
      <c r="R22" s="16">
        <v>1</v>
      </c>
      <c r="S22" s="28"/>
      <c r="T22" s="28"/>
      <c r="W22" s="16" t="s">
        <v>20</v>
      </c>
      <c r="X22" s="17">
        <v>27.043478260869566</v>
      </c>
      <c r="Y22" s="16">
        <v>24</v>
      </c>
      <c r="Z22" s="17">
        <v>999845.2</v>
      </c>
      <c r="AA22" s="16">
        <v>42</v>
      </c>
      <c r="AB22" s="16">
        <v>-18</v>
      </c>
      <c r="AC22" s="16">
        <v>1</v>
      </c>
      <c r="AD22" s="28"/>
      <c r="AE22" s="28"/>
      <c r="AH22" s="16" t="s">
        <v>16</v>
      </c>
      <c r="AI22" s="17">
        <v>33.875</v>
      </c>
      <c r="AJ22" s="16">
        <v>39</v>
      </c>
      <c r="AK22" s="17">
        <v>999920.3</v>
      </c>
      <c r="AL22" s="16">
        <v>42</v>
      </c>
      <c r="AM22" s="16">
        <v>-3</v>
      </c>
      <c r="AN22" s="16">
        <v>1</v>
      </c>
      <c r="AO22" s="28"/>
      <c r="AP22" s="28"/>
    </row>
    <row r="23" spans="1:42" x14ac:dyDescent="0.3">
      <c r="A23" s="16" t="s">
        <v>50</v>
      </c>
      <c r="B23" s="17">
        <v>34.863636363636367</v>
      </c>
      <c r="C23" s="16">
        <v>41</v>
      </c>
      <c r="D23" s="17">
        <v>999876</v>
      </c>
      <c r="E23" s="16">
        <v>41</v>
      </c>
      <c r="F23" s="16">
        <v>0</v>
      </c>
      <c r="G23" s="16" t="s">
        <v>1065</v>
      </c>
      <c r="H23" s="28"/>
      <c r="I23" s="28"/>
      <c r="L23" s="16" t="s">
        <v>48</v>
      </c>
      <c r="M23" s="17">
        <v>37.565217391304351</v>
      </c>
      <c r="N23" s="16">
        <v>46</v>
      </c>
      <c r="O23" s="17">
        <v>999850</v>
      </c>
      <c r="P23" s="16">
        <v>41</v>
      </c>
      <c r="Q23" s="16">
        <v>5</v>
      </c>
      <c r="R23" s="16">
        <v>1</v>
      </c>
      <c r="S23" s="28"/>
      <c r="T23" s="28"/>
      <c r="W23" s="16" t="s">
        <v>36</v>
      </c>
      <c r="X23" s="17">
        <v>26.521739130434781</v>
      </c>
      <c r="Y23" s="16">
        <v>23</v>
      </c>
      <c r="Z23" s="17">
        <v>999846.2</v>
      </c>
      <c r="AA23" s="16">
        <v>41</v>
      </c>
      <c r="AB23" s="16">
        <v>-18</v>
      </c>
      <c r="AC23" s="16">
        <v>1</v>
      </c>
      <c r="AD23" s="28"/>
      <c r="AE23" s="28"/>
      <c r="AH23" s="16" t="s">
        <v>34</v>
      </c>
      <c r="AI23" s="17">
        <v>33.208333333333336</v>
      </c>
      <c r="AJ23" s="16">
        <v>35</v>
      </c>
      <c r="AK23" s="17">
        <v>999921.8</v>
      </c>
      <c r="AL23" s="16">
        <v>41</v>
      </c>
      <c r="AM23" s="16">
        <v>-6</v>
      </c>
      <c r="AN23" s="16">
        <v>1</v>
      </c>
      <c r="AO23" s="28"/>
      <c r="AP23" s="28"/>
    </row>
    <row r="24" spans="1:42" x14ac:dyDescent="0.3">
      <c r="A24" s="16" t="s">
        <v>46</v>
      </c>
      <c r="B24" s="17">
        <v>34.31818181818182</v>
      </c>
      <c r="C24" s="16">
        <v>40</v>
      </c>
      <c r="D24" s="17">
        <v>999888</v>
      </c>
      <c r="E24" s="16">
        <v>40</v>
      </c>
      <c r="F24" s="16">
        <v>0</v>
      </c>
      <c r="G24" s="16" t="s">
        <v>1065</v>
      </c>
      <c r="H24" s="28"/>
      <c r="I24" s="28"/>
      <c r="L24" s="16" t="s">
        <v>20</v>
      </c>
      <c r="M24" s="17">
        <v>28.173913043478262</v>
      </c>
      <c r="N24" s="16">
        <v>25</v>
      </c>
      <c r="O24" s="17">
        <v>999855.5</v>
      </c>
      <c r="P24" s="16">
        <v>40</v>
      </c>
      <c r="Q24" s="16">
        <v>-15</v>
      </c>
      <c r="R24" s="16">
        <v>1</v>
      </c>
      <c r="S24" s="28"/>
      <c r="T24" s="28"/>
      <c r="W24" s="16" t="s">
        <v>258</v>
      </c>
      <c r="X24" s="17">
        <v>29</v>
      </c>
      <c r="Y24" s="16">
        <v>26</v>
      </c>
      <c r="Z24" s="17">
        <v>999856.2</v>
      </c>
      <c r="AA24" s="16">
        <v>40</v>
      </c>
      <c r="AB24" s="16">
        <v>-14</v>
      </c>
      <c r="AC24" s="16">
        <v>1</v>
      </c>
      <c r="AD24" s="28"/>
      <c r="AE24" s="28"/>
      <c r="AH24" s="16" t="s">
        <v>50</v>
      </c>
      <c r="AI24" s="17">
        <v>34.25</v>
      </c>
      <c r="AJ24" s="16">
        <v>40</v>
      </c>
      <c r="AK24" s="17">
        <v>999927.8</v>
      </c>
      <c r="AL24" s="16">
        <v>40</v>
      </c>
      <c r="AM24" s="16">
        <v>0</v>
      </c>
      <c r="AN24" s="16">
        <v>1</v>
      </c>
      <c r="AO24" s="28"/>
      <c r="AP24" s="28"/>
    </row>
    <row r="25" spans="1:42" x14ac:dyDescent="0.3">
      <c r="A25" s="16" t="s">
        <v>16</v>
      </c>
      <c r="B25" s="17">
        <v>34.136363636363633</v>
      </c>
      <c r="C25" s="16">
        <v>39</v>
      </c>
      <c r="D25" s="17">
        <v>999892</v>
      </c>
      <c r="E25" s="16">
        <v>39</v>
      </c>
      <c r="F25" s="16">
        <v>0</v>
      </c>
      <c r="G25" s="16" t="s">
        <v>1065</v>
      </c>
      <c r="H25" s="28"/>
      <c r="I25" s="28"/>
      <c r="L25" s="16" t="s">
        <v>50</v>
      </c>
      <c r="M25" s="17">
        <v>35</v>
      </c>
      <c r="N25" s="16">
        <v>40</v>
      </c>
      <c r="O25" s="17">
        <v>999866</v>
      </c>
      <c r="P25" s="16">
        <v>39</v>
      </c>
      <c r="Q25" s="16">
        <v>1</v>
      </c>
      <c r="R25" s="16">
        <v>1</v>
      </c>
      <c r="S25" s="28"/>
      <c r="T25" s="28"/>
      <c r="W25" s="16" t="s">
        <v>68</v>
      </c>
      <c r="X25" s="17">
        <v>25.304347826086957</v>
      </c>
      <c r="Y25" s="16">
        <v>21</v>
      </c>
      <c r="Z25" s="17">
        <v>999888.7</v>
      </c>
      <c r="AA25" s="16">
        <v>39</v>
      </c>
      <c r="AB25" s="16">
        <v>-18</v>
      </c>
      <c r="AC25" s="16">
        <v>1</v>
      </c>
      <c r="AD25" s="28"/>
      <c r="AE25" s="28"/>
      <c r="AH25" s="16" t="s">
        <v>40</v>
      </c>
      <c r="AI25" s="17">
        <v>15.75</v>
      </c>
      <c r="AJ25" s="16">
        <v>12</v>
      </c>
      <c r="AK25" s="17">
        <v>999931.3</v>
      </c>
      <c r="AL25" s="16">
        <v>39</v>
      </c>
      <c r="AM25" s="16">
        <v>-27</v>
      </c>
      <c r="AN25" s="16">
        <v>1</v>
      </c>
      <c r="AO25" s="28"/>
      <c r="AP25" s="28"/>
    </row>
    <row r="26" spans="1:42" x14ac:dyDescent="0.3">
      <c r="A26" s="16" t="s">
        <v>34</v>
      </c>
      <c r="B26" s="17">
        <v>33.81818181818182</v>
      </c>
      <c r="C26" s="16">
        <v>38</v>
      </c>
      <c r="D26" s="17">
        <v>999899</v>
      </c>
      <c r="E26" s="16">
        <v>38</v>
      </c>
      <c r="F26" s="16">
        <v>0</v>
      </c>
      <c r="G26" s="16" t="s">
        <v>1065</v>
      </c>
      <c r="H26" s="28"/>
      <c r="I26" s="28"/>
      <c r="L26" s="16" t="s">
        <v>46</v>
      </c>
      <c r="M26" s="17">
        <v>34.347826086956523</v>
      </c>
      <c r="N26" s="16">
        <v>38</v>
      </c>
      <c r="O26" s="17">
        <v>999881</v>
      </c>
      <c r="P26" s="16">
        <v>38</v>
      </c>
      <c r="Q26" s="16">
        <v>0</v>
      </c>
      <c r="R26" s="16">
        <v>1</v>
      </c>
      <c r="S26" s="28"/>
      <c r="T26" s="28"/>
      <c r="W26" s="16" t="s">
        <v>0</v>
      </c>
      <c r="X26" s="17">
        <v>46.173913043478258</v>
      </c>
      <c r="Y26" s="16">
        <v>56</v>
      </c>
      <c r="Z26" s="17">
        <v>999893.7</v>
      </c>
      <c r="AA26" s="16">
        <v>38</v>
      </c>
      <c r="AB26" s="16">
        <v>18</v>
      </c>
      <c r="AC26" s="16">
        <v>1</v>
      </c>
      <c r="AD26" s="28"/>
      <c r="AE26" s="28"/>
      <c r="AH26" s="16" t="s">
        <v>24</v>
      </c>
      <c r="AI26" s="17">
        <v>25.583333333333332</v>
      </c>
      <c r="AJ26" s="16">
        <v>21</v>
      </c>
      <c r="AK26" s="17">
        <v>999960.8</v>
      </c>
      <c r="AL26" s="16">
        <v>38</v>
      </c>
      <c r="AM26" s="16">
        <v>-17</v>
      </c>
      <c r="AN26" s="16">
        <v>1</v>
      </c>
      <c r="AO26" s="28"/>
      <c r="AP26" s="28"/>
    </row>
    <row r="27" spans="1:42" x14ac:dyDescent="0.3">
      <c r="A27" s="16" t="s">
        <v>97</v>
      </c>
      <c r="B27" s="17">
        <v>33.772727272727273</v>
      </c>
      <c r="C27" s="16">
        <v>37</v>
      </c>
      <c r="D27" s="17">
        <v>999900</v>
      </c>
      <c r="E27" s="16">
        <v>37</v>
      </c>
      <c r="F27" s="16">
        <v>0</v>
      </c>
      <c r="G27" s="16" t="s">
        <v>1065</v>
      </c>
      <c r="H27" s="28"/>
      <c r="I27" s="28"/>
      <c r="L27" s="16" t="s">
        <v>68</v>
      </c>
      <c r="M27" s="17">
        <v>26.565217391304348</v>
      </c>
      <c r="N27" s="16">
        <v>23</v>
      </c>
      <c r="O27" s="17">
        <v>999892.5</v>
      </c>
      <c r="P27" s="16">
        <v>37</v>
      </c>
      <c r="Q27" s="16">
        <v>-14</v>
      </c>
      <c r="R27" s="16">
        <v>1</v>
      </c>
      <c r="S27" s="28"/>
      <c r="T27" s="28"/>
      <c r="W27" s="16" t="s">
        <v>58</v>
      </c>
      <c r="X27" s="17">
        <v>28</v>
      </c>
      <c r="Y27" s="16">
        <v>25</v>
      </c>
      <c r="Z27" s="17">
        <v>999920.7</v>
      </c>
      <c r="AA27" s="16">
        <v>37</v>
      </c>
      <c r="AB27" s="16">
        <v>-12</v>
      </c>
      <c r="AC27" s="16">
        <v>1</v>
      </c>
      <c r="AD27" s="28"/>
      <c r="AE27" s="28"/>
      <c r="AH27" s="16" t="s">
        <v>80</v>
      </c>
      <c r="AI27" s="17">
        <v>30.208333333333332</v>
      </c>
      <c r="AJ27" s="16">
        <v>29</v>
      </c>
      <c r="AK27" s="17">
        <v>999961.3</v>
      </c>
      <c r="AL27" s="16">
        <v>37</v>
      </c>
      <c r="AM27" s="16">
        <v>-8</v>
      </c>
      <c r="AN27" s="16">
        <v>1</v>
      </c>
      <c r="AO27" s="28"/>
      <c r="AP27" s="28"/>
    </row>
    <row r="28" spans="1:42" x14ac:dyDescent="0.3">
      <c r="A28" s="16" t="s">
        <v>122</v>
      </c>
      <c r="B28" s="17">
        <v>33.590909090909093</v>
      </c>
      <c r="C28" s="16">
        <v>35</v>
      </c>
      <c r="D28" s="17">
        <v>999904</v>
      </c>
      <c r="E28" s="16">
        <v>35</v>
      </c>
      <c r="F28" s="16">
        <v>0</v>
      </c>
      <c r="G28" s="16" t="s">
        <v>1065</v>
      </c>
      <c r="H28" s="28"/>
      <c r="I28" s="28"/>
      <c r="L28" s="16" t="s">
        <v>101</v>
      </c>
      <c r="M28" s="17">
        <v>33.826086956521742</v>
      </c>
      <c r="N28" s="16">
        <v>37</v>
      </c>
      <c r="O28" s="17">
        <v>999893</v>
      </c>
      <c r="P28" s="16">
        <v>36</v>
      </c>
      <c r="Q28" s="16">
        <v>1</v>
      </c>
      <c r="R28" s="16">
        <v>1</v>
      </c>
      <c r="S28" s="28"/>
      <c r="T28" s="28"/>
      <c r="W28" s="16" t="s">
        <v>42</v>
      </c>
      <c r="X28" s="17">
        <v>25.869565217391305</v>
      </c>
      <c r="Y28" s="16">
        <v>22</v>
      </c>
      <c r="Z28" s="17">
        <v>999936.2</v>
      </c>
      <c r="AA28" s="16">
        <v>36</v>
      </c>
      <c r="AB28" s="16">
        <v>-14</v>
      </c>
      <c r="AC28" s="16">
        <v>1</v>
      </c>
      <c r="AD28" s="28"/>
      <c r="AE28" s="28"/>
      <c r="AH28" s="16" t="s">
        <v>90</v>
      </c>
      <c r="AI28" s="17">
        <v>33.166666666666664</v>
      </c>
      <c r="AJ28" s="16">
        <v>34</v>
      </c>
      <c r="AK28" s="17">
        <v>999962.3</v>
      </c>
      <c r="AL28" s="16">
        <v>36</v>
      </c>
      <c r="AM28" s="16">
        <v>-2</v>
      </c>
      <c r="AN28" s="16">
        <v>1</v>
      </c>
      <c r="AO28" s="28"/>
      <c r="AP28" s="28"/>
    </row>
    <row r="29" spans="1:42" x14ac:dyDescent="0.3">
      <c r="A29" s="16" t="s">
        <v>101</v>
      </c>
      <c r="B29" s="17">
        <v>33.590909090909093</v>
      </c>
      <c r="C29" s="16">
        <v>35</v>
      </c>
      <c r="D29" s="17">
        <v>999904</v>
      </c>
      <c r="E29" s="16">
        <v>35</v>
      </c>
      <c r="F29" s="16">
        <v>0</v>
      </c>
      <c r="G29" s="16" t="s">
        <v>1065</v>
      </c>
      <c r="H29" s="28"/>
      <c r="I29" s="28"/>
      <c r="L29" s="16" t="s">
        <v>24</v>
      </c>
      <c r="M29" s="17">
        <v>25.695652173913043</v>
      </c>
      <c r="N29" s="16">
        <v>22</v>
      </c>
      <c r="O29" s="17">
        <v>999912.5</v>
      </c>
      <c r="P29" s="16">
        <v>35</v>
      </c>
      <c r="Q29" s="16">
        <v>-13</v>
      </c>
      <c r="R29" s="16">
        <v>1</v>
      </c>
      <c r="S29" s="28"/>
      <c r="T29" s="28"/>
      <c r="W29" s="16" t="s">
        <v>22</v>
      </c>
      <c r="X29" s="17">
        <v>24.130434782608695</v>
      </c>
      <c r="Y29" s="16">
        <v>20</v>
      </c>
      <c r="Z29" s="17">
        <v>999968.2</v>
      </c>
      <c r="AA29" s="16">
        <v>35</v>
      </c>
      <c r="AB29" s="16">
        <v>-15</v>
      </c>
      <c r="AC29" s="16">
        <v>1</v>
      </c>
      <c r="AD29" s="28"/>
      <c r="AE29" s="28"/>
      <c r="AH29" s="21" t="s">
        <v>30</v>
      </c>
      <c r="AI29" s="19">
        <v>39.041666666666664</v>
      </c>
      <c r="AJ29" s="21">
        <v>47</v>
      </c>
      <c r="AK29" s="19">
        <v>999999.8</v>
      </c>
      <c r="AL29" s="21">
        <v>35</v>
      </c>
      <c r="AM29" s="21">
        <v>12</v>
      </c>
      <c r="AN29" s="21">
        <v>0</v>
      </c>
      <c r="AO29" s="27">
        <f>AM29</f>
        <v>12</v>
      </c>
      <c r="AP29" s="27">
        <v>12</v>
      </c>
    </row>
    <row r="30" spans="1:42" x14ac:dyDescent="0.3">
      <c r="A30" s="16" t="s">
        <v>38</v>
      </c>
      <c r="B30" s="17">
        <v>33.409090909090907</v>
      </c>
      <c r="C30" s="16">
        <v>33</v>
      </c>
      <c r="D30" s="17">
        <v>999908</v>
      </c>
      <c r="E30" s="16">
        <v>33</v>
      </c>
      <c r="F30" s="16">
        <v>0</v>
      </c>
      <c r="G30" s="16" t="s">
        <v>1065</v>
      </c>
      <c r="H30" s="28"/>
      <c r="I30" s="28"/>
      <c r="L30" s="16" t="s">
        <v>82</v>
      </c>
      <c r="M30" s="17">
        <v>32.347826086956523</v>
      </c>
      <c r="N30" s="16">
        <v>32</v>
      </c>
      <c r="O30" s="17">
        <v>999927</v>
      </c>
      <c r="P30" s="16">
        <v>34</v>
      </c>
      <c r="Q30" s="16">
        <v>-2</v>
      </c>
      <c r="R30" s="16">
        <v>1</v>
      </c>
      <c r="S30" s="28"/>
      <c r="T30" s="28"/>
      <c r="W30" s="16" t="s">
        <v>50</v>
      </c>
      <c r="X30" s="17">
        <v>34.086956521739133</v>
      </c>
      <c r="Y30" s="16">
        <v>37</v>
      </c>
      <c r="Z30" s="17">
        <v>999970.7</v>
      </c>
      <c r="AA30" s="16">
        <v>34</v>
      </c>
      <c r="AB30" s="16">
        <v>3</v>
      </c>
      <c r="AC30" s="16">
        <v>1</v>
      </c>
      <c r="AD30" s="28"/>
      <c r="AE30" s="28"/>
      <c r="AH30" s="18" t="s">
        <v>4</v>
      </c>
      <c r="AI30" s="6">
        <v>46.5</v>
      </c>
      <c r="AJ30" s="18">
        <v>57</v>
      </c>
      <c r="AK30" s="6">
        <v>1000007.8</v>
      </c>
      <c r="AL30" s="18">
        <v>25</v>
      </c>
      <c r="AM30" s="18">
        <v>32</v>
      </c>
      <c r="AN30" s="18">
        <v>1</v>
      </c>
      <c r="AO30" s="28">
        <f>MAX(AM30:AM63)</f>
        <v>37</v>
      </c>
      <c r="AP30" s="28">
        <f>MIN(AM30:AM63)</f>
        <v>-18</v>
      </c>
    </row>
    <row r="31" spans="1:42" x14ac:dyDescent="0.3">
      <c r="A31" s="16" t="s">
        <v>90</v>
      </c>
      <c r="B31" s="17">
        <v>33.409090909090907</v>
      </c>
      <c r="C31" s="16">
        <v>33</v>
      </c>
      <c r="D31" s="17">
        <v>999908</v>
      </c>
      <c r="E31" s="16">
        <v>33</v>
      </c>
      <c r="F31" s="16">
        <v>0</v>
      </c>
      <c r="G31" s="16" t="s">
        <v>1065</v>
      </c>
      <c r="H31" s="28"/>
      <c r="I31" s="28"/>
      <c r="L31" s="16" t="s">
        <v>94</v>
      </c>
      <c r="M31" s="17">
        <v>36.173913043478258</v>
      </c>
      <c r="N31" s="16">
        <v>43</v>
      </c>
      <c r="O31" s="17">
        <v>999931</v>
      </c>
      <c r="P31" s="16">
        <v>33</v>
      </c>
      <c r="Q31" s="16">
        <v>10</v>
      </c>
      <c r="R31" s="16">
        <v>1</v>
      </c>
      <c r="S31" s="28"/>
      <c r="T31" s="28"/>
      <c r="W31" s="16" t="s">
        <v>70</v>
      </c>
      <c r="X31" s="17">
        <v>23.260869565217391</v>
      </c>
      <c r="Y31" s="16">
        <v>18</v>
      </c>
      <c r="Z31" s="17">
        <v>999971.2</v>
      </c>
      <c r="AA31" s="16">
        <v>33</v>
      </c>
      <c r="AB31" s="16">
        <v>-15</v>
      </c>
      <c r="AC31" s="16">
        <v>1</v>
      </c>
      <c r="AD31" s="28"/>
      <c r="AE31" s="28"/>
      <c r="AH31" s="18" t="s">
        <v>92</v>
      </c>
      <c r="AI31" s="6">
        <v>47.125</v>
      </c>
      <c r="AJ31" s="18">
        <v>58</v>
      </c>
      <c r="AK31" s="6">
        <v>1000007.8</v>
      </c>
      <c r="AL31" s="18">
        <v>25</v>
      </c>
      <c r="AM31" s="18">
        <v>33</v>
      </c>
      <c r="AN31" s="18">
        <v>1</v>
      </c>
      <c r="AO31" s="28"/>
      <c r="AP31" s="28"/>
    </row>
    <row r="32" spans="1:42" x14ac:dyDescent="0.3">
      <c r="A32" s="16" t="s">
        <v>82</v>
      </c>
      <c r="B32" s="17">
        <v>32.272727272727273</v>
      </c>
      <c r="C32" s="16">
        <v>32</v>
      </c>
      <c r="D32" s="17">
        <v>999933</v>
      </c>
      <c r="E32" s="16">
        <v>32</v>
      </c>
      <c r="F32" s="16">
        <v>0</v>
      </c>
      <c r="G32" s="16" t="s">
        <v>1065</v>
      </c>
      <c r="H32" s="28"/>
      <c r="I32" s="28"/>
      <c r="L32" s="16" t="s">
        <v>107</v>
      </c>
      <c r="M32" s="17">
        <v>35.434782608695649</v>
      </c>
      <c r="N32" s="16">
        <v>42</v>
      </c>
      <c r="O32" s="17">
        <v>999939.5</v>
      </c>
      <c r="P32" s="16">
        <v>32</v>
      </c>
      <c r="Q32" s="16">
        <v>10</v>
      </c>
      <c r="R32" s="16">
        <v>1</v>
      </c>
      <c r="S32" s="28"/>
      <c r="T32" s="28"/>
      <c r="W32" s="16" t="s">
        <v>103</v>
      </c>
      <c r="X32" s="17">
        <v>19.391304347826086</v>
      </c>
      <c r="Y32" s="16">
        <v>17</v>
      </c>
      <c r="Z32" s="17">
        <v>999986.7</v>
      </c>
      <c r="AA32" s="16">
        <v>32</v>
      </c>
      <c r="AB32" s="16">
        <v>-15</v>
      </c>
      <c r="AC32" s="16">
        <v>1</v>
      </c>
      <c r="AD32" s="28"/>
      <c r="AE32" s="28"/>
      <c r="AH32" s="18" t="s">
        <v>76</v>
      </c>
      <c r="AI32" s="6">
        <v>14.041666666666666</v>
      </c>
      <c r="AJ32" s="18">
        <v>9</v>
      </c>
      <c r="AK32" s="6">
        <v>1000007.8</v>
      </c>
      <c r="AL32" s="18">
        <v>25</v>
      </c>
      <c r="AM32" s="18">
        <v>-16</v>
      </c>
      <c r="AN32" s="18">
        <v>1</v>
      </c>
      <c r="AO32" s="28"/>
      <c r="AP32" s="28"/>
    </row>
    <row r="33" spans="1:42" x14ac:dyDescent="0.3">
      <c r="A33" s="16" t="s">
        <v>99</v>
      </c>
      <c r="B33" s="17">
        <v>30.681818181818183</v>
      </c>
      <c r="C33" s="16">
        <v>31</v>
      </c>
      <c r="D33" s="17">
        <v>999968</v>
      </c>
      <c r="E33" s="16">
        <v>31</v>
      </c>
      <c r="F33" s="16">
        <v>0</v>
      </c>
      <c r="G33" s="16" t="s">
        <v>1065</v>
      </c>
      <c r="H33" s="28"/>
      <c r="I33" s="28"/>
      <c r="L33" s="16" t="s">
        <v>34</v>
      </c>
      <c r="M33" s="17">
        <v>33.304347826086953</v>
      </c>
      <c r="N33" s="16">
        <v>36</v>
      </c>
      <c r="O33" s="17">
        <v>999948</v>
      </c>
      <c r="P33" s="16">
        <v>31</v>
      </c>
      <c r="Q33" s="16">
        <v>5</v>
      </c>
      <c r="R33" s="16">
        <v>1</v>
      </c>
      <c r="S33" s="28"/>
      <c r="T33" s="28"/>
      <c r="W33" s="21" t="s">
        <v>30</v>
      </c>
      <c r="X33" s="19">
        <v>39.304347826086953</v>
      </c>
      <c r="Y33" s="21">
        <v>47</v>
      </c>
      <c r="Z33" s="19">
        <v>1000000.8</v>
      </c>
      <c r="AA33" s="21">
        <v>31</v>
      </c>
      <c r="AB33" s="21">
        <v>16</v>
      </c>
      <c r="AC33" s="21">
        <v>1</v>
      </c>
      <c r="AD33" s="28">
        <f>MAX(AB33:AB63)</f>
        <v>40</v>
      </c>
      <c r="AE33" s="28">
        <f>MIN(AB33:AB63)</f>
        <v>-12</v>
      </c>
      <c r="AH33" s="18" t="s">
        <v>124</v>
      </c>
      <c r="AI33" s="6">
        <v>45.75</v>
      </c>
      <c r="AJ33" s="18">
        <v>55</v>
      </c>
      <c r="AK33" s="6">
        <v>1000007.8</v>
      </c>
      <c r="AL33" s="18">
        <v>25</v>
      </c>
      <c r="AM33" s="18">
        <v>30</v>
      </c>
      <c r="AN33" s="18">
        <v>1</v>
      </c>
      <c r="AO33" s="28"/>
      <c r="AP33" s="28"/>
    </row>
    <row r="34" spans="1:42" x14ac:dyDescent="0.3">
      <c r="A34" s="16" t="s">
        <v>80</v>
      </c>
      <c r="B34" s="17">
        <v>30.045454545454547</v>
      </c>
      <c r="C34" s="16">
        <v>30</v>
      </c>
      <c r="D34" s="17">
        <v>999982</v>
      </c>
      <c r="E34" s="16">
        <v>30</v>
      </c>
      <c r="F34" s="16">
        <v>0</v>
      </c>
      <c r="G34" s="16" t="s">
        <v>1065</v>
      </c>
      <c r="H34" s="28"/>
      <c r="I34" s="28"/>
      <c r="L34" s="16" t="s">
        <v>122</v>
      </c>
      <c r="M34" s="17">
        <v>32.869565217391305</v>
      </c>
      <c r="N34" s="16">
        <v>34</v>
      </c>
      <c r="O34" s="17">
        <v>999958</v>
      </c>
      <c r="P34" s="16">
        <v>30</v>
      </c>
      <c r="Q34" s="16">
        <v>4</v>
      </c>
      <c r="R34" s="16">
        <v>1</v>
      </c>
      <c r="S34" s="28"/>
      <c r="T34" s="28"/>
      <c r="W34" s="18" t="s">
        <v>4</v>
      </c>
      <c r="X34" s="6">
        <v>46.347826086956523</v>
      </c>
      <c r="Y34" s="18">
        <v>57</v>
      </c>
      <c r="Z34" s="6">
        <v>1000052.3</v>
      </c>
      <c r="AA34" s="18">
        <v>22</v>
      </c>
      <c r="AB34" s="18">
        <v>35</v>
      </c>
      <c r="AC34" s="18">
        <v>1</v>
      </c>
      <c r="AD34" s="28"/>
      <c r="AE34" s="28"/>
      <c r="AH34" s="18" t="s">
        <v>119</v>
      </c>
      <c r="AI34" s="6">
        <v>47.375</v>
      </c>
      <c r="AJ34" s="18">
        <v>60</v>
      </c>
      <c r="AK34" s="6">
        <v>1000007.8</v>
      </c>
      <c r="AL34" s="18">
        <v>25</v>
      </c>
      <c r="AM34" s="18">
        <v>35</v>
      </c>
      <c r="AN34" s="18">
        <v>1</v>
      </c>
      <c r="AO34" s="28"/>
      <c r="AP34" s="28"/>
    </row>
    <row r="35" spans="1:42" x14ac:dyDescent="0.3">
      <c r="A35" s="16" t="s">
        <v>125</v>
      </c>
      <c r="B35" s="17">
        <v>29.954545454545453</v>
      </c>
      <c r="C35" s="16">
        <v>29</v>
      </c>
      <c r="D35" s="17">
        <v>999984</v>
      </c>
      <c r="E35" s="16">
        <v>29</v>
      </c>
      <c r="F35" s="16">
        <v>0</v>
      </c>
      <c r="G35" s="16" t="s">
        <v>1065</v>
      </c>
      <c r="H35" s="28"/>
      <c r="I35" s="28"/>
      <c r="L35" s="18" t="s">
        <v>16</v>
      </c>
      <c r="M35" s="6">
        <v>32.956521739130437</v>
      </c>
      <c r="N35" s="18">
        <v>35</v>
      </c>
      <c r="O35" s="6">
        <v>1000005</v>
      </c>
      <c r="P35" s="18">
        <v>29</v>
      </c>
      <c r="Q35" s="18">
        <v>6</v>
      </c>
      <c r="R35" s="18">
        <v>1</v>
      </c>
      <c r="S35" s="28">
        <f>MAX(Q35:Q63)</f>
        <v>6</v>
      </c>
      <c r="T35" s="28">
        <f>MIN(Q35:Q63)</f>
        <v>-5</v>
      </c>
      <c r="W35" s="18" t="s">
        <v>92</v>
      </c>
      <c r="X35" s="6">
        <v>47.043478260869563</v>
      </c>
      <c r="Y35" s="18">
        <v>58</v>
      </c>
      <c r="Z35" s="6">
        <v>1000052.3</v>
      </c>
      <c r="AA35" s="18">
        <v>22</v>
      </c>
      <c r="AB35" s="18">
        <v>36</v>
      </c>
      <c r="AC35" s="18">
        <v>1</v>
      </c>
      <c r="AD35" s="28"/>
      <c r="AE35" s="28"/>
      <c r="AH35" s="18" t="s">
        <v>6</v>
      </c>
      <c r="AI35" s="6">
        <v>47.333333333333336</v>
      </c>
      <c r="AJ35" s="18">
        <v>59</v>
      </c>
      <c r="AK35" s="6">
        <v>1000007.8</v>
      </c>
      <c r="AL35" s="18">
        <v>25</v>
      </c>
      <c r="AM35" s="18">
        <v>34</v>
      </c>
      <c r="AN35" s="18">
        <v>1</v>
      </c>
      <c r="AO35" s="28"/>
      <c r="AP35" s="28"/>
    </row>
    <row r="36" spans="1:42" x14ac:dyDescent="0.3">
      <c r="A36" s="16" t="s">
        <v>66</v>
      </c>
      <c r="B36" s="17">
        <v>29.772727272727273</v>
      </c>
      <c r="C36" s="16">
        <v>28</v>
      </c>
      <c r="D36" s="17">
        <v>999988</v>
      </c>
      <c r="E36" s="16">
        <v>28</v>
      </c>
      <c r="F36" s="16">
        <v>0</v>
      </c>
      <c r="G36" s="16" t="s">
        <v>1065</v>
      </c>
      <c r="H36" s="28"/>
      <c r="I36" s="28"/>
      <c r="L36" s="18" t="s">
        <v>99</v>
      </c>
      <c r="M36" s="6">
        <v>30.478260869565219</v>
      </c>
      <c r="N36" s="18">
        <v>31</v>
      </c>
      <c r="O36" s="6">
        <v>1000013</v>
      </c>
      <c r="P36" s="18">
        <v>28</v>
      </c>
      <c r="Q36" s="18">
        <v>3</v>
      </c>
      <c r="R36" s="18">
        <v>1</v>
      </c>
      <c r="S36" s="28"/>
      <c r="T36" s="28"/>
      <c r="W36" s="18" t="s">
        <v>76</v>
      </c>
      <c r="X36" s="6">
        <v>14.565217391304348</v>
      </c>
      <c r="Y36" s="18">
        <v>10</v>
      </c>
      <c r="Z36" s="6">
        <v>1000052.3</v>
      </c>
      <c r="AA36" s="18">
        <v>22</v>
      </c>
      <c r="AB36" s="18">
        <v>-12</v>
      </c>
      <c r="AC36" s="18">
        <v>1</v>
      </c>
      <c r="AD36" s="28"/>
      <c r="AE36" s="28"/>
      <c r="AH36" s="18" t="s">
        <v>12</v>
      </c>
      <c r="AI36" s="6">
        <v>47.583333333333336</v>
      </c>
      <c r="AJ36" s="18">
        <v>62</v>
      </c>
      <c r="AK36" s="6">
        <v>1000007.8</v>
      </c>
      <c r="AL36" s="18">
        <v>25</v>
      </c>
      <c r="AM36" s="18">
        <v>37</v>
      </c>
      <c r="AN36" s="18">
        <v>1</v>
      </c>
      <c r="AO36" s="28"/>
      <c r="AP36" s="28"/>
    </row>
    <row r="37" spans="1:42" x14ac:dyDescent="0.3">
      <c r="A37" s="18" t="s">
        <v>120</v>
      </c>
      <c r="B37" s="6">
        <v>29.045454545454547</v>
      </c>
      <c r="C37" s="18">
        <v>27</v>
      </c>
      <c r="D37" s="6">
        <v>1000004</v>
      </c>
      <c r="E37" s="18">
        <v>27</v>
      </c>
      <c r="F37" s="18">
        <v>0</v>
      </c>
      <c r="G37" s="18" t="s">
        <v>1065</v>
      </c>
      <c r="H37" s="28">
        <f>MAX(F37:F63)</f>
        <v>5</v>
      </c>
      <c r="I37" s="28">
        <f>MIN(F37:F63)</f>
        <v>-2</v>
      </c>
      <c r="L37" s="18" t="s">
        <v>90</v>
      </c>
      <c r="M37" s="6">
        <v>32.347826086956523</v>
      </c>
      <c r="N37" s="18">
        <v>32</v>
      </c>
      <c r="O37" s="6">
        <v>1000019</v>
      </c>
      <c r="P37" s="18">
        <v>27</v>
      </c>
      <c r="Q37" s="18">
        <v>5</v>
      </c>
      <c r="R37" s="18">
        <v>1</v>
      </c>
      <c r="S37" s="28"/>
      <c r="T37" s="28"/>
      <c r="W37" s="18" t="s">
        <v>124</v>
      </c>
      <c r="X37" s="6">
        <v>45.739130434782609</v>
      </c>
      <c r="Y37" s="18">
        <v>55</v>
      </c>
      <c r="Z37" s="6">
        <v>1000052.3</v>
      </c>
      <c r="AA37" s="18">
        <v>22</v>
      </c>
      <c r="AB37" s="18">
        <v>33</v>
      </c>
      <c r="AC37" s="18">
        <v>1</v>
      </c>
      <c r="AD37" s="28"/>
      <c r="AE37" s="28"/>
      <c r="AH37" s="18" t="s">
        <v>86</v>
      </c>
      <c r="AI37" s="6">
        <v>47.458333333333336</v>
      </c>
      <c r="AJ37" s="18">
        <v>61</v>
      </c>
      <c r="AK37" s="6">
        <v>1000007.8</v>
      </c>
      <c r="AL37" s="18">
        <v>25</v>
      </c>
      <c r="AM37" s="18">
        <v>36</v>
      </c>
      <c r="AN37" s="18">
        <v>1</v>
      </c>
      <c r="AO37" s="28"/>
      <c r="AP37" s="28"/>
    </row>
    <row r="38" spans="1:42" x14ac:dyDescent="0.3">
      <c r="A38" s="18" t="s">
        <v>58</v>
      </c>
      <c r="B38" s="6">
        <v>28.045454545454547</v>
      </c>
      <c r="C38" s="18">
        <v>25</v>
      </c>
      <c r="D38" s="6">
        <v>1000026</v>
      </c>
      <c r="E38" s="18">
        <v>25</v>
      </c>
      <c r="F38" s="18">
        <v>0</v>
      </c>
      <c r="G38" s="18" t="s">
        <v>1065</v>
      </c>
      <c r="H38" s="28"/>
      <c r="I38" s="28"/>
      <c r="L38" s="18" t="s">
        <v>58</v>
      </c>
      <c r="M38" s="6">
        <v>28.173913043478262</v>
      </c>
      <c r="N38" s="18">
        <v>25</v>
      </c>
      <c r="O38" s="6">
        <v>1000023</v>
      </c>
      <c r="P38" s="18">
        <v>26</v>
      </c>
      <c r="Q38" s="18">
        <v>-1</v>
      </c>
      <c r="R38" s="18">
        <v>1</v>
      </c>
      <c r="S38" s="28"/>
      <c r="T38" s="28"/>
      <c r="W38" s="18" t="s">
        <v>119</v>
      </c>
      <c r="X38" s="6">
        <v>47.173913043478258</v>
      </c>
      <c r="Y38" s="18">
        <v>59</v>
      </c>
      <c r="Z38" s="6">
        <v>1000052.3</v>
      </c>
      <c r="AA38" s="18">
        <v>22</v>
      </c>
      <c r="AB38" s="18">
        <v>37</v>
      </c>
      <c r="AC38" s="18">
        <v>1</v>
      </c>
      <c r="AD38" s="28"/>
      <c r="AE38" s="28"/>
      <c r="AH38" s="18" t="s">
        <v>103</v>
      </c>
      <c r="AI38" s="6">
        <v>18.625</v>
      </c>
      <c r="AJ38" s="18">
        <v>16</v>
      </c>
      <c r="AK38" s="6">
        <v>1000007.8</v>
      </c>
      <c r="AL38" s="18">
        <v>25</v>
      </c>
      <c r="AM38" s="18">
        <v>-9</v>
      </c>
      <c r="AN38" s="18">
        <v>1</v>
      </c>
      <c r="AO38" s="28"/>
      <c r="AP38" s="28"/>
    </row>
    <row r="39" spans="1:42" x14ac:dyDescent="0.3">
      <c r="A39" s="18" t="s">
        <v>258</v>
      </c>
      <c r="B39" s="6">
        <v>28.045454545454547</v>
      </c>
      <c r="C39" s="18">
        <v>25</v>
      </c>
      <c r="D39" s="6">
        <v>1000026</v>
      </c>
      <c r="E39" s="18">
        <v>25</v>
      </c>
      <c r="F39" s="18">
        <v>0</v>
      </c>
      <c r="G39" s="18" t="s">
        <v>1065</v>
      </c>
      <c r="H39" s="28"/>
      <c r="I39" s="28"/>
      <c r="L39" s="18" t="s">
        <v>125</v>
      </c>
      <c r="M39" s="6">
        <v>29.434782608695652</v>
      </c>
      <c r="N39" s="18">
        <v>29</v>
      </c>
      <c r="O39" s="6">
        <v>1000037</v>
      </c>
      <c r="P39" s="18">
        <v>25</v>
      </c>
      <c r="Q39" s="18">
        <v>4</v>
      </c>
      <c r="R39" s="18">
        <v>1</v>
      </c>
      <c r="S39" s="28"/>
      <c r="T39" s="28"/>
      <c r="W39" s="18" t="s">
        <v>6</v>
      </c>
      <c r="X39" s="6">
        <v>47.347826086956523</v>
      </c>
      <c r="Y39" s="18">
        <v>61</v>
      </c>
      <c r="Z39" s="6">
        <v>1000052.3</v>
      </c>
      <c r="AA39" s="18">
        <v>22</v>
      </c>
      <c r="AB39" s="18">
        <v>39</v>
      </c>
      <c r="AC39" s="18">
        <v>1</v>
      </c>
      <c r="AD39" s="28"/>
      <c r="AE39" s="28"/>
      <c r="AH39" s="18" t="s">
        <v>14</v>
      </c>
      <c r="AI39" s="6">
        <v>41.125</v>
      </c>
      <c r="AJ39" s="18">
        <v>49</v>
      </c>
      <c r="AK39" s="6">
        <v>1000007.8</v>
      </c>
      <c r="AL39" s="18">
        <v>25</v>
      </c>
      <c r="AM39" s="18">
        <v>24</v>
      </c>
      <c r="AN39" s="18">
        <v>1</v>
      </c>
      <c r="AO39" s="28"/>
      <c r="AP39" s="28"/>
    </row>
    <row r="40" spans="1:42" x14ac:dyDescent="0.3">
      <c r="A40" s="18" t="s">
        <v>20</v>
      </c>
      <c r="B40" s="6">
        <v>26.681818181818183</v>
      </c>
      <c r="C40" s="18">
        <v>24</v>
      </c>
      <c r="D40" s="6">
        <v>1000056</v>
      </c>
      <c r="E40" s="18">
        <v>24</v>
      </c>
      <c r="F40" s="18">
        <v>0</v>
      </c>
      <c r="G40" s="18" t="s">
        <v>1065</v>
      </c>
      <c r="H40" s="28"/>
      <c r="I40" s="28"/>
      <c r="L40" s="18" t="s">
        <v>80</v>
      </c>
      <c r="M40" s="6">
        <v>28.913043478260871</v>
      </c>
      <c r="N40" s="18">
        <v>28</v>
      </c>
      <c r="O40" s="6">
        <v>1000100.5</v>
      </c>
      <c r="P40" s="18">
        <v>24</v>
      </c>
      <c r="Q40" s="18">
        <v>4</v>
      </c>
      <c r="R40" s="18">
        <v>1</v>
      </c>
      <c r="S40" s="28"/>
      <c r="T40" s="28"/>
      <c r="W40" s="18" t="s">
        <v>12</v>
      </c>
      <c r="X40" s="6">
        <v>47.565217391304351</v>
      </c>
      <c r="Y40" s="18">
        <v>62</v>
      </c>
      <c r="Z40" s="6">
        <v>1000052.3</v>
      </c>
      <c r="AA40" s="18">
        <v>22</v>
      </c>
      <c r="AB40" s="18">
        <v>40</v>
      </c>
      <c r="AC40" s="18">
        <v>1</v>
      </c>
      <c r="AD40" s="28"/>
      <c r="AE40" s="28"/>
      <c r="AH40" s="18" t="s">
        <v>74</v>
      </c>
      <c r="AI40" s="6">
        <v>43.458333333333336</v>
      </c>
      <c r="AJ40" s="18">
        <v>53</v>
      </c>
      <c r="AK40" s="6">
        <v>1000035.3</v>
      </c>
      <c r="AL40" s="18">
        <v>24</v>
      </c>
      <c r="AM40" s="18">
        <v>29</v>
      </c>
      <c r="AN40" s="18">
        <v>1</v>
      </c>
      <c r="AO40" s="28"/>
      <c r="AP40" s="28"/>
    </row>
    <row r="41" spans="1:42" x14ac:dyDescent="0.3">
      <c r="A41" s="18" t="s">
        <v>68</v>
      </c>
      <c r="B41" s="6">
        <v>25.09090909090909</v>
      </c>
      <c r="C41" s="18">
        <v>23</v>
      </c>
      <c r="D41" s="6">
        <v>1000091</v>
      </c>
      <c r="E41" s="18">
        <v>23</v>
      </c>
      <c r="F41" s="18">
        <v>0</v>
      </c>
      <c r="G41" s="18" t="s">
        <v>1065</v>
      </c>
      <c r="H41" s="28"/>
      <c r="I41" s="28"/>
      <c r="L41" s="18" t="s">
        <v>66</v>
      </c>
      <c r="M41" s="6">
        <v>28.695652173913043</v>
      </c>
      <c r="N41" s="18">
        <v>27</v>
      </c>
      <c r="O41" s="6">
        <v>1000103</v>
      </c>
      <c r="P41" s="18">
        <v>23</v>
      </c>
      <c r="Q41" s="18">
        <v>4</v>
      </c>
      <c r="R41" s="18">
        <v>1</v>
      </c>
      <c r="S41" s="28"/>
      <c r="T41" s="28"/>
      <c r="W41" s="18" t="s">
        <v>86</v>
      </c>
      <c r="X41" s="6">
        <v>47.304347826086953</v>
      </c>
      <c r="Y41" s="18">
        <v>60</v>
      </c>
      <c r="Z41" s="6">
        <v>1000052.3</v>
      </c>
      <c r="AA41" s="18">
        <v>22</v>
      </c>
      <c r="AB41" s="18">
        <v>38</v>
      </c>
      <c r="AC41" s="18">
        <v>1</v>
      </c>
      <c r="AD41" s="28"/>
      <c r="AE41" s="28"/>
      <c r="AH41" s="18" t="s">
        <v>36</v>
      </c>
      <c r="AI41" s="6">
        <v>25.541666666666668</v>
      </c>
      <c r="AJ41" s="18">
        <v>20</v>
      </c>
      <c r="AK41" s="6">
        <v>1000063.8</v>
      </c>
      <c r="AL41" s="18">
        <v>23</v>
      </c>
      <c r="AM41" s="18">
        <v>-3</v>
      </c>
      <c r="AN41" s="18">
        <v>1</v>
      </c>
      <c r="AO41" s="28"/>
      <c r="AP41" s="28"/>
    </row>
    <row r="42" spans="1:42" x14ac:dyDescent="0.3">
      <c r="A42" s="18" t="s">
        <v>36</v>
      </c>
      <c r="B42" s="6">
        <v>25.045454545454547</v>
      </c>
      <c r="C42" s="18">
        <v>22</v>
      </c>
      <c r="D42" s="6">
        <v>1000092</v>
      </c>
      <c r="E42" s="18">
        <v>22</v>
      </c>
      <c r="F42" s="18">
        <v>0</v>
      </c>
      <c r="G42" s="18" t="s">
        <v>1065</v>
      </c>
      <c r="H42" s="28"/>
      <c r="I42" s="28"/>
      <c r="L42" s="18" t="s">
        <v>70</v>
      </c>
      <c r="M42" s="6">
        <v>23.565217391304348</v>
      </c>
      <c r="N42" s="18">
        <v>19</v>
      </c>
      <c r="O42" s="6">
        <v>1000129</v>
      </c>
      <c r="P42" s="18">
        <v>22</v>
      </c>
      <c r="Q42" s="18">
        <v>-3</v>
      </c>
      <c r="R42" s="18">
        <v>1</v>
      </c>
      <c r="S42" s="28"/>
      <c r="T42" s="28"/>
      <c r="W42" s="18" t="s">
        <v>14</v>
      </c>
      <c r="X42" s="6">
        <v>40.565217391304351</v>
      </c>
      <c r="Y42" s="18">
        <v>48</v>
      </c>
      <c r="Z42" s="6">
        <v>1000052.3</v>
      </c>
      <c r="AA42" s="18">
        <v>22</v>
      </c>
      <c r="AB42" s="18">
        <v>26</v>
      </c>
      <c r="AC42" s="18">
        <v>1</v>
      </c>
      <c r="AD42" s="28"/>
      <c r="AE42" s="28"/>
      <c r="AH42" s="18" t="s">
        <v>88</v>
      </c>
      <c r="AI42" s="6">
        <v>9.375</v>
      </c>
      <c r="AJ42" s="18">
        <v>4</v>
      </c>
      <c r="AK42" s="6">
        <v>1000084.3</v>
      </c>
      <c r="AL42" s="18">
        <v>22</v>
      </c>
      <c r="AM42" s="18">
        <v>-18</v>
      </c>
      <c r="AN42" s="18">
        <v>1</v>
      </c>
      <c r="AO42" s="28"/>
      <c r="AP42" s="28"/>
    </row>
    <row r="43" spans="1:42" x14ac:dyDescent="0.3">
      <c r="A43" s="18" t="s">
        <v>42</v>
      </c>
      <c r="B43" s="6">
        <v>24.5</v>
      </c>
      <c r="C43" s="18">
        <v>21</v>
      </c>
      <c r="D43" s="6">
        <v>1000105</v>
      </c>
      <c r="E43" s="18">
        <v>21</v>
      </c>
      <c r="F43" s="18">
        <v>0</v>
      </c>
      <c r="G43" s="18" t="s">
        <v>1065</v>
      </c>
      <c r="H43" s="28"/>
      <c r="I43" s="28"/>
      <c r="L43" s="18" t="s">
        <v>258</v>
      </c>
      <c r="M43" s="6">
        <v>27.173913043478262</v>
      </c>
      <c r="N43" s="18">
        <v>24</v>
      </c>
      <c r="O43" s="6">
        <v>1000138</v>
      </c>
      <c r="P43" s="18">
        <v>21</v>
      </c>
      <c r="Q43" s="18">
        <v>3</v>
      </c>
      <c r="R43" s="18">
        <v>1</v>
      </c>
      <c r="S43" s="28"/>
      <c r="T43" s="28"/>
      <c r="W43" s="18" t="s">
        <v>24</v>
      </c>
      <c r="X43" s="6">
        <v>24.086956521739129</v>
      </c>
      <c r="Y43" s="18">
        <v>19</v>
      </c>
      <c r="Z43" s="6">
        <v>1000060.8</v>
      </c>
      <c r="AA43" s="18">
        <v>21</v>
      </c>
      <c r="AB43" s="18">
        <v>-2</v>
      </c>
      <c r="AC43" s="18">
        <v>1</v>
      </c>
      <c r="AD43" s="28"/>
      <c r="AE43" s="28"/>
      <c r="AH43" s="18" t="s">
        <v>66</v>
      </c>
      <c r="AI43" s="6">
        <v>29.875</v>
      </c>
      <c r="AJ43" s="18">
        <v>28</v>
      </c>
      <c r="AK43" s="6">
        <v>1000094.3</v>
      </c>
      <c r="AL43" s="18">
        <v>21</v>
      </c>
      <c r="AM43" s="18">
        <v>7</v>
      </c>
      <c r="AN43" s="18">
        <v>1</v>
      </c>
      <c r="AO43" s="28"/>
      <c r="AP43" s="28"/>
    </row>
    <row r="44" spans="1:42" x14ac:dyDescent="0.3">
      <c r="A44" s="18" t="s">
        <v>24</v>
      </c>
      <c r="B44" s="6">
        <v>24.136363636363637</v>
      </c>
      <c r="C44" s="18">
        <v>20</v>
      </c>
      <c r="D44" s="6">
        <v>1000112</v>
      </c>
      <c r="E44" s="18">
        <v>20</v>
      </c>
      <c r="F44" s="18">
        <v>0</v>
      </c>
      <c r="G44" s="18" t="s">
        <v>1065</v>
      </c>
      <c r="H44" s="28"/>
      <c r="I44" s="28"/>
      <c r="L44" s="18" t="s">
        <v>42</v>
      </c>
      <c r="M44" s="6">
        <v>24.260869565217391</v>
      </c>
      <c r="N44" s="18">
        <v>21</v>
      </c>
      <c r="O44" s="6">
        <v>1000156</v>
      </c>
      <c r="P44" s="18">
        <v>20</v>
      </c>
      <c r="Q44" s="18">
        <v>1</v>
      </c>
      <c r="R44" s="18">
        <v>1</v>
      </c>
      <c r="S44" s="28"/>
      <c r="T44" s="28"/>
      <c r="W44" s="18" t="s">
        <v>74</v>
      </c>
      <c r="X44" s="6">
        <v>43.521739130434781</v>
      </c>
      <c r="Y44" s="18">
        <v>53</v>
      </c>
      <c r="Z44" s="6">
        <v>1000077.8</v>
      </c>
      <c r="AA44" s="18">
        <v>20</v>
      </c>
      <c r="AB44" s="18">
        <v>33</v>
      </c>
      <c r="AC44" s="18">
        <v>1</v>
      </c>
      <c r="AD44" s="28"/>
      <c r="AE44" s="28"/>
      <c r="AH44" s="18" t="s">
        <v>54</v>
      </c>
      <c r="AI44" s="6">
        <v>35.958333333333336</v>
      </c>
      <c r="AJ44" s="18">
        <v>42</v>
      </c>
      <c r="AK44" s="6">
        <v>1000097.3</v>
      </c>
      <c r="AL44" s="18">
        <v>20</v>
      </c>
      <c r="AM44" s="18">
        <v>22</v>
      </c>
      <c r="AN44" s="18">
        <v>1</v>
      </c>
      <c r="AO44" s="28"/>
      <c r="AP44" s="28"/>
    </row>
    <row r="45" spans="1:42" x14ac:dyDescent="0.3">
      <c r="A45" s="18" t="s">
        <v>22</v>
      </c>
      <c r="B45" s="6">
        <v>22.772727272727273</v>
      </c>
      <c r="C45" s="18">
        <v>18</v>
      </c>
      <c r="D45" s="6">
        <v>1000142</v>
      </c>
      <c r="E45" s="18">
        <v>18</v>
      </c>
      <c r="F45" s="18">
        <v>0</v>
      </c>
      <c r="G45" s="18" t="s">
        <v>1065</v>
      </c>
      <c r="H45" s="28"/>
      <c r="I45" s="28"/>
      <c r="L45" s="18" t="s">
        <v>32</v>
      </c>
      <c r="M45" s="6">
        <v>20.260869565217391</v>
      </c>
      <c r="N45" s="18">
        <v>17</v>
      </c>
      <c r="O45" s="6">
        <v>1000205</v>
      </c>
      <c r="P45" s="18">
        <v>19</v>
      </c>
      <c r="Q45" s="18">
        <v>-2</v>
      </c>
      <c r="R45" s="18">
        <v>1</v>
      </c>
      <c r="S45" s="28"/>
      <c r="T45" s="28"/>
      <c r="W45" s="18" t="s">
        <v>46</v>
      </c>
      <c r="X45" s="6">
        <v>33.434782608695649</v>
      </c>
      <c r="Y45" s="18">
        <v>35</v>
      </c>
      <c r="Z45" s="6">
        <v>1000139.3</v>
      </c>
      <c r="AA45" s="18">
        <v>19</v>
      </c>
      <c r="AB45" s="18">
        <v>16</v>
      </c>
      <c r="AC45" s="18">
        <v>1</v>
      </c>
      <c r="AD45" s="28"/>
      <c r="AE45" s="28"/>
      <c r="AH45" s="18" t="s">
        <v>60</v>
      </c>
      <c r="AI45" s="6">
        <v>14.583333333333334</v>
      </c>
      <c r="AJ45" s="18">
        <v>10</v>
      </c>
      <c r="AK45" s="6">
        <v>1000107.3</v>
      </c>
      <c r="AL45" s="18">
        <v>19</v>
      </c>
      <c r="AM45" s="18">
        <v>-9</v>
      </c>
      <c r="AN45" s="18">
        <v>1</v>
      </c>
      <c r="AO45" s="28"/>
      <c r="AP45" s="28"/>
    </row>
    <row r="46" spans="1:42" x14ac:dyDescent="0.3">
      <c r="A46" s="18" t="s">
        <v>70</v>
      </c>
      <c r="B46" s="6">
        <v>22.772727272727273</v>
      </c>
      <c r="C46" s="18">
        <v>18</v>
      </c>
      <c r="D46" s="6">
        <v>1000142</v>
      </c>
      <c r="E46" s="18">
        <v>18</v>
      </c>
      <c r="F46" s="18">
        <v>0</v>
      </c>
      <c r="G46" s="18" t="s">
        <v>1065</v>
      </c>
      <c r="H46" s="28"/>
      <c r="I46" s="28"/>
      <c r="L46" s="18" t="s">
        <v>36</v>
      </c>
      <c r="M46" s="6">
        <v>24.086956521739129</v>
      </c>
      <c r="N46" s="18">
        <v>20</v>
      </c>
      <c r="O46" s="6">
        <v>1000211.5</v>
      </c>
      <c r="P46" s="18">
        <v>18</v>
      </c>
      <c r="Q46" s="18">
        <v>2</v>
      </c>
      <c r="R46" s="18">
        <v>1</v>
      </c>
      <c r="S46" s="28"/>
      <c r="T46" s="28"/>
      <c r="W46" s="18" t="s">
        <v>28</v>
      </c>
      <c r="X46" s="6">
        <v>16.608695652173914</v>
      </c>
      <c r="Y46" s="18">
        <v>14</v>
      </c>
      <c r="Z46" s="6">
        <v>1000141.8</v>
      </c>
      <c r="AA46" s="18">
        <v>18</v>
      </c>
      <c r="AB46" s="18">
        <v>-4</v>
      </c>
      <c r="AC46" s="18">
        <v>1</v>
      </c>
      <c r="AD46" s="28"/>
      <c r="AE46" s="28"/>
      <c r="AH46" s="18" t="s">
        <v>101</v>
      </c>
      <c r="AI46" s="6">
        <v>32.958333333333336</v>
      </c>
      <c r="AJ46" s="18">
        <v>33</v>
      </c>
      <c r="AK46" s="6">
        <v>1000113.3</v>
      </c>
      <c r="AL46" s="18">
        <v>18</v>
      </c>
      <c r="AM46" s="18">
        <v>15</v>
      </c>
      <c r="AN46" s="18">
        <v>1</v>
      </c>
      <c r="AO46" s="28"/>
      <c r="AP46" s="28"/>
    </row>
    <row r="47" spans="1:42" x14ac:dyDescent="0.3">
      <c r="A47" s="18" t="s">
        <v>32</v>
      </c>
      <c r="B47" s="6">
        <v>19.181818181818183</v>
      </c>
      <c r="C47" s="18">
        <v>17</v>
      </c>
      <c r="D47" s="6">
        <v>1000221</v>
      </c>
      <c r="E47" s="18">
        <v>17</v>
      </c>
      <c r="F47" s="18">
        <v>0</v>
      </c>
      <c r="G47" s="18" t="s">
        <v>1065</v>
      </c>
      <c r="H47" s="28"/>
      <c r="I47" s="28"/>
      <c r="L47" s="18" t="s">
        <v>22</v>
      </c>
      <c r="M47" s="6">
        <v>22.043478260869566</v>
      </c>
      <c r="N47" s="18">
        <v>18</v>
      </c>
      <c r="O47" s="6">
        <v>1000256</v>
      </c>
      <c r="P47" s="18">
        <v>17</v>
      </c>
      <c r="Q47" s="18">
        <v>1</v>
      </c>
      <c r="R47" s="18">
        <v>1</v>
      </c>
      <c r="S47" s="28"/>
      <c r="T47" s="28"/>
      <c r="W47" s="18" t="s">
        <v>54</v>
      </c>
      <c r="X47" s="6">
        <v>35.043478260869563</v>
      </c>
      <c r="Y47" s="18">
        <v>41</v>
      </c>
      <c r="Z47" s="6">
        <v>1000149.8</v>
      </c>
      <c r="AA47" s="18">
        <v>17</v>
      </c>
      <c r="AB47" s="18">
        <v>24</v>
      </c>
      <c r="AC47" s="18">
        <v>1</v>
      </c>
      <c r="AD47" s="28"/>
      <c r="AE47" s="28"/>
      <c r="AH47" s="18" t="s">
        <v>258</v>
      </c>
      <c r="AI47" s="6">
        <v>28.125</v>
      </c>
      <c r="AJ47" s="18">
        <v>24</v>
      </c>
      <c r="AK47" s="6">
        <v>1000115.3</v>
      </c>
      <c r="AL47" s="18">
        <v>17</v>
      </c>
      <c r="AM47" s="18">
        <v>7</v>
      </c>
      <c r="AN47" s="18">
        <v>1</v>
      </c>
      <c r="AO47" s="28"/>
      <c r="AP47" s="28"/>
    </row>
    <row r="48" spans="1:42" x14ac:dyDescent="0.3">
      <c r="A48" s="18" t="s">
        <v>26</v>
      </c>
      <c r="B48" s="6">
        <v>16.863636363636363</v>
      </c>
      <c r="C48" s="18">
        <v>15</v>
      </c>
      <c r="D48" s="6">
        <v>1000272</v>
      </c>
      <c r="E48" s="18">
        <v>16</v>
      </c>
      <c r="F48" s="18">
        <v>-1</v>
      </c>
      <c r="G48" s="18" t="s">
        <v>1065</v>
      </c>
      <c r="H48" s="28"/>
      <c r="I48" s="28"/>
      <c r="L48" s="18" t="s">
        <v>56</v>
      </c>
      <c r="M48" s="6">
        <v>17.130434782608695</v>
      </c>
      <c r="N48" s="18">
        <v>16</v>
      </c>
      <c r="O48" s="6">
        <v>1000277</v>
      </c>
      <c r="P48" s="18">
        <v>16</v>
      </c>
      <c r="Q48" s="18">
        <v>0</v>
      </c>
      <c r="R48" s="18">
        <v>1</v>
      </c>
      <c r="S48" s="28"/>
      <c r="T48" s="28"/>
      <c r="W48" s="18" t="s">
        <v>101</v>
      </c>
      <c r="X48" s="6">
        <v>32.695652173913047</v>
      </c>
      <c r="Y48" s="18">
        <v>34</v>
      </c>
      <c r="Z48" s="6">
        <v>1000156.3</v>
      </c>
      <c r="AA48" s="18">
        <v>16</v>
      </c>
      <c r="AB48" s="18">
        <v>18</v>
      </c>
      <c r="AC48" s="18">
        <v>1</v>
      </c>
      <c r="AD48" s="28"/>
      <c r="AE48" s="28"/>
      <c r="AH48" s="18" t="s">
        <v>46</v>
      </c>
      <c r="AI48" s="6">
        <v>33.5</v>
      </c>
      <c r="AJ48" s="18">
        <v>38</v>
      </c>
      <c r="AK48" s="6">
        <v>1000132.8</v>
      </c>
      <c r="AL48" s="18">
        <v>16</v>
      </c>
      <c r="AM48" s="18">
        <v>22</v>
      </c>
      <c r="AN48" s="18">
        <v>1</v>
      </c>
      <c r="AO48" s="28"/>
      <c r="AP48" s="28"/>
    </row>
    <row r="49" spans="1:42" x14ac:dyDescent="0.3">
      <c r="A49" s="18" t="s">
        <v>56</v>
      </c>
      <c r="B49" s="6">
        <v>16.09090909090909</v>
      </c>
      <c r="C49" s="18">
        <v>14</v>
      </c>
      <c r="D49" s="6">
        <v>1000289</v>
      </c>
      <c r="E49" s="18">
        <v>15</v>
      </c>
      <c r="F49" s="18">
        <v>-1</v>
      </c>
      <c r="G49" s="18" t="s">
        <v>1065</v>
      </c>
      <c r="H49" s="28"/>
      <c r="I49" s="28"/>
      <c r="L49" s="18" t="s">
        <v>26</v>
      </c>
      <c r="M49" s="6">
        <v>17.043478260869566</v>
      </c>
      <c r="N49" s="18">
        <v>15</v>
      </c>
      <c r="O49" s="6">
        <v>1000322</v>
      </c>
      <c r="P49" s="18">
        <v>15</v>
      </c>
      <c r="Q49" s="18">
        <v>0</v>
      </c>
      <c r="R49" s="18">
        <v>1</v>
      </c>
      <c r="S49" s="28"/>
      <c r="T49" s="28"/>
      <c r="W49" s="18" t="s">
        <v>40</v>
      </c>
      <c r="X49" s="6">
        <v>15.782608695652174</v>
      </c>
      <c r="Y49" s="18">
        <v>12</v>
      </c>
      <c r="Z49" s="6">
        <v>1000160.3</v>
      </c>
      <c r="AA49" s="18">
        <v>15</v>
      </c>
      <c r="AB49" s="18">
        <v>-3</v>
      </c>
      <c r="AC49" s="18">
        <v>1</v>
      </c>
      <c r="AD49" s="28"/>
      <c r="AE49" s="28"/>
      <c r="AH49" s="18" t="s">
        <v>125</v>
      </c>
      <c r="AI49" s="6">
        <v>29.708333333333332</v>
      </c>
      <c r="AJ49" s="18">
        <v>27</v>
      </c>
      <c r="AK49" s="6">
        <v>1000150.3</v>
      </c>
      <c r="AL49" s="18">
        <v>15</v>
      </c>
      <c r="AM49" s="18">
        <v>12</v>
      </c>
      <c r="AN49" s="18">
        <v>1</v>
      </c>
      <c r="AO49" s="28"/>
      <c r="AP49" s="28"/>
    </row>
    <row r="50" spans="1:42" x14ac:dyDescent="0.3">
      <c r="A50" s="18" t="s">
        <v>28</v>
      </c>
      <c r="B50" s="6">
        <v>15.318181818181818</v>
      </c>
      <c r="C50" s="18">
        <v>13</v>
      </c>
      <c r="D50" s="6">
        <v>1000306</v>
      </c>
      <c r="E50" s="18">
        <v>14</v>
      </c>
      <c r="F50" s="18">
        <v>-1</v>
      </c>
      <c r="G50" s="18" t="s">
        <v>1065</v>
      </c>
      <c r="H50" s="28"/>
      <c r="I50" s="28"/>
      <c r="L50" s="18" t="s">
        <v>28</v>
      </c>
      <c r="M50" s="6">
        <v>15.347826086956522</v>
      </c>
      <c r="N50" s="18">
        <v>13</v>
      </c>
      <c r="O50" s="6">
        <v>1000361</v>
      </c>
      <c r="P50" s="18">
        <v>14</v>
      </c>
      <c r="Q50" s="18">
        <v>-1</v>
      </c>
      <c r="R50" s="18">
        <v>1</v>
      </c>
      <c r="S50" s="28"/>
      <c r="T50" s="28"/>
      <c r="W50" s="18" t="s">
        <v>78</v>
      </c>
      <c r="X50" s="6">
        <v>15.739130434782609</v>
      </c>
      <c r="Y50" s="18">
        <v>11</v>
      </c>
      <c r="Z50" s="6">
        <v>1000161.3</v>
      </c>
      <c r="AA50" s="18">
        <v>14</v>
      </c>
      <c r="AB50" s="18">
        <v>-3</v>
      </c>
      <c r="AC50" s="18">
        <v>1</v>
      </c>
      <c r="AD50" s="28"/>
      <c r="AE50" s="28"/>
      <c r="AH50" s="18" t="s">
        <v>38</v>
      </c>
      <c r="AI50" s="6">
        <v>33.333333333333336</v>
      </c>
      <c r="AJ50" s="18">
        <v>36</v>
      </c>
      <c r="AK50" s="6">
        <v>1000160.3</v>
      </c>
      <c r="AL50" s="18">
        <v>14</v>
      </c>
      <c r="AM50" s="18">
        <v>22</v>
      </c>
      <c r="AN50" s="18">
        <v>1</v>
      </c>
      <c r="AO50" s="28"/>
      <c r="AP50" s="28"/>
    </row>
    <row r="51" spans="1:42" x14ac:dyDescent="0.3">
      <c r="A51" s="18" t="s">
        <v>40</v>
      </c>
      <c r="B51" s="6">
        <v>14.318181818181818</v>
      </c>
      <c r="C51" s="18">
        <v>12</v>
      </c>
      <c r="D51" s="6">
        <v>1000328</v>
      </c>
      <c r="E51" s="18">
        <v>13</v>
      </c>
      <c r="F51" s="18">
        <v>-1</v>
      </c>
      <c r="G51" s="18" t="s">
        <v>1065</v>
      </c>
      <c r="H51" s="28"/>
      <c r="I51" s="28"/>
      <c r="L51" s="18" t="s">
        <v>40</v>
      </c>
      <c r="M51" s="6">
        <v>14.347826086956522</v>
      </c>
      <c r="N51" s="18">
        <v>12</v>
      </c>
      <c r="O51" s="6">
        <v>1000384</v>
      </c>
      <c r="P51" s="18">
        <v>13</v>
      </c>
      <c r="Q51" s="18">
        <v>-1</v>
      </c>
      <c r="R51" s="18">
        <v>1</v>
      </c>
      <c r="S51" s="28"/>
      <c r="T51" s="28"/>
      <c r="W51" s="18" t="s">
        <v>26</v>
      </c>
      <c r="X51" s="6">
        <v>17.521739130434781</v>
      </c>
      <c r="Y51" s="18">
        <v>15</v>
      </c>
      <c r="Z51" s="6">
        <v>1000180.3</v>
      </c>
      <c r="AA51" s="18">
        <v>13</v>
      </c>
      <c r="AB51" s="18">
        <v>2</v>
      </c>
      <c r="AC51" s="18">
        <v>1</v>
      </c>
      <c r="AD51" s="28"/>
      <c r="AE51" s="28"/>
      <c r="AH51" s="18" t="s">
        <v>22</v>
      </c>
      <c r="AI51" s="6">
        <v>23.375</v>
      </c>
      <c r="AJ51" s="18">
        <v>18</v>
      </c>
      <c r="AK51" s="6">
        <v>1000172.3</v>
      </c>
      <c r="AL51" s="18">
        <v>13</v>
      </c>
      <c r="AM51" s="18">
        <v>5</v>
      </c>
      <c r="AN51" s="18">
        <v>1</v>
      </c>
      <c r="AO51" s="28"/>
      <c r="AP51" s="28"/>
    </row>
    <row r="52" spans="1:42" x14ac:dyDescent="0.3">
      <c r="A52" s="18" t="s">
        <v>78</v>
      </c>
      <c r="B52" s="6">
        <v>14.227272727272727</v>
      </c>
      <c r="C52" s="18">
        <v>11</v>
      </c>
      <c r="D52" s="6">
        <v>1000330</v>
      </c>
      <c r="E52" s="18">
        <v>12</v>
      </c>
      <c r="F52" s="18">
        <v>-1</v>
      </c>
      <c r="G52" s="18" t="s">
        <v>1065</v>
      </c>
      <c r="H52" s="28"/>
      <c r="I52" s="28"/>
      <c r="L52" s="18" t="s">
        <v>60</v>
      </c>
      <c r="M52" s="6">
        <v>13.304347826086957</v>
      </c>
      <c r="N52" s="18">
        <v>10</v>
      </c>
      <c r="O52" s="6">
        <v>1000410.5</v>
      </c>
      <c r="P52" s="18">
        <v>12</v>
      </c>
      <c r="Q52" s="18">
        <v>-2</v>
      </c>
      <c r="R52" s="18">
        <v>1</v>
      </c>
      <c r="S52" s="28"/>
      <c r="T52" s="28"/>
      <c r="W52" s="18" t="s">
        <v>38</v>
      </c>
      <c r="X52" s="6">
        <v>32.391304347826086</v>
      </c>
      <c r="Y52" s="18">
        <v>32</v>
      </c>
      <c r="Z52" s="6">
        <v>1000210.8</v>
      </c>
      <c r="AA52" s="18">
        <v>12</v>
      </c>
      <c r="AB52" s="18">
        <v>20</v>
      </c>
      <c r="AC52" s="18">
        <v>1</v>
      </c>
      <c r="AD52" s="28"/>
      <c r="AE52" s="28"/>
      <c r="AH52" s="18" t="s">
        <v>28</v>
      </c>
      <c r="AI52" s="6">
        <v>16.583333333333332</v>
      </c>
      <c r="AJ52" s="18">
        <v>13</v>
      </c>
      <c r="AK52" s="6">
        <v>1000209.8</v>
      </c>
      <c r="AL52" s="18">
        <v>12</v>
      </c>
      <c r="AM52" s="18">
        <v>1</v>
      </c>
      <c r="AN52" s="18">
        <v>1</v>
      </c>
      <c r="AO52" s="28"/>
      <c r="AP52" s="28"/>
    </row>
    <row r="53" spans="1:42" x14ac:dyDescent="0.3">
      <c r="A53" s="18" t="s">
        <v>103</v>
      </c>
      <c r="B53" s="6">
        <v>17.454545454545453</v>
      </c>
      <c r="C53" s="18">
        <v>16</v>
      </c>
      <c r="D53" s="6">
        <v>1000352.5</v>
      </c>
      <c r="E53" s="18">
        <v>11</v>
      </c>
      <c r="F53" s="18">
        <v>5</v>
      </c>
      <c r="G53" s="18" t="s">
        <v>1065</v>
      </c>
      <c r="H53" s="28"/>
      <c r="I53" s="28"/>
      <c r="L53" s="18" t="s">
        <v>105</v>
      </c>
      <c r="M53" s="6">
        <v>10.478260869565217</v>
      </c>
      <c r="N53" s="18">
        <v>6</v>
      </c>
      <c r="O53" s="6">
        <v>1000424</v>
      </c>
      <c r="P53" s="18">
        <v>11</v>
      </c>
      <c r="Q53" s="18">
        <v>-5</v>
      </c>
      <c r="R53" s="18">
        <v>1</v>
      </c>
      <c r="S53" s="28"/>
      <c r="T53" s="28"/>
      <c r="W53" s="18" t="s">
        <v>60</v>
      </c>
      <c r="X53" s="6">
        <v>14.043478260869565</v>
      </c>
      <c r="Y53" s="18">
        <v>9</v>
      </c>
      <c r="Z53" s="6">
        <v>1000213.3</v>
      </c>
      <c r="AA53" s="18">
        <v>11</v>
      </c>
      <c r="AB53" s="18">
        <v>-2</v>
      </c>
      <c r="AC53" s="18">
        <v>1</v>
      </c>
      <c r="AD53" s="28"/>
      <c r="AE53" s="28"/>
      <c r="AH53" s="18" t="s">
        <v>72</v>
      </c>
      <c r="AI53" s="6">
        <v>10.791666666666666</v>
      </c>
      <c r="AJ53" s="18">
        <v>5</v>
      </c>
      <c r="AK53" s="6">
        <v>1000230.3</v>
      </c>
      <c r="AL53" s="18">
        <v>11</v>
      </c>
      <c r="AM53" s="18">
        <v>-6</v>
      </c>
      <c r="AN53" s="18">
        <v>1</v>
      </c>
      <c r="AO53" s="28"/>
      <c r="AP53" s="28"/>
    </row>
    <row r="54" spans="1:42" x14ac:dyDescent="0.3">
      <c r="A54" s="18" t="s">
        <v>60</v>
      </c>
      <c r="B54" s="6">
        <v>12.681818181818182</v>
      </c>
      <c r="C54" s="18">
        <v>10</v>
      </c>
      <c r="D54" s="6">
        <v>1000364</v>
      </c>
      <c r="E54" s="18">
        <v>10</v>
      </c>
      <c r="F54" s="18">
        <v>0</v>
      </c>
      <c r="G54" s="18" t="s">
        <v>1065</v>
      </c>
      <c r="H54" s="28"/>
      <c r="I54" s="28"/>
      <c r="L54" s="18" t="s">
        <v>78</v>
      </c>
      <c r="M54" s="6">
        <v>14.130434782608695</v>
      </c>
      <c r="N54" s="18">
        <v>11</v>
      </c>
      <c r="O54" s="6">
        <v>1000429.5</v>
      </c>
      <c r="P54" s="18">
        <v>10</v>
      </c>
      <c r="Q54" s="18">
        <v>1</v>
      </c>
      <c r="R54" s="18">
        <v>1</v>
      </c>
      <c r="S54" s="28"/>
      <c r="T54" s="28"/>
      <c r="W54" s="18" t="s">
        <v>62</v>
      </c>
      <c r="X54" s="6">
        <v>11.608695652173912</v>
      </c>
      <c r="Y54" s="18">
        <v>7</v>
      </c>
      <c r="Z54" s="6">
        <v>1000316.3</v>
      </c>
      <c r="AA54" s="18">
        <v>10</v>
      </c>
      <c r="AB54" s="18">
        <v>-3</v>
      </c>
      <c r="AC54" s="18">
        <v>1</v>
      </c>
      <c r="AD54" s="28"/>
      <c r="AE54" s="28"/>
      <c r="AH54" s="18" t="s">
        <v>56</v>
      </c>
      <c r="AI54" s="6">
        <v>17.291666666666668</v>
      </c>
      <c r="AJ54" s="18">
        <v>14</v>
      </c>
      <c r="AK54" s="6">
        <v>1000236.3</v>
      </c>
      <c r="AL54" s="18">
        <v>10</v>
      </c>
      <c r="AM54" s="18">
        <v>4</v>
      </c>
      <c r="AN54" s="18">
        <v>1</v>
      </c>
      <c r="AO54" s="28"/>
      <c r="AP54" s="28"/>
    </row>
    <row r="55" spans="1:42" x14ac:dyDescent="0.3">
      <c r="A55" s="18" t="s">
        <v>62</v>
      </c>
      <c r="B55" s="6">
        <v>11</v>
      </c>
      <c r="C55" s="18">
        <v>7</v>
      </c>
      <c r="D55" s="6">
        <v>1000401</v>
      </c>
      <c r="E55" s="18">
        <v>9</v>
      </c>
      <c r="F55" s="18">
        <v>-2</v>
      </c>
      <c r="G55" s="18" t="s">
        <v>1065</v>
      </c>
      <c r="H55" s="28"/>
      <c r="I55" s="28"/>
      <c r="L55" s="18" t="s">
        <v>103</v>
      </c>
      <c r="M55" s="6">
        <v>16.739130434782609</v>
      </c>
      <c r="N55" s="18">
        <v>14</v>
      </c>
      <c r="O55" s="6">
        <v>1000432.5</v>
      </c>
      <c r="P55" s="18">
        <v>9</v>
      </c>
      <c r="Q55" s="18">
        <v>5</v>
      </c>
      <c r="R55" s="18">
        <v>1</v>
      </c>
      <c r="S55" s="28"/>
      <c r="T55" s="28"/>
      <c r="W55" s="18" t="s">
        <v>88</v>
      </c>
      <c r="X55" s="6">
        <v>9.1739130434782616</v>
      </c>
      <c r="Y55" s="18">
        <v>4</v>
      </c>
      <c r="Z55" s="6">
        <v>1000332.8</v>
      </c>
      <c r="AA55" s="18">
        <v>9</v>
      </c>
      <c r="AB55" s="18">
        <v>-5</v>
      </c>
      <c r="AC55" s="18">
        <v>1</v>
      </c>
      <c r="AD55" s="28"/>
      <c r="AE55" s="28"/>
      <c r="AH55" s="18" t="s">
        <v>62</v>
      </c>
      <c r="AI55" s="6">
        <v>12.166666666666666</v>
      </c>
      <c r="AJ55" s="18">
        <v>7</v>
      </c>
      <c r="AK55" s="6">
        <v>1000253.8</v>
      </c>
      <c r="AL55" s="18">
        <v>9</v>
      </c>
      <c r="AM55" s="18">
        <v>-2</v>
      </c>
      <c r="AN55" s="18">
        <v>1</v>
      </c>
      <c r="AO55" s="28"/>
      <c r="AP55" s="28"/>
    </row>
    <row r="56" spans="1:42" x14ac:dyDescent="0.3">
      <c r="A56" s="18" t="s">
        <v>72</v>
      </c>
      <c r="B56" s="6">
        <v>8.7727272727272734</v>
      </c>
      <c r="C56" s="18">
        <v>6</v>
      </c>
      <c r="D56" s="6">
        <v>1000450</v>
      </c>
      <c r="E56" s="18">
        <v>8</v>
      </c>
      <c r="F56" s="18">
        <v>-2</v>
      </c>
      <c r="G56" s="18" t="s">
        <v>1065</v>
      </c>
      <c r="H56" s="28"/>
      <c r="I56" s="28"/>
      <c r="L56" s="18" t="s">
        <v>72</v>
      </c>
      <c r="M56" s="6">
        <v>10</v>
      </c>
      <c r="N56" s="18">
        <v>5</v>
      </c>
      <c r="O56" s="6">
        <v>1000441</v>
      </c>
      <c r="P56" s="18">
        <v>8</v>
      </c>
      <c r="Q56" s="18">
        <v>-3</v>
      </c>
      <c r="R56" s="18">
        <v>1</v>
      </c>
      <c r="S56" s="28"/>
      <c r="T56" s="28"/>
      <c r="W56" s="18" t="s">
        <v>32</v>
      </c>
      <c r="X56" s="6">
        <v>19.043478260869566</v>
      </c>
      <c r="Y56" s="18">
        <v>16</v>
      </c>
      <c r="Z56" s="6">
        <v>1000371.8</v>
      </c>
      <c r="AA56" s="18">
        <v>8</v>
      </c>
      <c r="AB56" s="18">
        <v>8</v>
      </c>
      <c r="AC56" s="18">
        <v>1</v>
      </c>
      <c r="AD56" s="28"/>
      <c r="AE56" s="28"/>
      <c r="AH56" s="18" t="s">
        <v>78</v>
      </c>
      <c r="AI56" s="6">
        <v>15.583333333333334</v>
      </c>
      <c r="AJ56" s="18">
        <v>11</v>
      </c>
      <c r="AK56" s="6">
        <v>1000254.8</v>
      </c>
      <c r="AL56" s="18">
        <v>8</v>
      </c>
      <c r="AM56" s="18">
        <v>3</v>
      </c>
      <c r="AN56" s="18">
        <v>1</v>
      </c>
      <c r="AO56" s="28"/>
      <c r="AP56" s="28"/>
    </row>
    <row r="57" spans="1:42" x14ac:dyDescent="0.3">
      <c r="A57" s="18" t="s">
        <v>76</v>
      </c>
      <c r="B57" s="6">
        <v>12.454545454545455</v>
      </c>
      <c r="C57" s="18">
        <v>9</v>
      </c>
      <c r="D57" s="6">
        <v>1000474.5</v>
      </c>
      <c r="E57" s="18">
        <v>7</v>
      </c>
      <c r="F57" s="18">
        <v>2</v>
      </c>
      <c r="G57" s="18" t="s">
        <v>1065</v>
      </c>
      <c r="H57" s="28"/>
      <c r="I57" s="28"/>
      <c r="L57" s="18" t="s">
        <v>62</v>
      </c>
      <c r="M57" s="6">
        <v>11.608695652173912</v>
      </c>
      <c r="N57" s="18">
        <v>8</v>
      </c>
      <c r="O57" s="6">
        <v>1000447</v>
      </c>
      <c r="P57" s="18">
        <v>7</v>
      </c>
      <c r="Q57" s="18">
        <v>1</v>
      </c>
      <c r="R57" s="18">
        <v>1</v>
      </c>
      <c r="S57" s="28"/>
      <c r="T57" s="28"/>
      <c r="W57" s="18" t="s">
        <v>56</v>
      </c>
      <c r="X57" s="6">
        <v>16.304347826086957</v>
      </c>
      <c r="Y57" s="18">
        <v>13</v>
      </c>
      <c r="Z57" s="6">
        <v>1000384.3</v>
      </c>
      <c r="AA57" s="18">
        <v>7</v>
      </c>
      <c r="AB57" s="18">
        <v>6</v>
      </c>
      <c r="AC57" s="18">
        <v>1</v>
      </c>
      <c r="AD57" s="28"/>
      <c r="AE57" s="28"/>
      <c r="AH57" s="18" t="s">
        <v>32</v>
      </c>
      <c r="AI57" s="6">
        <v>20.083333333333332</v>
      </c>
      <c r="AJ57" s="18">
        <v>17</v>
      </c>
      <c r="AK57" s="6">
        <v>1000267.8</v>
      </c>
      <c r="AL57" s="18">
        <v>7</v>
      </c>
      <c r="AM57" s="18">
        <v>10</v>
      </c>
      <c r="AN57" s="18">
        <v>1</v>
      </c>
      <c r="AO57" s="28"/>
      <c r="AP57" s="28"/>
    </row>
    <row r="58" spans="1:42" x14ac:dyDescent="0.3">
      <c r="A58" s="18" t="s">
        <v>88</v>
      </c>
      <c r="B58" s="6">
        <v>7.4545454545454541</v>
      </c>
      <c r="C58" s="18">
        <v>4</v>
      </c>
      <c r="D58" s="6">
        <v>1000480</v>
      </c>
      <c r="E58" s="18">
        <v>6</v>
      </c>
      <c r="F58" s="18">
        <v>-2</v>
      </c>
      <c r="G58" s="18" t="s">
        <v>1065</v>
      </c>
      <c r="H58" s="28"/>
      <c r="I58" s="28"/>
      <c r="L58" s="18" t="s">
        <v>76</v>
      </c>
      <c r="M58" s="6">
        <v>12</v>
      </c>
      <c r="N58" s="18">
        <v>9</v>
      </c>
      <c r="O58" s="6">
        <v>1000487.1</v>
      </c>
      <c r="P58" s="18">
        <v>6</v>
      </c>
      <c r="Q58" s="18">
        <v>3</v>
      </c>
      <c r="R58" s="18">
        <v>1</v>
      </c>
      <c r="S58" s="28"/>
      <c r="T58" s="28"/>
      <c r="W58" s="18" t="s">
        <v>72</v>
      </c>
      <c r="X58" s="6">
        <v>9.6521739130434785</v>
      </c>
      <c r="Y58" s="18">
        <v>5</v>
      </c>
      <c r="Z58" s="6">
        <v>1000391.3</v>
      </c>
      <c r="AA58" s="18">
        <v>6</v>
      </c>
      <c r="AB58" s="18">
        <v>-1</v>
      </c>
      <c r="AC58" s="18">
        <v>1</v>
      </c>
      <c r="AD58" s="28"/>
      <c r="AE58" s="28"/>
      <c r="AH58" s="18" t="s">
        <v>8</v>
      </c>
      <c r="AI58" s="6">
        <v>12.916666666666666</v>
      </c>
      <c r="AJ58" s="18">
        <v>8</v>
      </c>
      <c r="AK58" s="6">
        <v>1000286.8</v>
      </c>
      <c r="AL58" s="18">
        <v>6</v>
      </c>
      <c r="AM58" s="18">
        <v>2</v>
      </c>
      <c r="AN58" s="18">
        <v>1</v>
      </c>
      <c r="AO58" s="28"/>
      <c r="AP58" s="28"/>
    </row>
    <row r="59" spans="1:42" x14ac:dyDescent="0.3">
      <c r="A59" s="18" t="s">
        <v>8</v>
      </c>
      <c r="B59" s="6">
        <v>11.272727272727273</v>
      </c>
      <c r="C59" s="18">
        <v>8</v>
      </c>
      <c r="D59" s="6">
        <v>1000487.5</v>
      </c>
      <c r="E59" s="18">
        <v>5</v>
      </c>
      <c r="F59" s="18">
        <v>3</v>
      </c>
      <c r="G59" s="18" t="s">
        <v>1065</v>
      </c>
      <c r="H59" s="28"/>
      <c r="I59" s="28"/>
      <c r="L59" s="18" t="s">
        <v>8</v>
      </c>
      <c r="M59" s="6">
        <v>11.260869565217391</v>
      </c>
      <c r="N59" s="18">
        <v>7</v>
      </c>
      <c r="O59" s="6">
        <v>1000495.6</v>
      </c>
      <c r="P59" s="18">
        <v>5</v>
      </c>
      <c r="Q59" s="18">
        <v>2</v>
      </c>
      <c r="R59" s="18">
        <v>1</v>
      </c>
      <c r="S59" s="28"/>
      <c r="T59" s="28"/>
      <c r="W59" s="18" t="s">
        <v>8</v>
      </c>
      <c r="X59" s="6">
        <v>13</v>
      </c>
      <c r="Y59" s="18">
        <v>8</v>
      </c>
      <c r="Z59" s="6">
        <v>1000398.3</v>
      </c>
      <c r="AA59" s="18">
        <v>5</v>
      </c>
      <c r="AB59" s="18">
        <v>3</v>
      </c>
      <c r="AC59" s="18">
        <v>1</v>
      </c>
      <c r="AD59" s="28"/>
      <c r="AE59" s="28"/>
      <c r="AH59" s="18" t="s">
        <v>105</v>
      </c>
      <c r="AI59" s="6">
        <v>11.666666666666666</v>
      </c>
      <c r="AJ59" s="18">
        <v>6</v>
      </c>
      <c r="AK59" s="6">
        <v>1000291.3</v>
      </c>
      <c r="AL59" s="18">
        <v>5</v>
      </c>
      <c r="AM59" s="18">
        <v>1</v>
      </c>
      <c r="AN59" s="18">
        <v>1</v>
      </c>
      <c r="AO59" s="28"/>
      <c r="AP59" s="28"/>
    </row>
    <row r="60" spans="1:42" x14ac:dyDescent="0.3">
      <c r="A60" s="18" t="s">
        <v>105</v>
      </c>
      <c r="B60" s="6">
        <v>8.545454545454545</v>
      </c>
      <c r="C60" s="18">
        <v>5</v>
      </c>
      <c r="D60" s="6">
        <v>1000517.5</v>
      </c>
      <c r="E60" s="18">
        <v>4</v>
      </c>
      <c r="F60" s="18">
        <v>1</v>
      </c>
      <c r="G60" s="18" t="s">
        <v>1065</v>
      </c>
      <c r="H60" s="28"/>
      <c r="I60" s="28"/>
      <c r="L60" s="18" t="s">
        <v>88</v>
      </c>
      <c r="M60" s="6">
        <v>7.7391304347826084</v>
      </c>
      <c r="N60" s="18">
        <v>4</v>
      </c>
      <c r="O60" s="6">
        <v>1000536.1</v>
      </c>
      <c r="P60" s="18">
        <v>4</v>
      </c>
      <c r="Q60" s="18">
        <v>0</v>
      </c>
      <c r="R60" s="18">
        <v>1</v>
      </c>
      <c r="S60" s="28"/>
      <c r="T60" s="28"/>
      <c r="W60" s="18" t="s">
        <v>105</v>
      </c>
      <c r="X60" s="6">
        <v>9.8695652173913047</v>
      </c>
      <c r="Y60" s="18">
        <v>6</v>
      </c>
      <c r="Z60" s="6">
        <v>1000456.3</v>
      </c>
      <c r="AA60" s="18">
        <v>4</v>
      </c>
      <c r="AB60" s="18">
        <v>2</v>
      </c>
      <c r="AC60" s="18">
        <v>1</v>
      </c>
      <c r="AD60" s="28"/>
      <c r="AE60" s="28"/>
      <c r="AH60" s="18" t="s">
        <v>26</v>
      </c>
      <c r="AI60" s="6">
        <v>17.666666666666668</v>
      </c>
      <c r="AJ60" s="18">
        <v>15</v>
      </c>
      <c r="AK60" s="6">
        <v>1000294.8</v>
      </c>
      <c r="AL60" s="18">
        <v>4</v>
      </c>
      <c r="AM60" s="18">
        <v>11</v>
      </c>
      <c r="AN60" s="18">
        <v>1</v>
      </c>
      <c r="AO60" s="28"/>
      <c r="AP60" s="28"/>
    </row>
    <row r="61" spans="1:42" x14ac:dyDescent="0.3">
      <c r="A61" s="18" t="s">
        <v>52</v>
      </c>
      <c r="B61" s="6">
        <v>4.8636363636363633</v>
      </c>
      <c r="C61" s="18">
        <v>3</v>
      </c>
      <c r="D61" s="6">
        <v>1000537</v>
      </c>
      <c r="E61" s="18">
        <v>3</v>
      </c>
      <c r="F61" s="18">
        <v>0</v>
      </c>
      <c r="G61" s="18" t="s">
        <v>1065</v>
      </c>
      <c r="H61" s="28"/>
      <c r="I61" s="28"/>
      <c r="L61" s="18" t="s">
        <v>52</v>
      </c>
      <c r="M61" s="6">
        <v>5.9565217391304346</v>
      </c>
      <c r="N61" s="18">
        <v>3</v>
      </c>
      <c r="O61" s="6">
        <v>1000536.6</v>
      </c>
      <c r="P61" s="18">
        <v>3</v>
      </c>
      <c r="Q61" s="18">
        <v>0</v>
      </c>
      <c r="R61" s="18">
        <v>1</v>
      </c>
      <c r="S61" s="28"/>
      <c r="T61" s="28"/>
      <c r="W61" s="18" t="s">
        <v>52</v>
      </c>
      <c r="X61" s="6">
        <v>5.7826086956521738</v>
      </c>
      <c r="Y61" s="18">
        <v>3</v>
      </c>
      <c r="Z61" s="6">
        <v>1000470.8</v>
      </c>
      <c r="AA61" s="18">
        <v>3</v>
      </c>
      <c r="AB61" s="18">
        <v>0</v>
      </c>
      <c r="AC61" s="18">
        <v>1</v>
      </c>
      <c r="AD61" s="28"/>
      <c r="AE61" s="28"/>
      <c r="AH61" s="18" t="s">
        <v>52</v>
      </c>
      <c r="AI61" s="6">
        <v>6.791666666666667</v>
      </c>
      <c r="AJ61" s="18">
        <v>3</v>
      </c>
      <c r="AK61" s="6">
        <v>1000310.8</v>
      </c>
      <c r="AL61" s="18">
        <v>3</v>
      </c>
      <c r="AM61" s="18">
        <v>0</v>
      </c>
      <c r="AN61" s="18">
        <v>1</v>
      </c>
      <c r="AO61" s="28"/>
      <c r="AP61" s="28"/>
    </row>
    <row r="62" spans="1:42" x14ac:dyDescent="0.3">
      <c r="A62" s="18" t="s">
        <v>109</v>
      </c>
      <c r="B62" s="6">
        <v>2.9545454545454546</v>
      </c>
      <c r="C62" s="18">
        <v>2</v>
      </c>
      <c r="D62" s="6">
        <v>1000579</v>
      </c>
      <c r="E62" s="18">
        <v>2</v>
      </c>
      <c r="F62" s="18">
        <v>0</v>
      </c>
      <c r="G62" s="18" t="s">
        <v>1065</v>
      </c>
      <c r="H62" s="28"/>
      <c r="I62" s="28"/>
      <c r="L62" s="18" t="s">
        <v>109</v>
      </c>
      <c r="M62" s="6">
        <v>4.2173913043478262</v>
      </c>
      <c r="N62" s="18">
        <v>2</v>
      </c>
      <c r="O62" s="6">
        <v>1000576.6</v>
      </c>
      <c r="P62" s="18">
        <v>2</v>
      </c>
      <c r="Q62" s="18">
        <v>0</v>
      </c>
      <c r="R62" s="18">
        <v>1</v>
      </c>
      <c r="S62" s="28"/>
      <c r="T62" s="28"/>
      <c r="W62" s="18" t="s">
        <v>109</v>
      </c>
      <c r="X62" s="6">
        <v>4.4782608695652177</v>
      </c>
      <c r="Y62" s="18">
        <v>2</v>
      </c>
      <c r="Z62" s="6">
        <v>1000518.3</v>
      </c>
      <c r="AA62" s="18">
        <v>2</v>
      </c>
      <c r="AB62" s="18">
        <v>0</v>
      </c>
      <c r="AC62" s="18">
        <v>1</v>
      </c>
      <c r="AD62" s="28"/>
      <c r="AE62" s="28"/>
      <c r="AH62" s="18" t="s">
        <v>64</v>
      </c>
      <c r="AI62" s="6">
        <v>4.833333333333333</v>
      </c>
      <c r="AJ62" s="18">
        <v>1</v>
      </c>
      <c r="AK62" s="6">
        <v>1000412.3</v>
      </c>
      <c r="AL62" s="18">
        <v>2</v>
      </c>
      <c r="AM62" s="18">
        <v>-1</v>
      </c>
      <c r="AN62" s="18">
        <v>1</v>
      </c>
      <c r="AO62" s="28"/>
      <c r="AP62" s="28"/>
    </row>
    <row r="63" spans="1:42" x14ac:dyDescent="0.3">
      <c r="A63" s="18" t="s">
        <v>64</v>
      </c>
      <c r="B63" s="6">
        <v>2.8636363636363638</v>
      </c>
      <c r="C63" s="18">
        <v>1</v>
      </c>
      <c r="D63" s="6">
        <v>1000580</v>
      </c>
      <c r="E63" s="18">
        <v>1</v>
      </c>
      <c r="F63" s="18">
        <v>0</v>
      </c>
      <c r="G63" s="18" t="s">
        <v>1065</v>
      </c>
      <c r="H63" s="28"/>
      <c r="I63" s="28"/>
      <c r="L63" s="18" t="s">
        <v>64</v>
      </c>
      <c r="M63" s="18">
        <v>4</v>
      </c>
      <c r="N63" s="18">
        <v>1</v>
      </c>
      <c r="O63" s="6">
        <v>1000579.1</v>
      </c>
      <c r="P63" s="18">
        <v>1</v>
      </c>
      <c r="Q63" s="18">
        <v>0</v>
      </c>
      <c r="R63" s="18">
        <v>1</v>
      </c>
      <c r="S63" s="28"/>
      <c r="T63" s="28"/>
      <c r="W63" s="18" t="s">
        <v>64</v>
      </c>
      <c r="X63" s="6">
        <v>3.7826086956521738</v>
      </c>
      <c r="Y63" s="18">
        <v>1</v>
      </c>
      <c r="Z63" s="6">
        <v>1000526.3</v>
      </c>
      <c r="AA63" s="18">
        <v>1</v>
      </c>
      <c r="AB63" s="18">
        <v>0</v>
      </c>
      <c r="AC63" s="18">
        <v>1</v>
      </c>
      <c r="AD63" s="28"/>
      <c r="AE63" s="28"/>
      <c r="AH63" s="18" t="s">
        <v>109</v>
      </c>
      <c r="AI63" s="6">
        <v>5.625</v>
      </c>
      <c r="AJ63" s="18">
        <v>2</v>
      </c>
      <c r="AK63" s="6">
        <v>1000520.8</v>
      </c>
      <c r="AL63" s="18">
        <v>1</v>
      </c>
      <c r="AM63" s="18">
        <v>1</v>
      </c>
      <c r="AN63" s="18">
        <v>1</v>
      </c>
      <c r="AO63" s="28"/>
      <c r="AP63" s="28"/>
    </row>
    <row r="64" spans="1:42" x14ac:dyDescent="0.3">
      <c r="A64" t="s">
        <v>2929</v>
      </c>
      <c r="B64" s="5">
        <f>SUM(B2:B63)</f>
        <v>1826.6363636363635</v>
      </c>
      <c r="C64" s="5">
        <f>SUM(C2:C63)</f>
        <v>1948</v>
      </c>
      <c r="D64" s="5">
        <f>SUM(D2:D63)</f>
        <v>62000000.600000001</v>
      </c>
      <c r="E64" s="5">
        <f>SUM(E2:E63)</f>
        <v>1947</v>
      </c>
      <c r="F64" s="5">
        <f>SUM(F2:F63)</f>
        <v>1</v>
      </c>
      <c r="M64" s="5">
        <f>SUM(M2:M63)</f>
        <v>1832.130434782609</v>
      </c>
      <c r="N64" s="5">
        <f>SUM(N2:N63)</f>
        <v>1949</v>
      </c>
      <c r="O64" s="5">
        <f>SUM(O2:O63)</f>
        <v>61999999.100000009</v>
      </c>
      <c r="P64" s="5">
        <f>SUM(P2:P63)</f>
        <v>1952</v>
      </c>
      <c r="Q64" s="5">
        <f>SUM(Q2:Q63)</f>
        <v>-3</v>
      </c>
      <c r="X64" s="5">
        <f>SUM(X2:X63)</f>
        <v>1832.1304347826085</v>
      </c>
      <c r="Y64" s="5">
        <f>SUM(Y2:Y63)</f>
        <v>1951</v>
      </c>
      <c r="Z64" s="5">
        <f>SUM(Z2:Z63)</f>
        <v>61999999.999999903</v>
      </c>
      <c r="AA64" s="5">
        <f>SUM(AA2:AA63)</f>
        <v>1916</v>
      </c>
      <c r="AB64" s="5">
        <f>SUM(AB2:AB63)</f>
        <v>35</v>
      </c>
      <c r="AI64" s="5">
        <f>SUM(AI2:AI63)</f>
        <v>1837.1666666666663</v>
      </c>
      <c r="AJ64" s="5">
        <f>SUM(AJ2:AJ63)</f>
        <v>1951</v>
      </c>
      <c r="AK64" s="5">
        <f>SUM(AK2:AK63)</f>
        <v>61999998.599999934</v>
      </c>
      <c r="AL64" s="5">
        <f>SUM(AL2:AL63)</f>
        <v>1908</v>
      </c>
      <c r="AM64" s="5">
        <f>SUM(AM2:AM63)</f>
        <v>43</v>
      </c>
    </row>
    <row r="66" spans="1:40" x14ac:dyDescent="0.3">
      <c r="A66" t="str">
        <f>A1</f>
        <v>countries</v>
      </c>
      <c r="B66" t="str">
        <f t="shared" ref="B66:G66" si="0">B1</f>
        <v>naive average</v>
      </c>
      <c r="C66" t="str">
        <f t="shared" si="0"/>
        <v>naive ranking</v>
      </c>
      <c r="D66" t="str">
        <f t="shared" si="0"/>
        <v>optimized index</v>
      </c>
      <c r="E66" t="str">
        <f t="shared" si="0"/>
        <v>optimized ranking</v>
      </c>
      <c r="F66" t="str">
        <f t="shared" si="0"/>
        <v>differences</v>
      </c>
      <c r="G66" t="str">
        <f t="shared" si="0"/>
        <v>validation</v>
      </c>
      <c r="L66" t="str">
        <f>L1</f>
        <v>countries</v>
      </c>
      <c r="M66" t="str">
        <f t="shared" ref="M66:R66" si="1">M1</f>
        <v>naive average</v>
      </c>
      <c r="N66" t="str">
        <f t="shared" si="1"/>
        <v>naive ranking</v>
      </c>
      <c r="O66" t="str">
        <f t="shared" si="1"/>
        <v>optimized index</v>
      </c>
      <c r="P66" t="str">
        <f t="shared" si="1"/>
        <v>optimized ranking</v>
      </c>
      <c r="Q66" t="str">
        <f t="shared" si="1"/>
        <v>differences</v>
      </c>
      <c r="R66" t="str">
        <f t="shared" si="1"/>
        <v>validation</v>
      </c>
      <c r="W66" t="str">
        <f>W1</f>
        <v>countries</v>
      </c>
      <c r="X66" t="str">
        <f t="shared" ref="X66:AC66" si="2">X1</f>
        <v>naive average</v>
      </c>
      <c r="Y66" t="str">
        <f t="shared" si="2"/>
        <v>naive ranking</v>
      </c>
      <c r="Z66" t="str">
        <f t="shared" si="2"/>
        <v>optimized index</v>
      </c>
      <c r="AA66" t="str">
        <f t="shared" si="2"/>
        <v>optimized ranking</v>
      </c>
      <c r="AB66" t="str">
        <f t="shared" si="2"/>
        <v>differences</v>
      </c>
      <c r="AC66" t="str">
        <f t="shared" si="2"/>
        <v>validation</v>
      </c>
      <c r="AH66" t="str">
        <f>AH1</f>
        <v>countries</v>
      </c>
      <c r="AI66" t="str">
        <f t="shared" ref="AI66:AN66" si="3">AI1</f>
        <v>naive average</v>
      </c>
      <c r="AJ66" t="str">
        <f t="shared" si="3"/>
        <v>naive ranking</v>
      </c>
      <c r="AK66" t="str">
        <f t="shared" si="3"/>
        <v>optimized index</v>
      </c>
      <c r="AL66" t="str">
        <f t="shared" si="3"/>
        <v>optimized ranking</v>
      </c>
      <c r="AM66" t="str">
        <f t="shared" si="3"/>
        <v>differences</v>
      </c>
      <c r="AN66" t="str">
        <f t="shared" si="3"/>
        <v>validation</v>
      </c>
    </row>
    <row r="67" spans="1:40" x14ac:dyDescent="0.3">
      <c r="A67" t="str">
        <f>A55</f>
        <v>NL</v>
      </c>
      <c r="B67" s="5">
        <f t="shared" ref="B67:G67" si="4">B55</f>
        <v>11</v>
      </c>
      <c r="C67">
        <f t="shared" si="4"/>
        <v>7</v>
      </c>
      <c r="D67" s="5">
        <f t="shared" si="4"/>
        <v>1000401</v>
      </c>
      <c r="E67">
        <f t="shared" si="4"/>
        <v>9</v>
      </c>
      <c r="F67">
        <f t="shared" si="4"/>
        <v>-2</v>
      </c>
      <c r="G67" t="str">
        <f t="shared" si="4"/>
        <v>O.K.</v>
      </c>
      <c r="L67" t="str">
        <f>L55</f>
        <v>NO</v>
      </c>
      <c r="M67" s="5">
        <f t="shared" ref="M67:R67" si="5">M55</f>
        <v>16.739130434782609</v>
      </c>
      <c r="N67">
        <f t="shared" si="5"/>
        <v>14</v>
      </c>
      <c r="O67" s="5">
        <f t="shared" si="5"/>
        <v>1000432.5</v>
      </c>
      <c r="P67">
        <f t="shared" si="5"/>
        <v>9</v>
      </c>
      <c r="Q67">
        <f t="shared" si="5"/>
        <v>5</v>
      </c>
      <c r="R67">
        <f t="shared" si="5"/>
        <v>1</v>
      </c>
      <c r="W67" t="str">
        <f>W55</f>
        <v>BE</v>
      </c>
      <c r="X67" s="5">
        <f t="shared" ref="X67:AC67" si="6">X55</f>
        <v>9.1739130434782616</v>
      </c>
      <c r="Y67">
        <f t="shared" si="6"/>
        <v>4</v>
      </c>
      <c r="Z67" s="5">
        <f t="shared" si="6"/>
        <v>1000332.8</v>
      </c>
      <c r="AA67">
        <f t="shared" si="6"/>
        <v>9</v>
      </c>
      <c r="AB67">
        <f t="shared" si="6"/>
        <v>-5</v>
      </c>
      <c r="AC67">
        <f t="shared" si="6"/>
        <v>1</v>
      </c>
      <c r="AH67" t="str">
        <f>AH55</f>
        <v>NL</v>
      </c>
      <c r="AI67" s="5">
        <f t="shared" ref="AI67:AN67" si="7">AI55</f>
        <v>12.166666666666666</v>
      </c>
      <c r="AJ67">
        <f t="shared" si="7"/>
        <v>7</v>
      </c>
      <c r="AK67" s="5">
        <f t="shared" si="7"/>
        <v>1000253.8</v>
      </c>
      <c r="AL67">
        <f t="shared" si="7"/>
        <v>9</v>
      </c>
      <c r="AM67">
        <f t="shared" si="7"/>
        <v>-2</v>
      </c>
      <c r="AN67">
        <f t="shared" si="7"/>
        <v>1</v>
      </c>
    </row>
    <row r="68" spans="1:40" x14ac:dyDescent="0.3">
      <c r="A68" t="str">
        <f t="shared" ref="A68:G68" si="8">A56</f>
        <v>CA</v>
      </c>
      <c r="B68" s="5">
        <f t="shared" si="8"/>
        <v>8.7727272727272734</v>
      </c>
      <c r="C68">
        <f t="shared" si="8"/>
        <v>6</v>
      </c>
      <c r="D68" s="5">
        <f t="shared" si="8"/>
        <v>1000450</v>
      </c>
      <c r="E68">
        <f t="shared" si="8"/>
        <v>8</v>
      </c>
      <c r="F68">
        <f t="shared" si="8"/>
        <v>-2</v>
      </c>
      <c r="G68" t="str">
        <f t="shared" si="8"/>
        <v>O.K.</v>
      </c>
      <c r="L68" t="str">
        <f t="shared" ref="L68:R68" si="9">L56</f>
        <v>CA</v>
      </c>
      <c r="M68" s="5">
        <f t="shared" si="9"/>
        <v>10</v>
      </c>
      <c r="N68">
        <f t="shared" si="9"/>
        <v>5</v>
      </c>
      <c r="O68" s="5">
        <f t="shared" si="9"/>
        <v>1000441</v>
      </c>
      <c r="P68">
        <f t="shared" si="9"/>
        <v>8</v>
      </c>
      <c r="Q68">
        <f t="shared" si="9"/>
        <v>-3</v>
      </c>
      <c r="R68">
        <f t="shared" si="9"/>
        <v>1</v>
      </c>
      <c r="W68" t="str">
        <f t="shared" ref="W68:AC68" si="10">W56</f>
        <v>PL</v>
      </c>
      <c r="X68" s="5">
        <f t="shared" si="10"/>
        <v>19.043478260869566</v>
      </c>
      <c r="Y68">
        <f t="shared" si="10"/>
        <v>16</v>
      </c>
      <c r="Z68" s="5">
        <f t="shared" si="10"/>
        <v>1000371.8</v>
      </c>
      <c r="AA68">
        <f t="shared" si="10"/>
        <v>8</v>
      </c>
      <c r="AB68">
        <f t="shared" si="10"/>
        <v>8</v>
      </c>
      <c r="AC68">
        <f t="shared" si="10"/>
        <v>1</v>
      </c>
      <c r="AH68" t="str">
        <f t="shared" ref="AH68:AN68" si="11">AH56</f>
        <v>FI</v>
      </c>
      <c r="AI68" s="5">
        <f t="shared" si="11"/>
        <v>15.583333333333334</v>
      </c>
      <c r="AJ68">
        <f t="shared" si="11"/>
        <v>11</v>
      </c>
      <c r="AK68" s="5">
        <f t="shared" si="11"/>
        <v>1000254.8</v>
      </c>
      <c r="AL68">
        <f t="shared" si="11"/>
        <v>8</v>
      </c>
      <c r="AM68">
        <f t="shared" si="11"/>
        <v>3</v>
      </c>
      <c r="AN68">
        <f t="shared" si="11"/>
        <v>1</v>
      </c>
    </row>
    <row r="69" spans="1:40" x14ac:dyDescent="0.3">
      <c r="A69" t="str">
        <f t="shared" ref="A69:G69" si="12">A57</f>
        <v>DK</v>
      </c>
      <c r="B69" s="5">
        <f t="shared" si="12"/>
        <v>12.454545454545455</v>
      </c>
      <c r="C69">
        <f t="shared" si="12"/>
        <v>9</v>
      </c>
      <c r="D69" s="5">
        <f t="shared" si="12"/>
        <v>1000474.5</v>
      </c>
      <c r="E69">
        <f t="shared" si="12"/>
        <v>7</v>
      </c>
      <c r="F69">
        <f t="shared" si="12"/>
        <v>2</v>
      </c>
      <c r="G69" t="str">
        <f t="shared" si="12"/>
        <v>O.K.</v>
      </c>
      <c r="L69" t="str">
        <f t="shared" ref="L69:R69" si="13">L57</f>
        <v>NL</v>
      </c>
      <c r="M69" s="5">
        <f t="shared" si="13"/>
        <v>11.608695652173912</v>
      </c>
      <c r="N69">
        <f t="shared" si="13"/>
        <v>8</v>
      </c>
      <c r="O69" s="5">
        <f t="shared" si="13"/>
        <v>1000447</v>
      </c>
      <c r="P69">
        <f t="shared" si="13"/>
        <v>7</v>
      </c>
      <c r="Q69">
        <f t="shared" si="13"/>
        <v>1</v>
      </c>
      <c r="R69">
        <f t="shared" si="13"/>
        <v>1</v>
      </c>
      <c r="W69" t="str">
        <f t="shared" ref="W69:AC69" si="14">W57</f>
        <v>AU</v>
      </c>
      <c r="X69" s="5">
        <f t="shared" si="14"/>
        <v>16.304347826086957</v>
      </c>
      <c r="Y69">
        <f t="shared" si="14"/>
        <v>13</v>
      </c>
      <c r="Z69" s="5">
        <f t="shared" si="14"/>
        <v>1000384.3</v>
      </c>
      <c r="AA69">
        <f t="shared" si="14"/>
        <v>7</v>
      </c>
      <c r="AB69">
        <f t="shared" si="14"/>
        <v>6</v>
      </c>
      <c r="AC69">
        <f t="shared" si="14"/>
        <v>1</v>
      </c>
      <c r="AH69" t="str">
        <f t="shared" ref="AH69:AN69" si="15">AH57</f>
        <v>PL</v>
      </c>
      <c r="AI69" s="5">
        <f t="shared" si="15"/>
        <v>20.083333333333332</v>
      </c>
      <c r="AJ69">
        <f t="shared" si="15"/>
        <v>17</v>
      </c>
      <c r="AK69" s="5">
        <f t="shared" si="15"/>
        <v>1000267.8</v>
      </c>
      <c r="AL69">
        <f t="shared" si="15"/>
        <v>7</v>
      </c>
      <c r="AM69">
        <f t="shared" si="15"/>
        <v>10</v>
      </c>
      <c r="AN69">
        <f t="shared" si="15"/>
        <v>1</v>
      </c>
    </row>
    <row r="70" spans="1:40" x14ac:dyDescent="0.3">
      <c r="A70" t="str">
        <f t="shared" ref="A70:G70" si="16">A58</f>
        <v>BE</v>
      </c>
      <c r="B70" s="5">
        <f t="shared" si="16"/>
        <v>7.4545454545454541</v>
      </c>
      <c r="C70">
        <f t="shared" si="16"/>
        <v>4</v>
      </c>
      <c r="D70" s="5">
        <f t="shared" si="16"/>
        <v>1000480</v>
      </c>
      <c r="E70">
        <f t="shared" si="16"/>
        <v>6</v>
      </c>
      <c r="F70">
        <f t="shared" si="16"/>
        <v>-2</v>
      </c>
      <c r="G70" t="str">
        <f t="shared" si="16"/>
        <v>O.K.</v>
      </c>
      <c r="L70" t="str">
        <f t="shared" ref="L70:R70" si="17">L58</f>
        <v>DK</v>
      </c>
      <c r="M70" s="5">
        <f t="shared" si="17"/>
        <v>12</v>
      </c>
      <c r="N70">
        <f t="shared" si="17"/>
        <v>9</v>
      </c>
      <c r="O70" s="5">
        <f t="shared" si="17"/>
        <v>1000487.1</v>
      </c>
      <c r="P70">
        <f t="shared" si="17"/>
        <v>6</v>
      </c>
      <c r="Q70">
        <f t="shared" si="17"/>
        <v>3</v>
      </c>
      <c r="R70">
        <f t="shared" si="17"/>
        <v>1</v>
      </c>
      <c r="W70" t="str">
        <f t="shared" ref="W70:AC70" si="18">W58</f>
        <v>CA</v>
      </c>
      <c r="X70" s="5">
        <f t="shared" si="18"/>
        <v>9.6521739130434785</v>
      </c>
      <c r="Y70">
        <f t="shared" si="18"/>
        <v>5</v>
      </c>
      <c r="Z70" s="5">
        <f t="shared" si="18"/>
        <v>1000391.3</v>
      </c>
      <c r="AA70">
        <f t="shared" si="18"/>
        <v>6</v>
      </c>
      <c r="AB70">
        <f t="shared" si="18"/>
        <v>-1</v>
      </c>
      <c r="AC70">
        <f t="shared" si="18"/>
        <v>1</v>
      </c>
      <c r="AH70" t="str">
        <f t="shared" ref="AH70:AN70" si="19">AH58</f>
        <v>AT</v>
      </c>
      <c r="AI70" s="5">
        <f t="shared" si="19"/>
        <v>12.916666666666666</v>
      </c>
      <c r="AJ70">
        <f t="shared" si="19"/>
        <v>8</v>
      </c>
      <c r="AK70" s="5">
        <f t="shared" si="19"/>
        <v>1000286.8</v>
      </c>
      <c r="AL70">
        <f t="shared" si="19"/>
        <v>6</v>
      </c>
      <c r="AM70">
        <f t="shared" si="19"/>
        <v>2</v>
      </c>
      <c r="AN70">
        <f t="shared" si="19"/>
        <v>1</v>
      </c>
    </row>
    <row r="71" spans="1:40" x14ac:dyDescent="0.3">
      <c r="A71" t="str">
        <f t="shared" ref="A71:G71" si="20">A59</f>
        <v>AT</v>
      </c>
      <c r="B71" s="5">
        <f t="shared" si="20"/>
        <v>11.272727272727273</v>
      </c>
      <c r="C71">
        <f t="shared" si="20"/>
        <v>8</v>
      </c>
      <c r="D71" s="5">
        <f t="shared" si="20"/>
        <v>1000487.5</v>
      </c>
      <c r="E71">
        <f t="shared" si="20"/>
        <v>5</v>
      </c>
      <c r="F71">
        <f t="shared" si="20"/>
        <v>3</v>
      </c>
      <c r="G71" t="str">
        <f t="shared" si="20"/>
        <v>O.K.</v>
      </c>
      <c r="L71" t="str">
        <f t="shared" ref="L71:R71" si="21">L59</f>
        <v>AT</v>
      </c>
      <c r="M71" s="5">
        <f t="shared" si="21"/>
        <v>11.260869565217391</v>
      </c>
      <c r="N71">
        <f t="shared" si="21"/>
        <v>7</v>
      </c>
      <c r="O71" s="5">
        <f t="shared" si="21"/>
        <v>1000495.6</v>
      </c>
      <c r="P71">
        <f t="shared" si="21"/>
        <v>5</v>
      </c>
      <c r="Q71">
        <f t="shared" si="21"/>
        <v>2</v>
      </c>
      <c r="R71">
        <f t="shared" si="21"/>
        <v>1</v>
      </c>
      <c r="W71" t="str">
        <f t="shared" ref="W71:AC71" si="22">W59</f>
        <v>AT</v>
      </c>
      <c r="X71" s="5">
        <f t="shared" si="22"/>
        <v>13</v>
      </c>
      <c r="Y71">
        <f t="shared" si="22"/>
        <v>8</v>
      </c>
      <c r="Z71" s="5">
        <f t="shared" si="22"/>
        <v>1000398.3</v>
      </c>
      <c r="AA71">
        <f t="shared" si="22"/>
        <v>5</v>
      </c>
      <c r="AB71">
        <f t="shared" si="22"/>
        <v>3</v>
      </c>
      <c r="AC71">
        <f t="shared" si="22"/>
        <v>1</v>
      </c>
      <c r="AH71" t="str">
        <f t="shared" ref="AH71:AN71" si="23">AH59</f>
        <v>US</v>
      </c>
      <c r="AI71" s="5">
        <f t="shared" si="23"/>
        <v>11.666666666666666</v>
      </c>
      <c r="AJ71">
        <f t="shared" si="23"/>
        <v>6</v>
      </c>
      <c r="AK71" s="5">
        <f t="shared" si="23"/>
        <v>1000291.3</v>
      </c>
      <c r="AL71">
        <f t="shared" si="23"/>
        <v>5</v>
      </c>
      <c r="AM71">
        <f t="shared" si="23"/>
        <v>1</v>
      </c>
      <c r="AN71">
        <f t="shared" si="23"/>
        <v>1</v>
      </c>
    </row>
    <row r="72" spans="1:40" x14ac:dyDescent="0.3">
      <c r="A72" t="str">
        <f t="shared" ref="A72:G72" si="24">A60</f>
        <v>US</v>
      </c>
      <c r="B72" s="5">
        <f t="shared" si="24"/>
        <v>8.545454545454545</v>
      </c>
      <c r="C72">
        <f t="shared" si="24"/>
        <v>5</v>
      </c>
      <c r="D72" s="5">
        <f t="shared" si="24"/>
        <v>1000517.5</v>
      </c>
      <c r="E72">
        <f t="shared" si="24"/>
        <v>4</v>
      </c>
      <c r="F72">
        <f t="shared" si="24"/>
        <v>1</v>
      </c>
      <c r="G72" t="str">
        <f t="shared" si="24"/>
        <v>O.K.</v>
      </c>
      <c r="L72" t="str">
        <f t="shared" ref="L72:R72" si="25">L60</f>
        <v>BE</v>
      </c>
      <c r="M72" s="5">
        <f t="shared" si="25"/>
        <v>7.7391304347826084</v>
      </c>
      <c r="N72">
        <f t="shared" si="25"/>
        <v>4</v>
      </c>
      <c r="O72" s="5">
        <f t="shared" si="25"/>
        <v>1000536.1</v>
      </c>
      <c r="P72">
        <f t="shared" si="25"/>
        <v>4</v>
      </c>
      <c r="Q72">
        <f t="shared" si="25"/>
        <v>0</v>
      </c>
      <c r="R72">
        <f t="shared" si="25"/>
        <v>1</v>
      </c>
      <c r="W72" t="str">
        <f t="shared" ref="W72:AC72" si="26">W60</f>
        <v>US</v>
      </c>
      <c r="X72" s="5">
        <f t="shared" si="26"/>
        <v>9.8695652173913047</v>
      </c>
      <c r="Y72">
        <f t="shared" si="26"/>
        <v>6</v>
      </c>
      <c r="Z72" s="5">
        <f t="shared" si="26"/>
        <v>1000456.3</v>
      </c>
      <c r="AA72">
        <f t="shared" si="26"/>
        <v>4</v>
      </c>
      <c r="AB72">
        <f t="shared" si="26"/>
        <v>2</v>
      </c>
      <c r="AC72">
        <f t="shared" si="26"/>
        <v>1</v>
      </c>
      <c r="AH72" t="str">
        <f t="shared" ref="AH72:AN72" si="27">AH60</f>
        <v>PT</v>
      </c>
      <c r="AI72" s="5">
        <f t="shared" si="27"/>
        <v>17.666666666666668</v>
      </c>
      <c r="AJ72">
        <f t="shared" si="27"/>
        <v>15</v>
      </c>
      <c r="AK72" s="5">
        <f t="shared" si="27"/>
        <v>1000294.8</v>
      </c>
      <c r="AL72">
        <f t="shared" si="27"/>
        <v>4</v>
      </c>
      <c r="AM72">
        <f t="shared" si="27"/>
        <v>11</v>
      </c>
      <c r="AN72">
        <f t="shared" si="27"/>
        <v>1</v>
      </c>
    </row>
    <row r="73" spans="1:40" x14ac:dyDescent="0.3">
      <c r="A73" t="str">
        <f t="shared" ref="A73:G73" si="28">A61</f>
        <v>BR</v>
      </c>
      <c r="B73" s="5">
        <f t="shared" si="28"/>
        <v>4.8636363636363633</v>
      </c>
      <c r="C73">
        <f t="shared" si="28"/>
        <v>3</v>
      </c>
      <c r="D73" s="5">
        <f t="shared" si="28"/>
        <v>1000537</v>
      </c>
      <c r="E73">
        <f t="shared" si="28"/>
        <v>3</v>
      </c>
      <c r="F73">
        <f t="shared" si="28"/>
        <v>0</v>
      </c>
      <c r="G73" t="str">
        <f t="shared" si="28"/>
        <v>O.K.</v>
      </c>
      <c r="L73" t="str">
        <f t="shared" ref="L73:R73" si="29">L61</f>
        <v>BR</v>
      </c>
      <c r="M73" s="5">
        <f t="shared" si="29"/>
        <v>5.9565217391304346</v>
      </c>
      <c r="N73">
        <f t="shared" si="29"/>
        <v>3</v>
      </c>
      <c r="O73" s="5">
        <f t="shared" si="29"/>
        <v>1000536.6</v>
      </c>
      <c r="P73">
        <f t="shared" si="29"/>
        <v>3</v>
      </c>
      <c r="Q73">
        <f t="shared" si="29"/>
        <v>0</v>
      </c>
      <c r="R73">
        <f t="shared" si="29"/>
        <v>1</v>
      </c>
      <c r="W73" t="str">
        <f t="shared" ref="W73:AC73" si="30">W61</f>
        <v>BR</v>
      </c>
      <c r="X73" s="5">
        <f t="shared" si="30"/>
        <v>5.7826086956521738</v>
      </c>
      <c r="Y73">
        <f t="shared" si="30"/>
        <v>3</v>
      </c>
      <c r="Z73" s="5">
        <f t="shared" si="30"/>
        <v>1000470.8</v>
      </c>
      <c r="AA73">
        <f t="shared" si="30"/>
        <v>3</v>
      </c>
      <c r="AB73">
        <f t="shared" si="30"/>
        <v>0</v>
      </c>
      <c r="AC73">
        <f t="shared" si="30"/>
        <v>1</v>
      </c>
      <c r="AH73" t="str">
        <f t="shared" ref="AH73:AN73" si="31">AH61</f>
        <v>BR</v>
      </c>
      <c r="AI73" s="5">
        <f t="shared" si="31"/>
        <v>6.791666666666667</v>
      </c>
      <c r="AJ73">
        <f t="shared" si="31"/>
        <v>3</v>
      </c>
      <c r="AK73" s="5">
        <f t="shared" si="31"/>
        <v>1000310.8</v>
      </c>
      <c r="AL73">
        <f t="shared" si="31"/>
        <v>3</v>
      </c>
      <c r="AM73">
        <f t="shared" si="31"/>
        <v>0</v>
      </c>
      <c r="AN73">
        <f t="shared" si="31"/>
        <v>1</v>
      </c>
    </row>
    <row r="74" spans="1:40" x14ac:dyDescent="0.3">
      <c r="A74" t="str">
        <f t="shared" ref="A74:G74" si="32">A62</f>
        <v>ALL</v>
      </c>
      <c r="B74" s="5">
        <f t="shared" si="32"/>
        <v>2.9545454545454546</v>
      </c>
      <c r="C74">
        <f t="shared" si="32"/>
        <v>2</v>
      </c>
      <c r="D74" s="5">
        <f t="shared" si="32"/>
        <v>1000579</v>
      </c>
      <c r="E74">
        <f t="shared" si="32"/>
        <v>2</v>
      </c>
      <c r="F74">
        <f t="shared" si="32"/>
        <v>0</v>
      </c>
      <c r="G74" t="str">
        <f t="shared" si="32"/>
        <v>O.K.</v>
      </c>
      <c r="L74" t="str">
        <f t="shared" ref="L74:R74" si="33">L62</f>
        <v>ALL</v>
      </c>
      <c r="M74" s="5">
        <f t="shared" si="33"/>
        <v>4.2173913043478262</v>
      </c>
      <c r="N74">
        <f t="shared" si="33"/>
        <v>2</v>
      </c>
      <c r="O74" s="5">
        <f t="shared" si="33"/>
        <v>1000576.6</v>
      </c>
      <c r="P74">
        <f t="shared" si="33"/>
        <v>2</v>
      </c>
      <c r="Q74">
        <f t="shared" si="33"/>
        <v>0</v>
      </c>
      <c r="R74">
        <f t="shared" si="33"/>
        <v>1</v>
      </c>
      <c r="W74" t="str">
        <f t="shared" ref="W74:AC74" si="34">W62</f>
        <v>ALL</v>
      </c>
      <c r="X74" s="5">
        <f t="shared" si="34"/>
        <v>4.4782608695652177</v>
      </c>
      <c r="Y74">
        <f t="shared" si="34"/>
        <v>2</v>
      </c>
      <c r="Z74" s="5">
        <f t="shared" si="34"/>
        <v>1000518.3</v>
      </c>
      <c r="AA74">
        <f t="shared" si="34"/>
        <v>2</v>
      </c>
      <c r="AB74">
        <f t="shared" si="34"/>
        <v>0</v>
      </c>
      <c r="AC74">
        <f t="shared" si="34"/>
        <v>1</v>
      </c>
      <c r="AH74" t="str">
        <f t="shared" ref="AH74:AN74" si="35">AH62</f>
        <v>FR</v>
      </c>
      <c r="AI74" s="5">
        <f t="shared" si="35"/>
        <v>4.833333333333333</v>
      </c>
      <c r="AJ74">
        <f t="shared" si="35"/>
        <v>1</v>
      </c>
      <c r="AK74" s="5">
        <f t="shared" si="35"/>
        <v>1000412.3</v>
      </c>
      <c r="AL74">
        <f t="shared" si="35"/>
        <v>2</v>
      </c>
      <c r="AM74">
        <f t="shared" si="35"/>
        <v>-1</v>
      </c>
      <c r="AN74">
        <f t="shared" si="35"/>
        <v>1</v>
      </c>
    </row>
    <row r="75" spans="1:40" x14ac:dyDescent="0.3">
      <c r="A75" t="str">
        <f t="shared" ref="A75:G75" si="36">A63</f>
        <v>FR</v>
      </c>
      <c r="B75" s="5">
        <f t="shared" si="36"/>
        <v>2.8636363636363638</v>
      </c>
      <c r="C75">
        <f t="shared" si="36"/>
        <v>1</v>
      </c>
      <c r="D75" s="5">
        <f t="shared" si="36"/>
        <v>1000580</v>
      </c>
      <c r="E75">
        <f t="shared" si="36"/>
        <v>1</v>
      </c>
      <c r="F75">
        <f t="shared" si="36"/>
        <v>0</v>
      </c>
      <c r="G75" t="str">
        <f t="shared" si="36"/>
        <v>O.K.</v>
      </c>
      <c r="L75" t="str">
        <f t="shared" ref="L75:R75" si="37">L63</f>
        <v>FR</v>
      </c>
      <c r="M75" s="5">
        <f t="shared" si="37"/>
        <v>4</v>
      </c>
      <c r="N75">
        <f t="shared" si="37"/>
        <v>1</v>
      </c>
      <c r="O75" s="5">
        <f t="shared" si="37"/>
        <v>1000579.1</v>
      </c>
      <c r="P75">
        <f t="shared" si="37"/>
        <v>1</v>
      </c>
      <c r="Q75">
        <f t="shared" si="37"/>
        <v>0</v>
      </c>
      <c r="R75">
        <f t="shared" si="37"/>
        <v>1</v>
      </c>
      <c r="W75" t="str">
        <f t="shared" ref="W75:AC75" si="38">W63</f>
        <v>FR</v>
      </c>
      <c r="X75" s="5">
        <f t="shared" si="38"/>
        <v>3.7826086956521738</v>
      </c>
      <c r="Y75">
        <f t="shared" si="38"/>
        <v>1</v>
      </c>
      <c r="Z75" s="5">
        <f t="shared" si="38"/>
        <v>1000526.3</v>
      </c>
      <c r="AA75">
        <f t="shared" si="38"/>
        <v>1</v>
      </c>
      <c r="AB75">
        <f t="shared" si="38"/>
        <v>0</v>
      </c>
      <c r="AC75">
        <f t="shared" si="38"/>
        <v>1</v>
      </c>
      <c r="AH75" t="str">
        <f t="shared" ref="AH75:AN75" si="39">AH63</f>
        <v>ALL</v>
      </c>
      <c r="AI75" s="5">
        <f t="shared" si="39"/>
        <v>5.625</v>
      </c>
      <c r="AJ75">
        <f t="shared" si="39"/>
        <v>2</v>
      </c>
      <c r="AK75" s="5">
        <f t="shared" si="39"/>
        <v>1000520.8</v>
      </c>
      <c r="AL75">
        <f t="shared" si="39"/>
        <v>1</v>
      </c>
      <c r="AM75">
        <f t="shared" si="39"/>
        <v>1</v>
      </c>
      <c r="AN75">
        <f t="shared" si="39"/>
        <v>1</v>
      </c>
    </row>
    <row r="77" spans="1:40" x14ac:dyDescent="0.3">
      <c r="A77" t="str">
        <f>A1</f>
        <v>countries</v>
      </c>
      <c r="B77" t="str">
        <f t="shared" ref="B77:G77" si="40">B1</f>
        <v>naive average</v>
      </c>
      <c r="C77" t="str">
        <f t="shared" si="40"/>
        <v>naive ranking</v>
      </c>
      <c r="D77" t="str">
        <f t="shared" si="40"/>
        <v>optimized index</v>
      </c>
      <c r="E77" t="str">
        <f t="shared" si="40"/>
        <v>optimized ranking</v>
      </c>
      <c r="F77" t="str">
        <f t="shared" si="40"/>
        <v>differences</v>
      </c>
      <c r="G77" t="str">
        <f t="shared" si="40"/>
        <v>validation</v>
      </c>
      <c r="L77" t="str">
        <f>L1</f>
        <v>countries</v>
      </c>
      <c r="M77" t="str">
        <f t="shared" ref="M77:R77" si="41">M1</f>
        <v>naive average</v>
      </c>
      <c r="N77" t="str">
        <f t="shared" si="41"/>
        <v>naive ranking</v>
      </c>
      <c r="O77" t="str">
        <f t="shared" si="41"/>
        <v>optimized index</v>
      </c>
      <c r="P77" t="str">
        <f t="shared" si="41"/>
        <v>optimized ranking</v>
      </c>
      <c r="Q77" t="str">
        <f t="shared" si="41"/>
        <v>differences</v>
      </c>
      <c r="R77" t="str">
        <f t="shared" si="41"/>
        <v>validation</v>
      </c>
      <c r="W77" t="str">
        <f>W1</f>
        <v>countries</v>
      </c>
      <c r="X77" t="str">
        <f t="shared" ref="X77:AC77" si="42">X1</f>
        <v>naive average</v>
      </c>
      <c r="Y77" t="str">
        <f t="shared" si="42"/>
        <v>naive ranking</v>
      </c>
      <c r="Z77" t="str">
        <f t="shared" si="42"/>
        <v>optimized index</v>
      </c>
      <c r="AA77" t="str">
        <f t="shared" si="42"/>
        <v>optimized ranking</v>
      </c>
      <c r="AB77" t="str">
        <f t="shared" si="42"/>
        <v>differences</v>
      </c>
      <c r="AC77" t="str">
        <f t="shared" si="42"/>
        <v>validation</v>
      </c>
      <c r="AH77" t="str">
        <f>AH1</f>
        <v>countries</v>
      </c>
      <c r="AI77" t="str">
        <f t="shared" ref="AI77:AN77" si="43">AI1</f>
        <v>naive average</v>
      </c>
      <c r="AJ77" t="str">
        <f t="shared" si="43"/>
        <v>naive ranking</v>
      </c>
      <c r="AK77" t="str">
        <f t="shared" si="43"/>
        <v>optimized index</v>
      </c>
      <c r="AL77" t="str">
        <f t="shared" si="43"/>
        <v>optimized ranking</v>
      </c>
      <c r="AM77" t="str">
        <f t="shared" si="43"/>
        <v>differences</v>
      </c>
      <c r="AN77" t="str">
        <f t="shared" si="43"/>
        <v>validation</v>
      </c>
    </row>
    <row r="78" spans="1:40" x14ac:dyDescent="0.3">
      <c r="A78" t="str">
        <f>A2</f>
        <v>MN</v>
      </c>
      <c r="B78" s="5">
        <f t="shared" ref="B78:G78" si="44">B2</f>
        <v>49.636363636363633</v>
      </c>
      <c r="C78">
        <f t="shared" si="44"/>
        <v>62</v>
      </c>
      <c r="D78" s="5">
        <f t="shared" si="44"/>
        <v>999550.9</v>
      </c>
      <c r="E78">
        <f t="shared" si="44"/>
        <v>62</v>
      </c>
      <c r="F78">
        <f t="shared" si="44"/>
        <v>0</v>
      </c>
      <c r="G78" t="str">
        <f t="shared" si="44"/>
        <v>O.K.</v>
      </c>
      <c r="L78" t="str">
        <f>L2</f>
        <v>MN</v>
      </c>
      <c r="M78" s="5">
        <f t="shared" ref="M78:R78" si="45">M2</f>
        <v>49.565217391304351</v>
      </c>
      <c r="N78">
        <f t="shared" si="45"/>
        <v>62</v>
      </c>
      <c r="O78" s="5">
        <f t="shared" si="45"/>
        <v>999531</v>
      </c>
      <c r="P78">
        <f t="shared" si="45"/>
        <v>62</v>
      </c>
      <c r="Q78">
        <f t="shared" si="45"/>
        <v>0</v>
      </c>
      <c r="R78">
        <f t="shared" si="45"/>
        <v>1</v>
      </c>
      <c r="W78" t="str">
        <f>W2</f>
        <v>IQ</v>
      </c>
      <c r="X78" s="5">
        <f t="shared" ref="X78:AC78" si="46">X2</f>
        <v>42.391304347826086</v>
      </c>
      <c r="Y78">
        <f t="shared" si="46"/>
        <v>52</v>
      </c>
      <c r="Z78" s="5">
        <f t="shared" si="46"/>
        <v>999608.2</v>
      </c>
      <c r="AA78">
        <f t="shared" si="46"/>
        <v>62</v>
      </c>
      <c r="AB78">
        <f t="shared" si="46"/>
        <v>-10</v>
      </c>
      <c r="AC78">
        <f t="shared" si="46"/>
        <v>1</v>
      </c>
      <c r="AH78" t="str">
        <f>AH2</f>
        <v>HU</v>
      </c>
      <c r="AI78" s="5">
        <f t="shared" ref="AI78:AN78" si="47">AI2</f>
        <v>35.291666666666664</v>
      </c>
      <c r="AJ78">
        <f t="shared" si="47"/>
        <v>41</v>
      </c>
      <c r="AK78" s="5">
        <f t="shared" si="47"/>
        <v>999642.3</v>
      </c>
      <c r="AL78">
        <f t="shared" si="47"/>
        <v>62</v>
      </c>
      <c r="AM78">
        <f t="shared" si="47"/>
        <v>-21</v>
      </c>
      <c r="AN78">
        <f t="shared" si="47"/>
        <v>1</v>
      </c>
    </row>
    <row r="79" spans="1:40" x14ac:dyDescent="0.3">
      <c r="A79" t="str">
        <f t="shared" ref="A79:G79" si="48">A3</f>
        <v>LK</v>
      </c>
      <c r="B79" s="5">
        <f t="shared" si="48"/>
        <v>49.272727272727273</v>
      </c>
      <c r="C79">
        <f t="shared" si="48"/>
        <v>60</v>
      </c>
      <c r="D79" s="5">
        <f t="shared" si="48"/>
        <v>999554.9</v>
      </c>
      <c r="E79">
        <f t="shared" si="48"/>
        <v>60</v>
      </c>
      <c r="F79">
        <f t="shared" si="48"/>
        <v>0</v>
      </c>
      <c r="G79" t="str">
        <f t="shared" si="48"/>
        <v>O.K.</v>
      </c>
      <c r="L79" t="str">
        <f t="shared" ref="L79:R79" si="49">L3</f>
        <v>LK</v>
      </c>
      <c r="M79" s="5">
        <f t="shared" si="49"/>
        <v>49.391304347826086</v>
      </c>
      <c r="N79">
        <f t="shared" si="49"/>
        <v>61</v>
      </c>
      <c r="O79" s="5">
        <f t="shared" si="49"/>
        <v>999533</v>
      </c>
      <c r="P79">
        <f t="shared" si="49"/>
        <v>61</v>
      </c>
      <c r="Q79">
        <f t="shared" si="49"/>
        <v>0</v>
      </c>
      <c r="R79">
        <f t="shared" si="49"/>
        <v>1</v>
      </c>
      <c r="W79" t="str">
        <f t="shared" ref="W79:AC79" si="50">W3</f>
        <v>ET</v>
      </c>
      <c r="X79" s="5">
        <f t="shared" si="50"/>
        <v>40.782608695652172</v>
      </c>
      <c r="Y79">
        <f t="shared" si="50"/>
        <v>49</v>
      </c>
      <c r="Z79" s="5">
        <f t="shared" si="50"/>
        <v>999626.7</v>
      </c>
      <c r="AA79">
        <f t="shared" si="50"/>
        <v>61</v>
      </c>
      <c r="AB79">
        <f t="shared" si="50"/>
        <v>-12</v>
      </c>
      <c r="AC79">
        <f t="shared" si="50"/>
        <v>1</v>
      </c>
      <c r="AH79" t="str">
        <f t="shared" ref="AH79:AN79" si="51">AH3</f>
        <v>HR</v>
      </c>
      <c r="AI79" s="5">
        <f t="shared" si="51"/>
        <v>32.666666666666664</v>
      </c>
      <c r="AJ79">
        <f t="shared" si="51"/>
        <v>32</v>
      </c>
      <c r="AK79" s="5">
        <f t="shared" si="51"/>
        <v>999673.8</v>
      </c>
      <c r="AL79">
        <f t="shared" si="51"/>
        <v>61</v>
      </c>
      <c r="AM79">
        <f t="shared" si="51"/>
        <v>-29</v>
      </c>
      <c r="AN79">
        <f t="shared" si="51"/>
        <v>1</v>
      </c>
    </row>
    <row r="80" spans="1:40" x14ac:dyDescent="0.3">
      <c r="A80" t="str">
        <f t="shared" ref="A80:G80" si="52">A4</f>
        <v>MT</v>
      </c>
      <c r="B80" s="5">
        <f t="shared" si="52"/>
        <v>49.272727272727273</v>
      </c>
      <c r="C80">
        <f t="shared" si="52"/>
        <v>60</v>
      </c>
      <c r="D80" s="5">
        <f t="shared" si="52"/>
        <v>999554.9</v>
      </c>
      <c r="E80">
        <f t="shared" si="52"/>
        <v>60</v>
      </c>
      <c r="F80">
        <f t="shared" si="52"/>
        <v>0</v>
      </c>
      <c r="G80" t="str">
        <f t="shared" si="52"/>
        <v>O.K.</v>
      </c>
      <c r="L80" t="str">
        <f t="shared" ref="L80:R80" si="53">L4</f>
        <v>MT</v>
      </c>
      <c r="M80" s="5">
        <f t="shared" si="53"/>
        <v>49.347826086956523</v>
      </c>
      <c r="N80">
        <f t="shared" si="53"/>
        <v>60</v>
      </c>
      <c r="O80" s="5">
        <f t="shared" si="53"/>
        <v>999533.5</v>
      </c>
      <c r="P80">
        <f t="shared" si="53"/>
        <v>60</v>
      </c>
      <c r="Q80">
        <f t="shared" si="53"/>
        <v>0</v>
      </c>
      <c r="R80">
        <f t="shared" si="53"/>
        <v>1</v>
      </c>
      <c r="W80" t="str">
        <f t="shared" ref="W80:AC80" si="54">W4</f>
        <v>EG</v>
      </c>
      <c r="X80" s="5">
        <f t="shared" si="54"/>
        <v>38.565217391304351</v>
      </c>
      <c r="Y80">
        <f t="shared" si="54"/>
        <v>46</v>
      </c>
      <c r="Z80" s="5">
        <f t="shared" si="54"/>
        <v>999652.2</v>
      </c>
      <c r="AA80">
        <f t="shared" si="54"/>
        <v>60</v>
      </c>
      <c r="AB80">
        <f t="shared" si="54"/>
        <v>-14</v>
      </c>
      <c r="AC80">
        <f t="shared" si="54"/>
        <v>1</v>
      </c>
      <c r="AH80" t="str">
        <f t="shared" ref="AH80:AN80" si="55">AH4</f>
        <v>VN</v>
      </c>
      <c r="AI80" s="5">
        <f t="shared" si="55"/>
        <v>30.5</v>
      </c>
      <c r="AJ80">
        <f t="shared" si="55"/>
        <v>31</v>
      </c>
      <c r="AK80" s="5">
        <f t="shared" si="55"/>
        <v>999699.8</v>
      </c>
      <c r="AL80">
        <f t="shared" si="55"/>
        <v>60</v>
      </c>
      <c r="AM80">
        <f t="shared" si="55"/>
        <v>-29</v>
      </c>
      <c r="AN80">
        <f t="shared" si="55"/>
        <v>1</v>
      </c>
    </row>
    <row r="81" spans="1:40" x14ac:dyDescent="0.3">
      <c r="A81" t="str">
        <f t="shared" ref="A81:G81" si="56">A5</f>
        <v>CY</v>
      </c>
      <c r="B81" s="5">
        <f t="shared" si="56"/>
        <v>49.045454545454547</v>
      </c>
      <c r="C81">
        <f t="shared" si="56"/>
        <v>58</v>
      </c>
      <c r="D81" s="5">
        <f t="shared" si="56"/>
        <v>999559.9</v>
      </c>
      <c r="E81">
        <f t="shared" si="56"/>
        <v>58</v>
      </c>
      <c r="F81">
        <f t="shared" si="56"/>
        <v>0</v>
      </c>
      <c r="G81" t="str">
        <f t="shared" si="56"/>
        <v>O.K.</v>
      </c>
      <c r="L81" t="str">
        <f t="shared" ref="L81:R81" si="57">L5</f>
        <v>CY</v>
      </c>
      <c r="M81" s="5">
        <f t="shared" si="57"/>
        <v>49.043478260869563</v>
      </c>
      <c r="N81">
        <f t="shared" si="57"/>
        <v>58</v>
      </c>
      <c r="O81" s="5">
        <f t="shared" si="57"/>
        <v>999541</v>
      </c>
      <c r="P81">
        <f t="shared" si="57"/>
        <v>58</v>
      </c>
      <c r="Q81">
        <f t="shared" si="57"/>
        <v>0</v>
      </c>
      <c r="R81">
        <f t="shared" si="57"/>
        <v>1</v>
      </c>
      <c r="W81" t="str">
        <f t="shared" ref="W81:AC81" si="58">W5</f>
        <v>LT</v>
      </c>
      <c r="X81" s="5">
        <f t="shared" si="58"/>
        <v>38.260869565217391</v>
      </c>
      <c r="Y81">
        <f t="shared" si="58"/>
        <v>45</v>
      </c>
      <c r="Z81" s="5">
        <f t="shared" si="58"/>
        <v>999655.7</v>
      </c>
      <c r="AA81">
        <f t="shared" si="58"/>
        <v>59</v>
      </c>
      <c r="AB81">
        <f t="shared" si="58"/>
        <v>-14</v>
      </c>
      <c r="AC81">
        <f t="shared" si="58"/>
        <v>1</v>
      </c>
      <c r="AH81" t="str">
        <f t="shared" ref="AH81:AN81" si="59">AH5</f>
        <v>LA</v>
      </c>
      <c r="AI81" s="5">
        <f t="shared" si="59"/>
        <v>44.458333333333336</v>
      </c>
      <c r="AJ81">
        <f t="shared" si="59"/>
        <v>54</v>
      </c>
      <c r="AK81" s="5">
        <f t="shared" si="59"/>
        <v>999715.3</v>
      </c>
      <c r="AL81">
        <f t="shared" si="59"/>
        <v>59</v>
      </c>
      <c r="AM81">
        <f t="shared" si="59"/>
        <v>-5</v>
      </c>
      <c r="AN81">
        <f t="shared" si="59"/>
        <v>1</v>
      </c>
    </row>
    <row r="82" spans="1:40" x14ac:dyDescent="0.3">
      <c r="A82" t="str">
        <f t="shared" ref="A82:G82" si="60">A6</f>
        <v>LY</v>
      </c>
      <c r="B82" s="5">
        <f t="shared" si="60"/>
        <v>49.227272727272727</v>
      </c>
      <c r="C82">
        <f t="shared" si="60"/>
        <v>59</v>
      </c>
      <c r="D82" s="5">
        <f t="shared" si="60"/>
        <v>999559.9</v>
      </c>
      <c r="E82">
        <f t="shared" si="60"/>
        <v>58</v>
      </c>
      <c r="F82">
        <f t="shared" si="60"/>
        <v>1</v>
      </c>
      <c r="G82" t="str">
        <f t="shared" si="60"/>
        <v>O.K.</v>
      </c>
      <c r="L82" t="str">
        <f t="shared" ref="L82:R82" si="61">L6</f>
        <v>LY</v>
      </c>
      <c r="M82" s="5">
        <f t="shared" si="61"/>
        <v>49.130434782608695</v>
      </c>
      <c r="N82">
        <f t="shared" si="61"/>
        <v>59</v>
      </c>
      <c r="O82" s="5">
        <f t="shared" si="61"/>
        <v>999541</v>
      </c>
      <c r="P82">
        <f t="shared" si="61"/>
        <v>58</v>
      </c>
      <c r="Q82">
        <f t="shared" si="61"/>
        <v>1</v>
      </c>
      <c r="R82">
        <f t="shared" si="61"/>
        <v>1</v>
      </c>
      <c r="W82" t="str">
        <f t="shared" ref="W82:AC82" si="62">W6</f>
        <v>RO</v>
      </c>
      <c r="X82" s="5">
        <f t="shared" si="62"/>
        <v>37.173913043478258</v>
      </c>
      <c r="Y82">
        <f t="shared" si="62"/>
        <v>44</v>
      </c>
      <c r="Z82" s="5">
        <f t="shared" si="62"/>
        <v>999668.2</v>
      </c>
      <c r="AA82">
        <f t="shared" si="62"/>
        <v>58</v>
      </c>
      <c r="AB82">
        <f t="shared" si="62"/>
        <v>-14</v>
      </c>
      <c r="AC82">
        <f t="shared" si="62"/>
        <v>1</v>
      </c>
      <c r="AH82" t="str">
        <f t="shared" ref="AH82:AN82" si="63">AH6</f>
        <v>IQ</v>
      </c>
      <c r="AI82" s="5">
        <f t="shared" si="63"/>
        <v>41.583333333333336</v>
      </c>
      <c r="AJ82">
        <f t="shared" si="63"/>
        <v>52</v>
      </c>
      <c r="AK82" s="5">
        <f t="shared" si="63"/>
        <v>999720.8</v>
      </c>
      <c r="AL82">
        <f t="shared" si="63"/>
        <v>58</v>
      </c>
      <c r="AM82">
        <f t="shared" si="63"/>
        <v>-6</v>
      </c>
      <c r="AN82">
        <f t="shared" si="63"/>
        <v>1</v>
      </c>
    </row>
    <row r="83" spans="1:40" x14ac:dyDescent="0.3">
      <c r="A83" t="str">
        <f t="shared" ref="A83:G83" si="64">A7</f>
        <v>CU</v>
      </c>
      <c r="B83" s="5">
        <f t="shared" si="64"/>
        <v>48.227272727272727</v>
      </c>
      <c r="C83">
        <f t="shared" si="64"/>
        <v>57</v>
      </c>
      <c r="D83" s="5">
        <f t="shared" si="64"/>
        <v>999577.9</v>
      </c>
      <c r="E83">
        <f t="shared" si="64"/>
        <v>57</v>
      </c>
      <c r="F83">
        <f t="shared" si="64"/>
        <v>0</v>
      </c>
      <c r="G83" t="str">
        <f t="shared" si="64"/>
        <v>O.K.</v>
      </c>
      <c r="L83" t="str">
        <f t="shared" ref="L83:R83" si="65">L7</f>
        <v>CU</v>
      </c>
      <c r="M83" s="5">
        <f t="shared" si="65"/>
        <v>48.304347826086953</v>
      </c>
      <c r="N83">
        <f t="shared" si="65"/>
        <v>57</v>
      </c>
      <c r="O83" s="5">
        <f t="shared" si="65"/>
        <v>999558</v>
      </c>
      <c r="P83">
        <f t="shared" si="65"/>
        <v>57</v>
      </c>
      <c r="Q83">
        <f t="shared" si="65"/>
        <v>0</v>
      </c>
      <c r="R83">
        <f t="shared" si="65"/>
        <v>1</v>
      </c>
      <c r="W83" t="str">
        <f t="shared" ref="W83:AC83" si="66">W7</f>
        <v>HU</v>
      </c>
      <c r="X83" s="5">
        <f t="shared" si="66"/>
        <v>34.130434782608695</v>
      </c>
      <c r="Y83">
        <f t="shared" si="66"/>
        <v>38</v>
      </c>
      <c r="Z83" s="5">
        <f t="shared" si="66"/>
        <v>999699.7</v>
      </c>
      <c r="AA83">
        <f t="shared" si="66"/>
        <v>57</v>
      </c>
      <c r="AB83">
        <f t="shared" si="66"/>
        <v>-19</v>
      </c>
      <c r="AC83">
        <f t="shared" si="66"/>
        <v>1</v>
      </c>
      <c r="AH83" t="str">
        <f t="shared" ref="AH83:AN83" si="67">AH7</f>
        <v>RO</v>
      </c>
      <c r="AI83" s="5">
        <f t="shared" si="67"/>
        <v>36.166666666666664</v>
      </c>
      <c r="AJ83">
        <f t="shared" si="67"/>
        <v>43</v>
      </c>
      <c r="AK83" s="5">
        <f t="shared" si="67"/>
        <v>999728.8</v>
      </c>
      <c r="AL83">
        <f t="shared" si="67"/>
        <v>57</v>
      </c>
      <c r="AM83">
        <f t="shared" si="67"/>
        <v>-14</v>
      </c>
      <c r="AN83">
        <f t="shared" si="67"/>
        <v>1</v>
      </c>
    </row>
    <row r="84" spans="1:40" x14ac:dyDescent="0.3">
      <c r="A84" t="str">
        <f t="shared" ref="A84:G84" si="68">A8</f>
        <v>NE</v>
      </c>
      <c r="B84" s="5">
        <f t="shared" si="68"/>
        <v>47.727272727272727</v>
      </c>
      <c r="C84">
        <f t="shared" si="68"/>
        <v>56</v>
      </c>
      <c r="D84" s="5">
        <f t="shared" si="68"/>
        <v>999588.9</v>
      </c>
      <c r="E84">
        <f t="shared" si="68"/>
        <v>56</v>
      </c>
      <c r="F84">
        <f t="shared" si="68"/>
        <v>0</v>
      </c>
      <c r="G84" t="str">
        <f t="shared" si="68"/>
        <v>O.K.</v>
      </c>
      <c r="L84" t="str">
        <f t="shared" ref="L84:R84" si="69">L8</f>
        <v>NE</v>
      </c>
      <c r="M84" s="5">
        <f t="shared" si="69"/>
        <v>47.521739130434781</v>
      </c>
      <c r="N84">
        <f t="shared" si="69"/>
        <v>56</v>
      </c>
      <c r="O84" s="5">
        <f t="shared" si="69"/>
        <v>999575.5</v>
      </c>
      <c r="P84">
        <f t="shared" si="69"/>
        <v>56</v>
      </c>
      <c r="Q84">
        <f t="shared" si="69"/>
        <v>0</v>
      </c>
      <c r="R84">
        <f t="shared" si="69"/>
        <v>1</v>
      </c>
      <c r="W84" t="str">
        <f t="shared" ref="W84:AC84" si="70">W8</f>
        <v>BD</v>
      </c>
      <c r="X84" s="5">
        <f t="shared" si="70"/>
        <v>34.130434782608695</v>
      </c>
      <c r="Y84">
        <f t="shared" si="70"/>
        <v>38</v>
      </c>
      <c r="Z84" s="5">
        <f t="shared" si="70"/>
        <v>999703.2</v>
      </c>
      <c r="AA84">
        <f t="shared" si="70"/>
        <v>56</v>
      </c>
      <c r="AB84">
        <f t="shared" si="70"/>
        <v>-18</v>
      </c>
      <c r="AC84">
        <f t="shared" si="70"/>
        <v>1</v>
      </c>
      <c r="AH84" t="str">
        <f t="shared" ref="AH84:AN84" si="71">AH8</f>
        <v>ET</v>
      </c>
      <c r="AI84" s="5">
        <f t="shared" si="71"/>
        <v>40.083333333333336</v>
      </c>
      <c r="AJ84">
        <f t="shared" si="71"/>
        <v>48</v>
      </c>
      <c r="AK84" s="5">
        <f t="shared" si="71"/>
        <v>999738.8</v>
      </c>
      <c r="AL84">
        <f t="shared" si="71"/>
        <v>56</v>
      </c>
      <c r="AM84">
        <f t="shared" si="71"/>
        <v>-8</v>
      </c>
      <c r="AN84">
        <f t="shared" si="71"/>
        <v>1</v>
      </c>
    </row>
    <row r="85" spans="1:40" x14ac:dyDescent="0.3">
      <c r="A85" t="str">
        <f t="shared" ref="A85:G85" si="72">A9</f>
        <v>KH</v>
      </c>
      <c r="B85" s="5">
        <f t="shared" si="72"/>
        <v>47.5</v>
      </c>
      <c r="C85">
        <f t="shared" si="72"/>
        <v>55</v>
      </c>
      <c r="D85" s="5">
        <f t="shared" si="72"/>
        <v>999593.9</v>
      </c>
      <c r="E85">
        <f t="shared" si="72"/>
        <v>55</v>
      </c>
      <c r="F85">
        <f t="shared" si="72"/>
        <v>0</v>
      </c>
      <c r="G85" t="str">
        <f t="shared" si="72"/>
        <v>O.K.</v>
      </c>
      <c r="L85" t="str">
        <f t="shared" ref="L85:R85" si="73">L9</f>
        <v>KH</v>
      </c>
      <c r="M85" s="5">
        <f t="shared" si="73"/>
        <v>47.434782608695649</v>
      </c>
      <c r="N85">
        <f t="shared" si="73"/>
        <v>55</v>
      </c>
      <c r="O85" s="5">
        <f t="shared" si="73"/>
        <v>999580</v>
      </c>
      <c r="P85">
        <f t="shared" si="73"/>
        <v>55</v>
      </c>
      <c r="Q85">
        <f t="shared" si="73"/>
        <v>0</v>
      </c>
      <c r="R85">
        <f t="shared" si="73"/>
        <v>1</v>
      </c>
      <c r="W85" t="str">
        <f t="shared" ref="W85:AC85" si="74">W9</f>
        <v>HR</v>
      </c>
      <c r="X85" s="5">
        <f t="shared" si="74"/>
        <v>32.608695652173914</v>
      </c>
      <c r="Y85">
        <f t="shared" si="74"/>
        <v>33</v>
      </c>
      <c r="Z85" s="5">
        <f t="shared" si="74"/>
        <v>999717.2</v>
      </c>
      <c r="AA85">
        <f t="shared" si="74"/>
        <v>55</v>
      </c>
      <c r="AB85">
        <f t="shared" si="74"/>
        <v>-22</v>
      </c>
      <c r="AC85">
        <f t="shared" si="74"/>
        <v>1</v>
      </c>
      <c r="AH85" t="str">
        <f t="shared" ref="AH85:AN85" si="75">AH9</f>
        <v>IN</v>
      </c>
      <c r="AI85" s="5">
        <f t="shared" si="75"/>
        <v>28.458333333333332</v>
      </c>
      <c r="AJ85">
        <f t="shared" si="75"/>
        <v>26</v>
      </c>
      <c r="AK85" s="5">
        <f t="shared" si="75"/>
        <v>999742.3</v>
      </c>
      <c r="AL85">
        <f t="shared" si="75"/>
        <v>55</v>
      </c>
      <c r="AM85">
        <f t="shared" si="75"/>
        <v>-29</v>
      </c>
      <c r="AN85">
        <f t="shared" si="75"/>
        <v>1</v>
      </c>
    </row>
    <row r="86" spans="1:40" x14ac:dyDescent="0.3">
      <c r="A86" t="str">
        <f t="shared" ref="A86:G86" si="76">A10</f>
        <v>LA</v>
      </c>
      <c r="B86" s="5">
        <f t="shared" si="76"/>
        <v>46.045454545454547</v>
      </c>
      <c r="C86">
        <f t="shared" si="76"/>
        <v>54</v>
      </c>
      <c r="D86" s="5">
        <f t="shared" si="76"/>
        <v>999625.9</v>
      </c>
      <c r="E86">
        <f t="shared" si="76"/>
        <v>54</v>
      </c>
      <c r="F86">
        <f t="shared" si="76"/>
        <v>0</v>
      </c>
      <c r="G86" t="str">
        <f t="shared" si="76"/>
        <v>O.K.</v>
      </c>
      <c r="L86" t="str">
        <f t="shared" ref="L86:R86" si="77">L10</f>
        <v>UA</v>
      </c>
      <c r="M86" s="5">
        <f t="shared" si="77"/>
        <v>42.565217391304351</v>
      </c>
      <c r="N86">
        <f t="shared" si="77"/>
        <v>52</v>
      </c>
      <c r="O86" s="5">
        <f t="shared" si="77"/>
        <v>999611.5</v>
      </c>
      <c r="P86">
        <f t="shared" si="77"/>
        <v>54</v>
      </c>
      <c r="Q86">
        <f t="shared" si="77"/>
        <v>-2</v>
      </c>
      <c r="R86">
        <f t="shared" si="77"/>
        <v>1</v>
      </c>
      <c r="W86" t="str">
        <f t="shared" ref="W86:AC86" si="78">W10</f>
        <v>ID</v>
      </c>
      <c r="X86" s="5">
        <f t="shared" si="78"/>
        <v>35.043478260869563</v>
      </c>
      <c r="Y86">
        <f t="shared" si="78"/>
        <v>41</v>
      </c>
      <c r="Z86" s="5">
        <f t="shared" si="78"/>
        <v>999729.7</v>
      </c>
      <c r="AA86">
        <f t="shared" si="78"/>
        <v>54</v>
      </c>
      <c r="AB86">
        <f t="shared" si="78"/>
        <v>-13</v>
      </c>
      <c r="AC86">
        <f t="shared" si="78"/>
        <v>1</v>
      </c>
      <c r="AH86" t="str">
        <f t="shared" ref="AH86:AN86" si="79">AH10</f>
        <v>RS</v>
      </c>
      <c r="AI86" s="5">
        <f t="shared" si="79"/>
        <v>41.458333333333336</v>
      </c>
      <c r="AJ86">
        <f t="shared" si="79"/>
        <v>51</v>
      </c>
      <c r="AK86" s="5">
        <f t="shared" si="79"/>
        <v>999751.3</v>
      </c>
      <c r="AL86">
        <f t="shared" si="79"/>
        <v>54</v>
      </c>
      <c r="AM86">
        <f t="shared" si="79"/>
        <v>-3</v>
      </c>
      <c r="AN86">
        <f t="shared" si="79"/>
        <v>1</v>
      </c>
    </row>
    <row r="87" spans="1:40" x14ac:dyDescent="0.3">
      <c r="A87" t="str">
        <f t="shared" ref="A87:G87" si="80">A11</f>
        <v>SI</v>
      </c>
      <c r="B87" s="5">
        <f t="shared" si="80"/>
        <v>45.090909090909093</v>
      </c>
      <c r="C87">
        <f t="shared" si="80"/>
        <v>53</v>
      </c>
      <c r="D87" s="5">
        <f t="shared" si="80"/>
        <v>999650.9</v>
      </c>
      <c r="E87">
        <f t="shared" si="80"/>
        <v>53</v>
      </c>
      <c r="F87">
        <f t="shared" si="80"/>
        <v>0</v>
      </c>
      <c r="G87" t="str">
        <f t="shared" si="80"/>
        <v>O.K.</v>
      </c>
      <c r="L87" t="str">
        <f t="shared" ref="L87:R87" si="81">L11</f>
        <v>LA</v>
      </c>
      <c r="M87" s="5">
        <f t="shared" si="81"/>
        <v>45.608695652173914</v>
      </c>
      <c r="N87">
        <f t="shared" si="81"/>
        <v>54</v>
      </c>
      <c r="O87" s="5">
        <f t="shared" si="81"/>
        <v>999619.5</v>
      </c>
      <c r="P87">
        <f t="shared" si="81"/>
        <v>53</v>
      </c>
      <c r="Q87">
        <f t="shared" si="81"/>
        <v>1</v>
      </c>
      <c r="R87">
        <f t="shared" si="81"/>
        <v>1</v>
      </c>
      <c r="W87" t="str">
        <f t="shared" ref="W87:AC87" si="82">W11</f>
        <v>MY</v>
      </c>
      <c r="X87" s="5">
        <f t="shared" si="82"/>
        <v>33.695652173913047</v>
      </c>
      <c r="Y87">
        <f t="shared" si="82"/>
        <v>36</v>
      </c>
      <c r="Z87" s="5">
        <f t="shared" si="82"/>
        <v>999731.19999999995</v>
      </c>
      <c r="AA87">
        <f t="shared" si="82"/>
        <v>53</v>
      </c>
      <c r="AB87">
        <f t="shared" si="82"/>
        <v>-17</v>
      </c>
      <c r="AC87">
        <f t="shared" si="82"/>
        <v>1</v>
      </c>
      <c r="AH87" t="str">
        <f t="shared" ref="AH87:AN87" si="83">AH11</f>
        <v>CN</v>
      </c>
      <c r="AI87" s="5">
        <f t="shared" si="83"/>
        <v>25.583333333333332</v>
      </c>
      <c r="AJ87">
        <f t="shared" si="83"/>
        <v>21</v>
      </c>
      <c r="AK87" s="5">
        <f t="shared" si="83"/>
        <v>999756.3</v>
      </c>
      <c r="AL87">
        <f t="shared" si="83"/>
        <v>53</v>
      </c>
      <c r="AM87">
        <f t="shared" si="83"/>
        <v>-32</v>
      </c>
      <c r="AN87">
        <f t="shared" si="83"/>
        <v>1</v>
      </c>
    </row>
    <row r="88" spans="1:40" x14ac:dyDescent="0.3">
      <c r="A88" t="str">
        <f t="shared" ref="A88:G88" si="84">A12</f>
        <v>TR</v>
      </c>
      <c r="B88" s="5">
        <f t="shared" si="84"/>
        <v>42.81818181818182</v>
      </c>
      <c r="C88">
        <f t="shared" si="84"/>
        <v>52</v>
      </c>
      <c r="D88" s="5">
        <f t="shared" si="84"/>
        <v>999700.9</v>
      </c>
      <c r="E88">
        <f t="shared" si="84"/>
        <v>52</v>
      </c>
      <c r="F88">
        <f t="shared" si="84"/>
        <v>0</v>
      </c>
      <c r="G88" t="str">
        <f t="shared" si="84"/>
        <v>O.K.</v>
      </c>
      <c r="L88" t="str">
        <f t="shared" ref="L88:R88" si="85">L12</f>
        <v>SI</v>
      </c>
      <c r="M88" s="5">
        <f t="shared" si="85"/>
        <v>44.956521739130437</v>
      </c>
      <c r="N88">
        <f t="shared" si="85"/>
        <v>53</v>
      </c>
      <c r="O88" s="5">
        <f t="shared" si="85"/>
        <v>999637</v>
      </c>
      <c r="P88">
        <f t="shared" si="85"/>
        <v>52</v>
      </c>
      <c r="Q88">
        <f t="shared" si="85"/>
        <v>1</v>
      </c>
      <c r="R88">
        <f t="shared" si="85"/>
        <v>1</v>
      </c>
      <c r="W88" t="str">
        <f t="shared" ref="W88:AC88" si="86">W12</f>
        <v>BG</v>
      </c>
      <c r="X88" s="5">
        <f t="shared" si="86"/>
        <v>31.347826086956523</v>
      </c>
      <c r="Y88">
        <f t="shared" si="86"/>
        <v>31</v>
      </c>
      <c r="Z88" s="5">
        <f t="shared" si="86"/>
        <v>999735.2</v>
      </c>
      <c r="AA88">
        <f t="shared" si="86"/>
        <v>52</v>
      </c>
      <c r="AB88">
        <f t="shared" si="86"/>
        <v>-21</v>
      </c>
      <c r="AC88">
        <f t="shared" si="86"/>
        <v>1</v>
      </c>
      <c r="AH88" t="str">
        <f t="shared" ref="AH88:AN88" si="87">AH12</f>
        <v>CZ</v>
      </c>
      <c r="AI88" s="5">
        <f t="shared" si="87"/>
        <v>36.333333333333336</v>
      </c>
      <c r="AJ88">
        <f t="shared" si="87"/>
        <v>44</v>
      </c>
      <c r="AK88" s="5">
        <f t="shared" si="87"/>
        <v>999779.3</v>
      </c>
      <c r="AL88">
        <f t="shared" si="87"/>
        <v>52</v>
      </c>
      <c r="AM88">
        <f t="shared" si="87"/>
        <v>-8</v>
      </c>
      <c r="AN88">
        <f t="shared" si="87"/>
        <v>1</v>
      </c>
    </row>
    <row r="89" spans="1:40" x14ac:dyDescent="0.3">
      <c r="A89" t="str">
        <f t="shared" ref="A89:G90" si="88">A13</f>
        <v>IQ</v>
      </c>
      <c r="B89" s="5">
        <f t="shared" si="88"/>
        <v>42.454545454545453</v>
      </c>
      <c r="C89">
        <f t="shared" si="88"/>
        <v>51</v>
      </c>
      <c r="D89" s="5">
        <f t="shared" si="88"/>
        <v>999708.9</v>
      </c>
      <c r="E89">
        <f t="shared" si="88"/>
        <v>51</v>
      </c>
      <c r="F89">
        <f t="shared" si="88"/>
        <v>0</v>
      </c>
      <c r="G89" t="str">
        <f t="shared" si="88"/>
        <v>O.K.</v>
      </c>
      <c r="L89" t="str">
        <f t="shared" ref="L89:R89" si="89">L13</f>
        <v>RU</v>
      </c>
      <c r="M89" s="5">
        <f t="shared" si="89"/>
        <v>37.043478260869563</v>
      </c>
      <c r="N89">
        <f t="shared" si="89"/>
        <v>45</v>
      </c>
      <c r="O89" s="5">
        <f t="shared" si="89"/>
        <v>999675</v>
      </c>
      <c r="P89">
        <f t="shared" si="89"/>
        <v>51</v>
      </c>
      <c r="Q89">
        <f t="shared" si="89"/>
        <v>-6</v>
      </c>
      <c r="R89">
        <f t="shared" si="89"/>
        <v>1</v>
      </c>
      <c r="W89" t="str">
        <f t="shared" ref="W89:AC89" si="90">W13</f>
        <v>LV</v>
      </c>
      <c r="X89" s="5">
        <f t="shared" si="90"/>
        <v>34.217391304347828</v>
      </c>
      <c r="Y89">
        <f t="shared" si="90"/>
        <v>40</v>
      </c>
      <c r="Z89" s="5">
        <f t="shared" si="90"/>
        <v>999736.2</v>
      </c>
      <c r="AA89">
        <f t="shared" si="90"/>
        <v>51</v>
      </c>
      <c r="AB89">
        <f t="shared" si="90"/>
        <v>-11</v>
      </c>
      <c r="AC89">
        <f t="shared" si="90"/>
        <v>1</v>
      </c>
      <c r="AH89" t="str">
        <f t="shared" ref="AH89:AN89" si="91">AH13</f>
        <v>ES</v>
      </c>
      <c r="AI89" s="5">
        <f t="shared" si="91"/>
        <v>28.125</v>
      </c>
      <c r="AJ89">
        <f t="shared" si="91"/>
        <v>24</v>
      </c>
      <c r="AK89" s="5">
        <f t="shared" si="91"/>
        <v>999782.8</v>
      </c>
      <c r="AL89">
        <f t="shared" si="91"/>
        <v>51</v>
      </c>
      <c r="AM89">
        <f t="shared" si="91"/>
        <v>-27</v>
      </c>
      <c r="AN89">
        <f t="shared" si="91"/>
        <v>1</v>
      </c>
    </row>
    <row r="90" spans="1:40" x14ac:dyDescent="0.3">
      <c r="A90" t="str">
        <f t="shared" si="88"/>
        <v>RS</v>
      </c>
      <c r="B90" s="5">
        <f t="shared" si="88"/>
        <v>42.31818181818182</v>
      </c>
      <c r="C90">
        <f t="shared" si="88"/>
        <v>50</v>
      </c>
      <c r="D90" s="5">
        <f t="shared" si="88"/>
        <v>999711.9</v>
      </c>
      <c r="E90">
        <f t="shared" si="88"/>
        <v>50</v>
      </c>
      <c r="F90">
        <f t="shared" si="88"/>
        <v>0</v>
      </c>
      <c r="G90" t="str">
        <f t="shared" si="88"/>
        <v>O.K.</v>
      </c>
      <c r="L90" t="str">
        <f t="shared" ref="L90:R90" si="92">L14</f>
        <v>CZ</v>
      </c>
      <c r="M90" s="5">
        <f t="shared" si="92"/>
        <v>36.956521739130437</v>
      </c>
      <c r="N90">
        <f t="shared" si="92"/>
        <v>44</v>
      </c>
      <c r="O90" s="5">
        <f t="shared" si="92"/>
        <v>999676</v>
      </c>
      <c r="P90">
        <f t="shared" si="92"/>
        <v>50</v>
      </c>
      <c r="Q90">
        <f t="shared" si="92"/>
        <v>-6</v>
      </c>
      <c r="R90">
        <f t="shared" si="92"/>
        <v>1</v>
      </c>
      <c r="W90" t="str">
        <f t="shared" ref="W90:AC90" si="93">W14</f>
        <v>LA</v>
      </c>
      <c r="X90" s="5">
        <f t="shared" si="93"/>
        <v>44.826086956521742</v>
      </c>
      <c r="Y90">
        <f t="shared" si="93"/>
        <v>54</v>
      </c>
      <c r="Z90" s="5">
        <f t="shared" si="93"/>
        <v>999759.2</v>
      </c>
      <c r="AA90">
        <f t="shared" si="93"/>
        <v>50</v>
      </c>
      <c r="AB90">
        <f t="shared" si="93"/>
        <v>4</v>
      </c>
      <c r="AC90">
        <f t="shared" si="93"/>
        <v>1</v>
      </c>
      <c r="AH90" t="str">
        <f t="shared" ref="AH90:AN90" si="94">AH14</f>
        <v>MX</v>
      </c>
      <c r="AI90" s="5">
        <f t="shared" si="94"/>
        <v>26.708333333333332</v>
      </c>
      <c r="AJ90">
        <f t="shared" si="94"/>
        <v>23</v>
      </c>
      <c r="AK90" s="5">
        <f t="shared" si="94"/>
        <v>999784.3</v>
      </c>
      <c r="AL90">
        <f t="shared" si="94"/>
        <v>50</v>
      </c>
      <c r="AM90">
        <f t="shared" si="94"/>
        <v>-27</v>
      </c>
      <c r="AN90">
        <f t="shared" si="94"/>
        <v>1</v>
      </c>
    </row>
    <row r="93" spans="1:40" x14ac:dyDescent="0.3">
      <c r="A93" t="s">
        <v>2928</v>
      </c>
      <c r="B93">
        <f>CORREL($B$2:$B$63,B2:B63)</f>
        <v>1.0000000000000002</v>
      </c>
      <c r="C93">
        <f>CORREL(C2:C63,E2:E63)</f>
        <v>0.99851114280315711</v>
      </c>
      <c r="D93">
        <f>CORREL($B$2:$B$63,D2:D63)</f>
        <v>-0.9976075042977125</v>
      </c>
      <c r="M93">
        <f>CORREL(M2:M63,O2:O63)</f>
        <v>-0.97400453810334764</v>
      </c>
      <c r="N93">
        <f>CORREL(N2:N63,P2:P63)</f>
        <v>0.96137622815314461</v>
      </c>
      <c r="O93">
        <f>CORREL($B$2:$B$63,O2:O63)</f>
        <v>-0.99415072782671732</v>
      </c>
      <c r="X93">
        <f>CORREL(X2:X63,Z2:Z63)</f>
        <v>-0.64489561027259512</v>
      </c>
      <c r="Y93">
        <f>CORREL(Y2:Y63,AA2:AA63)</f>
        <v>0.49467759847125042</v>
      </c>
      <c r="Z93">
        <f>CORREL($B$2:$B$63,Z2:Z63)</f>
        <v>-0.98505596010511742</v>
      </c>
      <c r="AI93">
        <f>CORREL(AI2:AI63,AK2:AK63)</f>
        <v>-0.59673083571460439</v>
      </c>
      <c r="AJ93">
        <f>CORREL(AJ2:AJ63,AL2:AL63)</f>
        <v>0.47873866373535834</v>
      </c>
      <c r="AK93">
        <f>CORREL($B$2:$B$63,AK2:AK63)</f>
        <v>-0.98558010818701924</v>
      </c>
    </row>
    <row r="95" spans="1:40" x14ac:dyDescent="0.3">
      <c r="A95" t="s">
        <v>2928</v>
      </c>
      <c r="B95">
        <f>CORREL($D$2:$D$63,B2:B63)</f>
        <v>-0.9976075042977125</v>
      </c>
      <c r="D95">
        <f>CORREL($D$2:$D$63,D2:D63)</f>
        <v>1</v>
      </c>
      <c r="O95">
        <f>CORREL($D$2:$D$63,O2:O63)</f>
        <v>0.99566230537710521</v>
      </c>
      <c r="Z95">
        <f>CORREL($D$2:$D$63,Z2:Z63)</f>
        <v>0.98671391807663134</v>
      </c>
      <c r="AK95">
        <f>CORREL($D$2:$D$63,AK2:AK63)</f>
        <v>0.98531621172431327</v>
      </c>
    </row>
    <row r="97" spans="1:35" x14ac:dyDescent="0.3">
      <c r="A97" t="s">
        <v>2928</v>
      </c>
      <c r="B97">
        <f>CORREL($B$2:$B$63,B2:B63)</f>
        <v>1.0000000000000002</v>
      </c>
      <c r="M97">
        <f>CORREL($B$2:$B$63,M2:M63)</f>
        <v>0.97103121854259866</v>
      </c>
      <c r="X97">
        <f>CORREL($B$2:$B$63,X2:X63)</f>
        <v>0.64136638617148889</v>
      </c>
      <c r="AI97">
        <f>CORREL($B$2:$B$63,AI2:AI63)</f>
        <v>0.6093606373979068</v>
      </c>
    </row>
  </sheetData>
  <sortState xmlns:xlrd2="http://schemas.microsoft.com/office/spreadsheetml/2017/richdata2" ref="AH2:AN63">
    <sortCondition descending="1" ref="AL2:AL63"/>
  </sortState>
  <mergeCells count="16">
    <mergeCell ref="AO2:AO28"/>
    <mergeCell ref="AP2:AP28"/>
    <mergeCell ref="AO30:AO63"/>
    <mergeCell ref="AP30:AP63"/>
    <mergeCell ref="AD2:AD32"/>
    <mergeCell ref="AE2:AE32"/>
    <mergeCell ref="AD33:AD63"/>
    <mergeCell ref="AE33:AE63"/>
    <mergeCell ref="S2:S34"/>
    <mergeCell ref="T2:T34"/>
    <mergeCell ref="S35:S63"/>
    <mergeCell ref="T35:T63"/>
    <mergeCell ref="H2:H36"/>
    <mergeCell ref="I2:I36"/>
    <mergeCell ref="H37:H63"/>
    <mergeCell ref="I37:I6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1C8DC-22C7-437B-B70D-B1F669812C6F}">
  <dimension ref="A1:BL286"/>
  <sheetViews>
    <sheetView zoomScale="24" workbookViewId="0"/>
  </sheetViews>
  <sheetFormatPr defaultRowHeight="14.4" x14ac:dyDescent="0.3"/>
  <sheetData>
    <row r="1" spans="1:64" x14ac:dyDescent="0.3">
      <c r="A1">
        <f>SUM(C4:BL262)</f>
        <v>370342</v>
      </c>
    </row>
    <row r="2" spans="1:64" ht="86.4" x14ac:dyDescent="0.3">
      <c r="A2" s="6">
        <f>A1-A264</f>
        <v>0</v>
      </c>
      <c r="C2" s="3" t="s">
        <v>262</v>
      </c>
      <c r="D2" s="3" t="s">
        <v>263</v>
      </c>
      <c r="E2" s="3" t="s">
        <v>264</v>
      </c>
      <c r="F2" s="3" t="s">
        <v>265</v>
      </c>
      <c r="G2" s="3" t="s">
        <v>266</v>
      </c>
      <c r="H2" s="3" t="s">
        <v>267</v>
      </c>
      <c r="I2" s="3" t="s">
        <v>268</v>
      </c>
      <c r="J2" s="3" t="s">
        <v>269</v>
      </c>
      <c r="K2" s="3" t="s">
        <v>270</v>
      </c>
      <c r="L2" s="3" t="s">
        <v>271</v>
      </c>
      <c r="M2" s="3" t="s">
        <v>272</v>
      </c>
      <c r="N2" s="3" t="s">
        <v>273</v>
      </c>
      <c r="O2" s="3" t="s">
        <v>274</v>
      </c>
      <c r="P2" s="3" t="s">
        <v>275</v>
      </c>
      <c r="Q2" s="3" t="s">
        <v>276</v>
      </c>
      <c r="R2" s="3" t="s">
        <v>277</v>
      </c>
      <c r="S2" s="3" t="s">
        <v>278</v>
      </c>
      <c r="T2" s="3" t="s">
        <v>279</v>
      </c>
      <c r="U2" s="3" t="s">
        <v>280</v>
      </c>
      <c r="V2" s="3" t="s">
        <v>281</v>
      </c>
      <c r="W2" s="3" t="s">
        <v>282</v>
      </c>
      <c r="X2" s="3" t="s">
        <v>283</v>
      </c>
      <c r="Y2" s="3" t="s">
        <v>284</v>
      </c>
      <c r="Z2" s="3" t="s">
        <v>285</v>
      </c>
      <c r="AA2" s="3" t="s">
        <v>286</v>
      </c>
      <c r="AB2" s="3" t="s">
        <v>287</v>
      </c>
      <c r="AC2" s="3" t="s">
        <v>288</v>
      </c>
      <c r="AD2" s="3" t="s">
        <v>289</v>
      </c>
      <c r="AE2" s="3" t="s">
        <v>290</v>
      </c>
      <c r="AF2" s="3" t="s">
        <v>291</v>
      </c>
      <c r="AG2" s="3" t="s">
        <v>292</v>
      </c>
      <c r="AH2" s="3" t="s">
        <v>293</v>
      </c>
      <c r="AI2" s="3" t="s">
        <v>294</v>
      </c>
      <c r="AJ2" s="3" t="s">
        <v>295</v>
      </c>
      <c r="AK2" s="3" t="s">
        <v>296</v>
      </c>
      <c r="AL2" s="3" t="s">
        <v>297</v>
      </c>
      <c r="AM2" s="3" t="s">
        <v>298</v>
      </c>
      <c r="AN2" s="3" t="s">
        <v>299</v>
      </c>
      <c r="AO2" s="3" t="s">
        <v>300</v>
      </c>
      <c r="AP2" s="3" t="s">
        <v>301</v>
      </c>
      <c r="AQ2" s="3" t="s">
        <v>302</v>
      </c>
      <c r="AR2" s="3" t="s">
        <v>303</v>
      </c>
      <c r="AS2" s="3" t="s">
        <v>304</v>
      </c>
      <c r="AT2" s="3" t="s">
        <v>305</v>
      </c>
      <c r="AU2" s="3" t="s">
        <v>306</v>
      </c>
      <c r="AV2" s="3" t="s">
        <v>307</v>
      </c>
      <c r="AW2" s="3" t="s">
        <v>308</v>
      </c>
      <c r="AX2" s="3" t="s">
        <v>309</v>
      </c>
      <c r="AY2" s="3" t="s">
        <v>310</v>
      </c>
      <c r="AZ2" s="3" t="s">
        <v>311</v>
      </c>
      <c r="BA2" s="3" t="s">
        <v>312</v>
      </c>
      <c r="BB2" s="3" t="s">
        <v>313</v>
      </c>
      <c r="BC2" s="3" t="s">
        <v>314</v>
      </c>
      <c r="BD2" s="3" t="s">
        <v>315</v>
      </c>
      <c r="BE2" s="3" t="s">
        <v>316</v>
      </c>
      <c r="BF2" s="3" t="s">
        <v>317</v>
      </c>
      <c r="BG2" s="3" t="s">
        <v>318</v>
      </c>
      <c r="BH2" s="3" t="s">
        <v>319</v>
      </c>
      <c r="BI2" s="3" t="s">
        <v>320</v>
      </c>
      <c r="BJ2" s="3" t="s">
        <v>321</v>
      </c>
      <c r="BK2" s="3" t="s">
        <v>322</v>
      </c>
      <c r="BL2" s="3" t="s">
        <v>323</v>
      </c>
    </row>
    <row r="3" spans="1:64" s="3" customFormat="1" x14ac:dyDescent="0.3">
      <c r="A3" s="3" t="s">
        <v>325</v>
      </c>
      <c r="B3" s="3" t="s">
        <v>324</v>
      </c>
      <c r="C3" t="s">
        <v>109</v>
      </c>
      <c r="D3" t="s">
        <v>24</v>
      </c>
      <c r="E3" t="s">
        <v>8</v>
      </c>
      <c r="F3" t="s">
        <v>56</v>
      </c>
      <c r="G3" t="s">
        <v>88</v>
      </c>
      <c r="H3" t="s">
        <v>122</v>
      </c>
      <c r="I3" t="s">
        <v>80</v>
      </c>
      <c r="J3" t="s">
        <v>52</v>
      </c>
      <c r="K3" t="s">
        <v>72</v>
      </c>
      <c r="L3" t="s">
        <v>28</v>
      </c>
      <c r="M3" t="s">
        <v>42</v>
      </c>
      <c r="N3" t="s">
        <v>4</v>
      </c>
      <c r="O3" t="s">
        <v>92</v>
      </c>
      <c r="P3" t="s">
        <v>84</v>
      </c>
      <c r="Q3" t="s">
        <v>40</v>
      </c>
      <c r="R3" t="s">
        <v>76</v>
      </c>
      <c r="S3" t="s">
        <v>99</v>
      </c>
      <c r="T3" t="s">
        <v>48</v>
      </c>
      <c r="U3" t="s">
        <v>58</v>
      </c>
      <c r="V3" t="s">
        <v>10</v>
      </c>
      <c r="W3" t="s">
        <v>78</v>
      </c>
      <c r="X3" t="s">
        <v>64</v>
      </c>
      <c r="Y3" t="s">
        <v>60</v>
      </c>
      <c r="Z3" t="s">
        <v>101</v>
      </c>
      <c r="AA3" t="s">
        <v>82</v>
      </c>
      <c r="AB3" t="s">
        <v>97</v>
      </c>
      <c r="AC3" t="s">
        <v>16</v>
      </c>
      <c r="AD3" t="s">
        <v>36</v>
      </c>
      <c r="AE3" t="s">
        <v>20</v>
      </c>
      <c r="AF3" t="s">
        <v>2</v>
      </c>
      <c r="AG3" t="s">
        <v>258</v>
      </c>
      <c r="AH3" t="s">
        <v>50</v>
      </c>
      <c r="AI3" t="s">
        <v>38</v>
      </c>
      <c r="AJ3" t="s">
        <v>124</v>
      </c>
      <c r="AK3" t="s">
        <v>117</v>
      </c>
      <c r="AL3" t="s">
        <v>119</v>
      </c>
      <c r="AM3" t="s">
        <v>94</v>
      </c>
      <c r="AN3" t="s">
        <v>66</v>
      </c>
      <c r="AO3" t="s">
        <v>90</v>
      </c>
      <c r="AP3" t="s">
        <v>6</v>
      </c>
      <c r="AQ3" t="s">
        <v>12</v>
      </c>
      <c r="AR3" t="s">
        <v>86</v>
      </c>
      <c r="AS3" t="s">
        <v>68</v>
      </c>
      <c r="AT3" t="s">
        <v>34</v>
      </c>
      <c r="AU3" t="s">
        <v>0</v>
      </c>
      <c r="AV3" t="s">
        <v>22</v>
      </c>
      <c r="AW3" t="s">
        <v>62</v>
      </c>
      <c r="AX3" t="s">
        <v>103</v>
      </c>
      <c r="AY3" t="s">
        <v>125</v>
      </c>
      <c r="AZ3" t="s">
        <v>32</v>
      </c>
      <c r="BA3" t="s">
        <v>26</v>
      </c>
      <c r="BB3" t="s">
        <v>107</v>
      </c>
      <c r="BC3" t="s">
        <v>44</v>
      </c>
      <c r="BD3" t="s">
        <v>54</v>
      </c>
      <c r="BE3" t="s">
        <v>30</v>
      </c>
      <c r="BF3" t="s">
        <v>74</v>
      </c>
      <c r="BG3" t="s">
        <v>70</v>
      </c>
      <c r="BH3" t="s">
        <v>18</v>
      </c>
      <c r="BI3" t="s">
        <v>14</v>
      </c>
      <c r="BJ3" t="s">
        <v>105</v>
      </c>
      <c r="BK3" t="s">
        <v>120</v>
      </c>
      <c r="BL3" t="s">
        <v>46</v>
      </c>
    </row>
    <row r="4" spans="1:64" x14ac:dyDescent="0.3">
      <c r="A4">
        <v>2004</v>
      </c>
      <c r="B4">
        <v>1</v>
      </c>
      <c r="C4">
        <v>93</v>
      </c>
      <c r="D4">
        <v>0</v>
      </c>
      <c r="E4">
        <v>64</v>
      </c>
      <c r="F4">
        <v>0</v>
      </c>
      <c r="G4">
        <v>83</v>
      </c>
      <c r="H4">
        <v>0</v>
      </c>
      <c r="I4">
        <v>0</v>
      </c>
      <c r="J4">
        <v>88</v>
      </c>
      <c r="K4">
        <v>100</v>
      </c>
      <c r="L4">
        <v>44</v>
      </c>
      <c r="M4">
        <v>24</v>
      </c>
      <c r="N4">
        <v>0</v>
      </c>
      <c r="O4">
        <v>0</v>
      </c>
      <c r="P4">
        <v>0</v>
      </c>
      <c r="Q4">
        <v>36</v>
      </c>
      <c r="R4">
        <v>0</v>
      </c>
      <c r="S4">
        <v>0</v>
      </c>
      <c r="T4">
        <v>0</v>
      </c>
      <c r="U4">
        <v>36</v>
      </c>
      <c r="V4">
        <v>0</v>
      </c>
      <c r="W4">
        <v>0</v>
      </c>
      <c r="X4">
        <v>80</v>
      </c>
      <c r="Y4">
        <v>78</v>
      </c>
      <c r="Z4">
        <v>0</v>
      </c>
      <c r="AA4">
        <v>0</v>
      </c>
      <c r="AB4">
        <v>0</v>
      </c>
      <c r="AC4">
        <v>0</v>
      </c>
      <c r="AD4">
        <v>0</v>
      </c>
      <c r="AE4">
        <v>50</v>
      </c>
      <c r="AF4">
        <v>0</v>
      </c>
      <c r="AG4">
        <v>0</v>
      </c>
      <c r="AH4">
        <v>14</v>
      </c>
      <c r="AI4">
        <v>16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44</v>
      </c>
      <c r="AT4">
        <v>0</v>
      </c>
      <c r="AU4">
        <v>0</v>
      </c>
      <c r="AV4">
        <v>0</v>
      </c>
      <c r="AW4">
        <v>52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84</v>
      </c>
      <c r="BK4">
        <v>0</v>
      </c>
      <c r="BL4">
        <v>0</v>
      </c>
    </row>
    <row r="5" spans="1:64" x14ac:dyDescent="0.3">
      <c r="A5">
        <v>2004</v>
      </c>
      <c r="B5">
        <v>2</v>
      </c>
      <c r="C5">
        <v>96</v>
      </c>
      <c r="D5">
        <v>78</v>
      </c>
      <c r="E5">
        <v>0</v>
      </c>
      <c r="F5">
        <v>0</v>
      </c>
      <c r="G5">
        <v>0</v>
      </c>
      <c r="H5">
        <v>0</v>
      </c>
      <c r="I5">
        <v>0</v>
      </c>
      <c r="J5">
        <v>100</v>
      </c>
      <c r="K5">
        <v>52</v>
      </c>
      <c r="L5">
        <v>0</v>
      </c>
      <c r="M5">
        <v>37</v>
      </c>
      <c r="N5">
        <v>0</v>
      </c>
      <c r="O5">
        <v>0</v>
      </c>
      <c r="P5">
        <v>0</v>
      </c>
      <c r="Q5">
        <v>36</v>
      </c>
      <c r="R5">
        <v>0</v>
      </c>
      <c r="S5">
        <v>0</v>
      </c>
      <c r="T5">
        <v>0</v>
      </c>
      <c r="U5">
        <v>35</v>
      </c>
      <c r="V5">
        <v>0</v>
      </c>
      <c r="W5">
        <v>0</v>
      </c>
      <c r="X5">
        <v>80</v>
      </c>
      <c r="Y5">
        <v>100</v>
      </c>
      <c r="Z5">
        <v>0</v>
      </c>
      <c r="AA5">
        <v>0</v>
      </c>
      <c r="AB5">
        <v>100</v>
      </c>
      <c r="AC5">
        <v>0</v>
      </c>
      <c r="AD5">
        <v>0</v>
      </c>
      <c r="AE5">
        <v>69</v>
      </c>
      <c r="AF5">
        <v>0</v>
      </c>
      <c r="AG5">
        <v>0</v>
      </c>
      <c r="AH5">
        <v>11</v>
      </c>
      <c r="AI5">
        <v>15</v>
      </c>
      <c r="AJ5">
        <v>0</v>
      </c>
      <c r="AK5">
        <v>0</v>
      </c>
      <c r="AL5">
        <v>100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72</v>
      </c>
      <c r="AT5">
        <v>0</v>
      </c>
      <c r="AU5">
        <v>0</v>
      </c>
      <c r="AV5">
        <v>0</v>
      </c>
      <c r="AW5">
        <v>50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100</v>
      </c>
      <c r="BE5">
        <v>0</v>
      </c>
      <c r="BF5">
        <v>0</v>
      </c>
      <c r="BG5">
        <v>0</v>
      </c>
      <c r="BH5">
        <v>0</v>
      </c>
      <c r="BI5">
        <v>0</v>
      </c>
      <c r="BJ5">
        <v>100</v>
      </c>
      <c r="BK5">
        <v>0</v>
      </c>
      <c r="BL5">
        <v>0</v>
      </c>
    </row>
    <row r="6" spans="1:64" x14ac:dyDescent="0.3">
      <c r="A6">
        <v>2004</v>
      </c>
      <c r="B6">
        <v>3</v>
      </c>
      <c r="C6">
        <v>95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95</v>
      </c>
      <c r="K6">
        <v>77</v>
      </c>
      <c r="L6">
        <v>0</v>
      </c>
      <c r="M6">
        <v>46</v>
      </c>
      <c r="N6">
        <v>0</v>
      </c>
      <c r="O6">
        <v>0</v>
      </c>
      <c r="P6">
        <v>0</v>
      </c>
      <c r="Q6">
        <v>35</v>
      </c>
      <c r="R6">
        <v>0</v>
      </c>
      <c r="S6">
        <v>0</v>
      </c>
      <c r="T6">
        <v>0</v>
      </c>
      <c r="U6">
        <v>24</v>
      </c>
      <c r="V6">
        <v>0</v>
      </c>
      <c r="W6">
        <v>0</v>
      </c>
      <c r="X6">
        <v>71</v>
      </c>
      <c r="Y6">
        <v>62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11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100</v>
      </c>
      <c r="AT6">
        <v>0</v>
      </c>
      <c r="AU6">
        <v>0</v>
      </c>
      <c r="AV6">
        <v>0</v>
      </c>
      <c r="AW6">
        <v>42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86</v>
      </c>
      <c r="BK6">
        <v>0</v>
      </c>
      <c r="BL6">
        <v>0</v>
      </c>
    </row>
    <row r="7" spans="1:64" x14ac:dyDescent="0.3">
      <c r="A7">
        <v>2004</v>
      </c>
      <c r="B7">
        <v>4</v>
      </c>
      <c r="C7">
        <v>94</v>
      </c>
      <c r="D7">
        <v>100</v>
      </c>
      <c r="E7">
        <v>0</v>
      </c>
      <c r="F7">
        <v>98</v>
      </c>
      <c r="G7">
        <v>0</v>
      </c>
      <c r="H7">
        <v>0</v>
      </c>
      <c r="I7">
        <v>0</v>
      </c>
      <c r="J7">
        <v>61</v>
      </c>
      <c r="K7">
        <v>58</v>
      </c>
      <c r="L7">
        <v>0</v>
      </c>
      <c r="M7">
        <v>35</v>
      </c>
      <c r="N7">
        <v>0</v>
      </c>
      <c r="O7">
        <v>0</v>
      </c>
      <c r="P7">
        <v>0</v>
      </c>
      <c r="Q7">
        <v>32</v>
      </c>
      <c r="R7">
        <v>0</v>
      </c>
      <c r="S7">
        <v>0</v>
      </c>
      <c r="T7">
        <v>0</v>
      </c>
      <c r="U7">
        <v>27</v>
      </c>
      <c r="V7">
        <v>0</v>
      </c>
      <c r="W7">
        <v>0</v>
      </c>
      <c r="X7">
        <v>81</v>
      </c>
      <c r="Y7">
        <v>63</v>
      </c>
      <c r="Z7">
        <v>0</v>
      </c>
      <c r="AA7">
        <v>0</v>
      </c>
      <c r="AB7">
        <v>0</v>
      </c>
      <c r="AC7">
        <v>0</v>
      </c>
      <c r="AD7">
        <v>0</v>
      </c>
      <c r="AE7">
        <v>85</v>
      </c>
      <c r="AF7">
        <v>0</v>
      </c>
      <c r="AG7">
        <v>0</v>
      </c>
      <c r="AH7">
        <v>11</v>
      </c>
      <c r="AI7">
        <v>14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48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94</v>
      </c>
      <c r="BK7">
        <v>0</v>
      </c>
      <c r="BL7">
        <v>0</v>
      </c>
    </row>
    <row r="8" spans="1:64" x14ac:dyDescent="0.3">
      <c r="A8">
        <v>2004</v>
      </c>
      <c r="B8">
        <v>5</v>
      </c>
      <c r="C8">
        <v>94</v>
      </c>
      <c r="D8">
        <v>0</v>
      </c>
      <c r="E8">
        <v>68</v>
      </c>
      <c r="F8">
        <v>85</v>
      </c>
      <c r="G8">
        <v>0</v>
      </c>
      <c r="H8">
        <v>0</v>
      </c>
      <c r="I8">
        <v>0</v>
      </c>
      <c r="J8">
        <v>76</v>
      </c>
      <c r="K8">
        <v>70</v>
      </c>
      <c r="L8">
        <v>28</v>
      </c>
      <c r="M8">
        <v>41</v>
      </c>
      <c r="N8">
        <v>0</v>
      </c>
      <c r="O8">
        <v>0</v>
      </c>
      <c r="P8">
        <v>0</v>
      </c>
      <c r="Q8">
        <v>28</v>
      </c>
      <c r="R8">
        <v>0</v>
      </c>
      <c r="S8">
        <v>0</v>
      </c>
      <c r="T8">
        <v>0</v>
      </c>
      <c r="U8">
        <v>29</v>
      </c>
      <c r="V8">
        <v>0</v>
      </c>
      <c r="W8">
        <v>0</v>
      </c>
      <c r="X8">
        <v>76</v>
      </c>
      <c r="Y8">
        <v>68</v>
      </c>
      <c r="Z8">
        <v>0</v>
      </c>
      <c r="AA8">
        <v>0</v>
      </c>
      <c r="AB8">
        <v>82</v>
      </c>
      <c r="AC8">
        <v>0</v>
      </c>
      <c r="AD8">
        <v>0</v>
      </c>
      <c r="AE8">
        <v>36</v>
      </c>
      <c r="AF8">
        <v>0</v>
      </c>
      <c r="AG8">
        <v>0</v>
      </c>
      <c r="AH8">
        <v>13</v>
      </c>
      <c r="AI8">
        <v>14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78</v>
      </c>
      <c r="AT8">
        <v>0</v>
      </c>
      <c r="AU8">
        <v>0</v>
      </c>
      <c r="AV8">
        <v>0</v>
      </c>
      <c r="AW8">
        <v>31</v>
      </c>
      <c r="AX8">
        <v>0</v>
      </c>
      <c r="AY8">
        <v>0</v>
      </c>
      <c r="AZ8">
        <v>0</v>
      </c>
      <c r="BA8">
        <v>100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84</v>
      </c>
      <c r="BK8">
        <v>0</v>
      </c>
      <c r="BL8">
        <v>0</v>
      </c>
    </row>
    <row r="9" spans="1:64" x14ac:dyDescent="0.3">
      <c r="A9">
        <v>2004</v>
      </c>
      <c r="B9">
        <v>6</v>
      </c>
      <c r="C9">
        <v>89</v>
      </c>
      <c r="D9">
        <v>58</v>
      </c>
      <c r="E9">
        <v>0</v>
      </c>
      <c r="F9">
        <v>0</v>
      </c>
      <c r="G9">
        <v>0</v>
      </c>
      <c r="H9">
        <v>0</v>
      </c>
      <c r="I9">
        <v>0</v>
      </c>
      <c r="J9">
        <v>62</v>
      </c>
      <c r="K9">
        <v>81</v>
      </c>
      <c r="L9">
        <v>28</v>
      </c>
      <c r="M9">
        <v>37</v>
      </c>
      <c r="N9">
        <v>0</v>
      </c>
      <c r="O9">
        <v>0</v>
      </c>
      <c r="P9">
        <v>0</v>
      </c>
      <c r="Q9">
        <v>32</v>
      </c>
      <c r="R9">
        <v>0</v>
      </c>
      <c r="S9">
        <v>0</v>
      </c>
      <c r="T9">
        <v>0</v>
      </c>
      <c r="U9">
        <v>26</v>
      </c>
      <c r="V9">
        <v>0</v>
      </c>
      <c r="W9">
        <v>0</v>
      </c>
      <c r="X9">
        <v>77</v>
      </c>
      <c r="Y9">
        <v>63</v>
      </c>
      <c r="Z9">
        <v>0</v>
      </c>
      <c r="AA9">
        <v>0</v>
      </c>
      <c r="AB9">
        <v>69</v>
      </c>
      <c r="AC9">
        <v>0</v>
      </c>
      <c r="AD9">
        <v>0</v>
      </c>
      <c r="AE9">
        <v>56</v>
      </c>
      <c r="AF9">
        <v>0</v>
      </c>
      <c r="AG9">
        <v>0</v>
      </c>
      <c r="AH9">
        <v>13</v>
      </c>
      <c r="AI9">
        <v>15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71</v>
      </c>
      <c r="AT9">
        <v>0</v>
      </c>
      <c r="AU9">
        <v>0</v>
      </c>
      <c r="AV9">
        <v>0</v>
      </c>
      <c r="AW9">
        <v>41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77</v>
      </c>
      <c r="BK9">
        <v>0</v>
      </c>
      <c r="BL9">
        <v>0</v>
      </c>
    </row>
    <row r="10" spans="1:64" x14ac:dyDescent="0.3">
      <c r="A10">
        <v>2004</v>
      </c>
      <c r="B10">
        <v>7</v>
      </c>
      <c r="C10">
        <v>82</v>
      </c>
      <c r="D10">
        <v>0</v>
      </c>
      <c r="E10">
        <v>0</v>
      </c>
      <c r="F10">
        <v>100</v>
      </c>
      <c r="G10">
        <v>0</v>
      </c>
      <c r="H10">
        <v>0</v>
      </c>
      <c r="I10">
        <v>0</v>
      </c>
      <c r="J10">
        <v>60</v>
      </c>
      <c r="K10">
        <v>54</v>
      </c>
      <c r="L10">
        <v>0</v>
      </c>
      <c r="M10">
        <v>26</v>
      </c>
      <c r="N10">
        <v>0</v>
      </c>
      <c r="O10">
        <v>0</v>
      </c>
      <c r="P10">
        <v>0</v>
      </c>
      <c r="Q10">
        <v>30</v>
      </c>
      <c r="R10">
        <v>0</v>
      </c>
      <c r="S10">
        <v>0</v>
      </c>
      <c r="T10">
        <v>0</v>
      </c>
      <c r="U10">
        <v>29</v>
      </c>
      <c r="V10">
        <v>0</v>
      </c>
      <c r="W10">
        <v>0</v>
      </c>
      <c r="X10">
        <v>58</v>
      </c>
      <c r="Y10">
        <v>69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68</v>
      </c>
      <c r="AF10">
        <v>0</v>
      </c>
      <c r="AG10">
        <v>0</v>
      </c>
      <c r="AH10">
        <v>18</v>
      </c>
      <c r="AI10">
        <v>13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45</v>
      </c>
      <c r="AT10">
        <v>0</v>
      </c>
      <c r="AU10">
        <v>0</v>
      </c>
      <c r="AV10">
        <v>0</v>
      </c>
      <c r="AW10">
        <v>27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94</v>
      </c>
      <c r="BK10">
        <v>0</v>
      </c>
      <c r="BL10">
        <v>0</v>
      </c>
    </row>
    <row r="11" spans="1:64" x14ac:dyDescent="0.3">
      <c r="A11">
        <v>2004</v>
      </c>
      <c r="B11">
        <v>8</v>
      </c>
      <c r="C11">
        <v>77</v>
      </c>
      <c r="D11">
        <v>79</v>
      </c>
      <c r="E11">
        <v>0</v>
      </c>
      <c r="F11">
        <v>74</v>
      </c>
      <c r="G11">
        <v>0</v>
      </c>
      <c r="H11">
        <v>0</v>
      </c>
      <c r="I11">
        <v>0</v>
      </c>
      <c r="J11">
        <v>72</v>
      </c>
      <c r="K11">
        <v>68</v>
      </c>
      <c r="L11">
        <v>29</v>
      </c>
      <c r="M11">
        <v>25</v>
      </c>
      <c r="N11">
        <v>0</v>
      </c>
      <c r="O11">
        <v>0</v>
      </c>
      <c r="P11">
        <v>0</v>
      </c>
      <c r="Q11">
        <v>32</v>
      </c>
      <c r="R11">
        <v>0</v>
      </c>
      <c r="S11">
        <v>0</v>
      </c>
      <c r="T11">
        <v>0</v>
      </c>
      <c r="U11">
        <v>20</v>
      </c>
      <c r="V11">
        <v>0</v>
      </c>
      <c r="W11">
        <v>0</v>
      </c>
      <c r="X11">
        <v>68</v>
      </c>
      <c r="Y11">
        <v>67</v>
      </c>
      <c r="Z11">
        <v>0</v>
      </c>
      <c r="AA11">
        <v>0</v>
      </c>
      <c r="AB11">
        <v>92</v>
      </c>
      <c r="AC11">
        <v>0</v>
      </c>
      <c r="AD11">
        <v>0</v>
      </c>
      <c r="AE11">
        <v>80</v>
      </c>
      <c r="AF11">
        <v>0</v>
      </c>
      <c r="AG11">
        <v>0</v>
      </c>
      <c r="AH11">
        <v>17</v>
      </c>
      <c r="AI11">
        <v>12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53</v>
      </c>
      <c r="AT11">
        <v>0</v>
      </c>
      <c r="AU11">
        <v>0</v>
      </c>
      <c r="AV11">
        <v>0</v>
      </c>
      <c r="AW11">
        <v>29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80</v>
      </c>
      <c r="BK11">
        <v>0</v>
      </c>
      <c r="BL11">
        <v>0</v>
      </c>
    </row>
    <row r="12" spans="1:64" x14ac:dyDescent="0.3">
      <c r="A12">
        <v>2004</v>
      </c>
      <c r="B12">
        <v>9</v>
      </c>
      <c r="C12">
        <v>88</v>
      </c>
      <c r="D12">
        <v>88</v>
      </c>
      <c r="E12">
        <v>50</v>
      </c>
      <c r="F12">
        <v>84</v>
      </c>
      <c r="G12">
        <v>57</v>
      </c>
      <c r="H12">
        <v>0</v>
      </c>
      <c r="I12">
        <v>0</v>
      </c>
      <c r="J12">
        <v>91</v>
      </c>
      <c r="K12">
        <v>64</v>
      </c>
      <c r="L12">
        <v>34</v>
      </c>
      <c r="M12">
        <v>28</v>
      </c>
      <c r="N12">
        <v>0</v>
      </c>
      <c r="O12">
        <v>0</v>
      </c>
      <c r="P12">
        <v>0</v>
      </c>
      <c r="Q12">
        <v>33</v>
      </c>
      <c r="R12">
        <v>0</v>
      </c>
      <c r="S12">
        <v>0</v>
      </c>
      <c r="T12">
        <v>0</v>
      </c>
      <c r="U12">
        <v>22</v>
      </c>
      <c r="V12">
        <v>0</v>
      </c>
      <c r="W12">
        <v>87</v>
      </c>
      <c r="X12">
        <v>86</v>
      </c>
      <c r="Y12">
        <v>44</v>
      </c>
      <c r="Z12">
        <v>0</v>
      </c>
      <c r="AA12">
        <v>0</v>
      </c>
      <c r="AB12">
        <v>75</v>
      </c>
      <c r="AC12">
        <v>0</v>
      </c>
      <c r="AD12">
        <v>0</v>
      </c>
      <c r="AE12">
        <v>70</v>
      </c>
      <c r="AF12">
        <v>0</v>
      </c>
      <c r="AG12">
        <v>0</v>
      </c>
      <c r="AH12">
        <v>13</v>
      </c>
      <c r="AI12">
        <v>14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87</v>
      </c>
      <c r="AT12">
        <v>0</v>
      </c>
      <c r="AU12">
        <v>0</v>
      </c>
      <c r="AV12">
        <v>0</v>
      </c>
      <c r="AW12">
        <v>34</v>
      </c>
      <c r="AX12">
        <v>0</v>
      </c>
      <c r="AY12">
        <v>0</v>
      </c>
      <c r="AZ12">
        <v>0</v>
      </c>
      <c r="BA12">
        <v>59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86</v>
      </c>
      <c r="BK12">
        <v>0</v>
      </c>
      <c r="BL12">
        <v>0</v>
      </c>
    </row>
    <row r="13" spans="1:64" x14ac:dyDescent="0.3">
      <c r="A13">
        <v>2004</v>
      </c>
      <c r="B13">
        <v>10</v>
      </c>
      <c r="C13">
        <v>80</v>
      </c>
      <c r="D13">
        <v>0</v>
      </c>
      <c r="E13">
        <v>40</v>
      </c>
      <c r="F13">
        <v>0</v>
      </c>
      <c r="G13">
        <v>0</v>
      </c>
      <c r="H13">
        <v>0</v>
      </c>
      <c r="I13">
        <v>0</v>
      </c>
      <c r="J13">
        <v>66</v>
      </c>
      <c r="K13">
        <v>76</v>
      </c>
      <c r="L13">
        <v>35</v>
      </c>
      <c r="M13">
        <v>30</v>
      </c>
      <c r="N13">
        <v>0</v>
      </c>
      <c r="O13">
        <v>0</v>
      </c>
      <c r="P13">
        <v>0</v>
      </c>
      <c r="Q13">
        <v>28</v>
      </c>
      <c r="R13">
        <v>0</v>
      </c>
      <c r="S13">
        <v>0</v>
      </c>
      <c r="T13">
        <v>0</v>
      </c>
      <c r="U13">
        <v>26</v>
      </c>
      <c r="V13">
        <v>0</v>
      </c>
      <c r="W13">
        <v>0</v>
      </c>
      <c r="X13">
        <v>67</v>
      </c>
      <c r="Y13">
        <v>53</v>
      </c>
      <c r="Z13">
        <v>0</v>
      </c>
      <c r="AA13">
        <v>0</v>
      </c>
      <c r="AB13">
        <v>53</v>
      </c>
      <c r="AC13">
        <v>0</v>
      </c>
      <c r="AD13">
        <v>0</v>
      </c>
      <c r="AE13">
        <v>66</v>
      </c>
      <c r="AF13">
        <v>0</v>
      </c>
      <c r="AG13">
        <v>0</v>
      </c>
      <c r="AH13">
        <v>12</v>
      </c>
      <c r="AI13">
        <v>14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54</v>
      </c>
      <c r="AT13">
        <v>0</v>
      </c>
      <c r="AU13">
        <v>0</v>
      </c>
      <c r="AV13">
        <v>0</v>
      </c>
      <c r="AW13">
        <v>50</v>
      </c>
      <c r="AX13">
        <v>0</v>
      </c>
      <c r="AY13">
        <v>0</v>
      </c>
      <c r="AZ13">
        <v>100</v>
      </c>
      <c r="BA13">
        <v>66</v>
      </c>
      <c r="BB13">
        <v>0</v>
      </c>
      <c r="BC13">
        <v>0</v>
      </c>
      <c r="BD13">
        <v>69</v>
      </c>
      <c r="BE13">
        <v>0</v>
      </c>
      <c r="BF13">
        <v>0</v>
      </c>
      <c r="BG13">
        <v>0</v>
      </c>
      <c r="BH13">
        <v>0</v>
      </c>
      <c r="BI13">
        <v>100</v>
      </c>
      <c r="BJ13">
        <v>83</v>
      </c>
      <c r="BK13">
        <v>0</v>
      </c>
      <c r="BL13">
        <v>0</v>
      </c>
    </row>
    <row r="14" spans="1:64" x14ac:dyDescent="0.3">
      <c r="A14">
        <v>2004</v>
      </c>
      <c r="B14">
        <v>11</v>
      </c>
      <c r="C14">
        <v>83</v>
      </c>
      <c r="D14">
        <v>59</v>
      </c>
      <c r="E14">
        <v>0</v>
      </c>
      <c r="F14">
        <v>77</v>
      </c>
      <c r="G14">
        <v>0</v>
      </c>
      <c r="H14">
        <v>0</v>
      </c>
      <c r="I14">
        <v>0</v>
      </c>
      <c r="J14">
        <v>58</v>
      </c>
      <c r="K14">
        <v>61</v>
      </c>
      <c r="L14">
        <v>29</v>
      </c>
      <c r="M14">
        <v>30</v>
      </c>
      <c r="N14">
        <v>0</v>
      </c>
      <c r="O14">
        <v>0</v>
      </c>
      <c r="P14">
        <v>0</v>
      </c>
      <c r="Q14">
        <v>34</v>
      </c>
      <c r="R14">
        <v>0</v>
      </c>
      <c r="S14">
        <v>0</v>
      </c>
      <c r="T14">
        <v>0</v>
      </c>
      <c r="U14">
        <v>27</v>
      </c>
      <c r="V14">
        <v>0</v>
      </c>
      <c r="W14">
        <v>0</v>
      </c>
      <c r="X14">
        <v>70</v>
      </c>
      <c r="Y14">
        <v>75</v>
      </c>
      <c r="Z14">
        <v>0</v>
      </c>
      <c r="AA14">
        <v>0</v>
      </c>
      <c r="AB14">
        <v>67</v>
      </c>
      <c r="AC14">
        <v>0</v>
      </c>
      <c r="AD14">
        <v>0</v>
      </c>
      <c r="AE14">
        <v>56</v>
      </c>
      <c r="AF14">
        <v>0</v>
      </c>
      <c r="AG14">
        <v>0</v>
      </c>
      <c r="AH14">
        <v>13</v>
      </c>
      <c r="AI14">
        <v>13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44</v>
      </c>
      <c r="AT14">
        <v>0</v>
      </c>
      <c r="AU14">
        <v>0</v>
      </c>
      <c r="AV14">
        <v>0</v>
      </c>
      <c r="AW14">
        <v>41</v>
      </c>
      <c r="AX14">
        <v>0</v>
      </c>
      <c r="AY14">
        <v>0</v>
      </c>
      <c r="AZ14">
        <v>86</v>
      </c>
      <c r="BA14">
        <v>84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76</v>
      </c>
      <c r="BK14">
        <v>0</v>
      </c>
      <c r="BL14">
        <v>0</v>
      </c>
    </row>
    <row r="15" spans="1:64" x14ac:dyDescent="0.3">
      <c r="A15">
        <v>2004</v>
      </c>
      <c r="B15">
        <v>12</v>
      </c>
      <c r="C15">
        <v>86</v>
      </c>
      <c r="D15">
        <v>46</v>
      </c>
      <c r="E15">
        <v>46</v>
      </c>
      <c r="F15">
        <v>0</v>
      </c>
      <c r="G15">
        <v>54</v>
      </c>
      <c r="H15">
        <v>0</v>
      </c>
      <c r="I15">
        <v>0</v>
      </c>
      <c r="J15">
        <v>58</v>
      </c>
      <c r="K15">
        <v>56</v>
      </c>
      <c r="L15">
        <v>23</v>
      </c>
      <c r="M15">
        <v>33</v>
      </c>
      <c r="N15">
        <v>0</v>
      </c>
      <c r="O15">
        <v>0</v>
      </c>
      <c r="P15">
        <v>0</v>
      </c>
      <c r="Q15">
        <v>40</v>
      </c>
      <c r="R15">
        <v>0</v>
      </c>
      <c r="S15">
        <v>0</v>
      </c>
      <c r="T15">
        <v>0</v>
      </c>
      <c r="U15">
        <v>23</v>
      </c>
      <c r="V15">
        <v>0</v>
      </c>
      <c r="W15">
        <v>0</v>
      </c>
      <c r="X15">
        <v>67</v>
      </c>
      <c r="Y15">
        <v>78</v>
      </c>
      <c r="Z15">
        <v>0</v>
      </c>
      <c r="AA15">
        <v>0</v>
      </c>
      <c r="AB15">
        <v>91</v>
      </c>
      <c r="AC15">
        <v>0</v>
      </c>
      <c r="AD15">
        <v>0</v>
      </c>
      <c r="AE15">
        <v>44</v>
      </c>
      <c r="AF15">
        <v>0</v>
      </c>
      <c r="AG15">
        <v>0</v>
      </c>
      <c r="AH15">
        <v>15</v>
      </c>
      <c r="AI15">
        <v>14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41</v>
      </c>
      <c r="AT15">
        <v>0</v>
      </c>
      <c r="AU15">
        <v>0</v>
      </c>
      <c r="AV15">
        <v>0</v>
      </c>
      <c r="AW15">
        <v>40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88</v>
      </c>
      <c r="BK15">
        <v>0</v>
      </c>
      <c r="BL15">
        <v>0</v>
      </c>
    </row>
    <row r="16" spans="1:64" x14ac:dyDescent="0.3">
      <c r="A16">
        <f>A4+1</f>
        <v>2005</v>
      </c>
      <c r="B16">
        <f>B4</f>
        <v>1</v>
      </c>
      <c r="C16">
        <v>83</v>
      </c>
      <c r="D16">
        <v>0</v>
      </c>
      <c r="E16">
        <v>43</v>
      </c>
      <c r="F16">
        <v>0</v>
      </c>
      <c r="G16">
        <v>65</v>
      </c>
      <c r="H16">
        <v>0</v>
      </c>
      <c r="I16">
        <v>0</v>
      </c>
      <c r="J16">
        <v>67</v>
      </c>
      <c r="K16">
        <v>55</v>
      </c>
      <c r="L16">
        <v>25</v>
      </c>
      <c r="M16">
        <v>29</v>
      </c>
      <c r="N16">
        <v>0</v>
      </c>
      <c r="O16">
        <v>0</v>
      </c>
      <c r="P16">
        <v>0</v>
      </c>
      <c r="Q16">
        <v>37</v>
      </c>
      <c r="R16">
        <v>0</v>
      </c>
      <c r="S16">
        <v>0</v>
      </c>
      <c r="T16">
        <v>0</v>
      </c>
      <c r="U16">
        <v>22</v>
      </c>
      <c r="V16">
        <v>0</v>
      </c>
      <c r="W16">
        <v>0</v>
      </c>
      <c r="X16">
        <v>92</v>
      </c>
      <c r="Y16">
        <v>60</v>
      </c>
      <c r="Z16">
        <v>0</v>
      </c>
      <c r="AA16">
        <v>0</v>
      </c>
      <c r="AB16">
        <v>92</v>
      </c>
      <c r="AC16">
        <v>0</v>
      </c>
      <c r="AD16">
        <v>0</v>
      </c>
      <c r="AE16">
        <v>57</v>
      </c>
      <c r="AF16">
        <v>0</v>
      </c>
      <c r="AG16">
        <v>0</v>
      </c>
      <c r="AH16">
        <v>13</v>
      </c>
      <c r="AI16">
        <v>15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37</v>
      </c>
      <c r="AT16">
        <v>0</v>
      </c>
      <c r="AU16">
        <v>0</v>
      </c>
      <c r="AV16">
        <v>0</v>
      </c>
      <c r="AW16">
        <v>33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83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88</v>
      </c>
      <c r="BK16">
        <v>0</v>
      </c>
      <c r="BL16">
        <v>0</v>
      </c>
    </row>
    <row r="17" spans="1:64" x14ac:dyDescent="0.3">
      <c r="A17">
        <f t="shared" ref="A17:A80" si="0">A5+1</f>
        <v>2005</v>
      </c>
      <c r="B17">
        <f t="shared" ref="B17:B80" si="1">B5</f>
        <v>2</v>
      </c>
      <c r="C17">
        <v>78</v>
      </c>
      <c r="D17">
        <v>50</v>
      </c>
      <c r="E17">
        <v>0</v>
      </c>
      <c r="F17">
        <v>82</v>
      </c>
      <c r="G17">
        <v>0</v>
      </c>
      <c r="H17">
        <v>0</v>
      </c>
      <c r="I17">
        <v>0</v>
      </c>
      <c r="J17">
        <v>83</v>
      </c>
      <c r="K17">
        <v>67</v>
      </c>
      <c r="L17">
        <v>22</v>
      </c>
      <c r="M17">
        <v>21</v>
      </c>
      <c r="N17">
        <v>0</v>
      </c>
      <c r="O17">
        <v>0</v>
      </c>
      <c r="P17">
        <v>0</v>
      </c>
      <c r="Q17">
        <v>33</v>
      </c>
      <c r="R17">
        <v>0</v>
      </c>
      <c r="S17">
        <v>0</v>
      </c>
      <c r="T17">
        <v>0</v>
      </c>
      <c r="U17">
        <v>25</v>
      </c>
      <c r="V17">
        <v>0</v>
      </c>
      <c r="W17">
        <v>0</v>
      </c>
      <c r="X17">
        <v>76</v>
      </c>
      <c r="Y17">
        <v>50</v>
      </c>
      <c r="Z17">
        <v>0</v>
      </c>
      <c r="AA17">
        <v>0</v>
      </c>
      <c r="AB17">
        <v>84</v>
      </c>
      <c r="AC17">
        <v>0</v>
      </c>
      <c r="AD17">
        <v>0</v>
      </c>
      <c r="AE17">
        <v>81</v>
      </c>
      <c r="AF17">
        <v>0</v>
      </c>
      <c r="AG17">
        <v>0</v>
      </c>
      <c r="AH17">
        <v>10</v>
      </c>
      <c r="AI17">
        <v>13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73</v>
      </c>
      <c r="AT17">
        <v>0</v>
      </c>
      <c r="AU17">
        <v>0</v>
      </c>
      <c r="AV17">
        <v>0</v>
      </c>
      <c r="AW17">
        <v>43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89</v>
      </c>
      <c r="BK17">
        <v>0</v>
      </c>
      <c r="BL17">
        <v>0</v>
      </c>
    </row>
    <row r="18" spans="1:64" x14ac:dyDescent="0.3">
      <c r="A18">
        <f t="shared" si="0"/>
        <v>2005</v>
      </c>
      <c r="B18">
        <f t="shared" si="1"/>
        <v>3</v>
      </c>
      <c r="C18">
        <v>83</v>
      </c>
      <c r="D18">
        <v>0</v>
      </c>
      <c r="E18">
        <v>36</v>
      </c>
      <c r="F18">
        <v>56</v>
      </c>
      <c r="G18">
        <v>50</v>
      </c>
      <c r="H18">
        <v>0</v>
      </c>
      <c r="I18">
        <v>0</v>
      </c>
      <c r="J18">
        <v>66</v>
      </c>
      <c r="K18">
        <v>74</v>
      </c>
      <c r="L18">
        <v>19</v>
      </c>
      <c r="M18">
        <v>35</v>
      </c>
      <c r="N18">
        <v>0</v>
      </c>
      <c r="O18">
        <v>0</v>
      </c>
      <c r="P18">
        <v>26</v>
      </c>
      <c r="Q18">
        <v>27</v>
      </c>
      <c r="R18">
        <v>0</v>
      </c>
      <c r="S18">
        <v>0</v>
      </c>
      <c r="T18">
        <v>0</v>
      </c>
      <c r="U18">
        <v>28</v>
      </c>
      <c r="V18">
        <v>0</v>
      </c>
      <c r="W18">
        <v>72</v>
      </c>
      <c r="X18">
        <v>71</v>
      </c>
      <c r="Y18">
        <v>38</v>
      </c>
      <c r="Z18">
        <v>0</v>
      </c>
      <c r="AA18">
        <v>0</v>
      </c>
      <c r="AB18">
        <v>56</v>
      </c>
      <c r="AC18">
        <v>0</v>
      </c>
      <c r="AD18">
        <v>0</v>
      </c>
      <c r="AE18">
        <v>77</v>
      </c>
      <c r="AF18">
        <v>0</v>
      </c>
      <c r="AG18">
        <v>0</v>
      </c>
      <c r="AH18">
        <v>21</v>
      </c>
      <c r="AI18">
        <v>13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44</v>
      </c>
      <c r="AT18">
        <v>0</v>
      </c>
      <c r="AU18">
        <v>0</v>
      </c>
      <c r="AV18">
        <v>0</v>
      </c>
      <c r="AW18">
        <v>42</v>
      </c>
      <c r="AX18">
        <v>0</v>
      </c>
      <c r="AY18">
        <v>0</v>
      </c>
      <c r="AZ18">
        <v>0</v>
      </c>
      <c r="BA18">
        <v>55</v>
      </c>
      <c r="BB18">
        <v>0</v>
      </c>
      <c r="BC18">
        <v>0</v>
      </c>
      <c r="BD18">
        <v>0</v>
      </c>
      <c r="BE18">
        <v>0</v>
      </c>
      <c r="BF18">
        <v>32</v>
      </c>
      <c r="BG18">
        <v>0</v>
      </c>
      <c r="BH18">
        <v>0</v>
      </c>
      <c r="BI18">
        <v>0</v>
      </c>
      <c r="BJ18">
        <v>81</v>
      </c>
      <c r="BK18">
        <v>0</v>
      </c>
      <c r="BL18">
        <v>0</v>
      </c>
    </row>
    <row r="19" spans="1:64" x14ac:dyDescent="0.3">
      <c r="A19">
        <f t="shared" si="0"/>
        <v>2005</v>
      </c>
      <c r="B19">
        <f t="shared" si="1"/>
        <v>4</v>
      </c>
      <c r="C19">
        <v>81</v>
      </c>
      <c r="D19">
        <v>88</v>
      </c>
      <c r="E19">
        <v>0</v>
      </c>
      <c r="F19">
        <v>0</v>
      </c>
      <c r="G19">
        <v>68</v>
      </c>
      <c r="H19">
        <v>0</v>
      </c>
      <c r="I19">
        <v>0</v>
      </c>
      <c r="J19">
        <v>62</v>
      </c>
      <c r="K19">
        <v>74</v>
      </c>
      <c r="L19">
        <v>26</v>
      </c>
      <c r="M19">
        <v>33</v>
      </c>
      <c r="N19">
        <v>0</v>
      </c>
      <c r="O19">
        <v>0</v>
      </c>
      <c r="P19">
        <v>0</v>
      </c>
      <c r="Q19">
        <v>25</v>
      </c>
      <c r="R19">
        <v>0</v>
      </c>
      <c r="S19">
        <v>0</v>
      </c>
      <c r="T19">
        <v>0</v>
      </c>
      <c r="U19">
        <v>34</v>
      </c>
      <c r="V19">
        <v>0</v>
      </c>
      <c r="W19">
        <v>0</v>
      </c>
      <c r="X19">
        <v>68</v>
      </c>
      <c r="Y19">
        <v>56</v>
      </c>
      <c r="Z19">
        <v>0</v>
      </c>
      <c r="AA19">
        <v>0</v>
      </c>
      <c r="AB19">
        <v>49</v>
      </c>
      <c r="AC19">
        <v>0</v>
      </c>
      <c r="AD19">
        <v>0</v>
      </c>
      <c r="AE19">
        <v>31</v>
      </c>
      <c r="AF19">
        <v>0</v>
      </c>
      <c r="AG19">
        <v>0</v>
      </c>
      <c r="AH19">
        <v>18</v>
      </c>
      <c r="AI19">
        <v>14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77</v>
      </c>
      <c r="AT19">
        <v>0</v>
      </c>
      <c r="AU19">
        <v>0</v>
      </c>
      <c r="AV19">
        <v>0</v>
      </c>
      <c r="AW19">
        <v>38</v>
      </c>
      <c r="AX19">
        <v>0</v>
      </c>
      <c r="AY19">
        <v>0</v>
      </c>
      <c r="AZ19">
        <v>0</v>
      </c>
      <c r="BA19">
        <v>42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80</v>
      </c>
      <c r="BK19">
        <v>100</v>
      </c>
      <c r="BL19">
        <v>0</v>
      </c>
    </row>
    <row r="20" spans="1:64" x14ac:dyDescent="0.3">
      <c r="A20">
        <f t="shared" si="0"/>
        <v>2005</v>
      </c>
      <c r="B20">
        <f t="shared" si="1"/>
        <v>5</v>
      </c>
      <c r="C20">
        <v>80</v>
      </c>
      <c r="D20">
        <v>68</v>
      </c>
      <c r="E20">
        <v>52</v>
      </c>
      <c r="F20">
        <v>75</v>
      </c>
      <c r="G20">
        <v>0</v>
      </c>
      <c r="H20">
        <v>0</v>
      </c>
      <c r="I20">
        <v>0</v>
      </c>
      <c r="J20">
        <v>48</v>
      </c>
      <c r="K20">
        <v>58</v>
      </c>
      <c r="L20">
        <v>25</v>
      </c>
      <c r="M20">
        <v>36</v>
      </c>
      <c r="N20">
        <v>0</v>
      </c>
      <c r="O20">
        <v>0</v>
      </c>
      <c r="P20">
        <v>0</v>
      </c>
      <c r="Q20">
        <v>33</v>
      </c>
      <c r="R20">
        <v>0</v>
      </c>
      <c r="S20">
        <v>0</v>
      </c>
      <c r="T20">
        <v>0</v>
      </c>
      <c r="U20">
        <v>22</v>
      </c>
      <c r="V20">
        <v>0</v>
      </c>
      <c r="W20">
        <v>0</v>
      </c>
      <c r="X20">
        <v>69</v>
      </c>
      <c r="Y20">
        <v>52</v>
      </c>
      <c r="Z20">
        <v>0</v>
      </c>
      <c r="AA20">
        <v>25</v>
      </c>
      <c r="AB20">
        <v>62</v>
      </c>
      <c r="AC20">
        <v>0</v>
      </c>
      <c r="AD20">
        <v>0</v>
      </c>
      <c r="AE20">
        <v>44</v>
      </c>
      <c r="AF20">
        <v>0</v>
      </c>
      <c r="AG20">
        <v>0</v>
      </c>
      <c r="AH20">
        <v>15</v>
      </c>
      <c r="AI20">
        <v>14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75</v>
      </c>
      <c r="AT20">
        <v>0</v>
      </c>
      <c r="AU20">
        <v>0</v>
      </c>
      <c r="AV20">
        <v>0</v>
      </c>
      <c r="AW20">
        <v>35</v>
      </c>
      <c r="AX20">
        <v>0</v>
      </c>
      <c r="AY20">
        <v>0</v>
      </c>
      <c r="AZ20">
        <v>67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79</v>
      </c>
      <c r="BK20">
        <v>0</v>
      </c>
      <c r="BL20">
        <v>0</v>
      </c>
    </row>
    <row r="21" spans="1:64" x14ac:dyDescent="0.3">
      <c r="A21">
        <f t="shared" si="0"/>
        <v>2005</v>
      </c>
      <c r="B21">
        <f t="shared" si="1"/>
        <v>6</v>
      </c>
      <c r="C21">
        <v>79</v>
      </c>
      <c r="D21">
        <v>54</v>
      </c>
      <c r="E21">
        <v>0</v>
      </c>
      <c r="F21">
        <v>51</v>
      </c>
      <c r="G21">
        <v>46</v>
      </c>
      <c r="H21">
        <v>0</v>
      </c>
      <c r="I21">
        <v>0</v>
      </c>
      <c r="J21">
        <v>63</v>
      </c>
      <c r="K21">
        <v>61</v>
      </c>
      <c r="L21">
        <v>0</v>
      </c>
      <c r="M21">
        <v>34</v>
      </c>
      <c r="N21">
        <v>0</v>
      </c>
      <c r="O21">
        <v>0</v>
      </c>
      <c r="P21">
        <v>0</v>
      </c>
      <c r="Q21">
        <v>25</v>
      </c>
      <c r="R21">
        <v>0</v>
      </c>
      <c r="S21">
        <v>0</v>
      </c>
      <c r="T21">
        <v>0</v>
      </c>
      <c r="U21">
        <v>20</v>
      </c>
      <c r="V21">
        <v>0</v>
      </c>
      <c r="W21">
        <v>0</v>
      </c>
      <c r="X21">
        <v>71</v>
      </c>
      <c r="Y21">
        <v>48</v>
      </c>
      <c r="Z21">
        <v>100</v>
      </c>
      <c r="AA21">
        <v>0</v>
      </c>
      <c r="AB21">
        <v>54</v>
      </c>
      <c r="AC21">
        <v>0</v>
      </c>
      <c r="AD21">
        <v>0</v>
      </c>
      <c r="AE21">
        <v>69</v>
      </c>
      <c r="AF21">
        <v>0</v>
      </c>
      <c r="AG21">
        <v>0</v>
      </c>
      <c r="AH21">
        <v>8</v>
      </c>
      <c r="AI21">
        <v>15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52</v>
      </c>
      <c r="AT21">
        <v>0</v>
      </c>
      <c r="AU21">
        <v>0</v>
      </c>
      <c r="AV21">
        <v>0</v>
      </c>
      <c r="AW21">
        <v>32</v>
      </c>
      <c r="AX21">
        <v>0</v>
      </c>
      <c r="AY21">
        <v>0</v>
      </c>
      <c r="AZ21">
        <v>69</v>
      </c>
      <c r="BA21">
        <v>0</v>
      </c>
      <c r="BB21">
        <v>0</v>
      </c>
      <c r="BC21">
        <v>0</v>
      </c>
      <c r="BD21">
        <v>46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78</v>
      </c>
      <c r="BK21">
        <v>0</v>
      </c>
      <c r="BL21">
        <v>0</v>
      </c>
    </row>
    <row r="22" spans="1:64" x14ac:dyDescent="0.3">
      <c r="A22">
        <f t="shared" si="0"/>
        <v>2005</v>
      </c>
      <c r="B22">
        <f t="shared" si="1"/>
        <v>7</v>
      </c>
      <c r="C22">
        <v>68</v>
      </c>
      <c r="D22">
        <v>60</v>
      </c>
      <c r="E22">
        <v>0</v>
      </c>
      <c r="F22">
        <v>50</v>
      </c>
      <c r="G22">
        <v>43</v>
      </c>
      <c r="H22">
        <v>0</v>
      </c>
      <c r="I22">
        <v>0</v>
      </c>
      <c r="J22">
        <v>55</v>
      </c>
      <c r="K22">
        <v>63</v>
      </c>
      <c r="L22">
        <v>39</v>
      </c>
      <c r="M22">
        <v>26</v>
      </c>
      <c r="N22">
        <v>0</v>
      </c>
      <c r="O22">
        <v>0</v>
      </c>
      <c r="P22">
        <v>37</v>
      </c>
      <c r="Q22">
        <v>24</v>
      </c>
      <c r="R22">
        <v>0</v>
      </c>
      <c r="S22">
        <v>0</v>
      </c>
      <c r="T22">
        <v>0</v>
      </c>
      <c r="U22">
        <v>24</v>
      </c>
      <c r="V22">
        <v>0</v>
      </c>
      <c r="W22">
        <v>0</v>
      </c>
      <c r="X22">
        <v>49</v>
      </c>
      <c r="Y22">
        <v>41</v>
      </c>
      <c r="Z22">
        <v>0</v>
      </c>
      <c r="AA22">
        <v>0</v>
      </c>
      <c r="AB22">
        <v>47</v>
      </c>
      <c r="AC22">
        <v>0</v>
      </c>
      <c r="AD22">
        <v>0</v>
      </c>
      <c r="AE22">
        <v>69</v>
      </c>
      <c r="AF22">
        <v>0</v>
      </c>
      <c r="AG22">
        <v>0</v>
      </c>
      <c r="AH22">
        <v>12</v>
      </c>
      <c r="AI22">
        <v>12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32</v>
      </c>
      <c r="AT22">
        <v>0</v>
      </c>
      <c r="AU22">
        <v>0</v>
      </c>
      <c r="AV22">
        <v>0</v>
      </c>
      <c r="AW22">
        <v>29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77</v>
      </c>
      <c r="BK22">
        <v>0</v>
      </c>
      <c r="BL22">
        <v>0</v>
      </c>
    </row>
    <row r="23" spans="1:64" x14ac:dyDescent="0.3">
      <c r="A23">
        <f t="shared" si="0"/>
        <v>2005</v>
      </c>
      <c r="B23">
        <f t="shared" si="1"/>
        <v>8</v>
      </c>
      <c r="C23">
        <v>69</v>
      </c>
      <c r="D23">
        <v>46</v>
      </c>
      <c r="E23">
        <v>0</v>
      </c>
      <c r="F23">
        <v>46</v>
      </c>
      <c r="G23">
        <v>0</v>
      </c>
      <c r="H23">
        <v>0</v>
      </c>
      <c r="I23">
        <v>0</v>
      </c>
      <c r="J23">
        <v>58</v>
      </c>
      <c r="K23">
        <v>66</v>
      </c>
      <c r="L23">
        <v>19</v>
      </c>
      <c r="M23">
        <v>27</v>
      </c>
      <c r="N23">
        <v>0</v>
      </c>
      <c r="O23">
        <v>0</v>
      </c>
      <c r="P23">
        <v>0</v>
      </c>
      <c r="Q23">
        <v>29</v>
      </c>
      <c r="R23">
        <v>0</v>
      </c>
      <c r="S23">
        <v>0</v>
      </c>
      <c r="T23">
        <v>0</v>
      </c>
      <c r="U23">
        <v>16</v>
      </c>
      <c r="V23">
        <v>0</v>
      </c>
      <c r="W23">
        <v>0</v>
      </c>
      <c r="X23">
        <v>60</v>
      </c>
      <c r="Y23">
        <v>41</v>
      </c>
      <c r="Z23">
        <v>0</v>
      </c>
      <c r="AA23">
        <v>0</v>
      </c>
      <c r="AB23">
        <v>40</v>
      </c>
      <c r="AC23">
        <v>0</v>
      </c>
      <c r="AD23">
        <v>0</v>
      </c>
      <c r="AE23">
        <v>24</v>
      </c>
      <c r="AF23">
        <v>0</v>
      </c>
      <c r="AG23">
        <v>0</v>
      </c>
      <c r="AH23">
        <v>9</v>
      </c>
      <c r="AI23">
        <v>11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66</v>
      </c>
      <c r="AT23">
        <v>0</v>
      </c>
      <c r="AU23">
        <v>0</v>
      </c>
      <c r="AV23">
        <v>0</v>
      </c>
      <c r="AW23">
        <v>43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75</v>
      </c>
      <c r="BK23">
        <v>0</v>
      </c>
      <c r="BL23">
        <v>0</v>
      </c>
    </row>
    <row r="24" spans="1:64" x14ac:dyDescent="0.3">
      <c r="A24">
        <f t="shared" si="0"/>
        <v>2005</v>
      </c>
      <c r="B24">
        <f t="shared" si="1"/>
        <v>9</v>
      </c>
      <c r="C24">
        <v>72</v>
      </c>
      <c r="D24">
        <v>55</v>
      </c>
      <c r="E24">
        <v>0</v>
      </c>
      <c r="F24">
        <v>46</v>
      </c>
      <c r="G24">
        <v>46</v>
      </c>
      <c r="H24">
        <v>0</v>
      </c>
      <c r="I24">
        <v>0</v>
      </c>
      <c r="J24">
        <v>58</v>
      </c>
      <c r="K24">
        <v>60</v>
      </c>
      <c r="L24">
        <v>28</v>
      </c>
      <c r="M24">
        <v>30</v>
      </c>
      <c r="N24">
        <v>0</v>
      </c>
      <c r="O24">
        <v>0</v>
      </c>
      <c r="P24">
        <v>0</v>
      </c>
      <c r="Q24">
        <v>27</v>
      </c>
      <c r="R24">
        <v>0</v>
      </c>
      <c r="S24">
        <v>0</v>
      </c>
      <c r="T24">
        <v>0</v>
      </c>
      <c r="U24">
        <v>23</v>
      </c>
      <c r="V24">
        <v>0</v>
      </c>
      <c r="W24">
        <v>0</v>
      </c>
      <c r="X24">
        <v>73</v>
      </c>
      <c r="Y24">
        <v>44</v>
      </c>
      <c r="Z24">
        <v>0</v>
      </c>
      <c r="AA24">
        <v>0</v>
      </c>
      <c r="AB24">
        <v>48</v>
      </c>
      <c r="AC24">
        <v>0</v>
      </c>
      <c r="AD24">
        <v>0</v>
      </c>
      <c r="AE24">
        <v>68</v>
      </c>
      <c r="AF24">
        <v>0</v>
      </c>
      <c r="AG24">
        <v>0</v>
      </c>
      <c r="AH24">
        <v>12</v>
      </c>
      <c r="AI24">
        <v>11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55</v>
      </c>
      <c r="AT24">
        <v>0</v>
      </c>
      <c r="AU24">
        <v>0</v>
      </c>
      <c r="AV24">
        <v>0</v>
      </c>
      <c r="AW24">
        <v>31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38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67</v>
      </c>
      <c r="BK24">
        <v>0</v>
      </c>
      <c r="BL24">
        <v>0</v>
      </c>
    </row>
    <row r="25" spans="1:64" x14ac:dyDescent="0.3">
      <c r="A25">
        <f t="shared" si="0"/>
        <v>2005</v>
      </c>
      <c r="B25">
        <f t="shared" si="1"/>
        <v>10</v>
      </c>
      <c r="C25">
        <v>73</v>
      </c>
      <c r="D25">
        <v>54</v>
      </c>
      <c r="E25">
        <v>29</v>
      </c>
      <c r="F25">
        <v>54</v>
      </c>
      <c r="G25">
        <v>55</v>
      </c>
      <c r="H25">
        <v>0</v>
      </c>
      <c r="I25">
        <v>0</v>
      </c>
      <c r="J25">
        <v>48</v>
      </c>
      <c r="K25">
        <v>55</v>
      </c>
      <c r="L25">
        <v>25</v>
      </c>
      <c r="M25">
        <v>31</v>
      </c>
      <c r="N25">
        <v>0</v>
      </c>
      <c r="O25">
        <v>0</v>
      </c>
      <c r="P25">
        <v>0</v>
      </c>
      <c r="Q25">
        <v>27</v>
      </c>
      <c r="R25">
        <v>0</v>
      </c>
      <c r="S25">
        <v>0</v>
      </c>
      <c r="T25">
        <v>0</v>
      </c>
      <c r="U25">
        <v>19</v>
      </c>
      <c r="V25">
        <v>0</v>
      </c>
      <c r="W25">
        <v>0</v>
      </c>
      <c r="X25">
        <v>66</v>
      </c>
      <c r="Y25">
        <v>41</v>
      </c>
      <c r="Z25">
        <v>0</v>
      </c>
      <c r="AA25">
        <v>0</v>
      </c>
      <c r="AB25">
        <v>54</v>
      </c>
      <c r="AC25">
        <v>0</v>
      </c>
      <c r="AD25">
        <v>0</v>
      </c>
      <c r="AE25">
        <v>43</v>
      </c>
      <c r="AF25">
        <v>0</v>
      </c>
      <c r="AG25">
        <v>0</v>
      </c>
      <c r="AH25">
        <v>17</v>
      </c>
      <c r="AI25">
        <v>13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51</v>
      </c>
      <c r="AT25">
        <v>0</v>
      </c>
      <c r="AU25">
        <v>0</v>
      </c>
      <c r="AV25">
        <v>0</v>
      </c>
      <c r="AW25">
        <v>41</v>
      </c>
      <c r="AX25">
        <v>0</v>
      </c>
      <c r="AY25">
        <v>0</v>
      </c>
      <c r="AZ25">
        <v>46</v>
      </c>
      <c r="BA25">
        <v>28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77</v>
      </c>
      <c r="BK25">
        <v>0</v>
      </c>
      <c r="BL25">
        <v>100</v>
      </c>
    </row>
    <row r="26" spans="1:64" x14ac:dyDescent="0.3">
      <c r="A26">
        <f t="shared" si="0"/>
        <v>2005</v>
      </c>
      <c r="B26">
        <f t="shared" si="1"/>
        <v>11</v>
      </c>
      <c r="C26">
        <v>76</v>
      </c>
      <c r="D26">
        <v>52</v>
      </c>
      <c r="E26">
        <v>37</v>
      </c>
      <c r="F26">
        <v>89</v>
      </c>
      <c r="G26">
        <v>35</v>
      </c>
      <c r="H26">
        <v>0</v>
      </c>
      <c r="I26">
        <v>0</v>
      </c>
      <c r="J26">
        <v>54</v>
      </c>
      <c r="K26">
        <v>72</v>
      </c>
      <c r="L26">
        <v>35</v>
      </c>
      <c r="M26">
        <v>33</v>
      </c>
      <c r="N26">
        <v>0</v>
      </c>
      <c r="O26">
        <v>0</v>
      </c>
      <c r="P26">
        <v>0</v>
      </c>
      <c r="Q26">
        <v>28</v>
      </c>
      <c r="R26">
        <v>0</v>
      </c>
      <c r="S26">
        <v>0</v>
      </c>
      <c r="T26">
        <v>0</v>
      </c>
      <c r="U26">
        <v>22</v>
      </c>
      <c r="V26">
        <v>0</v>
      </c>
      <c r="W26">
        <v>0</v>
      </c>
      <c r="X26">
        <v>66</v>
      </c>
      <c r="Y26">
        <v>39</v>
      </c>
      <c r="Z26">
        <v>0</v>
      </c>
      <c r="AA26">
        <v>0</v>
      </c>
      <c r="AB26">
        <v>68</v>
      </c>
      <c r="AC26">
        <v>0</v>
      </c>
      <c r="AD26">
        <v>0</v>
      </c>
      <c r="AE26">
        <v>43</v>
      </c>
      <c r="AF26">
        <v>0</v>
      </c>
      <c r="AG26">
        <v>0</v>
      </c>
      <c r="AH26">
        <v>13</v>
      </c>
      <c r="AI26">
        <v>14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47</v>
      </c>
      <c r="AT26">
        <v>0</v>
      </c>
      <c r="AU26">
        <v>0</v>
      </c>
      <c r="AV26">
        <v>0</v>
      </c>
      <c r="AW26">
        <v>59</v>
      </c>
      <c r="AX26">
        <v>0</v>
      </c>
      <c r="AY26">
        <v>0</v>
      </c>
      <c r="AZ26">
        <v>46</v>
      </c>
      <c r="BA26">
        <v>39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79</v>
      </c>
      <c r="BK26">
        <v>0</v>
      </c>
      <c r="BL26">
        <v>0</v>
      </c>
    </row>
    <row r="27" spans="1:64" x14ac:dyDescent="0.3">
      <c r="A27">
        <f t="shared" si="0"/>
        <v>2005</v>
      </c>
      <c r="B27">
        <f t="shared" si="1"/>
        <v>12</v>
      </c>
      <c r="C27">
        <v>72</v>
      </c>
      <c r="D27">
        <v>33</v>
      </c>
      <c r="E27">
        <v>33</v>
      </c>
      <c r="F27">
        <v>49</v>
      </c>
      <c r="G27">
        <v>36</v>
      </c>
      <c r="H27">
        <v>0</v>
      </c>
      <c r="I27">
        <v>0</v>
      </c>
      <c r="J27">
        <v>49</v>
      </c>
      <c r="K27">
        <v>54</v>
      </c>
      <c r="L27">
        <v>21</v>
      </c>
      <c r="M27">
        <v>31</v>
      </c>
      <c r="N27">
        <v>0</v>
      </c>
      <c r="O27">
        <v>0</v>
      </c>
      <c r="P27">
        <v>0</v>
      </c>
      <c r="Q27">
        <v>31</v>
      </c>
      <c r="R27">
        <v>0</v>
      </c>
      <c r="S27">
        <v>0</v>
      </c>
      <c r="T27">
        <v>0</v>
      </c>
      <c r="U27">
        <v>21</v>
      </c>
      <c r="V27">
        <v>0</v>
      </c>
      <c r="W27">
        <v>0</v>
      </c>
      <c r="X27">
        <v>67</v>
      </c>
      <c r="Y27">
        <v>47</v>
      </c>
      <c r="Z27">
        <v>0</v>
      </c>
      <c r="AA27">
        <v>0</v>
      </c>
      <c r="AB27">
        <v>63</v>
      </c>
      <c r="AC27">
        <v>0</v>
      </c>
      <c r="AD27">
        <v>0</v>
      </c>
      <c r="AE27">
        <v>44</v>
      </c>
      <c r="AF27">
        <v>0</v>
      </c>
      <c r="AG27">
        <v>0</v>
      </c>
      <c r="AH27">
        <v>11</v>
      </c>
      <c r="AI27">
        <v>12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27</v>
      </c>
      <c r="AT27">
        <v>0</v>
      </c>
      <c r="AU27">
        <v>0</v>
      </c>
      <c r="AV27">
        <v>0</v>
      </c>
      <c r="AW27">
        <v>37</v>
      </c>
      <c r="AX27">
        <v>0</v>
      </c>
      <c r="AY27">
        <v>0</v>
      </c>
      <c r="AZ27">
        <v>66</v>
      </c>
      <c r="BA27">
        <v>30</v>
      </c>
      <c r="BB27">
        <v>0</v>
      </c>
      <c r="BC27">
        <v>0</v>
      </c>
      <c r="BD27">
        <v>37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69</v>
      </c>
      <c r="BK27">
        <v>0</v>
      </c>
      <c r="BL27">
        <v>0</v>
      </c>
    </row>
    <row r="28" spans="1:64" x14ac:dyDescent="0.3">
      <c r="A28">
        <f t="shared" si="0"/>
        <v>2006</v>
      </c>
      <c r="B28">
        <f t="shared" si="1"/>
        <v>1</v>
      </c>
      <c r="C28">
        <v>68</v>
      </c>
      <c r="D28">
        <v>25</v>
      </c>
      <c r="E28">
        <v>36</v>
      </c>
      <c r="F28">
        <v>47</v>
      </c>
      <c r="G28">
        <v>38</v>
      </c>
      <c r="H28">
        <v>0</v>
      </c>
      <c r="I28">
        <v>0</v>
      </c>
      <c r="J28">
        <v>44</v>
      </c>
      <c r="K28">
        <v>67</v>
      </c>
      <c r="L28">
        <v>22</v>
      </c>
      <c r="M28">
        <v>24</v>
      </c>
      <c r="N28">
        <v>0</v>
      </c>
      <c r="O28">
        <v>0</v>
      </c>
      <c r="P28">
        <v>21</v>
      </c>
      <c r="Q28">
        <v>31</v>
      </c>
      <c r="R28">
        <v>0</v>
      </c>
      <c r="S28">
        <v>0</v>
      </c>
      <c r="T28">
        <v>0</v>
      </c>
      <c r="U28">
        <v>21</v>
      </c>
      <c r="V28">
        <v>0</v>
      </c>
      <c r="W28">
        <v>0</v>
      </c>
      <c r="X28">
        <v>68</v>
      </c>
      <c r="Y28">
        <v>45</v>
      </c>
      <c r="Z28">
        <v>86</v>
      </c>
      <c r="AA28">
        <v>0</v>
      </c>
      <c r="AB28">
        <v>52</v>
      </c>
      <c r="AC28">
        <v>0</v>
      </c>
      <c r="AD28">
        <v>0</v>
      </c>
      <c r="AE28">
        <v>38</v>
      </c>
      <c r="AF28">
        <v>0</v>
      </c>
      <c r="AG28">
        <v>0</v>
      </c>
      <c r="AH28">
        <v>11</v>
      </c>
      <c r="AI28">
        <v>16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47</v>
      </c>
      <c r="AT28">
        <v>100</v>
      </c>
      <c r="AU28">
        <v>0</v>
      </c>
      <c r="AV28">
        <v>0</v>
      </c>
      <c r="AW28">
        <v>34</v>
      </c>
      <c r="AX28">
        <v>0</v>
      </c>
      <c r="AY28">
        <v>0</v>
      </c>
      <c r="AZ28">
        <v>52</v>
      </c>
      <c r="BA28">
        <v>42</v>
      </c>
      <c r="BB28">
        <v>0</v>
      </c>
      <c r="BC28">
        <v>0</v>
      </c>
      <c r="BD28">
        <v>37</v>
      </c>
      <c r="BE28">
        <v>5</v>
      </c>
      <c r="BF28">
        <v>0</v>
      </c>
      <c r="BG28">
        <v>0</v>
      </c>
      <c r="BH28">
        <v>0</v>
      </c>
      <c r="BI28">
        <v>0</v>
      </c>
      <c r="BJ28">
        <v>70</v>
      </c>
      <c r="BK28">
        <v>0</v>
      </c>
      <c r="BL28">
        <v>0</v>
      </c>
    </row>
    <row r="29" spans="1:64" x14ac:dyDescent="0.3">
      <c r="A29">
        <f t="shared" si="0"/>
        <v>2006</v>
      </c>
      <c r="B29">
        <f t="shared" si="1"/>
        <v>2</v>
      </c>
      <c r="C29">
        <v>66</v>
      </c>
      <c r="D29">
        <v>34</v>
      </c>
      <c r="E29">
        <v>24</v>
      </c>
      <c r="F29">
        <v>35</v>
      </c>
      <c r="G29">
        <v>45</v>
      </c>
      <c r="H29">
        <v>0</v>
      </c>
      <c r="I29">
        <v>0</v>
      </c>
      <c r="J29">
        <v>55</v>
      </c>
      <c r="K29">
        <v>69</v>
      </c>
      <c r="L29">
        <v>30</v>
      </c>
      <c r="M29">
        <v>26</v>
      </c>
      <c r="N29">
        <v>0</v>
      </c>
      <c r="O29">
        <v>0</v>
      </c>
      <c r="P29">
        <v>0</v>
      </c>
      <c r="Q29">
        <v>28</v>
      </c>
      <c r="R29">
        <v>0</v>
      </c>
      <c r="S29">
        <v>0</v>
      </c>
      <c r="T29">
        <v>0</v>
      </c>
      <c r="U29">
        <v>19</v>
      </c>
      <c r="V29">
        <v>0</v>
      </c>
      <c r="W29">
        <v>0</v>
      </c>
      <c r="X29">
        <v>58</v>
      </c>
      <c r="Y29">
        <v>41</v>
      </c>
      <c r="Z29">
        <v>0</v>
      </c>
      <c r="AA29">
        <v>0</v>
      </c>
      <c r="AB29">
        <v>68</v>
      </c>
      <c r="AC29">
        <v>0</v>
      </c>
      <c r="AD29">
        <v>0</v>
      </c>
      <c r="AE29">
        <v>37</v>
      </c>
      <c r="AF29">
        <v>0</v>
      </c>
      <c r="AG29">
        <v>0</v>
      </c>
      <c r="AH29">
        <v>13</v>
      </c>
      <c r="AI29">
        <v>12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42</v>
      </c>
      <c r="AT29">
        <v>0</v>
      </c>
      <c r="AU29">
        <v>0</v>
      </c>
      <c r="AV29">
        <v>0</v>
      </c>
      <c r="AW29">
        <v>46</v>
      </c>
      <c r="AX29">
        <v>0</v>
      </c>
      <c r="AY29">
        <v>0</v>
      </c>
      <c r="AZ29">
        <v>46</v>
      </c>
      <c r="BA29">
        <v>0</v>
      </c>
      <c r="BB29">
        <v>0</v>
      </c>
      <c r="BC29">
        <v>0</v>
      </c>
      <c r="BD29">
        <v>45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76</v>
      </c>
      <c r="BK29">
        <v>0</v>
      </c>
      <c r="BL29">
        <v>0</v>
      </c>
    </row>
    <row r="30" spans="1:64" x14ac:dyDescent="0.3">
      <c r="A30">
        <f t="shared" si="0"/>
        <v>2006</v>
      </c>
      <c r="B30">
        <f t="shared" si="1"/>
        <v>3</v>
      </c>
      <c r="C30">
        <v>70</v>
      </c>
      <c r="D30">
        <v>58</v>
      </c>
      <c r="E30">
        <v>25</v>
      </c>
      <c r="F30">
        <v>40</v>
      </c>
      <c r="G30">
        <v>0</v>
      </c>
      <c r="H30">
        <v>0</v>
      </c>
      <c r="I30">
        <v>0</v>
      </c>
      <c r="J30">
        <v>43</v>
      </c>
      <c r="K30">
        <v>57</v>
      </c>
      <c r="L30">
        <v>18</v>
      </c>
      <c r="M30">
        <v>33</v>
      </c>
      <c r="N30">
        <v>0</v>
      </c>
      <c r="O30">
        <v>0</v>
      </c>
      <c r="P30">
        <v>21</v>
      </c>
      <c r="Q30">
        <v>29</v>
      </c>
      <c r="R30">
        <v>0</v>
      </c>
      <c r="S30">
        <v>0</v>
      </c>
      <c r="T30">
        <v>0</v>
      </c>
      <c r="U30">
        <v>22</v>
      </c>
      <c r="V30">
        <v>0</v>
      </c>
      <c r="W30">
        <v>43</v>
      </c>
      <c r="X30">
        <v>63</v>
      </c>
      <c r="Y30">
        <v>43</v>
      </c>
      <c r="Z30">
        <v>0</v>
      </c>
      <c r="AA30">
        <v>0</v>
      </c>
      <c r="AB30">
        <v>51</v>
      </c>
      <c r="AC30">
        <v>0</v>
      </c>
      <c r="AD30">
        <v>0</v>
      </c>
      <c r="AE30">
        <v>38</v>
      </c>
      <c r="AF30">
        <v>0</v>
      </c>
      <c r="AG30">
        <v>0</v>
      </c>
      <c r="AH30">
        <v>12</v>
      </c>
      <c r="AI30">
        <v>14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42</v>
      </c>
      <c r="AT30">
        <v>0</v>
      </c>
      <c r="AU30">
        <v>0</v>
      </c>
      <c r="AV30">
        <v>0</v>
      </c>
      <c r="AW30">
        <v>44</v>
      </c>
      <c r="AX30">
        <v>0</v>
      </c>
      <c r="AY30">
        <v>0</v>
      </c>
      <c r="AZ30">
        <v>33</v>
      </c>
      <c r="BA30">
        <v>21</v>
      </c>
      <c r="BB30">
        <v>0</v>
      </c>
      <c r="BC30">
        <v>0</v>
      </c>
      <c r="BD30">
        <v>35</v>
      </c>
      <c r="BE30">
        <v>6</v>
      </c>
      <c r="BF30">
        <v>0</v>
      </c>
      <c r="BG30">
        <v>0</v>
      </c>
      <c r="BH30">
        <v>0</v>
      </c>
      <c r="BI30">
        <v>0</v>
      </c>
      <c r="BJ30">
        <v>70</v>
      </c>
      <c r="BK30">
        <v>39</v>
      </c>
      <c r="BL30">
        <v>0</v>
      </c>
    </row>
    <row r="31" spans="1:64" x14ac:dyDescent="0.3">
      <c r="A31">
        <f t="shared" si="0"/>
        <v>2006</v>
      </c>
      <c r="B31">
        <f t="shared" si="1"/>
        <v>4</v>
      </c>
      <c r="C31">
        <v>68</v>
      </c>
      <c r="D31">
        <v>59</v>
      </c>
      <c r="E31">
        <v>35</v>
      </c>
      <c r="F31">
        <v>67</v>
      </c>
      <c r="G31">
        <v>45</v>
      </c>
      <c r="H31">
        <v>0</v>
      </c>
      <c r="I31">
        <v>0</v>
      </c>
      <c r="J31">
        <v>53</v>
      </c>
      <c r="K31">
        <v>56</v>
      </c>
      <c r="L31">
        <v>16</v>
      </c>
      <c r="M31">
        <v>31</v>
      </c>
      <c r="N31">
        <v>0</v>
      </c>
      <c r="O31">
        <v>0</v>
      </c>
      <c r="P31">
        <v>16</v>
      </c>
      <c r="Q31">
        <v>23</v>
      </c>
      <c r="R31">
        <v>0</v>
      </c>
      <c r="S31">
        <v>0</v>
      </c>
      <c r="T31">
        <v>0</v>
      </c>
      <c r="U31">
        <v>18</v>
      </c>
      <c r="V31">
        <v>0</v>
      </c>
      <c r="W31">
        <v>46</v>
      </c>
      <c r="X31">
        <v>58</v>
      </c>
      <c r="Y31">
        <v>44</v>
      </c>
      <c r="Z31">
        <v>0</v>
      </c>
      <c r="AA31">
        <v>0</v>
      </c>
      <c r="AB31">
        <v>47</v>
      </c>
      <c r="AC31">
        <v>0</v>
      </c>
      <c r="AD31">
        <v>0</v>
      </c>
      <c r="AE31">
        <v>32</v>
      </c>
      <c r="AF31">
        <v>0</v>
      </c>
      <c r="AG31">
        <v>0</v>
      </c>
      <c r="AH31">
        <v>10</v>
      </c>
      <c r="AI31">
        <v>14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43</v>
      </c>
      <c r="AT31">
        <v>0</v>
      </c>
      <c r="AU31">
        <v>0</v>
      </c>
      <c r="AV31">
        <v>0</v>
      </c>
      <c r="AW31">
        <v>27</v>
      </c>
      <c r="AX31">
        <v>0</v>
      </c>
      <c r="AY31">
        <v>0</v>
      </c>
      <c r="AZ31">
        <v>0</v>
      </c>
      <c r="BA31">
        <v>35</v>
      </c>
      <c r="BB31">
        <v>0</v>
      </c>
      <c r="BC31">
        <v>0</v>
      </c>
      <c r="BD31">
        <v>31</v>
      </c>
      <c r="BE31">
        <v>0</v>
      </c>
      <c r="BF31">
        <v>0</v>
      </c>
      <c r="BG31">
        <v>0</v>
      </c>
      <c r="BH31">
        <v>0</v>
      </c>
      <c r="BI31">
        <v>49</v>
      </c>
      <c r="BJ31">
        <v>61</v>
      </c>
      <c r="BK31">
        <v>38</v>
      </c>
      <c r="BL31">
        <v>0</v>
      </c>
    </row>
    <row r="32" spans="1:64" x14ac:dyDescent="0.3">
      <c r="A32">
        <f t="shared" si="0"/>
        <v>2006</v>
      </c>
      <c r="B32">
        <f t="shared" si="1"/>
        <v>5</v>
      </c>
      <c r="C32">
        <v>64</v>
      </c>
      <c r="D32">
        <v>56</v>
      </c>
      <c r="E32">
        <v>31</v>
      </c>
      <c r="F32">
        <v>64</v>
      </c>
      <c r="G32">
        <v>0</v>
      </c>
      <c r="H32">
        <v>0</v>
      </c>
      <c r="I32">
        <v>0</v>
      </c>
      <c r="J32">
        <v>52</v>
      </c>
      <c r="K32">
        <v>51</v>
      </c>
      <c r="L32">
        <v>32</v>
      </c>
      <c r="M32">
        <v>30</v>
      </c>
      <c r="N32">
        <v>0</v>
      </c>
      <c r="O32">
        <v>0</v>
      </c>
      <c r="P32">
        <v>19</v>
      </c>
      <c r="Q32">
        <v>23</v>
      </c>
      <c r="R32">
        <v>0</v>
      </c>
      <c r="S32">
        <v>0</v>
      </c>
      <c r="T32">
        <v>0</v>
      </c>
      <c r="U32">
        <v>22</v>
      </c>
      <c r="V32">
        <v>0</v>
      </c>
      <c r="W32">
        <v>43</v>
      </c>
      <c r="X32">
        <v>58</v>
      </c>
      <c r="Y32">
        <v>48</v>
      </c>
      <c r="Z32">
        <v>85</v>
      </c>
      <c r="AA32">
        <v>0</v>
      </c>
      <c r="AB32">
        <v>49</v>
      </c>
      <c r="AC32">
        <v>0</v>
      </c>
      <c r="AD32">
        <v>0</v>
      </c>
      <c r="AE32">
        <v>35</v>
      </c>
      <c r="AF32">
        <v>0</v>
      </c>
      <c r="AG32">
        <v>0</v>
      </c>
      <c r="AH32">
        <v>12</v>
      </c>
      <c r="AI32">
        <v>13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63</v>
      </c>
      <c r="AT32">
        <v>0</v>
      </c>
      <c r="AU32">
        <v>0</v>
      </c>
      <c r="AV32">
        <v>0</v>
      </c>
      <c r="AW32">
        <v>29</v>
      </c>
      <c r="AX32">
        <v>0</v>
      </c>
      <c r="AY32">
        <v>0</v>
      </c>
      <c r="AZ32">
        <v>54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60</v>
      </c>
      <c r="BK32">
        <v>0</v>
      </c>
      <c r="BL32">
        <v>0</v>
      </c>
    </row>
    <row r="33" spans="1:64" x14ac:dyDescent="0.3">
      <c r="A33">
        <f t="shared" si="0"/>
        <v>2006</v>
      </c>
      <c r="B33">
        <f t="shared" si="1"/>
        <v>6</v>
      </c>
      <c r="C33">
        <v>70</v>
      </c>
      <c r="D33">
        <v>41</v>
      </c>
      <c r="E33">
        <v>23</v>
      </c>
      <c r="F33">
        <v>37</v>
      </c>
      <c r="G33">
        <v>33</v>
      </c>
      <c r="H33">
        <v>0</v>
      </c>
      <c r="I33">
        <v>0</v>
      </c>
      <c r="J33">
        <v>50</v>
      </c>
      <c r="K33">
        <v>40</v>
      </c>
      <c r="L33">
        <v>15</v>
      </c>
      <c r="M33">
        <v>29</v>
      </c>
      <c r="N33">
        <v>0</v>
      </c>
      <c r="O33">
        <v>0</v>
      </c>
      <c r="P33">
        <v>16</v>
      </c>
      <c r="Q33">
        <v>20</v>
      </c>
      <c r="R33">
        <v>0</v>
      </c>
      <c r="S33">
        <v>0</v>
      </c>
      <c r="T33">
        <v>0</v>
      </c>
      <c r="U33">
        <v>18</v>
      </c>
      <c r="V33">
        <v>0</v>
      </c>
      <c r="W33">
        <v>56</v>
      </c>
      <c r="X33">
        <v>59</v>
      </c>
      <c r="Y33">
        <v>30</v>
      </c>
      <c r="Z33">
        <v>0</v>
      </c>
      <c r="AA33">
        <v>16</v>
      </c>
      <c r="AB33">
        <v>38</v>
      </c>
      <c r="AC33">
        <v>0</v>
      </c>
      <c r="AD33">
        <v>0</v>
      </c>
      <c r="AE33">
        <v>34</v>
      </c>
      <c r="AF33">
        <v>0</v>
      </c>
      <c r="AG33">
        <v>0</v>
      </c>
      <c r="AH33">
        <v>11</v>
      </c>
      <c r="AI33">
        <v>15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58</v>
      </c>
      <c r="AT33">
        <v>0</v>
      </c>
      <c r="AU33">
        <v>0</v>
      </c>
      <c r="AV33">
        <v>0</v>
      </c>
      <c r="AW33">
        <v>31</v>
      </c>
      <c r="AX33">
        <v>0</v>
      </c>
      <c r="AY33">
        <v>0</v>
      </c>
      <c r="AZ33">
        <v>50</v>
      </c>
      <c r="BA33">
        <v>0</v>
      </c>
      <c r="BB33">
        <v>0</v>
      </c>
      <c r="BC33">
        <v>0</v>
      </c>
      <c r="BD33">
        <v>31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62</v>
      </c>
      <c r="BK33">
        <v>0</v>
      </c>
      <c r="BL33">
        <v>0</v>
      </c>
    </row>
    <row r="34" spans="1:64" x14ac:dyDescent="0.3">
      <c r="A34">
        <f t="shared" si="0"/>
        <v>2006</v>
      </c>
      <c r="B34">
        <f t="shared" si="1"/>
        <v>7</v>
      </c>
      <c r="C34">
        <v>54</v>
      </c>
      <c r="D34">
        <v>44</v>
      </c>
      <c r="E34">
        <v>29</v>
      </c>
      <c r="F34">
        <v>47</v>
      </c>
      <c r="G34">
        <v>48</v>
      </c>
      <c r="H34">
        <v>0</v>
      </c>
      <c r="I34">
        <v>0</v>
      </c>
      <c r="J34">
        <v>44</v>
      </c>
      <c r="K34">
        <v>48</v>
      </c>
      <c r="L34">
        <v>15</v>
      </c>
      <c r="M34">
        <v>19</v>
      </c>
      <c r="N34">
        <v>0</v>
      </c>
      <c r="O34">
        <v>0</v>
      </c>
      <c r="P34">
        <v>17</v>
      </c>
      <c r="Q34">
        <v>19</v>
      </c>
      <c r="R34">
        <v>0</v>
      </c>
      <c r="S34">
        <v>0</v>
      </c>
      <c r="T34">
        <v>0</v>
      </c>
      <c r="U34">
        <v>15</v>
      </c>
      <c r="V34">
        <v>0</v>
      </c>
      <c r="W34">
        <v>0</v>
      </c>
      <c r="X34">
        <v>41</v>
      </c>
      <c r="Y34">
        <v>30</v>
      </c>
      <c r="Z34">
        <v>0</v>
      </c>
      <c r="AA34">
        <v>0</v>
      </c>
      <c r="AB34">
        <v>25</v>
      </c>
      <c r="AC34">
        <v>0</v>
      </c>
      <c r="AD34">
        <v>0</v>
      </c>
      <c r="AE34">
        <v>24</v>
      </c>
      <c r="AF34">
        <v>0</v>
      </c>
      <c r="AG34">
        <v>0</v>
      </c>
      <c r="AH34">
        <v>8</v>
      </c>
      <c r="AI34">
        <v>18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30</v>
      </c>
      <c r="AT34">
        <v>0</v>
      </c>
      <c r="AU34">
        <v>0</v>
      </c>
      <c r="AV34">
        <v>0</v>
      </c>
      <c r="AW34">
        <v>32</v>
      </c>
      <c r="AX34">
        <v>0</v>
      </c>
      <c r="AY34">
        <v>0</v>
      </c>
      <c r="AZ34">
        <v>0</v>
      </c>
      <c r="BA34">
        <v>25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60</v>
      </c>
      <c r="BK34">
        <v>0</v>
      </c>
      <c r="BL34">
        <v>77</v>
      </c>
    </row>
    <row r="35" spans="1:64" x14ac:dyDescent="0.3">
      <c r="A35">
        <f t="shared" si="0"/>
        <v>2006</v>
      </c>
      <c r="B35">
        <f t="shared" si="1"/>
        <v>8</v>
      </c>
      <c r="C35">
        <v>55</v>
      </c>
      <c r="D35">
        <v>55</v>
      </c>
      <c r="E35">
        <v>32</v>
      </c>
      <c r="F35">
        <v>56</v>
      </c>
      <c r="G35">
        <v>41</v>
      </c>
      <c r="H35">
        <v>0</v>
      </c>
      <c r="I35">
        <v>0</v>
      </c>
      <c r="J35">
        <v>50</v>
      </c>
      <c r="K35">
        <v>40</v>
      </c>
      <c r="L35">
        <v>22</v>
      </c>
      <c r="M35">
        <v>21</v>
      </c>
      <c r="N35">
        <v>0</v>
      </c>
      <c r="O35">
        <v>0</v>
      </c>
      <c r="P35">
        <v>14</v>
      </c>
      <c r="Q35">
        <v>23</v>
      </c>
      <c r="R35">
        <v>0</v>
      </c>
      <c r="S35">
        <v>0</v>
      </c>
      <c r="T35">
        <v>0</v>
      </c>
      <c r="U35">
        <v>16</v>
      </c>
      <c r="V35">
        <v>0</v>
      </c>
      <c r="W35">
        <v>0</v>
      </c>
      <c r="X35">
        <v>51</v>
      </c>
      <c r="Y35">
        <v>33</v>
      </c>
      <c r="Z35">
        <v>0</v>
      </c>
      <c r="AA35">
        <v>0</v>
      </c>
      <c r="AB35">
        <v>35</v>
      </c>
      <c r="AC35">
        <v>0</v>
      </c>
      <c r="AD35">
        <v>0</v>
      </c>
      <c r="AE35">
        <v>24</v>
      </c>
      <c r="AF35">
        <v>0</v>
      </c>
      <c r="AG35">
        <v>0</v>
      </c>
      <c r="AH35">
        <v>7</v>
      </c>
      <c r="AI35">
        <v>16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43</v>
      </c>
      <c r="AT35">
        <v>0</v>
      </c>
      <c r="AU35">
        <v>0</v>
      </c>
      <c r="AV35">
        <v>0</v>
      </c>
      <c r="AW35">
        <v>23</v>
      </c>
      <c r="AX35">
        <v>0</v>
      </c>
      <c r="AY35">
        <v>0</v>
      </c>
      <c r="AZ35">
        <v>0</v>
      </c>
      <c r="BA35">
        <v>30</v>
      </c>
      <c r="BB35">
        <v>0</v>
      </c>
      <c r="BC35">
        <v>0</v>
      </c>
      <c r="BD35">
        <v>0</v>
      </c>
      <c r="BE35">
        <v>6</v>
      </c>
      <c r="BF35">
        <v>0</v>
      </c>
      <c r="BG35">
        <v>0</v>
      </c>
      <c r="BH35">
        <v>0</v>
      </c>
      <c r="BI35">
        <v>0</v>
      </c>
      <c r="BJ35">
        <v>61</v>
      </c>
      <c r="BK35">
        <v>0</v>
      </c>
      <c r="BL35">
        <v>0</v>
      </c>
    </row>
    <row r="36" spans="1:64" x14ac:dyDescent="0.3">
      <c r="A36">
        <f t="shared" si="0"/>
        <v>2006</v>
      </c>
      <c r="B36">
        <f t="shared" si="1"/>
        <v>9</v>
      </c>
      <c r="C36">
        <v>60</v>
      </c>
      <c r="D36">
        <v>54</v>
      </c>
      <c r="E36">
        <v>32</v>
      </c>
      <c r="F36">
        <v>35</v>
      </c>
      <c r="G36">
        <v>29</v>
      </c>
      <c r="H36">
        <v>0</v>
      </c>
      <c r="I36">
        <v>0</v>
      </c>
      <c r="J36">
        <v>57</v>
      </c>
      <c r="K36">
        <v>68</v>
      </c>
      <c r="L36">
        <v>23</v>
      </c>
      <c r="M36">
        <v>27</v>
      </c>
      <c r="N36">
        <v>0</v>
      </c>
      <c r="O36">
        <v>0</v>
      </c>
      <c r="P36">
        <v>0</v>
      </c>
      <c r="Q36">
        <v>21</v>
      </c>
      <c r="R36">
        <v>0</v>
      </c>
      <c r="S36">
        <v>0</v>
      </c>
      <c r="T36">
        <v>0</v>
      </c>
      <c r="U36">
        <v>17</v>
      </c>
      <c r="V36">
        <v>0</v>
      </c>
      <c r="W36">
        <v>36</v>
      </c>
      <c r="X36">
        <v>52</v>
      </c>
      <c r="Y36">
        <v>30</v>
      </c>
      <c r="Z36">
        <v>0</v>
      </c>
      <c r="AA36">
        <v>14</v>
      </c>
      <c r="AB36">
        <v>28</v>
      </c>
      <c r="AC36">
        <v>0</v>
      </c>
      <c r="AD36">
        <v>0</v>
      </c>
      <c r="AE36">
        <v>29</v>
      </c>
      <c r="AF36">
        <v>0</v>
      </c>
      <c r="AG36">
        <v>0</v>
      </c>
      <c r="AH36">
        <v>11</v>
      </c>
      <c r="AI36">
        <v>15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46</v>
      </c>
      <c r="AT36">
        <v>0</v>
      </c>
      <c r="AU36">
        <v>0</v>
      </c>
      <c r="AV36">
        <v>0</v>
      </c>
      <c r="AW36">
        <v>25</v>
      </c>
      <c r="AX36">
        <v>0</v>
      </c>
      <c r="AY36">
        <v>0</v>
      </c>
      <c r="AZ36">
        <v>34</v>
      </c>
      <c r="BA36">
        <v>27</v>
      </c>
      <c r="BB36">
        <v>0</v>
      </c>
      <c r="BC36">
        <v>0</v>
      </c>
      <c r="BD36">
        <v>33</v>
      </c>
      <c r="BE36">
        <v>6</v>
      </c>
      <c r="BF36">
        <v>0</v>
      </c>
      <c r="BG36">
        <v>0</v>
      </c>
      <c r="BH36">
        <v>0</v>
      </c>
      <c r="BI36">
        <v>42</v>
      </c>
      <c r="BJ36">
        <v>60</v>
      </c>
      <c r="BK36">
        <v>29</v>
      </c>
      <c r="BL36">
        <v>0</v>
      </c>
    </row>
    <row r="37" spans="1:64" x14ac:dyDescent="0.3">
      <c r="A37">
        <f t="shared" si="0"/>
        <v>2006</v>
      </c>
      <c r="B37">
        <f t="shared" si="1"/>
        <v>10</v>
      </c>
      <c r="C37">
        <v>62</v>
      </c>
      <c r="D37">
        <v>46</v>
      </c>
      <c r="E37">
        <v>22</v>
      </c>
      <c r="F37">
        <v>31</v>
      </c>
      <c r="G37">
        <v>38</v>
      </c>
      <c r="H37">
        <v>0</v>
      </c>
      <c r="I37">
        <v>0</v>
      </c>
      <c r="J37">
        <v>50</v>
      </c>
      <c r="K37">
        <v>59</v>
      </c>
      <c r="L37">
        <v>38</v>
      </c>
      <c r="M37">
        <v>27</v>
      </c>
      <c r="N37">
        <v>0</v>
      </c>
      <c r="O37">
        <v>0</v>
      </c>
      <c r="P37">
        <v>12</v>
      </c>
      <c r="Q37">
        <v>25</v>
      </c>
      <c r="R37">
        <v>38</v>
      </c>
      <c r="S37">
        <v>0</v>
      </c>
      <c r="T37">
        <v>0</v>
      </c>
      <c r="U37">
        <v>23</v>
      </c>
      <c r="V37">
        <v>0</v>
      </c>
      <c r="W37">
        <v>0</v>
      </c>
      <c r="X37">
        <v>52</v>
      </c>
      <c r="Y37">
        <v>32</v>
      </c>
      <c r="Z37">
        <v>0</v>
      </c>
      <c r="AA37">
        <v>12</v>
      </c>
      <c r="AB37">
        <v>44</v>
      </c>
      <c r="AC37">
        <v>0</v>
      </c>
      <c r="AD37">
        <v>0</v>
      </c>
      <c r="AE37">
        <v>36</v>
      </c>
      <c r="AF37">
        <v>0</v>
      </c>
      <c r="AG37">
        <v>0</v>
      </c>
      <c r="AH37">
        <v>12</v>
      </c>
      <c r="AI37">
        <v>16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29</v>
      </c>
      <c r="AT37">
        <v>0</v>
      </c>
      <c r="AU37">
        <v>0</v>
      </c>
      <c r="AV37">
        <v>0</v>
      </c>
      <c r="AW37">
        <v>35</v>
      </c>
      <c r="AX37">
        <v>0</v>
      </c>
      <c r="AY37">
        <v>0</v>
      </c>
      <c r="AZ37">
        <v>0</v>
      </c>
      <c r="BA37">
        <v>26</v>
      </c>
      <c r="BB37">
        <v>0</v>
      </c>
      <c r="BC37">
        <v>0</v>
      </c>
      <c r="BD37">
        <v>31</v>
      </c>
      <c r="BE37">
        <v>5</v>
      </c>
      <c r="BF37">
        <v>0</v>
      </c>
      <c r="BG37">
        <v>0</v>
      </c>
      <c r="BH37">
        <v>0</v>
      </c>
      <c r="BI37">
        <v>30</v>
      </c>
      <c r="BJ37">
        <v>59</v>
      </c>
      <c r="BK37">
        <v>27</v>
      </c>
      <c r="BL37">
        <v>0</v>
      </c>
    </row>
    <row r="38" spans="1:64" x14ac:dyDescent="0.3">
      <c r="A38">
        <f t="shared" si="0"/>
        <v>2006</v>
      </c>
      <c r="B38">
        <f t="shared" si="1"/>
        <v>11</v>
      </c>
      <c r="C38">
        <v>58</v>
      </c>
      <c r="D38">
        <v>32</v>
      </c>
      <c r="E38">
        <v>26</v>
      </c>
      <c r="F38">
        <v>36</v>
      </c>
      <c r="G38">
        <v>47</v>
      </c>
      <c r="H38">
        <v>0</v>
      </c>
      <c r="I38">
        <v>0</v>
      </c>
      <c r="J38">
        <v>45</v>
      </c>
      <c r="K38">
        <v>52</v>
      </c>
      <c r="L38">
        <v>28</v>
      </c>
      <c r="M38">
        <v>25</v>
      </c>
      <c r="N38">
        <v>0</v>
      </c>
      <c r="O38">
        <v>0</v>
      </c>
      <c r="P38">
        <v>18</v>
      </c>
      <c r="Q38">
        <v>25</v>
      </c>
      <c r="R38">
        <v>0</v>
      </c>
      <c r="S38">
        <v>0</v>
      </c>
      <c r="T38">
        <v>0</v>
      </c>
      <c r="U38">
        <v>23</v>
      </c>
      <c r="V38">
        <v>0</v>
      </c>
      <c r="W38">
        <v>52</v>
      </c>
      <c r="X38">
        <v>52</v>
      </c>
      <c r="Y38">
        <v>50</v>
      </c>
      <c r="Z38">
        <v>0</v>
      </c>
      <c r="AA38">
        <v>12</v>
      </c>
      <c r="AB38">
        <v>47</v>
      </c>
      <c r="AC38">
        <v>0</v>
      </c>
      <c r="AD38">
        <v>0</v>
      </c>
      <c r="AE38">
        <v>36</v>
      </c>
      <c r="AF38">
        <v>0</v>
      </c>
      <c r="AG38">
        <v>0</v>
      </c>
      <c r="AH38">
        <v>10</v>
      </c>
      <c r="AI38">
        <v>16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37</v>
      </c>
      <c r="AT38">
        <v>0</v>
      </c>
      <c r="AU38">
        <v>0</v>
      </c>
      <c r="AV38">
        <v>0</v>
      </c>
      <c r="AW38">
        <v>32</v>
      </c>
      <c r="AX38">
        <v>50</v>
      </c>
      <c r="AY38">
        <v>0</v>
      </c>
      <c r="AZ38">
        <v>34</v>
      </c>
      <c r="BA38">
        <v>26</v>
      </c>
      <c r="BB38">
        <v>0</v>
      </c>
      <c r="BC38">
        <v>0</v>
      </c>
      <c r="BD38">
        <v>23</v>
      </c>
      <c r="BE38">
        <v>4</v>
      </c>
      <c r="BF38">
        <v>0</v>
      </c>
      <c r="BG38">
        <v>94</v>
      </c>
      <c r="BH38">
        <v>0</v>
      </c>
      <c r="BI38">
        <v>0</v>
      </c>
      <c r="BJ38">
        <v>64</v>
      </c>
      <c r="BK38">
        <v>48</v>
      </c>
      <c r="BL38">
        <v>0</v>
      </c>
    </row>
    <row r="39" spans="1:64" x14ac:dyDescent="0.3">
      <c r="A39">
        <f t="shared" si="0"/>
        <v>2006</v>
      </c>
      <c r="B39">
        <f t="shared" si="1"/>
        <v>12</v>
      </c>
      <c r="C39">
        <v>59</v>
      </c>
      <c r="D39">
        <v>31</v>
      </c>
      <c r="E39">
        <v>27</v>
      </c>
      <c r="F39">
        <v>31</v>
      </c>
      <c r="G39">
        <v>45</v>
      </c>
      <c r="H39">
        <v>0</v>
      </c>
      <c r="I39">
        <v>0</v>
      </c>
      <c r="J39">
        <v>38</v>
      </c>
      <c r="K39">
        <v>39</v>
      </c>
      <c r="L39">
        <v>29</v>
      </c>
      <c r="M39">
        <v>27</v>
      </c>
      <c r="N39">
        <v>0</v>
      </c>
      <c r="O39">
        <v>0</v>
      </c>
      <c r="P39">
        <v>16</v>
      </c>
      <c r="Q39">
        <v>28</v>
      </c>
      <c r="R39">
        <v>0</v>
      </c>
      <c r="S39">
        <v>0</v>
      </c>
      <c r="T39">
        <v>0</v>
      </c>
      <c r="U39">
        <v>20</v>
      </c>
      <c r="V39">
        <v>0</v>
      </c>
      <c r="W39">
        <v>0</v>
      </c>
      <c r="X39">
        <v>49</v>
      </c>
      <c r="Y39">
        <v>25</v>
      </c>
      <c r="Z39">
        <v>0</v>
      </c>
      <c r="AA39">
        <v>18</v>
      </c>
      <c r="AB39">
        <v>36</v>
      </c>
      <c r="AC39">
        <v>0</v>
      </c>
      <c r="AD39">
        <v>0</v>
      </c>
      <c r="AE39">
        <v>33</v>
      </c>
      <c r="AF39">
        <v>0</v>
      </c>
      <c r="AG39">
        <v>0</v>
      </c>
      <c r="AH39">
        <v>12</v>
      </c>
      <c r="AI39">
        <v>18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34</v>
      </c>
      <c r="AT39">
        <v>0</v>
      </c>
      <c r="AU39">
        <v>0</v>
      </c>
      <c r="AV39">
        <v>0</v>
      </c>
      <c r="AW39">
        <v>30</v>
      </c>
      <c r="AX39">
        <v>0</v>
      </c>
      <c r="AY39">
        <v>0</v>
      </c>
      <c r="AZ39">
        <v>23</v>
      </c>
      <c r="BA39">
        <v>26</v>
      </c>
      <c r="BB39">
        <v>0</v>
      </c>
      <c r="BC39">
        <v>0</v>
      </c>
      <c r="BD39">
        <v>31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64</v>
      </c>
      <c r="BK39">
        <v>28</v>
      </c>
      <c r="BL39">
        <v>0</v>
      </c>
    </row>
    <row r="40" spans="1:64" x14ac:dyDescent="0.3">
      <c r="A40">
        <f t="shared" si="0"/>
        <v>2007</v>
      </c>
      <c r="B40">
        <f t="shared" si="1"/>
        <v>1</v>
      </c>
      <c r="C40">
        <v>61</v>
      </c>
      <c r="D40">
        <v>22</v>
      </c>
      <c r="E40">
        <v>30</v>
      </c>
      <c r="F40">
        <v>49</v>
      </c>
      <c r="G40">
        <v>34</v>
      </c>
      <c r="H40">
        <v>0</v>
      </c>
      <c r="I40">
        <v>0</v>
      </c>
      <c r="J40">
        <v>44</v>
      </c>
      <c r="K40">
        <v>58</v>
      </c>
      <c r="L40">
        <v>38</v>
      </c>
      <c r="M40">
        <v>24</v>
      </c>
      <c r="N40">
        <v>0</v>
      </c>
      <c r="O40">
        <v>0</v>
      </c>
      <c r="P40">
        <v>17</v>
      </c>
      <c r="Q40">
        <v>27</v>
      </c>
      <c r="R40">
        <v>0</v>
      </c>
      <c r="S40">
        <v>0</v>
      </c>
      <c r="T40">
        <v>0</v>
      </c>
      <c r="U40">
        <v>18</v>
      </c>
      <c r="V40">
        <v>0</v>
      </c>
      <c r="W40">
        <v>30</v>
      </c>
      <c r="X40">
        <v>55</v>
      </c>
      <c r="Y40">
        <v>40</v>
      </c>
      <c r="Z40">
        <v>0</v>
      </c>
      <c r="AA40">
        <v>10</v>
      </c>
      <c r="AB40">
        <v>41</v>
      </c>
      <c r="AC40">
        <v>0</v>
      </c>
      <c r="AD40">
        <v>0</v>
      </c>
      <c r="AE40">
        <v>24</v>
      </c>
      <c r="AF40">
        <v>0</v>
      </c>
      <c r="AG40">
        <v>0</v>
      </c>
      <c r="AH40">
        <v>9</v>
      </c>
      <c r="AI40">
        <v>19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21</v>
      </c>
      <c r="AT40">
        <v>0</v>
      </c>
      <c r="AU40">
        <v>0</v>
      </c>
      <c r="AV40">
        <v>0</v>
      </c>
      <c r="AW40">
        <v>32</v>
      </c>
      <c r="AX40">
        <v>0</v>
      </c>
      <c r="AY40">
        <v>0</v>
      </c>
      <c r="AZ40">
        <v>57</v>
      </c>
      <c r="BA40">
        <v>36</v>
      </c>
      <c r="BB40">
        <v>0</v>
      </c>
      <c r="BC40">
        <v>0</v>
      </c>
      <c r="BD40">
        <v>39</v>
      </c>
      <c r="BE40">
        <v>6</v>
      </c>
      <c r="BF40">
        <v>0</v>
      </c>
      <c r="BG40">
        <v>70</v>
      </c>
      <c r="BH40">
        <v>0</v>
      </c>
      <c r="BI40">
        <v>0</v>
      </c>
      <c r="BJ40">
        <v>62</v>
      </c>
      <c r="BK40">
        <v>0</v>
      </c>
      <c r="BL40">
        <v>0</v>
      </c>
    </row>
    <row r="41" spans="1:64" x14ac:dyDescent="0.3">
      <c r="A41">
        <f t="shared" si="0"/>
        <v>2007</v>
      </c>
      <c r="B41">
        <f t="shared" si="1"/>
        <v>2</v>
      </c>
      <c r="C41">
        <v>58</v>
      </c>
      <c r="D41">
        <v>34</v>
      </c>
      <c r="E41">
        <v>32</v>
      </c>
      <c r="F41">
        <v>40</v>
      </c>
      <c r="G41">
        <v>27</v>
      </c>
      <c r="H41">
        <v>0</v>
      </c>
      <c r="I41">
        <v>0</v>
      </c>
      <c r="J41">
        <v>46</v>
      </c>
      <c r="K41">
        <v>60</v>
      </c>
      <c r="L41">
        <v>30</v>
      </c>
      <c r="M41">
        <v>17</v>
      </c>
      <c r="N41">
        <v>0</v>
      </c>
      <c r="O41">
        <v>0</v>
      </c>
      <c r="P41">
        <v>17</v>
      </c>
      <c r="Q41">
        <v>25</v>
      </c>
      <c r="R41">
        <v>0</v>
      </c>
      <c r="S41">
        <v>0</v>
      </c>
      <c r="T41">
        <v>0</v>
      </c>
      <c r="U41">
        <v>19</v>
      </c>
      <c r="V41">
        <v>0</v>
      </c>
      <c r="W41">
        <v>0</v>
      </c>
      <c r="X41">
        <v>51</v>
      </c>
      <c r="Y41">
        <v>32</v>
      </c>
      <c r="Z41">
        <v>0</v>
      </c>
      <c r="AA41">
        <v>12</v>
      </c>
      <c r="AB41">
        <v>33</v>
      </c>
      <c r="AC41">
        <v>0</v>
      </c>
      <c r="AD41">
        <v>0</v>
      </c>
      <c r="AE41">
        <v>35</v>
      </c>
      <c r="AF41">
        <v>0</v>
      </c>
      <c r="AG41">
        <v>0</v>
      </c>
      <c r="AH41">
        <v>11</v>
      </c>
      <c r="AI41">
        <v>18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35</v>
      </c>
      <c r="AT41">
        <v>0</v>
      </c>
      <c r="AU41">
        <v>0</v>
      </c>
      <c r="AV41">
        <v>0</v>
      </c>
      <c r="AW41">
        <v>32</v>
      </c>
      <c r="AX41">
        <v>0</v>
      </c>
      <c r="AY41">
        <v>0</v>
      </c>
      <c r="AZ41">
        <v>31</v>
      </c>
      <c r="BA41">
        <v>24</v>
      </c>
      <c r="BB41">
        <v>0</v>
      </c>
      <c r="BC41">
        <v>0</v>
      </c>
      <c r="BD41">
        <v>26</v>
      </c>
      <c r="BE41">
        <v>4</v>
      </c>
      <c r="BF41">
        <v>9</v>
      </c>
      <c r="BG41">
        <v>96</v>
      </c>
      <c r="BH41">
        <v>0</v>
      </c>
      <c r="BI41">
        <v>26</v>
      </c>
      <c r="BJ41">
        <v>62</v>
      </c>
      <c r="BK41">
        <v>30</v>
      </c>
      <c r="BL41">
        <v>0</v>
      </c>
    </row>
    <row r="42" spans="1:64" x14ac:dyDescent="0.3">
      <c r="A42">
        <f t="shared" si="0"/>
        <v>2007</v>
      </c>
      <c r="B42">
        <f t="shared" si="1"/>
        <v>3</v>
      </c>
      <c r="C42">
        <v>61</v>
      </c>
      <c r="D42">
        <v>61</v>
      </c>
      <c r="E42">
        <v>25</v>
      </c>
      <c r="F42">
        <v>46</v>
      </c>
      <c r="G42">
        <v>37</v>
      </c>
      <c r="H42">
        <v>0</v>
      </c>
      <c r="I42">
        <v>0</v>
      </c>
      <c r="J42">
        <v>49</v>
      </c>
      <c r="K42">
        <v>36</v>
      </c>
      <c r="L42">
        <v>20</v>
      </c>
      <c r="M42">
        <v>27</v>
      </c>
      <c r="N42">
        <v>0</v>
      </c>
      <c r="O42">
        <v>0</v>
      </c>
      <c r="P42">
        <v>13</v>
      </c>
      <c r="Q42">
        <v>23</v>
      </c>
      <c r="R42">
        <v>0</v>
      </c>
      <c r="S42">
        <v>0</v>
      </c>
      <c r="T42">
        <v>0</v>
      </c>
      <c r="U42">
        <v>17</v>
      </c>
      <c r="V42">
        <v>0</v>
      </c>
      <c r="W42">
        <v>0</v>
      </c>
      <c r="X42">
        <v>53</v>
      </c>
      <c r="Y42">
        <v>37</v>
      </c>
      <c r="Z42">
        <v>0</v>
      </c>
      <c r="AA42">
        <v>11</v>
      </c>
      <c r="AB42">
        <v>36</v>
      </c>
      <c r="AC42">
        <v>0</v>
      </c>
      <c r="AD42">
        <v>0</v>
      </c>
      <c r="AE42">
        <v>32</v>
      </c>
      <c r="AF42">
        <v>0</v>
      </c>
      <c r="AG42">
        <v>0</v>
      </c>
      <c r="AH42">
        <v>9</v>
      </c>
      <c r="AI42">
        <v>17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29</v>
      </c>
      <c r="AT42">
        <v>0</v>
      </c>
      <c r="AU42">
        <v>0</v>
      </c>
      <c r="AV42">
        <v>0</v>
      </c>
      <c r="AW42">
        <v>32</v>
      </c>
      <c r="AX42">
        <v>0</v>
      </c>
      <c r="AY42">
        <v>0</v>
      </c>
      <c r="AZ42">
        <v>35</v>
      </c>
      <c r="BA42">
        <v>27</v>
      </c>
      <c r="BB42">
        <v>0</v>
      </c>
      <c r="BC42">
        <v>0</v>
      </c>
      <c r="BD42">
        <v>34</v>
      </c>
      <c r="BE42">
        <v>6</v>
      </c>
      <c r="BF42">
        <v>0</v>
      </c>
      <c r="BG42">
        <v>64</v>
      </c>
      <c r="BH42">
        <v>0</v>
      </c>
      <c r="BI42">
        <v>20</v>
      </c>
      <c r="BJ42">
        <v>56</v>
      </c>
      <c r="BK42">
        <v>19</v>
      </c>
      <c r="BL42">
        <v>0</v>
      </c>
    </row>
    <row r="43" spans="1:64" x14ac:dyDescent="0.3">
      <c r="A43">
        <f t="shared" si="0"/>
        <v>2007</v>
      </c>
      <c r="B43">
        <f t="shared" si="1"/>
        <v>4</v>
      </c>
      <c r="C43">
        <v>58</v>
      </c>
      <c r="D43">
        <v>55</v>
      </c>
      <c r="E43">
        <v>23</v>
      </c>
      <c r="F43">
        <v>31</v>
      </c>
      <c r="G43">
        <v>28</v>
      </c>
      <c r="H43">
        <v>0</v>
      </c>
      <c r="I43">
        <v>0</v>
      </c>
      <c r="J43">
        <v>54</v>
      </c>
      <c r="K43">
        <v>58</v>
      </c>
      <c r="L43">
        <v>22</v>
      </c>
      <c r="M43">
        <v>24</v>
      </c>
      <c r="N43">
        <v>0</v>
      </c>
      <c r="O43">
        <v>0</v>
      </c>
      <c r="P43">
        <v>16</v>
      </c>
      <c r="Q43">
        <v>21</v>
      </c>
      <c r="R43">
        <v>0</v>
      </c>
      <c r="S43">
        <v>0</v>
      </c>
      <c r="T43">
        <v>0</v>
      </c>
      <c r="U43">
        <v>16</v>
      </c>
      <c r="V43">
        <v>0</v>
      </c>
      <c r="W43">
        <v>30</v>
      </c>
      <c r="X43">
        <v>49</v>
      </c>
      <c r="Y43">
        <v>34</v>
      </c>
      <c r="Z43">
        <v>0</v>
      </c>
      <c r="AA43">
        <v>0</v>
      </c>
      <c r="AB43">
        <v>19</v>
      </c>
      <c r="AC43">
        <v>0</v>
      </c>
      <c r="AD43">
        <v>0</v>
      </c>
      <c r="AE43">
        <v>32</v>
      </c>
      <c r="AF43">
        <v>0</v>
      </c>
      <c r="AG43">
        <v>0</v>
      </c>
      <c r="AH43">
        <v>9</v>
      </c>
      <c r="AI43">
        <v>15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34</v>
      </c>
      <c r="AT43">
        <v>0</v>
      </c>
      <c r="AU43">
        <v>0</v>
      </c>
      <c r="AV43">
        <v>0</v>
      </c>
      <c r="AW43">
        <v>27</v>
      </c>
      <c r="AX43">
        <v>0</v>
      </c>
      <c r="AY43">
        <v>0</v>
      </c>
      <c r="AZ43">
        <v>26</v>
      </c>
      <c r="BA43">
        <v>25</v>
      </c>
      <c r="BB43">
        <v>0</v>
      </c>
      <c r="BC43">
        <v>0</v>
      </c>
      <c r="BD43">
        <v>24</v>
      </c>
      <c r="BE43">
        <v>0</v>
      </c>
      <c r="BF43">
        <v>0</v>
      </c>
      <c r="BG43">
        <v>58</v>
      </c>
      <c r="BH43">
        <v>0</v>
      </c>
      <c r="BI43">
        <v>19</v>
      </c>
      <c r="BJ43">
        <v>53</v>
      </c>
      <c r="BK43">
        <v>22</v>
      </c>
      <c r="BL43">
        <v>0</v>
      </c>
    </row>
    <row r="44" spans="1:64" x14ac:dyDescent="0.3">
      <c r="A44">
        <f t="shared" si="0"/>
        <v>2007</v>
      </c>
      <c r="B44">
        <f t="shared" si="1"/>
        <v>5</v>
      </c>
      <c r="C44">
        <v>51</v>
      </c>
      <c r="D44">
        <v>56</v>
      </c>
      <c r="E44">
        <v>29</v>
      </c>
      <c r="F44">
        <v>49</v>
      </c>
      <c r="G44">
        <v>23</v>
      </c>
      <c r="H44">
        <v>0</v>
      </c>
      <c r="I44">
        <v>0</v>
      </c>
      <c r="J44">
        <v>48</v>
      </c>
      <c r="K44">
        <v>42</v>
      </c>
      <c r="L44">
        <v>21</v>
      </c>
      <c r="M44">
        <v>24</v>
      </c>
      <c r="N44">
        <v>0</v>
      </c>
      <c r="O44">
        <v>100</v>
      </c>
      <c r="P44">
        <v>14</v>
      </c>
      <c r="Q44">
        <v>21</v>
      </c>
      <c r="R44">
        <v>0</v>
      </c>
      <c r="S44">
        <v>0</v>
      </c>
      <c r="T44">
        <v>0</v>
      </c>
      <c r="U44">
        <v>17</v>
      </c>
      <c r="V44">
        <v>0</v>
      </c>
      <c r="W44">
        <v>0</v>
      </c>
      <c r="X44">
        <v>47</v>
      </c>
      <c r="Y44">
        <v>33</v>
      </c>
      <c r="Z44">
        <v>0</v>
      </c>
      <c r="AA44">
        <v>10</v>
      </c>
      <c r="AB44">
        <v>21</v>
      </c>
      <c r="AC44">
        <v>0</v>
      </c>
      <c r="AD44">
        <v>0</v>
      </c>
      <c r="AE44">
        <v>26</v>
      </c>
      <c r="AF44">
        <v>0</v>
      </c>
      <c r="AG44">
        <v>0</v>
      </c>
      <c r="AH44">
        <v>10</v>
      </c>
      <c r="AI44">
        <v>20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43</v>
      </c>
      <c r="AT44">
        <v>0</v>
      </c>
      <c r="AU44">
        <v>0</v>
      </c>
      <c r="AV44">
        <v>0</v>
      </c>
      <c r="AW44">
        <v>40</v>
      </c>
      <c r="AX44">
        <v>0</v>
      </c>
      <c r="AY44">
        <v>0</v>
      </c>
      <c r="AZ44">
        <v>31</v>
      </c>
      <c r="BA44">
        <v>16</v>
      </c>
      <c r="BB44">
        <v>0</v>
      </c>
      <c r="BC44">
        <v>0</v>
      </c>
      <c r="BD44">
        <v>23</v>
      </c>
      <c r="BE44">
        <v>4</v>
      </c>
      <c r="BF44">
        <v>0</v>
      </c>
      <c r="BG44">
        <v>0</v>
      </c>
      <c r="BH44">
        <v>0</v>
      </c>
      <c r="BI44">
        <v>0</v>
      </c>
      <c r="BJ44">
        <v>55</v>
      </c>
      <c r="BK44">
        <v>23</v>
      </c>
      <c r="BL44">
        <v>0</v>
      </c>
    </row>
    <row r="45" spans="1:64" x14ac:dyDescent="0.3">
      <c r="A45">
        <f t="shared" si="0"/>
        <v>2007</v>
      </c>
      <c r="B45">
        <f t="shared" si="1"/>
        <v>6</v>
      </c>
      <c r="C45">
        <v>51</v>
      </c>
      <c r="D45">
        <v>47</v>
      </c>
      <c r="E45">
        <v>20</v>
      </c>
      <c r="F45">
        <v>43</v>
      </c>
      <c r="G45">
        <v>30</v>
      </c>
      <c r="H45">
        <v>0</v>
      </c>
      <c r="I45">
        <v>0</v>
      </c>
      <c r="J45">
        <v>49</v>
      </c>
      <c r="K45">
        <v>38</v>
      </c>
      <c r="L45">
        <v>25</v>
      </c>
      <c r="M45">
        <v>21</v>
      </c>
      <c r="N45">
        <v>0</v>
      </c>
      <c r="O45">
        <v>0</v>
      </c>
      <c r="P45">
        <v>22</v>
      </c>
      <c r="Q45">
        <v>21</v>
      </c>
      <c r="R45">
        <v>0</v>
      </c>
      <c r="S45">
        <v>0</v>
      </c>
      <c r="T45">
        <v>0</v>
      </c>
      <c r="U45">
        <v>13</v>
      </c>
      <c r="V45">
        <v>0</v>
      </c>
      <c r="W45">
        <v>0</v>
      </c>
      <c r="X45">
        <v>46</v>
      </c>
      <c r="Y45">
        <v>33</v>
      </c>
      <c r="Z45">
        <v>0</v>
      </c>
      <c r="AA45">
        <v>12</v>
      </c>
      <c r="AB45">
        <v>30</v>
      </c>
      <c r="AC45">
        <v>0</v>
      </c>
      <c r="AD45">
        <v>0</v>
      </c>
      <c r="AE45">
        <v>28</v>
      </c>
      <c r="AF45">
        <v>0</v>
      </c>
      <c r="AG45">
        <v>0</v>
      </c>
      <c r="AH45">
        <v>8</v>
      </c>
      <c r="AI45">
        <v>18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43</v>
      </c>
      <c r="AT45">
        <v>0</v>
      </c>
      <c r="AU45">
        <v>0</v>
      </c>
      <c r="AV45">
        <v>0</v>
      </c>
      <c r="AW45">
        <v>32</v>
      </c>
      <c r="AX45">
        <v>0</v>
      </c>
      <c r="AY45">
        <v>0</v>
      </c>
      <c r="AZ45">
        <v>17</v>
      </c>
      <c r="BA45">
        <v>20</v>
      </c>
      <c r="BB45">
        <v>0</v>
      </c>
      <c r="BC45">
        <v>0</v>
      </c>
      <c r="BD45">
        <v>21</v>
      </c>
      <c r="BE45">
        <v>0</v>
      </c>
      <c r="BF45">
        <v>0</v>
      </c>
      <c r="BG45">
        <v>0</v>
      </c>
      <c r="BH45">
        <v>0</v>
      </c>
      <c r="BI45">
        <v>18</v>
      </c>
      <c r="BJ45">
        <v>56</v>
      </c>
      <c r="BK45">
        <v>15</v>
      </c>
      <c r="BL45">
        <v>0</v>
      </c>
    </row>
    <row r="46" spans="1:64" x14ac:dyDescent="0.3">
      <c r="A46">
        <f t="shared" si="0"/>
        <v>2007</v>
      </c>
      <c r="B46">
        <f t="shared" si="1"/>
        <v>7</v>
      </c>
      <c r="C46">
        <v>52</v>
      </c>
      <c r="D46">
        <v>40</v>
      </c>
      <c r="E46">
        <v>21</v>
      </c>
      <c r="F46">
        <v>35</v>
      </c>
      <c r="G46">
        <v>39</v>
      </c>
      <c r="H46">
        <v>0</v>
      </c>
      <c r="I46">
        <v>0</v>
      </c>
      <c r="J46">
        <v>39</v>
      </c>
      <c r="K46">
        <v>38</v>
      </c>
      <c r="L46">
        <v>25</v>
      </c>
      <c r="M46">
        <v>19</v>
      </c>
      <c r="N46">
        <v>0</v>
      </c>
      <c r="O46">
        <v>0</v>
      </c>
      <c r="P46">
        <v>23</v>
      </c>
      <c r="Q46">
        <v>20</v>
      </c>
      <c r="R46">
        <v>0</v>
      </c>
      <c r="S46">
        <v>0</v>
      </c>
      <c r="T46">
        <v>0</v>
      </c>
      <c r="U46">
        <v>19</v>
      </c>
      <c r="V46">
        <v>0</v>
      </c>
      <c r="W46">
        <v>0</v>
      </c>
      <c r="X46">
        <v>48</v>
      </c>
      <c r="Y46">
        <v>31</v>
      </c>
      <c r="Z46">
        <v>0</v>
      </c>
      <c r="AA46">
        <v>9</v>
      </c>
      <c r="AB46">
        <v>21</v>
      </c>
      <c r="AC46">
        <v>0</v>
      </c>
      <c r="AD46">
        <v>0</v>
      </c>
      <c r="AE46">
        <v>30</v>
      </c>
      <c r="AF46">
        <v>0</v>
      </c>
      <c r="AG46">
        <v>0</v>
      </c>
      <c r="AH46">
        <v>9</v>
      </c>
      <c r="AI46">
        <v>20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28</v>
      </c>
      <c r="AT46">
        <v>0</v>
      </c>
      <c r="AU46">
        <v>0</v>
      </c>
      <c r="AV46">
        <v>0</v>
      </c>
      <c r="AW46">
        <v>43</v>
      </c>
      <c r="AX46">
        <v>0</v>
      </c>
      <c r="AY46">
        <v>0</v>
      </c>
      <c r="AZ46">
        <v>26</v>
      </c>
      <c r="BA46">
        <v>24</v>
      </c>
      <c r="BB46">
        <v>0</v>
      </c>
      <c r="BC46">
        <v>0</v>
      </c>
      <c r="BD46">
        <v>24</v>
      </c>
      <c r="BE46">
        <v>4</v>
      </c>
      <c r="BF46">
        <v>0</v>
      </c>
      <c r="BG46">
        <v>0</v>
      </c>
      <c r="BH46">
        <v>0</v>
      </c>
      <c r="BI46">
        <v>14</v>
      </c>
      <c r="BJ46">
        <v>57</v>
      </c>
      <c r="BK46">
        <v>28</v>
      </c>
      <c r="BL46">
        <v>0</v>
      </c>
    </row>
    <row r="47" spans="1:64" x14ac:dyDescent="0.3">
      <c r="A47">
        <f t="shared" si="0"/>
        <v>2007</v>
      </c>
      <c r="B47">
        <f t="shared" si="1"/>
        <v>8</v>
      </c>
      <c r="C47">
        <v>49</v>
      </c>
      <c r="D47">
        <v>41</v>
      </c>
      <c r="E47">
        <v>30</v>
      </c>
      <c r="F47">
        <v>36</v>
      </c>
      <c r="G47">
        <v>31</v>
      </c>
      <c r="H47">
        <v>0</v>
      </c>
      <c r="I47">
        <v>0</v>
      </c>
      <c r="J47">
        <v>47</v>
      </c>
      <c r="K47">
        <v>38</v>
      </c>
      <c r="L47">
        <v>17</v>
      </c>
      <c r="M47">
        <v>17</v>
      </c>
      <c r="N47">
        <v>0</v>
      </c>
      <c r="O47">
        <v>0</v>
      </c>
      <c r="P47">
        <v>35</v>
      </c>
      <c r="Q47">
        <v>21</v>
      </c>
      <c r="R47">
        <v>0</v>
      </c>
      <c r="S47">
        <v>0</v>
      </c>
      <c r="T47">
        <v>0</v>
      </c>
      <c r="U47">
        <v>11</v>
      </c>
      <c r="V47">
        <v>0</v>
      </c>
      <c r="W47">
        <v>35</v>
      </c>
      <c r="X47">
        <v>48</v>
      </c>
      <c r="Y47">
        <v>31</v>
      </c>
      <c r="Z47">
        <v>0</v>
      </c>
      <c r="AA47">
        <v>20</v>
      </c>
      <c r="AB47">
        <v>24</v>
      </c>
      <c r="AC47">
        <v>0</v>
      </c>
      <c r="AD47">
        <v>0</v>
      </c>
      <c r="AE47">
        <v>35</v>
      </c>
      <c r="AF47">
        <v>0</v>
      </c>
      <c r="AG47">
        <v>0</v>
      </c>
      <c r="AH47">
        <v>7</v>
      </c>
      <c r="AI47">
        <v>21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25</v>
      </c>
      <c r="AT47">
        <v>0</v>
      </c>
      <c r="AU47">
        <v>0</v>
      </c>
      <c r="AV47">
        <v>0</v>
      </c>
      <c r="AW47">
        <v>43</v>
      </c>
      <c r="AX47">
        <v>58</v>
      </c>
      <c r="AY47">
        <v>0</v>
      </c>
      <c r="AZ47">
        <v>22</v>
      </c>
      <c r="BA47">
        <v>17</v>
      </c>
      <c r="BB47">
        <v>0</v>
      </c>
      <c r="BC47">
        <v>0</v>
      </c>
      <c r="BD47">
        <v>28</v>
      </c>
      <c r="BE47">
        <v>3</v>
      </c>
      <c r="BF47">
        <v>0</v>
      </c>
      <c r="BG47">
        <v>0</v>
      </c>
      <c r="BH47">
        <v>0</v>
      </c>
      <c r="BI47">
        <v>19</v>
      </c>
      <c r="BJ47">
        <v>53</v>
      </c>
      <c r="BK47">
        <v>18</v>
      </c>
      <c r="BL47">
        <v>0</v>
      </c>
    </row>
    <row r="48" spans="1:64" x14ac:dyDescent="0.3">
      <c r="A48">
        <f t="shared" si="0"/>
        <v>2007</v>
      </c>
      <c r="B48">
        <f t="shared" si="1"/>
        <v>9</v>
      </c>
      <c r="C48">
        <v>54</v>
      </c>
      <c r="D48">
        <v>49</v>
      </c>
      <c r="E48">
        <v>26</v>
      </c>
      <c r="F48">
        <v>46</v>
      </c>
      <c r="G48">
        <v>40</v>
      </c>
      <c r="H48">
        <v>0</v>
      </c>
      <c r="I48">
        <v>0</v>
      </c>
      <c r="J48">
        <v>48</v>
      </c>
      <c r="K48">
        <v>41</v>
      </c>
      <c r="L48">
        <v>25</v>
      </c>
      <c r="M48">
        <v>19</v>
      </c>
      <c r="N48">
        <v>0</v>
      </c>
      <c r="O48">
        <v>0</v>
      </c>
      <c r="P48">
        <v>38</v>
      </c>
      <c r="Q48">
        <v>22</v>
      </c>
      <c r="R48">
        <v>62</v>
      </c>
      <c r="S48">
        <v>0</v>
      </c>
      <c r="T48">
        <v>0</v>
      </c>
      <c r="U48">
        <v>16</v>
      </c>
      <c r="V48">
        <v>0</v>
      </c>
      <c r="W48">
        <v>0</v>
      </c>
      <c r="X48">
        <v>54</v>
      </c>
      <c r="Y48">
        <v>27</v>
      </c>
      <c r="Z48">
        <v>0</v>
      </c>
      <c r="AA48">
        <v>10</v>
      </c>
      <c r="AB48">
        <v>28</v>
      </c>
      <c r="AC48">
        <v>0</v>
      </c>
      <c r="AD48">
        <v>0</v>
      </c>
      <c r="AE48">
        <v>31</v>
      </c>
      <c r="AF48">
        <v>0</v>
      </c>
      <c r="AG48">
        <v>0</v>
      </c>
      <c r="AH48">
        <v>9</v>
      </c>
      <c r="AI48">
        <v>17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31</v>
      </c>
      <c r="AT48">
        <v>0</v>
      </c>
      <c r="AU48">
        <v>0</v>
      </c>
      <c r="AV48">
        <v>0</v>
      </c>
      <c r="AW48">
        <v>36</v>
      </c>
      <c r="AX48">
        <v>0</v>
      </c>
      <c r="AY48">
        <v>0</v>
      </c>
      <c r="AZ48">
        <v>28</v>
      </c>
      <c r="BA48">
        <v>22</v>
      </c>
      <c r="BB48">
        <v>0</v>
      </c>
      <c r="BC48">
        <v>0</v>
      </c>
      <c r="BD48">
        <v>19</v>
      </c>
      <c r="BE48">
        <v>4</v>
      </c>
      <c r="BF48">
        <v>0</v>
      </c>
      <c r="BG48">
        <v>73</v>
      </c>
      <c r="BH48">
        <v>0</v>
      </c>
      <c r="BI48">
        <v>20</v>
      </c>
      <c r="BJ48">
        <v>57</v>
      </c>
      <c r="BK48">
        <v>17</v>
      </c>
      <c r="BL48">
        <v>0</v>
      </c>
    </row>
    <row r="49" spans="1:64" x14ac:dyDescent="0.3">
      <c r="A49">
        <f t="shared" si="0"/>
        <v>2007</v>
      </c>
      <c r="B49">
        <f t="shared" si="1"/>
        <v>10</v>
      </c>
      <c r="C49">
        <v>54</v>
      </c>
      <c r="D49">
        <v>48</v>
      </c>
      <c r="E49">
        <v>28</v>
      </c>
      <c r="F49">
        <v>39</v>
      </c>
      <c r="G49">
        <v>30</v>
      </c>
      <c r="H49">
        <v>0</v>
      </c>
      <c r="I49">
        <v>0</v>
      </c>
      <c r="J49">
        <v>44</v>
      </c>
      <c r="K49">
        <v>50</v>
      </c>
      <c r="L49">
        <v>25</v>
      </c>
      <c r="M49">
        <v>20</v>
      </c>
      <c r="N49">
        <v>0</v>
      </c>
      <c r="O49">
        <v>0</v>
      </c>
      <c r="P49">
        <v>27</v>
      </c>
      <c r="Q49">
        <v>23</v>
      </c>
      <c r="R49">
        <v>24</v>
      </c>
      <c r="S49">
        <v>0</v>
      </c>
      <c r="T49">
        <v>0</v>
      </c>
      <c r="U49">
        <v>22</v>
      </c>
      <c r="V49">
        <v>0</v>
      </c>
      <c r="W49">
        <v>28</v>
      </c>
      <c r="X49">
        <v>57</v>
      </c>
      <c r="Y49">
        <v>38</v>
      </c>
      <c r="Z49">
        <v>41</v>
      </c>
      <c r="AA49">
        <v>15</v>
      </c>
      <c r="AB49">
        <v>24</v>
      </c>
      <c r="AC49">
        <v>0</v>
      </c>
      <c r="AD49">
        <v>0</v>
      </c>
      <c r="AE49">
        <v>32</v>
      </c>
      <c r="AF49">
        <v>0</v>
      </c>
      <c r="AG49">
        <v>0</v>
      </c>
      <c r="AH49">
        <v>9</v>
      </c>
      <c r="AI49">
        <v>19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30</v>
      </c>
      <c r="AT49">
        <v>0</v>
      </c>
      <c r="AU49">
        <v>0</v>
      </c>
      <c r="AV49">
        <v>0</v>
      </c>
      <c r="AW49">
        <v>43</v>
      </c>
      <c r="AX49">
        <v>45</v>
      </c>
      <c r="AY49">
        <v>0</v>
      </c>
      <c r="AZ49">
        <v>30</v>
      </c>
      <c r="BA49">
        <v>32</v>
      </c>
      <c r="BB49">
        <v>0</v>
      </c>
      <c r="BC49">
        <v>0</v>
      </c>
      <c r="BD49">
        <v>24</v>
      </c>
      <c r="BE49">
        <v>4</v>
      </c>
      <c r="BF49">
        <v>0</v>
      </c>
      <c r="BG49">
        <v>60</v>
      </c>
      <c r="BH49">
        <v>0</v>
      </c>
      <c r="BI49">
        <v>18</v>
      </c>
      <c r="BJ49">
        <v>59</v>
      </c>
      <c r="BK49">
        <v>20</v>
      </c>
      <c r="BL49">
        <v>31</v>
      </c>
    </row>
    <row r="50" spans="1:64" x14ac:dyDescent="0.3">
      <c r="A50">
        <f t="shared" si="0"/>
        <v>2007</v>
      </c>
      <c r="B50">
        <f t="shared" si="1"/>
        <v>11</v>
      </c>
      <c r="C50">
        <v>60</v>
      </c>
      <c r="D50">
        <v>33</v>
      </c>
      <c r="E50">
        <v>26</v>
      </c>
      <c r="F50">
        <v>23</v>
      </c>
      <c r="G50">
        <v>37</v>
      </c>
      <c r="H50">
        <v>0</v>
      </c>
      <c r="I50">
        <v>0</v>
      </c>
      <c r="J50">
        <v>42</v>
      </c>
      <c r="K50">
        <v>52</v>
      </c>
      <c r="L50">
        <v>25</v>
      </c>
      <c r="M50">
        <v>23</v>
      </c>
      <c r="N50">
        <v>0</v>
      </c>
      <c r="O50">
        <v>0</v>
      </c>
      <c r="P50">
        <v>25</v>
      </c>
      <c r="Q50">
        <v>24</v>
      </c>
      <c r="R50">
        <v>29</v>
      </c>
      <c r="S50">
        <v>0</v>
      </c>
      <c r="T50">
        <v>0</v>
      </c>
      <c r="U50">
        <v>20</v>
      </c>
      <c r="V50">
        <v>0</v>
      </c>
      <c r="W50">
        <v>35</v>
      </c>
      <c r="X50">
        <v>56</v>
      </c>
      <c r="Y50">
        <v>36</v>
      </c>
      <c r="Z50">
        <v>33</v>
      </c>
      <c r="AA50">
        <v>11</v>
      </c>
      <c r="AB50">
        <v>33</v>
      </c>
      <c r="AC50">
        <v>0</v>
      </c>
      <c r="AD50">
        <v>0</v>
      </c>
      <c r="AE50">
        <v>28</v>
      </c>
      <c r="AF50">
        <v>0</v>
      </c>
      <c r="AG50">
        <v>0</v>
      </c>
      <c r="AH50">
        <v>10</v>
      </c>
      <c r="AI50">
        <v>20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29</v>
      </c>
      <c r="AT50">
        <v>0</v>
      </c>
      <c r="AU50">
        <v>0</v>
      </c>
      <c r="AV50">
        <v>0</v>
      </c>
      <c r="AW50">
        <v>33</v>
      </c>
      <c r="AX50">
        <v>0</v>
      </c>
      <c r="AY50">
        <v>77</v>
      </c>
      <c r="AZ50">
        <v>30</v>
      </c>
      <c r="BA50">
        <v>27</v>
      </c>
      <c r="BB50">
        <v>0</v>
      </c>
      <c r="BC50">
        <v>0</v>
      </c>
      <c r="BD50">
        <v>26</v>
      </c>
      <c r="BE50">
        <v>5</v>
      </c>
      <c r="BF50">
        <v>0</v>
      </c>
      <c r="BG50">
        <v>48</v>
      </c>
      <c r="BH50">
        <v>0</v>
      </c>
      <c r="BI50">
        <v>13</v>
      </c>
      <c r="BJ50">
        <v>62</v>
      </c>
      <c r="BK50">
        <v>30</v>
      </c>
      <c r="BL50">
        <v>33</v>
      </c>
    </row>
    <row r="51" spans="1:64" x14ac:dyDescent="0.3">
      <c r="A51">
        <f t="shared" si="0"/>
        <v>2007</v>
      </c>
      <c r="B51">
        <f t="shared" si="1"/>
        <v>12</v>
      </c>
      <c r="C51">
        <v>56</v>
      </c>
      <c r="D51">
        <v>29</v>
      </c>
      <c r="E51">
        <v>31</v>
      </c>
      <c r="F51">
        <v>50</v>
      </c>
      <c r="G51">
        <v>38</v>
      </c>
      <c r="H51">
        <v>0</v>
      </c>
      <c r="I51">
        <v>0</v>
      </c>
      <c r="J51">
        <v>38</v>
      </c>
      <c r="K51">
        <v>44</v>
      </c>
      <c r="L51">
        <v>28</v>
      </c>
      <c r="M51">
        <v>21</v>
      </c>
      <c r="N51">
        <v>0</v>
      </c>
      <c r="O51">
        <v>0</v>
      </c>
      <c r="P51">
        <v>30</v>
      </c>
      <c r="Q51">
        <v>28</v>
      </c>
      <c r="R51">
        <v>24</v>
      </c>
      <c r="S51">
        <v>0</v>
      </c>
      <c r="T51">
        <v>0</v>
      </c>
      <c r="U51">
        <v>16</v>
      </c>
      <c r="V51">
        <v>0</v>
      </c>
      <c r="W51">
        <v>43</v>
      </c>
      <c r="X51">
        <v>54</v>
      </c>
      <c r="Y51">
        <v>39</v>
      </c>
      <c r="Z51">
        <v>33</v>
      </c>
      <c r="AA51">
        <v>9</v>
      </c>
      <c r="AB51">
        <v>37</v>
      </c>
      <c r="AC51">
        <v>0</v>
      </c>
      <c r="AD51">
        <v>0</v>
      </c>
      <c r="AE51">
        <v>26</v>
      </c>
      <c r="AF51">
        <v>0</v>
      </c>
      <c r="AG51">
        <v>0</v>
      </c>
      <c r="AH51">
        <v>8</v>
      </c>
      <c r="AI51">
        <v>20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100</v>
      </c>
      <c r="AS51">
        <v>29</v>
      </c>
      <c r="AT51">
        <v>0</v>
      </c>
      <c r="AU51">
        <v>0</v>
      </c>
      <c r="AV51">
        <v>0</v>
      </c>
      <c r="AW51">
        <v>39</v>
      </c>
      <c r="AX51">
        <v>0</v>
      </c>
      <c r="AY51">
        <v>0</v>
      </c>
      <c r="AZ51">
        <v>30</v>
      </c>
      <c r="BA51">
        <v>24</v>
      </c>
      <c r="BB51">
        <v>0</v>
      </c>
      <c r="BC51">
        <v>0</v>
      </c>
      <c r="BD51">
        <v>21</v>
      </c>
      <c r="BE51">
        <v>3</v>
      </c>
      <c r="BF51">
        <v>0</v>
      </c>
      <c r="BG51">
        <v>0</v>
      </c>
      <c r="BH51">
        <v>0</v>
      </c>
      <c r="BI51">
        <v>0</v>
      </c>
      <c r="BJ51">
        <v>61</v>
      </c>
      <c r="BK51">
        <v>29</v>
      </c>
      <c r="BL51">
        <v>0</v>
      </c>
    </row>
    <row r="52" spans="1:64" x14ac:dyDescent="0.3">
      <c r="A52">
        <f t="shared" si="0"/>
        <v>2008</v>
      </c>
      <c r="B52">
        <f t="shared" si="1"/>
        <v>1</v>
      </c>
      <c r="C52">
        <v>58</v>
      </c>
      <c r="D52">
        <v>30</v>
      </c>
      <c r="E52">
        <v>25</v>
      </c>
      <c r="F52">
        <v>33</v>
      </c>
      <c r="G52">
        <v>35</v>
      </c>
      <c r="H52">
        <v>0</v>
      </c>
      <c r="I52">
        <v>0</v>
      </c>
      <c r="J52">
        <v>42</v>
      </c>
      <c r="K52">
        <v>53</v>
      </c>
      <c r="L52">
        <v>32</v>
      </c>
      <c r="M52">
        <v>20</v>
      </c>
      <c r="N52">
        <v>0</v>
      </c>
      <c r="O52">
        <v>0</v>
      </c>
      <c r="P52">
        <v>24</v>
      </c>
      <c r="Q52">
        <v>25</v>
      </c>
      <c r="R52">
        <v>45</v>
      </c>
      <c r="S52">
        <v>0</v>
      </c>
      <c r="T52">
        <v>0</v>
      </c>
      <c r="U52">
        <v>17</v>
      </c>
      <c r="V52">
        <v>0</v>
      </c>
      <c r="W52">
        <v>21</v>
      </c>
      <c r="X52">
        <v>60</v>
      </c>
      <c r="Y52">
        <v>34</v>
      </c>
      <c r="Z52">
        <v>0</v>
      </c>
      <c r="AA52">
        <v>5</v>
      </c>
      <c r="AB52">
        <v>26</v>
      </c>
      <c r="AC52">
        <v>0</v>
      </c>
      <c r="AD52">
        <v>0</v>
      </c>
      <c r="AE52">
        <v>26</v>
      </c>
      <c r="AF52">
        <v>0</v>
      </c>
      <c r="AG52">
        <v>0</v>
      </c>
      <c r="AH52">
        <v>9</v>
      </c>
      <c r="AI52">
        <v>23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23</v>
      </c>
      <c r="AT52">
        <v>0</v>
      </c>
      <c r="AU52">
        <v>0</v>
      </c>
      <c r="AV52">
        <v>0</v>
      </c>
      <c r="AW52">
        <v>37</v>
      </c>
      <c r="AX52">
        <v>33</v>
      </c>
      <c r="AY52">
        <v>0</v>
      </c>
      <c r="AZ52">
        <v>40</v>
      </c>
      <c r="BA52">
        <v>36</v>
      </c>
      <c r="BB52">
        <v>0</v>
      </c>
      <c r="BC52">
        <v>0</v>
      </c>
      <c r="BD52">
        <v>32</v>
      </c>
      <c r="BE52">
        <v>3</v>
      </c>
      <c r="BF52">
        <v>0</v>
      </c>
      <c r="BG52">
        <v>0</v>
      </c>
      <c r="BH52">
        <v>0</v>
      </c>
      <c r="BI52">
        <v>15</v>
      </c>
      <c r="BJ52">
        <v>56</v>
      </c>
      <c r="BK52">
        <v>21</v>
      </c>
      <c r="BL52">
        <v>0</v>
      </c>
    </row>
    <row r="53" spans="1:64" x14ac:dyDescent="0.3">
      <c r="A53">
        <f t="shared" si="0"/>
        <v>2008</v>
      </c>
      <c r="B53">
        <f t="shared" si="1"/>
        <v>2</v>
      </c>
      <c r="C53">
        <v>52</v>
      </c>
      <c r="D53">
        <v>32</v>
      </c>
      <c r="E53">
        <v>32</v>
      </c>
      <c r="F53">
        <v>39</v>
      </c>
      <c r="G53">
        <v>59</v>
      </c>
      <c r="H53">
        <v>0</v>
      </c>
      <c r="I53">
        <v>0</v>
      </c>
      <c r="J53">
        <v>41</v>
      </c>
      <c r="K53">
        <v>60</v>
      </c>
      <c r="L53">
        <v>32</v>
      </c>
      <c r="M53">
        <v>16</v>
      </c>
      <c r="N53">
        <v>0</v>
      </c>
      <c r="O53">
        <v>0</v>
      </c>
      <c r="P53">
        <v>19</v>
      </c>
      <c r="Q53">
        <v>24</v>
      </c>
      <c r="R53">
        <v>27</v>
      </c>
      <c r="S53">
        <v>0</v>
      </c>
      <c r="T53">
        <v>0</v>
      </c>
      <c r="U53">
        <v>19</v>
      </c>
      <c r="V53">
        <v>0</v>
      </c>
      <c r="W53">
        <v>43</v>
      </c>
      <c r="X53">
        <v>49</v>
      </c>
      <c r="Y53">
        <v>36</v>
      </c>
      <c r="Z53">
        <v>29</v>
      </c>
      <c r="AA53">
        <v>10</v>
      </c>
      <c r="AB53">
        <v>27</v>
      </c>
      <c r="AC53">
        <v>0</v>
      </c>
      <c r="AD53">
        <v>0</v>
      </c>
      <c r="AE53">
        <v>33</v>
      </c>
      <c r="AF53">
        <v>0</v>
      </c>
      <c r="AG53">
        <v>0</v>
      </c>
      <c r="AH53">
        <v>9</v>
      </c>
      <c r="AI53">
        <v>20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29</v>
      </c>
      <c r="AT53">
        <v>0</v>
      </c>
      <c r="AU53">
        <v>0</v>
      </c>
      <c r="AV53">
        <v>0</v>
      </c>
      <c r="AW53">
        <v>32</v>
      </c>
      <c r="AX53">
        <v>35</v>
      </c>
      <c r="AY53">
        <v>0</v>
      </c>
      <c r="AZ53">
        <v>35</v>
      </c>
      <c r="BA53">
        <v>28</v>
      </c>
      <c r="BB53">
        <v>0</v>
      </c>
      <c r="BC53">
        <v>9</v>
      </c>
      <c r="BD53">
        <v>24</v>
      </c>
      <c r="BE53">
        <v>4</v>
      </c>
      <c r="BF53">
        <v>0</v>
      </c>
      <c r="BG53">
        <v>63</v>
      </c>
      <c r="BH53">
        <v>0</v>
      </c>
      <c r="BI53">
        <v>13</v>
      </c>
      <c r="BJ53">
        <v>58</v>
      </c>
      <c r="BK53">
        <v>20</v>
      </c>
      <c r="BL53">
        <v>0</v>
      </c>
    </row>
    <row r="54" spans="1:64" x14ac:dyDescent="0.3">
      <c r="A54">
        <f t="shared" si="0"/>
        <v>2008</v>
      </c>
      <c r="B54">
        <f t="shared" si="1"/>
        <v>3</v>
      </c>
      <c r="C54">
        <v>56</v>
      </c>
      <c r="D54">
        <v>30</v>
      </c>
      <c r="E54">
        <v>28</v>
      </c>
      <c r="F54">
        <v>32</v>
      </c>
      <c r="G54">
        <v>37</v>
      </c>
      <c r="H54">
        <v>0</v>
      </c>
      <c r="I54">
        <v>0</v>
      </c>
      <c r="J54">
        <v>44</v>
      </c>
      <c r="K54">
        <v>35</v>
      </c>
      <c r="L54">
        <v>28</v>
      </c>
      <c r="M54">
        <v>21</v>
      </c>
      <c r="N54">
        <v>100</v>
      </c>
      <c r="O54">
        <v>0</v>
      </c>
      <c r="P54">
        <v>18</v>
      </c>
      <c r="Q54">
        <v>23</v>
      </c>
      <c r="R54">
        <v>24</v>
      </c>
      <c r="S54">
        <v>0</v>
      </c>
      <c r="T54">
        <v>0</v>
      </c>
      <c r="U54">
        <v>19</v>
      </c>
      <c r="V54">
        <v>0</v>
      </c>
      <c r="W54">
        <v>28</v>
      </c>
      <c r="X54">
        <v>53</v>
      </c>
      <c r="Y54">
        <v>36</v>
      </c>
      <c r="Z54">
        <v>0</v>
      </c>
      <c r="AA54">
        <v>10</v>
      </c>
      <c r="AB54">
        <v>28</v>
      </c>
      <c r="AC54">
        <v>0</v>
      </c>
      <c r="AD54">
        <v>0</v>
      </c>
      <c r="AE54">
        <v>30</v>
      </c>
      <c r="AF54">
        <v>0</v>
      </c>
      <c r="AG54">
        <v>0</v>
      </c>
      <c r="AH54">
        <v>7</v>
      </c>
      <c r="AI54">
        <v>22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25</v>
      </c>
      <c r="AT54">
        <v>36</v>
      </c>
      <c r="AU54">
        <v>0</v>
      </c>
      <c r="AV54">
        <v>0</v>
      </c>
      <c r="AW54">
        <v>33</v>
      </c>
      <c r="AX54">
        <v>0</v>
      </c>
      <c r="AY54">
        <v>0</v>
      </c>
      <c r="AZ54">
        <v>36</v>
      </c>
      <c r="BA54">
        <v>28</v>
      </c>
      <c r="BB54">
        <v>0</v>
      </c>
      <c r="BC54">
        <v>0</v>
      </c>
      <c r="BD54">
        <v>21</v>
      </c>
      <c r="BE54">
        <v>4</v>
      </c>
      <c r="BF54">
        <v>0</v>
      </c>
      <c r="BG54">
        <v>0</v>
      </c>
      <c r="BH54">
        <v>0</v>
      </c>
      <c r="BI54">
        <v>22</v>
      </c>
      <c r="BJ54">
        <v>59</v>
      </c>
      <c r="BK54">
        <v>23</v>
      </c>
      <c r="BL54">
        <v>28</v>
      </c>
    </row>
    <row r="55" spans="1:64" x14ac:dyDescent="0.3">
      <c r="A55">
        <f t="shared" si="0"/>
        <v>2008</v>
      </c>
      <c r="B55">
        <f t="shared" si="1"/>
        <v>4</v>
      </c>
      <c r="C55">
        <v>58</v>
      </c>
      <c r="D55">
        <v>34</v>
      </c>
      <c r="E55">
        <v>30</v>
      </c>
      <c r="F55">
        <v>40</v>
      </c>
      <c r="G55">
        <v>33</v>
      </c>
      <c r="H55">
        <v>0</v>
      </c>
      <c r="I55">
        <v>0</v>
      </c>
      <c r="J55">
        <v>52</v>
      </c>
      <c r="K55">
        <v>38</v>
      </c>
      <c r="L55">
        <v>25</v>
      </c>
      <c r="M55">
        <v>21</v>
      </c>
      <c r="N55">
        <v>0</v>
      </c>
      <c r="O55">
        <v>0</v>
      </c>
      <c r="P55">
        <v>19</v>
      </c>
      <c r="Q55">
        <v>21</v>
      </c>
      <c r="R55">
        <v>0</v>
      </c>
      <c r="S55">
        <v>0</v>
      </c>
      <c r="T55">
        <v>0</v>
      </c>
      <c r="U55">
        <v>23</v>
      </c>
      <c r="V55">
        <v>0</v>
      </c>
      <c r="W55">
        <v>23</v>
      </c>
      <c r="X55">
        <v>50</v>
      </c>
      <c r="Y55">
        <v>44</v>
      </c>
      <c r="Z55">
        <v>0</v>
      </c>
      <c r="AA55">
        <v>9</v>
      </c>
      <c r="AB55">
        <v>23</v>
      </c>
      <c r="AC55">
        <v>0</v>
      </c>
      <c r="AD55">
        <v>0</v>
      </c>
      <c r="AE55">
        <v>31</v>
      </c>
      <c r="AF55">
        <v>0</v>
      </c>
      <c r="AG55">
        <v>0</v>
      </c>
      <c r="AH55">
        <v>9</v>
      </c>
      <c r="AI55">
        <v>23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30</v>
      </c>
      <c r="AT55">
        <v>0</v>
      </c>
      <c r="AU55">
        <v>0</v>
      </c>
      <c r="AV55">
        <v>0</v>
      </c>
      <c r="AW55">
        <v>30</v>
      </c>
      <c r="AX55">
        <v>41</v>
      </c>
      <c r="AY55">
        <v>100</v>
      </c>
      <c r="AZ55">
        <v>28</v>
      </c>
      <c r="BA55">
        <v>28</v>
      </c>
      <c r="BB55">
        <v>0</v>
      </c>
      <c r="BC55">
        <v>0</v>
      </c>
      <c r="BD55">
        <v>18</v>
      </c>
      <c r="BE55">
        <v>2</v>
      </c>
      <c r="BF55">
        <v>0</v>
      </c>
      <c r="BG55">
        <v>43</v>
      </c>
      <c r="BH55">
        <v>0</v>
      </c>
      <c r="BI55">
        <v>8</v>
      </c>
      <c r="BJ55">
        <v>57</v>
      </c>
      <c r="BK55">
        <v>27</v>
      </c>
      <c r="BL55">
        <v>0</v>
      </c>
    </row>
    <row r="56" spans="1:64" x14ac:dyDescent="0.3">
      <c r="A56">
        <f t="shared" si="0"/>
        <v>2008</v>
      </c>
      <c r="B56">
        <f t="shared" si="1"/>
        <v>5</v>
      </c>
      <c r="C56">
        <v>56</v>
      </c>
      <c r="D56">
        <v>41</v>
      </c>
      <c r="E56">
        <v>22</v>
      </c>
      <c r="F56">
        <v>40</v>
      </c>
      <c r="G56">
        <v>31</v>
      </c>
      <c r="H56">
        <v>0</v>
      </c>
      <c r="I56">
        <v>0</v>
      </c>
      <c r="J56">
        <v>66</v>
      </c>
      <c r="K56">
        <v>36</v>
      </c>
      <c r="L56">
        <v>20</v>
      </c>
      <c r="M56">
        <v>22</v>
      </c>
      <c r="N56">
        <v>0</v>
      </c>
      <c r="O56">
        <v>0</v>
      </c>
      <c r="P56">
        <v>21</v>
      </c>
      <c r="Q56">
        <v>19</v>
      </c>
      <c r="R56">
        <v>29</v>
      </c>
      <c r="S56">
        <v>0</v>
      </c>
      <c r="T56">
        <v>0</v>
      </c>
      <c r="U56">
        <v>19</v>
      </c>
      <c r="V56">
        <v>0</v>
      </c>
      <c r="W56">
        <v>28</v>
      </c>
      <c r="X56">
        <v>43</v>
      </c>
      <c r="Y56">
        <v>43</v>
      </c>
      <c r="Z56">
        <v>0</v>
      </c>
      <c r="AA56">
        <v>13</v>
      </c>
      <c r="AB56">
        <v>23</v>
      </c>
      <c r="AC56">
        <v>0</v>
      </c>
      <c r="AD56">
        <v>0</v>
      </c>
      <c r="AE56">
        <v>26</v>
      </c>
      <c r="AF56">
        <v>0</v>
      </c>
      <c r="AG56">
        <v>0</v>
      </c>
      <c r="AH56">
        <v>8</v>
      </c>
      <c r="AI56">
        <v>23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35</v>
      </c>
      <c r="AT56">
        <v>0</v>
      </c>
      <c r="AU56">
        <v>0</v>
      </c>
      <c r="AV56">
        <v>0</v>
      </c>
      <c r="AW56">
        <v>32</v>
      </c>
      <c r="AX56">
        <v>0</v>
      </c>
      <c r="AY56">
        <v>0</v>
      </c>
      <c r="AZ56">
        <v>26</v>
      </c>
      <c r="BA56">
        <v>29</v>
      </c>
      <c r="BB56">
        <v>0</v>
      </c>
      <c r="BC56">
        <v>0</v>
      </c>
      <c r="BD56">
        <v>22</v>
      </c>
      <c r="BE56">
        <v>3</v>
      </c>
      <c r="BF56">
        <v>0</v>
      </c>
      <c r="BG56">
        <v>81</v>
      </c>
      <c r="BH56">
        <v>0</v>
      </c>
      <c r="BI56">
        <v>0</v>
      </c>
      <c r="BJ56">
        <v>51</v>
      </c>
      <c r="BK56">
        <v>28</v>
      </c>
      <c r="BL56">
        <v>38</v>
      </c>
    </row>
    <row r="57" spans="1:64" x14ac:dyDescent="0.3">
      <c r="A57">
        <f t="shared" si="0"/>
        <v>2008</v>
      </c>
      <c r="B57">
        <f t="shared" si="1"/>
        <v>6</v>
      </c>
      <c r="C57">
        <v>53</v>
      </c>
      <c r="D57">
        <v>37</v>
      </c>
      <c r="E57">
        <v>24</v>
      </c>
      <c r="F57">
        <v>32</v>
      </c>
      <c r="G57">
        <v>20</v>
      </c>
      <c r="H57">
        <v>0</v>
      </c>
      <c r="I57">
        <v>0</v>
      </c>
      <c r="J57">
        <v>45</v>
      </c>
      <c r="K57">
        <v>34</v>
      </c>
      <c r="L57">
        <v>17</v>
      </c>
      <c r="M57">
        <v>19</v>
      </c>
      <c r="N57">
        <v>0</v>
      </c>
      <c r="O57">
        <v>0</v>
      </c>
      <c r="P57">
        <v>22</v>
      </c>
      <c r="Q57">
        <v>17</v>
      </c>
      <c r="R57">
        <v>20</v>
      </c>
      <c r="S57">
        <v>0</v>
      </c>
      <c r="T57">
        <v>38</v>
      </c>
      <c r="U57">
        <v>19</v>
      </c>
      <c r="V57">
        <v>0</v>
      </c>
      <c r="W57">
        <v>0</v>
      </c>
      <c r="X57">
        <v>48</v>
      </c>
      <c r="Y57">
        <v>39</v>
      </c>
      <c r="Z57">
        <v>0</v>
      </c>
      <c r="AA57">
        <v>8</v>
      </c>
      <c r="AB57">
        <v>23</v>
      </c>
      <c r="AC57">
        <v>0</v>
      </c>
      <c r="AD57">
        <v>0</v>
      </c>
      <c r="AE57">
        <v>32</v>
      </c>
      <c r="AF57">
        <v>0</v>
      </c>
      <c r="AG57">
        <v>0</v>
      </c>
      <c r="AH57">
        <v>7</v>
      </c>
      <c r="AI57">
        <v>23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32</v>
      </c>
      <c r="AT57">
        <v>0</v>
      </c>
      <c r="AU57">
        <v>0</v>
      </c>
      <c r="AV57">
        <v>0</v>
      </c>
      <c r="AW57">
        <v>32</v>
      </c>
      <c r="AX57">
        <v>0</v>
      </c>
      <c r="AY57">
        <v>0</v>
      </c>
      <c r="AZ57">
        <v>35</v>
      </c>
      <c r="BA57">
        <v>33</v>
      </c>
      <c r="BB57">
        <v>0</v>
      </c>
      <c r="BC57">
        <v>0</v>
      </c>
      <c r="BD57">
        <v>22</v>
      </c>
      <c r="BE57">
        <v>4</v>
      </c>
      <c r="BF57">
        <v>0</v>
      </c>
      <c r="BG57">
        <v>0</v>
      </c>
      <c r="BH57">
        <v>0</v>
      </c>
      <c r="BI57">
        <v>16</v>
      </c>
      <c r="BJ57">
        <v>55</v>
      </c>
      <c r="BK57">
        <v>22</v>
      </c>
      <c r="BL57">
        <v>30</v>
      </c>
    </row>
    <row r="58" spans="1:64" x14ac:dyDescent="0.3">
      <c r="A58">
        <f t="shared" si="0"/>
        <v>2008</v>
      </c>
      <c r="B58">
        <f t="shared" si="1"/>
        <v>7</v>
      </c>
      <c r="C58">
        <v>55</v>
      </c>
      <c r="D58">
        <v>30</v>
      </c>
      <c r="E58">
        <v>24</v>
      </c>
      <c r="F58">
        <v>36</v>
      </c>
      <c r="G58">
        <v>26</v>
      </c>
      <c r="H58">
        <v>0</v>
      </c>
      <c r="I58">
        <v>0</v>
      </c>
      <c r="J58">
        <v>45</v>
      </c>
      <c r="K58">
        <v>46</v>
      </c>
      <c r="L58">
        <v>22</v>
      </c>
      <c r="M58">
        <v>17</v>
      </c>
      <c r="N58">
        <v>0</v>
      </c>
      <c r="O58">
        <v>0</v>
      </c>
      <c r="P58">
        <v>36</v>
      </c>
      <c r="Q58">
        <v>20</v>
      </c>
      <c r="R58">
        <v>25</v>
      </c>
      <c r="S58">
        <v>0</v>
      </c>
      <c r="T58">
        <v>0</v>
      </c>
      <c r="U58">
        <v>17</v>
      </c>
      <c r="V58">
        <v>0</v>
      </c>
      <c r="W58">
        <v>0</v>
      </c>
      <c r="X58">
        <v>43</v>
      </c>
      <c r="Y58">
        <v>36</v>
      </c>
      <c r="Z58">
        <v>0</v>
      </c>
      <c r="AA58">
        <v>7</v>
      </c>
      <c r="AB58">
        <v>20</v>
      </c>
      <c r="AC58">
        <v>0</v>
      </c>
      <c r="AD58">
        <v>100</v>
      </c>
      <c r="AE58">
        <v>19</v>
      </c>
      <c r="AF58">
        <v>0</v>
      </c>
      <c r="AG58">
        <v>0</v>
      </c>
      <c r="AH58">
        <v>6</v>
      </c>
      <c r="AI58">
        <v>28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20</v>
      </c>
      <c r="AT58">
        <v>26</v>
      </c>
      <c r="AU58">
        <v>0</v>
      </c>
      <c r="AV58">
        <v>0</v>
      </c>
      <c r="AW58">
        <v>32</v>
      </c>
      <c r="AX58">
        <v>0</v>
      </c>
      <c r="AY58">
        <v>0</v>
      </c>
      <c r="AZ58">
        <v>27</v>
      </c>
      <c r="BA58">
        <v>20</v>
      </c>
      <c r="BB58">
        <v>0</v>
      </c>
      <c r="BC58">
        <v>0</v>
      </c>
      <c r="BD58">
        <v>13</v>
      </c>
      <c r="BE58">
        <v>0</v>
      </c>
      <c r="BF58">
        <v>0</v>
      </c>
      <c r="BG58">
        <v>0</v>
      </c>
      <c r="BH58">
        <v>0</v>
      </c>
      <c r="BI58">
        <v>12</v>
      </c>
      <c r="BJ58">
        <v>52</v>
      </c>
      <c r="BK58">
        <v>24</v>
      </c>
      <c r="BL58">
        <v>0</v>
      </c>
    </row>
    <row r="59" spans="1:64" x14ac:dyDescent="0.3">
      <c r="A59">
        <f t="shared" si="0"/>
        <v>2008</v>
      </c>
      <c r="B59">
        <f t="shared" si="1"/>
        <v>8</v>
      </c>
      <c r="C59">
        <v>52</v>
      </c>
      <c r="D59">
        <v>31</v>
      </c>
      <c r="E59">
        <v>19</v>
      </c>
      <c r="F59">
        <v>54</v>
      </c>
      <c r="G59">
        <v>26</v>
      </c>
      <c r="H59">
        <v>0</v>
      </c>
      <c r="I59">
        <v>0</v>
      </c>
      <c r="J59">
        <v>55</v>
      </c>
      <c r="K59">
        <v>41</v>
      </c>
      <c r="L59">
        <v>25</v>
      </c>
      <c r="M59">
        <v>14</v>
      </c>
      <c r="N59">
        <v>0</v>
      </c>
      <c r="O59">
        <v>0</v>
      </c>
      <c r="P59">
        <v>39</v>
      </c>
      <c r="Q59">
        <v>21</v>
      </c>
      <c r="R59">
        <v>19</v>
      </c>
      <c r="S59">
        <v>100</v>
      </c>
      <c r="T59">
        <v>0</v>
      </c>
      <c r="U59">
        <v>14</v>
      </c>
      <c r="V59">
        <v>0</v>
      </c>
      <c r="W59">
        <v>0</v>
      </c>
      <c r="X59">
        <v>41</v>
      </c>
      <c r="Y59">
        <v>35</v>
      </c>
      <c r="Z59">
        <v>0</v>
      </c>
      <c r="AA59">
        <v>6</v>
      </c>
      <c r="AB59">
        <v>18</v>
      </c>
      <c r="AC59">
        <v>0</v>
      </c>
      <c r="AD59">
        <v>0</v>
      </c>
      <c r="AE59">
        <v>29</v>
      </c>
      <c r="AF59">
        <v>0</v>
      </c>
      <c r="AG59">
        <v>0</v>
      </c>
      <c r="AH59">
        <v>7</v>
      </c>
      <c r="AI59">
        <v>27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32</v>
      </c>
      <c r="AT59">
        <v>0</v>
      </c>
      <c r="AU59">
        <v>0</v>
      </c>
      <c r="AV59">
        <v>0</v>
      </c>
      <c r="AW59">
        <v>34</v>
      </c>
      <c r="AX59">
        <v>0</v>
      </c>
      <c r="AY59">
        <v>0</v>
      </c>
      <c r="AZ59">
        <v>19</v>
      </c>
      <c r="BA59">
        <v>22</v>
      </c>
      <c r="BB59">
        <v>0</v>
      </c>
      <c r="BC59">
        <v>0</v>
      </c>
      <c r="BD59">
        <v>17</v>
      </c>
      <c r="BE59">
        <v>4</v>
      </c>
      <c r="BF59">
        <v>0</v>
      </c>
      <c r="BG59">
        <v>0</v>
      </c>
      <c r="BH59">
        <v>0</v>
      </c>
      <c r="BI59">
        <v>0</v>
      </c>
      <c r="BJ59">
        <v>53</v>
      </c>
      <c r="BK59">
        <v>28</v>
      </c>
      <c r="BL59">
        <v>0</v>
      </c>
    </row>
    <row r="60" spans="1:64" x14ac:dyDescent="0.3">
      <c r="A60">
        <f t="shared" si="0"/>
        <v>2008</v>
      </c>
      <c r="B60">
        <f t="shared" si="1"/>
        <v>9</v>
      </c>
      <c r="C60">
        <v>58</v>
      </c>
      <c r="D60">
        <v>37</v>
      </c>
      <c r="E60">
        <v>22</v>
      </c>
      <c r="F60">
        <v>48</v>
      </c>
      <c r="G60">
        <v>27</v>
      </c>
      <c r="H60">
        <v>0</v>
      </c>
      <c r="I60">
        <v>0</v>
      </c>
      <c r="J60">
        <v>54</v>
      </c>
      <c r="K60">
        <v>44</v>
      </c>
      <c r="L60">
        <v>23</v>
      </c>
      <c r="M60">
        <v>18</v>
      </c>
      <c r="N60">
        <v>0</v>
      </c>
      <c r="O60">
        <v>0</v>
      </c>
      <c r="P60">
        <v>64</v>
      </c>
      <c r="Q60">
        <v>23</v>
      </c>
      <c r="R60">
        <v>19</v>
      </c>
      <c r="S60">
        <v>0</v>
      </c>
      <c r="T60">
        <v>0</v>
      </c>
      <c r="U60">
        <v>18</v>
      </c>
      <c r="V60">
        <v>0</v>
      </c>
      <c r="W60">
        <v>38</v>
      </c>
      <c r="X60">
        <v>50</v>
      </c>
      <c r="Y60">
        <v>40</v>
      </c>
      <c r="Z60">
        <v>0</v>
      </c>
      <c r="AA60">
        <v>26</v>
      </c>
      <c r="AB60">
        <v>17</v>
      </c>
      <c r="AC60">
        <v>0</v>
      </c>
      <c r="AD60">
        <v>0</v>
      </c>
      <c r="AE60">
        <v>26</v>
      </c>
      <c r="AF60">
        <v>0</v>
      </c>
      <c r="AG60">
        <v>0</v>
      </c>
      <c r="AH60">
        <v>9</v>
      </c>
      <c r="AI60">
        <v>26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30</v>
      </c>
      <c r="AT60">
        <v>0</v>
      </c>
      <c r="AU60">
        <v>0</v>
      </c>
      <c r="AV60">
        <v>0</v>
      </c>
      <c r="AW60">
        <v>37</v>
      </c>
      <c r="AX60">
        <v>0</v>
      </c>
      <c r="AY60">
        <v>0</v>
      </c>
      <c r="AZ60">
        <v>16</v>
      </c>
      <c r="BA60">
        <v>30</v>
      </c>
      <c r="BB60">
        <v>0</v>
      </c>
      <c r="BC60">
        <v>0</v>
      </c>
      <c r="BD60">
        <v>15</v>
      </c>
      <c r="BE60">
        <v>2</v>
      </c>
      <c r="BF60">
        <v>6</v>
      </c>
      <c r="BG60">
        <v>71</v>
      </c>
      <c r="BH60">
        <v>0</v>
      </c>
      <c r="BI60">
        <v>18</v>
      </c>
      <c r="BJ60">
        <v>52</v>
      </c>
      <c r="BK60">
        <v>24</v>
      </c>
      <c r="BL60">
        <v>25</v>
      </c>
    </row>
    <row r="61" spans="1:64" x14ac:dyDescent="0.3">
      <c r="A61">
        <f t="shared" si="0"/>
        <v>2008</v>
      </c>
      <c r="B61">
        <f t="shared" si="1"/>
        <v>10</v>
      </c>
      <c r="C61">
        <v>63</v>
      </c>
      <c r="D61">
        <v>32</v>
      </c>
      <c r="E61">
        <v>30</v>
      </c>
      <c r="F61">
        <v>45</v>
      </c>
      <c r="G61">
        <v>32</v>
      </c>
      <c r="H61">
        <v>0</v>
      </c>
      <c r="I61">
        <v>0</v>
      </c>
      <c r="J61">
        <v>52</v>
      </c>
      <c r="K61">
        <v>51</v>
      </c>
      <c r="L61">
        <v>25</v>
      </c>
      <c r="M61">
        <v>18</v>
      </c>
      <c r="N61">
        <v>0</v>
      </c>
      <c r="O61">
        <v>0</v>
      </c>
      <c r="P61">
        <v>100</v>
      </c>
      <c r="Q61">
        <v>21</v>
      </c>
      <c r="R61">
        <v>28</v>
      </c>
      <c r="S61">
        <v>0</v>
      </c>
      <c r="T61">
        <v>0</v>
      </c>
      <c r="U61">
        <v>19</v>
      </c>
      <c r="V61">
        <v>0</v>
      </c>
      <c r="W61">
        <v>40</v>
      </c>
      <c r="X61">
        <v>55</v>
      </c>
      <c r="Y61">
        <v>36</v>
      </c>
      <c r="Z61">
        <v>38</v>
      </c>
      <c r="AA61">
        <v>12</v>
      </c>
      <c r="AB61">
        <v>19</v>
      </c>
      <c r="AC61">
        <v>0</v>
      </c>
      <c r="AD61">
        <v>0</v>
      </c>
      <c r="AE61">
        <v>19</v>
      </c>
      <c r="AF61">
        <v>0</v>
      </c>
      <c r="AG61">
        <v>0</v>
      </c>
      <c r="AH61">
        <v>8</v>
      </c>
      <c r="AI61">
        <v>32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26</v>
      </c>
      <c r="AT61">
        <v>0</v>
      </c>
      <c r="AU61">
        <v>0</v>
      </c>
      <c r="AV61">
        <v>0</v>
      </c>
      <c r="AW61">
        <v>36</v>
      </c>
      <c r="AX61">
        <v>42</v>
      </c>
      <c r="AY61">
        <v>0</v>
      </c>
      <c r="AZ61">
        <v>30</v>
      </c>
      <c r="BA61">
        <v>33</v>
      </c>
      <c r="BB61">
        <v>0</v>
      </c>
      <c r="BC61">
        <v>0</v>
      </c>
      <c r="BD61">
        <v>20</v>
      </c>
      <c r="BE61">
        <v>3</v>
      </c>
      <c r="BF61">
        <v>0</v>
      </c>
      <c r="BG61">
        <v>60</v>
      </c>
      <c r="BH61">
        <v>0</v>
      </c>
      <c r="BI61">
        <v>9</v>
      </c>
      <c r="BJ61">
        <v>54</v>
      </c>
      <c r="BK61">
        <v>32</v>
      </c>
      <c r="BL61">
        <v>0</v>
      </c>
    </row>
    <row r="62" spans="1:64" x14ac:dyDescent="0.3">
      <c r="A62">
        <f t="shared" si="0"/>
        <v>2008</v>
      </c>
      <c r="B62">
        <f t="shared" si="1"/>
        <v>11</v>
      </c>
      <c r="C62">
        <v>67</v>
      </c>
      <c r="D62">
        <v>39</v>
      </c>
      <c r="E62">
        <v>32</v>
      </c>
      <c r="F62">
        <v>35</v>
      </c>
      <c r="G62">
        <v>33</v>
      </c>
      <c r="H62">
        <v>0</v>
      </c>
      <c r="I62">
        <v>0</v>
      </c>
      <c r="J62">
        <v>49</v>
      </c>
      <c r="K62">
        <v>39</v>
      </c>
      <c r="L62">
        <v>29</v>
      </c>
      <c r="M62">
        <v>19</v>
      </c>
      <c r="N62">
        <v>0</v>
      </c>
      <c r="O62">
        <v>0</v>
      </c>
      <c r="P62">
        <v>59</v>
      </c>
      <c r="Q62">
        <v>25</v>
      </c>
      <c r="R62">
        <v>33</v>
      </c>
      <c r="S62">
        <v>0</v>
      </c>
      <c r="T62">
        <v>0</v>
      </c>
      <c r="U62">
        <v>20</v>
      </c>
      <c r="V62">
        <v>0</v>
      </c>
      <c r="W62">
        <v>48</v>
      </c>
      <c r="X62">
        <v>60</v>
      </c>
      <c r="Y62">
        <v>38</v>
      </c>
      <c r="Z62">
        <v>0</v>
      </c>
      <c r="AA62">
        <v>14</v>
      </c>
      <c r="AB62">
        <v>31</v>
      </c>
      <c r="AC62">
        <v>0</v>
      </c>
      <c r="AD62">
        <v>0</v>
      </c>
      <c r="AE62">
        <v>26</v>
      </c>
      <c r="AF62">
        <v>0</v>
      </c>
      <c r="AG62">
        <v>0</v>
      </c>
      <c r="AH62">
        <v>8</v>
      </c>
      <c r="AI62">
        <v>41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25</v>
      </c>
      <c r="AT62">
        <v>0</v>
      </c>
      <c r="AU62">
        <v>0</v>
      </c>
      <c r="AV62">
        <v>0</v>
      </c>
      <c r="AW62">
        <v>44</v>
      </c>
      <c r="AX62">
        <v>0</v>
      </c>
      <c r="AY62">
        <v>0</v>
      </c>
      <c r="AZ62">
        <v>40</v>
      </c>
      <c r="BA62">
        <v>35</v>
      </c>
      <c r="BB62">
        <v>0</v>
      </c>
      <c r="BC62">
        <v>0</v>
      </c>
      <c r="BD62">
        <v>22</v>
      </c>
      <c r="BE62">
        <v>3</v>
      </c>
      <c r="BF62">
        <v>0</v>
      </c>
      <c r="BG62">
        <v>35</v>
      </c>
      <c r="BH62">
        <v>0</v>
      </c>
      <c r="BI62">
        <v>9</v>
      </c>
      <c r="BJ62">
        <v>54</v>
      </c>
      <c r="BK62">
        <v>26</v>
      </c>
      <c r="BL62">
        <v>35</v>
      </c>
    </row>
    <row r="63" spans="1:64" x14ac:dyDescent="0.3">
      <c r="A63">
        <f t="shared" si="0"/>
        <v>2008</v>
      </c>
      <c r="B63">
        <f t="shared" si="1"/>
        <v>12</v>
      </c>
      <c r="C63">
        <v>68</v>
      </c>
      <c r="D63">
        <v>25</v>
      </c>
      <c r="E63">
        <v>47</v>
      </c>
      <c r="F63">
        <v>33</v>
      </c>
      <c r="G63">
        <v>36</v>
      </c>
      <c r="H63">
        <v>0</v>
      </c>
      <c r="I63">
        <v>0</v>
      </c>
      <c r="J63">
        <v>34</v>
      </c>
      <c r="K63">
        <v>40</v>
      </c>
      <c r="L63">
        <v>34</v>
      </c>
      <c r="M63">
        <v>20</v>
      </c>
      <c r="N63">
        <v>0</v>
      </c>
      <c r="O63">
        <v>0</v>
      </c>
      <c r="P63">
        <v>42</v>
      </c>
      <c r="Q63">
        <v>29</v>
      </c>
      <c r="R63">
        <v>28</v>
      </c>
      <c r="S63">
        <v>0</v>
      </c>
      <c r="T63">
        <v>0</v>
      </c>
      <c r="U63">
        <v>18</v>
      </c>
      <c r="V63">
        <v>0</v>
      </c>
      <c r="W63">
        <v>25</v>
      </c>
      <c r="X63">
        <v>55</v>
      </c>
      <c r="Y63">
        <v>36</v>
      </c>
      <c r="Z63">
        <v>0</v>
      </c>
      <c r="AA63">
        <v>16</v>
      </c>
      <c r="AB63">
        <v>32</v>
      </c>
      <c r="AC63">
        <v>0</v>
      </c>
      <c r="AD63">
        <v>0</v>
      </c>
      <c r="AE63">
        <v>23</v>
      </c>
      <c r="AF63">
        <v>0</v>
      </c>
      <c r="AG63">
        <v>0</v>
      </c>
      <c r="AH63">
        <v>8</v>
      </c>
      <c r="AI63">
        <v>48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22</v>
      </c>
      <c r="AT63">
        <v>0</v>
      </c>
      <c r="AU63">
        <v>0</v>
      </c>
      <c r="AV63">
        <v>0</v>
      </c>
      <c r="AW63">
        <v>36</v>
      </c>
      <c r="AX63">
        <v>0</v>
      </c>
      <c r="AY63">
        <v>0</v>
      </c>
      <c r="AZ63">
        <v>30</v>
      </c>
      <c r="BA63">
        <v>30</v>
      </c>
      <c r="BB63">
        <v>0</v>
      </c>
      <c r="BC63">
        <v>0</v>
      </c>
      <c r="BD63">
        <v>19</v>
      </c>
      <c r="BE63">
        <v>4</v>
      </c>
      <c r="BF63">
        <v>0</v>
      </c>
      <c r="BG63">
        <v>69</v>
      </c>
      <c r="BH63">
        <v>0</v>
      </c>
      <c r="BI63">
        <v>15</v>
      </c>
      <c r="BJ63">
        <v>54</v>
      </c>
      <c r="BK63">
        <v>28</v>
      </c>
      <c r="BL63">
        <v>34</v>
      </c>
    </row>
    <row r="64" spans="1:64" x14ac:dyDescent="0.3">
      <c r="A64">
        <f t="shared" si="0"/>
        <v>2009</v>
      </c>
      <c r="B64">
        <f t="shared" si="1"/>
        <v>1</v>
      </c>
      <c r="C64">
        <v>66</v>
      </c>
      <c r="D64">
        <v>32</v>
      </c>
      <c r="E64">
        <v>32</v>
      </c>
      <c r="F64">
        <v>45</v>
      </c>
      <c r="G64">
        <v>42</v>
      </c>
      <c r="H64">
        <v>0</v>
      </c>
      <c r="I64">
        <v>0</v>
      </c>
      <c r="J64">
        <v>47</v>
      </c>
      <c r="K64">
        <v>48</v>
      </c>
      <c r="L64">
        <v>31</v>
      </c>
      <c r="M64">
        <v>15</v>
      </c>
      <c r="N64">
        <v>0</v>
      </c>
      <c r="O64">
        <v>0</v>
      </c>
      <c r="P64">
        <v>44</v>
      </c>
      <c r="Q64">
        <v>25</v>
      </c>
      <c r="R64">
        <v>26</v>
      </c>
      <c r="S64">
        <v>0</v>
      </c>
      <c r="T64">
        <v>0</v>
      </c>
      <c r="U64">
        <v>19</v>
      </c>
      <c r="V64">
        <v>0</v>
      </c>
      <c r="W64">
        <v>0</v>
      </c>
      <c r="X64">
        <v>55</v>
      </c>
      <c r="Y64">
        <v>33</v>
      </c>
      <c r="Z64">
        <v>0</v>
      </c>
      <c r="AA64">
        <v>10</v>
      </c>
      <c r="AB64">
        <v>22</v>
      </c>
      <c r="AC64">
        <v>0</v>
      </c>
      <c r="AD64">
        <v>0</v>
      </c>
      <c r="AE64">
        <v>26</v>
      </c>
      <c r="AF64">
        <v>0</v>
      </c>
      <c r="AG64">
        <v>0</v>
      </c>
      <c r="AH64">
        <v>7</v>
      </c>
      <c r="AI64">
        <v>33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23</v>
      </c>
      <c r="AT64">
        <v>27</v>
      </c>
      <c r="AU64">
        <v>0</v>
      </c>
      <c r="AV64">
        <v>0</v>
      </c>
      <c r="AW64">
        <v>41</v>
      </c>
      <c r="AX64">
        <v>41</v>
      </c>
      <c r="AY64">
        <v>0</v>
      </c>
      <c r="AZ64">
        <v>44</v>
      </c>
      <c r="BA64">
        <v>32</v>
      </c>
      <c r="BB64">
        <v>0</v>
      </c>
      <c r="BC64">
        <v>0</v>
      </c>
      <c r="BD64">
        <v>25</v>
      </c>
      <c r="BE64">
        <v>3</v>
      </c>
      <c r="BF64">
        <v>0</v>
      </c>
      <c r="BG64">
        <v>30</v>
      </c>
      <c r="BH64">
        <v>0</v>
      </c>
      <c r="BI64">
        <v>15</v>
      </c>
      <c r="BJ64">
        <v>54</v>
      </c>
      <c r="BK64">
        <v>36</v>
      </c>
      <c r="BL64">
        <v>0</v>
      </c>
    </row>
    <row r="65" spans="1:64" x14ac:dyDescent="0.3">
      <c r="A65">
        <f t="shared" si="0"/>
        <v>2009</v>
      </c>
      <c r="B65">
        <f t="shared" si="1"/>
        <v>2</v>
      </c>
      <c r="C65">
        <v>61</v>
      </c>
      <c r="D65">
        <v>26</v>
      </c>
      <c r="E65">
        <v>34</v>
      </c>
      <c r="F65">
        <v>35</v>
      </c>
      <c r="G65">
        <v>36</v>
      </c>
      <c r="H65">
        <v>0</v>
      </c>
      <c r="I65">
        <v>0</v>
      </c>
      <c r="J65">
        <v>46</v>
      </c>
      <c r="K65">
        <v>42</v>
      </c>
      <c r="L65">
        <v>31</v>
      </c>
      <c r="M65">
        <v>20</v>
      </c>
      <c r="N65">
        <v>0</v>
      </c>
      <c r="O65">
        <v>0</v>
      </c>
      <c r="P65">
        <v>31</v>
      </c>
      <c r="Q65">
        <v>25</v>
      </c>
      <c r="R65">
        <v>42</v>
      </c>
      <c r="S65">
        <v>0</v>
      </c>
      <c r="T65">
        <v>0</v>
      </c>
      <c r="U65">
        <v>20</v>
      </c>
      <c r="V65">
        <v>0</v>
      </c>
      <c r="W65">
        <v>36</v>
      </c>
      <c r="X65">
        <v>56</v>
      </c>
      <c r="Y65">
        <v>46</v>
      </c>
      <c r="Z65">
        <v>0</v>
      </c>
      <c r="AA65">
        <v>13</v>
      </c>
      <c r="AB65">
        <v>21</v>
      </c>
      <c r="AC65">
        <v>0</v>
      </c>
      <c r="AD65">
        <v>0</v>
      </c>
      <c r="AE65">
        <v>25</v>
      </c>
      <c r="AF65">
        <v>0</v>
      </c>
      <c r="AG65">
        <v>0</v>
      </c>
      <c r="AH65">
        <v>10</v>
      </c>
      <c r="AI65">
        <v>21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32</v>
      </c>
      <c r="AT65">
        <v>0</v>
      </c>
      <c r="AU65">
        <v>0</v>
      </c>
      <c r="AV65">
        <v>0</v>
      </c>
      <c r="AW65">
        <v>43</v>
      </c>
      <c r="AX65">
        <v>36</v>
      </c>
      <c r="AY65">
        <v>0</v>
      </c>
      <c r="AZ65">
        <v>31</v>
      </c>
      <c r="BA65">
        <v>34</v>
      </c>
      <c r="BB65">
        <v>0</v>
      </c>
      <c r="BC65">
        <v>0</v>
      </c>
      <c r="BD65">
        <v>24</v>
      </c>
      <c r="BE65">
        <v>3</v>
      </c>
      <c r="BF65">
        <v>0</v>
      </c>
      <c r="BG65">
        <v>0</v>
      </c>
      <c r="BH65">
        <v>0</v>
      </c>
      <c r="BI65">
        <v>12</v>
      </c>
      <c r="BJ65">
        <v>64</v>
      </c>
      <c r="BK65">
        <v>30</v>
      </c>
      <c r="BL65">
        <v>0</v>
      </c>
    </row>
    <row r="66" spans="1:64" x14ac:dyDescent="0.3">
      <c r="A66">
        <f t="shared" si="0"/>
        <v>2009</v>
      </c>
      <c r="B66">
        <f t="shared" si="1"/>
        <v>3</v>
      </c>
      <c r="C66">
        <v>61</v>
      </c>
      <c r="D66">
        <v>31</v>
      </c>
      <c r="E66">
        <v>33</v>
      </c>
      <c r="F66">
        <v>45</v>
      </c>
      <c r="G66">
        <v>37</v>
      </c>
      <c r="H66">
        <v>0</v>
      </c>
      <c r="I66">
        <v>0</v>
      </c>
      <c r="J66">
        <v>57</v>
      </c>
      <c r="K66">
        <v>52</v>
      </c>
      <c r="L66">
        <v>29</v>
      </c>
      <c r="M66">
        <v>22</v>
      </c>
      <c r="N66">
        <v>0</v>
      </c>
      <c r="O66">
        <v>0</v>
      </c>
      <c r="P66">
        <v>41</v>
      </c>
      <c r="Q66">
        <v>24</v>
      </c>
      <c r="R66">
        <v>22</v>
      </c>
      <c r="S66">
        <v>0</v>
      </c>
      <c r="T66">
        <v>0</v>
      </c>
      <c r="U66">
        <v>20</v>
      </c>
      <c r="V66">
        <v>0</v>
      </c>
      <c r="W66">
        <v>37</v>
      </c>
      <c r="X66">
        <v>51</v>
      </c>
      <c r="Y66">
        <v>44</v>
      </c>
      <c r="Z66">
        <v>32</v>
      </c>
      <c r="AA66">
        <v>11</v>
      </c>
      <c r="AB66">
        <v>23</v>
      </c>
      <c r="AC66">
        <v>0</v>
      </c>
      <c r="AD66">
        <v>0</v>
      </c>
      <c r="AE66">
        <v>29</v>
      </c>
      <c r="AF66">
        <v>0</v>
      </c>
      <c r="AG66">
        <v>0</v>
      </c>
      <c r="AH66">
        <v>8</v>
      </c>
      <c r="AI66">
        <v>20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27</v>
      </c>
      <c r="AT66">
        <v>0</v>
      </c>
      <c r="AU66">
        <v>0</v>
      </c>
      <c r="AV66">
        <v>0</v>
      </c>
      <c r="AW66">
        <v>37</v>
      </c>
      <c r="AX66">
        <v>38</v>
      </c>
      <c r="AY66">
        <v>0</v>
      </c>
      <c r="AZ66">
        <v>32</v>
      </c>
      <c r="BA66">
        <v>30</v>
      </c>
      <c r="BB66">
        <v>0</v>
      </c>
      <c r="BC66">
        <v>0</v>
      </c>
      <c r="BD66">
        <v>20</v>
      </c>
      <c r="BE66">
        <v>2</v>
      </c>
      <c r="BF66">
        <v>5</v>
      </c>
      <c r="BG66">
        <v>43</v>
      </c>
      <c r="BH66">
        <v>0</v>
      </c>
      <c r="BI66">
        <v>12</v>
      </c>
      <c r="BJ66">
        <v>59</v>
      </c>
      <c r="BK66">
        <v>32</v>
      </c>
      <c r="BL66">
        <v>0</v>
      </c>
    </row>
    <row r="67" spans="1:64" x14ac:dyDescent="0.3">
      <c r="A67">
        <f t="shared" si="0"/>
        <v>2009</v>
      </c>
      <c r="B67">
        <f t="shared" si="1"/>
        <v>4</v>
      </c>
      <c r="C67">
        <v>55</v>
      </c>
      <c r="D67">
        <v>32</v>
      </c>
      <c r="E67">
        <v>28</v>
      </c>
      <c r="F67">
        <v>30</v>
      </c>
      <c r="G67">
        <v>33</v>
      </c>
      <c r="H67">
        <v>0</v>
      </c>
      <c r="I67">
        <v>0</v>
      </c>
      <c r="J67">
        <v>53</v>
      </c>
      <c r="K67">
        <v>36</v>
      </c>
      <c r="L67">
        <v>22</v>
      </c>
      <c r="M67">
        <v>21</v>
      </c>
      <c r="N67">
        <v>0</v>
      </c>
      <c r="O67">
        <v>0</v>
      </c>
      <c r="P67">
        <v>47</v>
      </c>
      <c r="Q67">
        <v>20</v>
      </c>
      <c r="R67">
        <v>22</v>
      </c>
      <c r="S67">
        <v>0</v>
      </c>
      <c r="T67">
        <v>0</v>
      </c>
      <c r="U67">
        <v>18</v>
      </c>
      <c r="V67">
        <v>0</v>
      </c>
      <c r="W67">
        <v>37</v>
      </c>
      <c r="X67">
        <v>51</v>
      </c>
      <c r="Y67">
        <v>45</v>
      </c>
      <c r="Z67">
        <v>0</v>
      </c>
      <c r="AA67">
        <v>8</v>
      </c>
      <c r="AB67">
        <v>21</v>
      </c>
      <c r="AC67">
        <v>0</v>
      </c>
      <c r="AD67">
        <v>0</v>
      </c>
      <c r="AE67">
        <v>23</v>
      </c>
      <c r="AF67">
        <v>0</v>
      </c>
      <c r="AG67">
        <v>0</v>
      </c>
      <c r="AH67">
        <v>8</v>
      </c>
      <c r="AI67">
        <v>18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20</v>
      </c>
      <c r="AT67">
        <v>0</v>
      </c>
      <c r="AU67">
        <v>0</v>
      </c>
      <c r="AV67">
        <v>0</v>
      </c>
      <c r="AW67">
        <v>33</v>
      </c>
      <c r="AX67">
        <v>0</v>
      </c>
      <c r="AY67">
        <v>67</v>
      </c>
      <c r="AZ67">
        <v>22</v>
      </c>
      <c r="BA67">
        <v>38</v>
      </c>
      <c r="BB67">
        <v>0</v>
      </c>
      <c r="BC67">
        <v>0</v>
      </c>
      <c r="BD67">
        <v>17</v>
      </c>
      <c r="BE67">
        <v>0</v>
      </c>
      <c r="BF67">
        <v>0</v>
      </c>
      <c r="BG67">
        <v>0</v>
      </c>
      <c r="BH67">
        <v>0</v>
      </c>
      <c r="BI67">
        <v>12</v>
      </c>
      <c r="BJ67">
        <v>54</v>
      </c>
      <c r="BK67">
        <v>36</v>
      </c>
      <c r="BL67">
        <v>31</v>
      </c>
    </row>
    <row r="68" spans="1:64" x14ac:dyDescent="0.3">
      <c r="A68">
        <f t="shared" si="0"/>
        <v>2009</v>
      </c>
      <c r="B68">
        <f t="shared" si="1"/>
        <v>5</v>
      </c>
      <c r="C68">
        <v>58</v>
      </c>
      <c r="D68">
        <v>25</v>
      </c>
      <c r="E68">
        <v>25</v>
      </c>
      <c r="F68">
        <v>43</v>
      </c>
      <c r="G68">
        <v>40</v>
      </c>
      <c r="H68">
        <v>0</v>
      </c>
      <c r="I68">
        <v>0</v>
      </c>
      <c r="J68">
        <v>51</v>
      </c>
      <c r="K68">
        <v>40</v>
      </c>
      <c r="L68">
        <v>25</v>
      </c>
      <c r="M68">
        <v>21</v>
      </c>
      <c r="N68">
        <v>0</v>
      </c>
      <c r="O68">
        <v>0</v>
      </c>
      <c r="P68">
        <v>36</v>
      </c>
      <c r="Q68">
        <v>24</v>
      </c>
      <c r="R68">
        <v>26</v>
      </c>
      <c r="S68">
        <v>0</v>
      </c>
      <c r="T68">
        <v>0</v>
      </c>
      <c r="U68">
        <v>19</v>
      </c>
      <c r="V68">
        <v>0</v>
      </c>
      <c r="W68">
        <v>24</v>
      </c>
      <c r="X68">
        <v>46</v>
      </c>
      <c r="Y68">
        <v>42</v>
      </c>
      <c r="Z68">
        <v>26</v>
      </c>
      <c r="AA68">
        <v>8</v>
      </c>
      <c r="AB68">
        <v>19</v>
      </c>
      <c r="AC68">
        <v>0</v>
      </c>
      <c r="AD68">
        <v>0</v>
      </c>
      <c r="AE68">
        <v>24</v>
      </c>
      <c r="AF68">
        <v>0</v>
      </c>
      <c r="AG68">
        <v>0</v>
      </c>
      <c r="AH68">
        <v>7</v>
      </c>
      <c r="AI68">
        <v>20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31</v>
      </c>
      <c r="AT68">
        <v>0</v>
      </c>
      <c r="AU68">
        <v>0</v>
      </c>
      <c r="AV68">
        <v>0</v>
      </c>
      <c r="AW68">
        <v>40</v>
      </c>
      <c r="AX68">
        <v>0</v>
      </c>
      <c r="AY68">
        <v>0</v>
      </c>
      <c r="AZ68">
        <v>39</v>
      </c>
      <c r="BA68">
        <v>29</v>
      </c>
      <c r="BB68">
        <v>14</v>
      </c>
      <c r="BC68">
        <v>0</v>
      </c>
      <c r="BD68">
        <v>15</v>
      </c>
      <c r="BE68">
        <v>2</v>
      </c>
      <c r="BF68">
        <v>0</v>
      </c>
      <c r="BG68">
        <v>38</v>
      </c>
      <c r="BH68">
        <v>0</v>
      </c>
      <c r="BI68">
        <v>12</v>
      </c>
      <c r="BJ68">
        <v>50</v>
      </c>
      <c r="BK68">
        <v>28</v>
      </c>
      <c r="BL68">
        <v>22</v>
      </c>
    </row>
    <row r="69" spans="1:64" x14ac:dyDescent="0.3">
      <c r="A69">
        <f t="shared" si="0"/>
        <v>2009</v>
      </c>
      <c r="B69">
        <f t="shared" si="1"/>
        <v>6</v>
      </c>
      <c r="C69">
        <v>57</v>
      </c>
      <c r="D69">
        <v>31</v>
      </c>
      <c r="E69">
        <v>21</v>
      </c>
      <c r="F69">
        <v>49</v>
      </c>
      <c r="G69">
        <v>33</v>
      </c>
      <c r="H69">
        <v>0</v>
      </c>
      <c r="I69">
        <v>0</v>
      </c>
      <c r="J69">
        <v>51</v>
      </c>
      <c r="K69">
        <v>40</v>
      </c>
      <c r="L69">
        <v>23</v>
      </c>
      <c r="M69">
        <v>17</v>
      </c>
      <c r="N69">
        <v>0</v>
      </c>
      <c r="O69">
        <v>0</v>
      </c>
      <c r="P69">
        <v>35</v>
      </c>
      <c r="Q69">
        <v>23</v>
      </c>
      <c r="R69">
        <v>21</v>
      </c>
      <c r="S69">
        <v>0</v>
      </c>
      <c r="T69">
        <v>0</v>
      </c>
      <c r="U69">
        <v>15</v>
      </c>
      <c r="V69">
        <v>0</v>
      </c>
      <c r="W69">
        <v>25</v>
      </c>
      <c r="X69">
        <v>45</v>
      </c>
      <c r="Y69">
        <v>42</v>
      </c>
      <c r="Z69">
        <v>0</v>
      </c>
      <c r="AA69">
        <v>13</v>
      </c>
      <c r="AB69">
        <v>17</v>
      </c>
      <c r="AC69">
        <v>0</v>
      </c>
      <c r="AD69">
        <v>0</v>
      </c>
      <c r="AE69">
        <v>27</v>
      </c>
      <c r="AF69">
        <v>0</v>
      </c>
      <c r="AG69">
        <v>0</v>
      </c>
      <c r="AH69">
        <v>9</v>
      </c>
      <c r="AI69">
        <v>21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31</v>
      </c>
      <c r="AT69">
        <v>0</v>
      </c>
      <c r="AU69">
        <v>0</v>
      </c>
      <c r="AV69">
        <v>0</v>
      </c>
      <c r="AW69">
        <v>38</v>
      </c>
      <c r="AX69">
        <v>0</v>
      </c>
      <c r="AY69">
        <v>0</v>
      </c>
      <c r="AZ69">
        <v>30</v>
      </c>
      <c r="BA69">
        <v>26</v>
      </c>
      <c r="BB69">
        <v>0</v>
      </c>
      <c r="BC69">
        <v>0</v>
      </c>
      <c r="BD69">
        <v>18</v>
      </c>
      <c r="BE69">
        <v>3</v>
      </c>
      <c r="BF69">
        <v>0</v>
      </c>
      <c r="BG69">
        <v>41</v>
      </c>
      <c r="BH69">
        <v>0</v>
      </c>
      <c r="BI69">
        <v>9</v>
      </c>
      <c r="BJ69">
        <v>52</v>
      </c>
      <c r="BK69">
        <v>31</v>
      </c>
      <c r="BL69">
        <v>0</v>
      </c>
    </row>
    <row r="70" spans="1:64" x14ac:dyDescent="0.3">
      <c r="A70">
        <f t="shared" si="0"/>
        <v>2009</v>
      </c>
      <c r="B70">
        <f t="shared" si="1"/>
        <v>7</v>
      </c>
      <c r="C70">
        <v>51</v>
      </c>
      <c r="D70">
        <v>34</v>
      </c>
      <c r="E70">
        <v>35</v>
      </c>
      <c r="F70">
        <v>31</v>
      </c>
      <c r="G70">
        <v>33</v>
      </c>
      <c r="H70">
        <v>0</v>
      </c>
      <c r="I70">
        <v>0</v>
      </c>
      <c r="J70">
        <v>48</v>
      </c>
      <c r="K70">
        <v>39</v>
      </c>
      <c r="L70">
        <v>21</v>
      </c>
      <c r="M70">
        <v>15</v>
      </c>
      <c r="N70">
        <v>0</v>
      </c>
      <c r="O70">
        <v>0</v>
      </c>
      <c r="P70">
        <v>32</v>
      </c>
      <c r="Q70">
        <v>22</v>
      </c>
      <c r="R70">
        <v>0</v>
      </c>
      <c r="S70">
        <v>0</v>
      </c>
      <c r="T70">
        <v>0</v>
      </c>
      <c r="U70">
        <v>14</v>
      </c>
      <c r="V70">
        <v>0</v>
      </c>
      <c r="W70">
        <v>24</v>
      </c>
      <c r="X70">
        <v>42</v>
      </c>
      <c r="Y70">
        <v>44</v>
      </c>
      <c r="Z70">
        <v>33</v>
      </c>
      <c r="AA70">
        <v>13</v>
      </c>
      <c r="AB70">
        <v>13</v>
      </c>
      <c r="AC70">
        <v>0</v>
      </c>
      <c r="AD70">
        <v>0</v>
      </c>
      <c r="AE70">
        <v>20</v>
      </c>
      <c r="AF70">
        <v>0</v>
      </c>
      <c r="AG70">
        <v>0</v>
      </c>
      <c r="AH70">
        <v>8</v>
      </c>
      <c r="AI70">
        <v>18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16</v>
      </c>
      <c r="AT70">
        <v>19</v>
      </c>
      <c r="AU70">
        <v>0</v>
      </c>
      <c r="AV70">
        <v>0</v>
      </c>
      <c r="AW70">
        <v>31</v>
      </c>
      <c r="AX70">
        <v>0</v>
      </c>
      <c r="AY70">
        <v>0</v>
      </c>
      <c r="AZ70">
        <v>20</v>
      </c>
      <c r="BA70">
        <v>27</v>
      </c>
      <c r="BB70">
        <v>0</v>
      </c>
      <c r="BC70">
        <v>0</v>
      </c>
      <c r="BD70">
        <v>17</v>
      </c>
      <c r="BE70">
        <v>0</v>
      </c>
      <c r="BF70">
        <v>0</v>
      </c>
      <c r="BG70">
        <v>0</v>
      </c>
      <c r="BH70">
        <v>0</v>
      </c>
      <c r="BI70">
        <v>10</v>
      </c>
      <c r="BJ70">
        <v>51</v>
      </c>
      <c r="BK70">
        <v>43</v>
      </c>
      <c r="BL70">
        <v>0</v>
      </c>
    </row>
    <row r="71" spans="1:64" x14ac:dyDescent="0.3">
      <c r="A71">
        <f t="shared" si="0"/>
        <v>2009</v>
      </c>
      <c r="B71">
        <f t="shared" si="1"/>
        <v>8</v>
      </c>
      <c r="C71">
        <v>54</v>
      </c>
      <c r="D71">
        <v>31</v>
      </c>
      <c r="E71">
        <v>26</v>
      </c>
      <c r="F71">
        <v>39</v>
      </c>
      <c r="G71">
        <v>15</v>
      </c>
      <c r="H71">
        <v>0</v>
      </c>
      <c r="I71">
        <v>0</v>
      </c>
      <c r="J71">
        <v>52</v>
      </c>
      <c r="K71">
        <v>39</v>
      </c>
      <c r="L71">
        <v>25</v>
      </c>
      <c r="M71">
        <v>16</v>
      </c>
      <c r="N71">
        <v>0</v>
      </c>
      <c r="O71">
        <v>0</v>
      </c>
      <c r="P71">
        <v>41</v>
      </c>
      <c r="Q71">
        <v>23</v>
      </c>
      <c r="R71">
        <v>23</v>
      </c>
      <c r="S71">
        <v>0</v>
      </c>
      <c r="T71">
        <v>0</v>
      </c>
      <c r="U71">
        <v>16</v>
      </c>
      <c r="V71">
        <v>0</v>
      </c>
      <c r="W71">
        <v>0</v>
      </c>
      <c r="X71">
        <v>51</v>
      </c>
      <c r="Y71">
        <v>47</v>
      </c>
      <c r="Z71">
        <v>0</v>
      </c>
      <c r="AA71">
        <v>15</v>
      </c>
      <c r="AB71">
        <v>15</v>
      </c>
      <c r="AC71">
        <v>0</v>
      </c>
      <c r="AD71">
        <v>0</v>
      </c>
      <c r="AE71">
        <v>29</v>
      </c>
      <c r="AF71">
        <v>0</v>
      </c>
      <c r="AG71">
        <v>0</v>
      </c>
      <c r="AH71">
        <v>6</v>
      </c>
      <c r="AI71">
        <v>16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25</v>
      </c>
      <c r="AT71">
        <v>28</v>
      </c>
      <c r="AU71">
        <v>0</v>
      </c>
      <c r="AV71">
        <v>0</v>
      </c>
      <c r="AW71">
        <v>42</v>
      </c>
      <c r="AX71">
        <v>0</v>
      </c>
      <c r="AY71">
        <v>0</v>
      </c>
      <c r="AZ71">
        <v>33</v>
      </c>
      <c r="BA71">
        <v>17</v>
      </c>
      <c r="BB71">
        <v>0</v>
      </c>
      <c r="BC71">
        <v>0</v>
      </c>
      <c r="BD71">
        <v>14</v>
      </c>
      <c r="BE71">
        <v>2</v>
      </c>
      <c r="BF71">
        <v>0</v>
      </c>
      <c r="BG71">
        <v>0</v>
      </c>
      <c r="BH71">
        <v>0</v>
      </c>
      <c r="BI71">
        <v>14</v>
      </c>
      <c r="BJ71">
        <v>51</v>
      </c>
      <c r="BK71">
        <v>42</v>
      </c>
      <c r="BL71">
        <v>0</v>
      </c>
    </row>
    <row r="72" spans="1:64" x14ac:dyDescent="0.3">
      <c r="A72">
        <f t="shared" si="0"/>
        <v>2009</v>
      </c>
      <c r="B72">
        <f t="shared" si="1"/>
        <v>9</v>
      </c>
      <c r="C72">
        <v>59</v>
      </c>
      <c r="D72">
        <v>40</v>
      </c>
      <c r="E72">
        <v>33</v>
      </c>
      <c r="F72">
        <v>40</v>
      </c>
      <c r="G72">
        <v>40</v>
      </c>
      <c r="H72">
        <v>0</v>
      </c>
      <c r="I72">
        <v>0</v>
      </c>
      <c r="J72">
        <v>54</v>
      </c>
      <c r="K72">
        <v>38</v>
      </c>
      <c r="L72">
        <v>31</v>
      </c>
      <c r="M72">
        <v>19</v>
      </c>
      <c r="N72">
        <v>0</v>
      </c>
      <c r="O72">
        <v>0</v>
      </c>
      <c r="P72">
        <v>42</v>
      </c>
      <c r="Q72">
        <v>24</v>
      </c>
      <c r="R72">
        <v>27</v>
      </c>
      <c r="S72">
        <v>0</v>
      </c>
      <c r="T72">
        <v>0</v>
      </c>
      <c r="U72">
        <v>19</v>
      </c>
      <c r="V72">
        <v>0</v>
      </c>
      <c r="W72">
        <v>32</v>
      </c>
      <c r="X72">
        <v>62</v>
      </c>
      <c r="Y72">
        <v>41</v>
      </c>
      <c r="Z72">
        <v>0</v>
      </c>
      <c r="AA72">
        <v>14</v>
      </c>
      <c r="AB72">
        <v>19</v>
      </c>
      <c r="AC72">
        <v>0</v>
      </c>
      <c r="AD72">
        <v>0</v>
      </c>
      <c r="AE72">
        <v>24</v>
      </c>
      <c r="AF72">
        <v>0</v>
      </c>
      <c r="AG72">
        <v>0</v>
      </c>
      <c r="AH72">
        <v>6</v>
      </c>
      <c r="AI72">
        <v>17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32</v>
      </c>
      <c r="AT72">
        <v>0</v>
      </c>
      <c r="AU72">
        <v>0</v>
      </c>
      <c r="AV72">
        <v>0</v>
      </c>
      <c r="AW72">
        <v>33</v>
      </c>
      <c r="AX72">
        <v>24</v>
      </c>
      <c r="AY72">
        <v>0</v>
      </c>
      <c r="AZ72">
        <v>29</v>
      </c>
      <c r="BA72">
        <v>33</v>
      </c>
      <c r="BB72">
        <v>0</v>
      </c>
      <c r="BC72">
        <v>0</v>
      </c>
      <c r="BD72">
        <v>20</v>
      </c>
      <c r="BE72">
        <v>4</v>
      </c>
      <c r="BF72">
        <v>5</v>
      </c>
      <c r="BG72">
        <v>70</v>
      </c>
      <c r="BH72">
        <v>0</v>
      </c>
      <c r="BI72">
        <v>8</v>
      </c>
      <c r="BJ72">
        <v>63</v>
      </c>
      <c r="BK72">
        <v>43</v>
      </c>
      <c r="BL72">
        <v>0</v>
      </c>
    </row>
    <row r="73" spans="1:64" x14ac:dyDescent="0.3">
      <c r="A73">
        <f t="shared" si="0"/>
        <v>2009</v>
      </c>
      <c r="B73">
        <f t="shared" si="1"/>
        <v>10</v>
      </c>
      <c r="C73">
        <v>60</v>
      </c>
      <c r="D73">
        <v>28</v>
      </c>
      <c r="E73">
        <v>32</v>
      </c>
      <c r="F73">
        <v>40</v>
      </c>
      <c r="G73">
        <v>46</v>
      </c>
      <c r="H73">
        <v>0</v>
      </c>
      <c r="I73">
        <v>0</v>
      </c>
      <c r="J73">
        <v>53</v>
      </c>
      <c r="K73">
        <v>46</v>
      </c>
      <c r="L73">
        <v>33</v>
      </c>
      <c r="M73">
        <v>16</v>
      </c>
      <c r="N73">
        <v>0</v>
      </c>
      <c r="O73">
        <v>0</v>
      </c>
      <c r="P73">
        <v>41</v>
      </c>
      <c r="Q73">
        <v>27</v>
      </c>
      <c r="R73">
        <v>39</v>
      </c>
      <c r="S73">
        <v>0</v>
      </c>
      <c r="T73">
        <v>0</v>
      </c>
      <c r="U73">
        <v>19</v>
      </c>
      <c r="V73">
        <v>0</v>
      </c>
      <c r="W73">
        <v>27</v>
      </c>
      <c r="X73">
        <v>65</v>
      </c>
      <c r="Y73">
        <v>46</v>
      </c>
      <c r="Z73">
        <v>24</v>
      </c>
      <c r="AA73">
        <v>14</v>
      </c>
      <c r="AB73">
        <v>24</v>
      </c>
      <c r="AC73">
        <v>0</v>
      </c>
      <c r="AD73">
        <v>0</v>
      </c>
      <c r="AE73">
        <v>23</v>
      </c>
      <c r="AF73">
        <v>0</v>
      </c>
      <c r="AG73">
        <v>0</v>
      </c>
      <c r="AH73">
        <v>9</v>
      </c>
      <c r="AI73">
        <v>18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25</v>
      </c>
      <c r="AT73">
        <v>20</v>
      </c>
      <c r="AU73">
        <v>0</v>
      </c>
      <c r="AV73">
        <v>0</v>
      </c>
      <c r="AW73">
        <v>44</v>
      </c>
      <c r="AX73">
        <v>0</v>
      </c>
      <c r="AY73">
        <v>0</v>
      </c>
      <c r="AZ73">
        <v>37</v>
      </c>
      <c r="BA73">
        <v>32</v>
      </c>
      <c r="BB73">
        <v>0</v>
      </c>
      <c r="BC73">
        <v>0</v>
      </c>
      <c r="BD73">
        <v>19</v>
      </c>
      <c r="BE73">
        <v>4</v>
      </c>
      <c r="BF73">
        <v>0</v>
      </c>
      <c r="BG73">
        <v>100</v>
      </c>
      <c r="BH73">
        <v>0</v>
      </c>
      <c r="BI73">
        <v>12</v>
      </c>
      <c r="BJ73">
        <v>59</v>
      </c>
      <c r="BK73">
        <v>37</v>
      </c>
      <c r="BL73">
        <v>19</v>
      </c>
    </row>
    <row r="74" spans="1:64" x14ac:dyDescent="0.3">
      <c r="A74">
        <f t="shared" si="0"/>
        <v>2009</v>
      </c>
      <c r="B74">
        <f t="shared" si="1"/>
        <v>11</v>
      </c>
      <c r="C74">
        <v>64</v>
      </c>
      <c r="D74">
        <v>36</v>
      </c>
      <c r="E74">
        <v>39</v>
      </c>
      <c r="F74">
        <v>41</v>
      </c>
      <c r="G74">
        <v>43</v>
      </c>
      <c r="H74">
        <v>0</v>
      </c>
      <c r="I74">
        <v>0</v>
      </c>
      <c r="J74">
        <v>55</v>
      </c>
      <c r="K74">
        <v>45</v>
      </c>
      <c r="L74">
        <v>32</v>
      </c>
      <c r="M74">
        <v>18</v>
      </c>
      <c r="N74">
        <v>0</v>
      </c>
      <c r="O74">
        <v>0</v>
      </c>
      <c r="P74">
        <v>39</v>
      </c>
      <c r="Q74">
        <v>34</v>
      </c>
      <c r="R74">
        <v>26</v>
      </c>
      <c r="S74">
        <v>0</v>
      </c>
      <c r="T74">
        <v>0</v>
      </c>
      <c r="U74">
        <v>19</v>
      </c>
      <c r="V74">
        <v>0</v>
      </c>
      <c r="W74">
        <v>44</v>
      </c>
      <c r="X74">
        <v>66</v>
      </c>
      <c r="Y74">
        <v>45</v>
      </c>
      <c r="Z74">
        <v>31</v>
      </c>
      <c r="AA74">
        <v>16</v>
      </c>
      <c r="AB74">
        <v>20</v>
      </c>
      <c r="AC74">
        <v>31</v>
      </c>
      <c r="AD74">
        <v>0</v>
      </c>
      <c r="AE74">
        <v>24</v>
      </c>
      <c r="AF74">
        <v>0</v>
      </c>
      <c r="AG74">
        <v>0</v>
      </c>
      <c r="AH74">
        <v>9</v>
      </c>
      <c r="AI74">
        <v>17</v>
      </c>
      <c r="AJ74">
        <v>0</v>
      </c>
      <c r="AK74">
        <v>0</v>
      </c>
      <c r="AL74">
        <v>0</v>
      </c>
      <c r="AM74">
        <v>0</v>
      </c>
      <c r="AN74">
        <v>100</v>
      </c>
      <c r="AO74">
        <v>0</v>
      </c>
      <c r="AP74">
        <v>0</v>
      </c>
      <c r="AQ74">
        <v>0</v>
      </c>
      <c r="AR74">
        <v>0</v>
      </c>
      <c r="AS74">
        <v>24</v>
      </c>
      <c r="AT74">
        <v>0</v>
      </c>
      <c r="AU74">
        <v>0</v>
      </c>
      <c r="AV74">
        <v>0</v>
      </c>
      <c r="AW74">
        <v>44</v>
      </c>
      <c r="AX74">
        <v>24</v>
      </c>
      <c r="AY74">
        <v>72</v>
      </c>
      <c r="AZ74">
        <v>43</v>
      </c>
      <c r="BA74">
        <v>36</v>
      </c>
      <c r="BB74">
        <v>0</v>
      </c>
      <c r="BC74">
        <v>0</v>
      </c>
      <c r="BD74">
        <v>20</v>
      </c>
      <c r="BE74">
        <v>3</v>
      </c>
      <c r="BF74">
        <v>0</v>
      </c>
      <c r="BG74">
        <v>72</v>
      </c>
      <c r="BH74">
        <v>0</v>
      </c>
      <c r="BI74">
        <v>9</v>
      </c>
      <c r="BJ74">
        <v>60</v>
      </c>
      <c r="BK74">
        <v>54</v>
      </c>
      <c r="BL74">
        <v>22</v>
      </c>
    </row>
    <row r="75" spans="1:64" x14ac:dyDescent="0.3">
      <c r="A75">
        <f t="shared" si="0"/>
        <v>2009</v>
      </c>
      <c r="B75">
        <f t="shared" si="1"/>
        <v>12</v>
      </c>
      <c r="C75">
        <v>65</v>
      </c>
      <c r="D75">
        <v>23</v>
      </c>
      <c r="E75">
        <v>50</v>
      </c>
      <c r="F75">
        <v>36</v>
      </c>
      <c r="G75">
        <v>50</v>
      </c>
      <c r="H75">
        <v>0</v>
      </c>
      <c r="I75">
        <v>0</v>
      </c>
      <c r="J75">
        <v>46</v>
      </c>
      <c r="K75">
        <v>48</v>
      </c>
      <c r="L75">
        <v>36</v>
      </c>
      <c r="M75">
        <v>17</v>
      </c>
      <c r="N75">
        <v>0</v>
      </c>
      <c r="O75">
        <v>0</v>
      </c>
      <c r="P75">
        <v>40</v>
      </c>
      <c r="Q75">
        <v>39</v>
      </c>
      <c r="R75">
        <v>29</v>
      </c>
      <c r="S75">
        <v>0</v>
      </c>
      <c r="T75">
        <v>0</v>
      </c>
      <c r="U75">
        <v>17</v>
      </c>
      <c r="V75">
        <v>0</v>
      </c>
      <c r="W75">
        <v>30</v>
      </c>
      <c r="X75">
        <v>69</v>
      </c>
      <c r="Y75">
        <v>46</v>
      </c>
      <c r="Z75">
        <v>20</v>
      </c>
      <c r="AA75">
        <v>29</v>
      </c>
      <c r="AB75">
        <v>26</v>
      </c>
      <c r="AC75">
        <v>0</v>
      </c>
      <c r="AD75">
        <v>0</v>
      </c>
      <c r="AE75">
        <v>17</v>
      </c>
      <c r="AF75">
        <v>0</v>
      </c>
      <c r="AG75">
        <v>71</v>
      </c>
      <c r="AH75">
        <v>9</v>
      </c>
      <c r="AI75">
        <v>18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82</v>
      </c>
      <c r="AP75">
        <v>0</v>
      </c>
      <c r="AQ75">
        <v>0</v>
      </c>
      <c r="AR75">
        <v>0</v>
      </c>
      <c r="AS75">
        <v>17</v>
      </c>
      <c r="AT75">
        <v>0</v>
      </c>
      <c r="AU75">
        <v>0</v>
      </c>
      <c r="AV75">
        <v>0</v>
      </c>
      <c r="AW75">
        <v>48</v>
      </c>
      <c r="AX75">
        <v>27</v>
      </c>
      <c r="AY75">
        <v>0</v>
      </c>
      <c r="AZ75">
        <v>28</v>
      </c>
      <c r="BA75">
        <v>37</v>
      </c>
      <c r="BB75">
        <v>0</v>
      </c>
      <c r="BC75">
        <v>0</v>
      </c>
      <c r="BD75">
        <v>17</v>
      </c>
      <c r="BE75">
        <v>4</v>
      </c>
      <c r="BF75">
        <v>9</v>
      </c>
      <c r="BG75">
        <v>78</v>
      </c>
      <c r="BH75">
        <v>0</v>
      </c>
      <c r="BI75">
        <v>10</v>
      </c>
      <c r="BJ75">
        <v>56</v>
      </c>
      <c r="BK75">
        <v>54</v>
      </c>
      <c r="BL75">
        <v>0</v>
      </c>
    </row>
    <row r="76" spans="1:64" x14ac:dyDescent="0.3">
      <c r="A76">
        <f t="shared" si="0"/>
        <v>2010</v>
      </c>
      <c r="B76">
        <f t="shared" si="1"/>
        <v>1</v>
      </c>
      <c r="C76">
        <v>69</v>
      </c>
      <c r="D76">
        <v>28</v>
      </c>
      <c r="E76">
        <v>37</v>
      </c>
      <c r="F76">
        <v>34</v>
      </c>
      <c r="G76">
        <v>43</v>
      </c>
      <c r="H76">
        <v>0</v>
      </c>
      <c r="I76">
        <v>0</v>
      </c>
      <c r="J76">
        <v>50</v>
      </c>
      <c r="K76">
        <v>47</v>
      </c>
      <c r="L76">
        <v>38</v>
      </c>
      <c r="M76">
        <v>14</v>
      </c>
      <c r="N76">
        <v>0</v>
      </c>
      <c r="O76">
        <v>0</v>
      </c>
      <c r="P76">
        <v>31</v>
      </c>
      <c r="Q76">
        <v>38</v>
      </c>
      <c r="R76">
        <v>25</v>
      </c>
      <c r="S76">
        <v>54</v>
      </c>
      <c r="T76">
        <v>0</v>
      </c>
      <c r="U76">
        <v>18</v>
      </c>
      <c r="V76">
        <v>0</v>
      </c>
      <c r="W76">
        <v>42</v>
      </c>
      <c r="X76">
        <v>69</v>
      </c>
      <c r="Y76">
        <v>44</v>
      </c>
      <c r="Z76">
        <v>0</v>
      </c>
      <c r="AA76">
        <v>75</v>
      </c>
      <c r="AB76">
        <v>22</v>
      </c>
      <c r="AC76">
        <v>0</v>
      </c>
      <c r="AD76">
        <v>0</v>
      </c>
      <c r="AE76">
        <v>23</v>
      </c>
      <c r="AF76">
        <v>0</v>
      </c>
      <c r="AG76">
        <v>0</v>
      </c>
      <c r="AH76">
        <v>8</v>
      </c>
      <c r="AI76">
        <v>20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18</v>
      </c>
      <c r="AT76">
        <v>0</v>
      </c>
      <c r="AU76">
        <v>0</v>
      </c>
      <c r="AV76">
        <v>0</v>
      </c>
      <c r="AW76">
        <v>50</v>
      </c>
      <c r="AX76">
        <v>28</v>
      </c>
      <c r="AY76">
        <v>0</v>
      </c>
      <c r="AZ76">
        <v>38</v>
      </c>
      <c r="BA76">
        <v>41</v>
      </c>
      <c r="BB76">
        <v>0</v>
      </c>
      <c r="BC76">
        <v>0</v>
      </c>
      <c r="BD76">
        <v>20</v>
      </c>
      <c r="BE76">
        <v>5</v>
      </c>
      <c r="BF76">
        <v>7</v>
      </c>
      <c r="BG76">
        <v>59</v>
      </c>
      <c r="BH76">
        <v>0</v>
      </c>
      <c r="BI76">
        <v>9</v>
      </c>
      <c r="BJ76">
        <v>56</v>
      </c>
      <c r="BK76">
        <v>50</v>
      </c>
      <c r="BL76">
        <v>0</v>
      </c>
    </row>
    <row r="77" spans="1:64" x14ac:dyDescent="0.3">
      <c r="A77">
        <f t="shared" si="0"/>
        <v>2010</v>
      </c>
      <c r="B77">
        <f t="shared" si="1"/>
        <v>2</v>
      </c>
      <c r="C77">
        <v>62</v>
      </c>
      <c r="D77">
        <v>29</v>
      </c>
      <c r="E77">
        <v>36</v>
      </c>
      <c r="F77">
        <v>50</v>
      </c>
      <c r="G77">
        <v>50</v>
      </c>
      <c r="H77">
        <v>0</v>
      </c>
      <c r="I77">
        <v>0</v>
      </c>
      <c r="J77">
        <v>53</v>
      </c>
      <c r="K77">
        <v>42</v>
      </c>
      <c r="L77">
        <v>32</v>
      </c>
      <c r="M77">
        <v>10</v>
      </c>
      <c r="N77">
        <v>0</v>
      </c>
      <c r="O77">
        <v>0</v>
      </c>
      <c r="P77">
        <v>26</v>
      </c>
      <c r="Q77">
        <v>34</v>
      </c>
      <c r="R77">
        <v>24</v>
      </c>
      <c r="S77">
        <v>0</v>
      </c>
      <c r="T77">
        <v>0</v>
      </c>
      <c r="U77">
        <v>18</v>
      </c>
      <c r="V77">
        <v>0</v>
      </c>
      <c r="W77">
        <v>32</v>
      </c>
      <c r="X77">
        <v>68</v>
      </c>
      <c r="Y77">
        <v>46</v>
      </c>
      <c r="Z77">
        <v>18</v>
      </c>
      <c r="AA77">
        <v>56</v>
      </c>
      <c r="AB77">
        <v>21</v>
      </c>
      <c r="AC77">
        <v>0</v>
      </c>
      <c r="AD77">
        <v>0</v>
      </c>
      <c r="AE77">
        <v>26</v>
      </c>
      <c r="AF77">
        <v>0</v>
      </c>
      <c r="AG77">
        <v>100</v>
      </c>
      <c r="AH77">
        <v>9</v>
      </c>
      <c r="AI77">
        <v>19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26</v>
      </c>
      <c r="AT77">
        <v>0</v>
      </c>
      <c r="AU77">
        <v>0</v>
      </c>
      <c r="AV77">
        <v>0</v>
      </c>
      <c r="AW77">
        <v>47</v>
      </c>
      <c r="AX77">
        <v>24</v>
      </c>
      <c r="AY77">
        <v>61</v>
      </c>
      <c r="AZ77">
        <v>45</v>
      </c>
      <c r="BA77">
        <v>31</v>
      </c>
      <c r="BB77">
        <v>0</v>
      </c>
      <c r="BC77">
        <v>0</v>
      </c>
      <c r="BD77">
        <v>23</v>
      </c>
      <c r="BE77">
        <v>4</v>
      </c>
      <c r="BF77">
        <v>6</v>
      </c>
      <c r="BG77">
        <v>33</v>
      </c>
      <c r="BH77">
        <v>0</v>
      </c>
      <c r="BI77">
        <v>11</v>
      </c>
      <c r="BJ77">
        <v>57</v>
      </c>
      <c r="BK77">
        <v>47</v>
      </c>
      <c r="BL77">
        <v>0</v>
      </c>
    </row>
    <row r="78" spans="1:64" x14ac:dyDescent="0.3">
      <c r="A78">
        <f t="shared" si="0"/>
        <v>2010</v>
      </c>
      <c r="B78">
        <f t="shared" si="1"/>
        <v>3</v>
      </c>
      <c r="C78">
        <v>63</v>
      </c>
      <c r="D78">
        <v>36</v>
      </c>
      <c r="E78">
        <v>44</v>
      </c>
      <c r="F78">
        <v>39</v>
      </c>
      <c r="G78">
        <v>44</v>
      </c>
      <c r="H78">
        <v>0</v>
      </c>
      <c r="I78">
        <v>0</v>
      </c>
      <c r="J78">
        <v>67</v>
      </c>
      <c r="K78">
        <v>43</v>
      </c>
      <c r="L78">
        <v>28</v>
      </c>
      <c r="M78">
        <v>18</v>
      </c>
      <c r="N78">
        <v>0</v>
      </c>
      <c r="O78">
        <v>0</v>
      </c>
      <c r="P78">
        <v>30</v>
      </c>
      <c r="Q78">
        <v>29</v>
      </c>
      <c r="R78">
        <v>25</v>
      </c>
      <c r="S78">
        <v>0</v>
      </c>
      <c r="T78">
        <v>0</v>
      </c>
      <c r="U78">
        <v>21</v>
      </c>
      <c r="V78">
        <v>0</v>
      </c>
      <c r="W78">
        <v>35</v>
      </c>
      <c r="X78">
        <v>62</v>
      </c>
      <c r="Y78">
        <v>45</v>
      </c>
      <c r="Z78">
        <v>18</v>
      </c>
      <c r="AA78">
        <v>35</v>
      </c>
      <c r="AB78">
        <v>21</v>
      </c>
      <c r="AC78">
        <v>25</v>
      </c>
      <c r="AD78">
        <v>0</v>
      </c>
      <c r="AE78">
        <v>20</v>
      </c>
      <c r="AF78">
        <v>0</v>
      </c>
      <c r="AG78">
        <v>0</v>
      </c>
      <c r="AH78">
        <v>8</v>
      </c>
      <c r="AI78">
        <v>17</v>
      </c>
      <c r="AJ78">
        <v>0</v>
      </c>
      <c r="AK78">
        <v>0</v>
      </c>
      <c r="AL78">
        <v>0</v>
      </c>
      <c r="AM78">
        <v>88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21</v>
      </c>
      <c r="AT78">
        <v>0</v>
      </c>
      <c r="AU78">
        <v>0</v>
      </c>
      <c r="AV78">
        <v>0</v>
      </c>
      <c r="AW78">
        <v>44</v>
      </c>
      <c r="AX78">
        <v>0</v>
      </c>
      <c r="AY78">
        <v>0</v>
      </c>
      <c r="AZ78">
        <v>38</v>
      </c>
      <c r="BA78">
        <v>32</v>
      </c>
      <c r="BB78">
        <v>0</v>
      </c>
      <c r="BC78">
        <v>0</v>
      </c>
      <c r="BD78">
        <v>27</v>
      </c>
      <c r="BE78">
        <v>3</v>
      </c>
      <c r="BF78">
        <v>6</v>
      </c>
      <c r="BG78">
        <v>47</v>
      </c>
      <c r="BH78">
        <v>0</v>
      </c>
      <c r="BI78">
        <v>10</v>
      </c>
      <c r="BJ78">
        <v>59</v>
      </c>
      <c r="BK78">
        <v>52</v>
      </c>
      <c r="BL78">
        <v>0</v>
      </c>
    </row>
    <row r="79" spans="1:64" x14ac:dyDescent="0.3">
      <c r="A79">
        <f t="shared" si="0"/>
        <v>2010</v>
      </c>
      <c r="B79">
        <f t="shared" si="1"/>
        <v>4</v>
      </c>
      <c r="C79">
        <v>56</v>
      </c>
      <c r="D79">
        <v>40</v>
      </c>
      <c r="E79">
        <v>28</v>
      </c>
      <c r="F79">
        <v>47</v>
      </c>
      <c r="G79">
        <v>35</v>
      </c>
      <c r="H79">
        <v>0</v>
      </c>
      <c r="I79">
        <v>0</v>
      </c>
      <c r="J79">
        <v>58</v>
      </c>
      <c r="K79">
        <v>40</v>
      </c>
      <c r="L79">
        <v>28</v>
      </c>
      <c r="M79">
        <v>17</v>
      </c>
      <c r="N79">
        <v>0</v>
      </c>
      <c r="O79">
        <v>0</v>
      </c>
      <c r="P79">
        <v>26</v>
      </c>
      <c r="Q79">
        <v>27</v>
      </c>
      <c r="R79">
        <v>39</v>
      </c>
      <c r="S79">
        <v>0</v>
      </c>
      <c r="T79">
        <v>0</v>
      </c>
      <c r="U79">
        <v>19</v>
      </c>
      <c r="V79">
        <v>0</v>
      </c>
      <c r="W79">
        <v>26</v>
      </c>
      <c r="X79">
        <v>53</v>
      </c>
      <c r="Y79">
        <v>49</v>
      </c>
      <c r="Z79">
        <v>25</v>
      </c>
      <c r="AA79">
        <v>25</v>
      </c>
      <c r="AB79">
        <v>22</v>
      </c>
      <c r="AC79">
        <v>0</v>
      </c>
      <c r="AD79">
        <v>0</v>
      </c>
      <c r="AE79">
        <v>20</v>
      </c>
      <c r="AF79">
        <v>0</v>
      </c>
      <c r="AG79">
        <v>0</v>
      </c>
      <c r="AH79">
        <v>7</v>
      </c>
      <c r="AI79">
        <v>19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22</v>
      </c>
      <c r="AT79">
        <v>0</v>
      </c>
      <c r="AU79">
        <v>0</v>
      </c>
      <c r="AV79">
        <v>0</v>
      </c>
      <c r="AW79">
        <v>34</v>
      </c>
      <c r="AX79">
        <v>30</v>
      </c>
      <c r="AY79">
        <v>0</v>
      </c>
      <c r="AZ79">
        <v>38</v>
      </c>
      <c r="BA79">
        <v>28</v>
      </c>
      <c r="BB79">
        <v>0</v>
      </c>
      <c r="BC79">
        <v>0</v>
      </c>
      <c r="BD79">
        <v>18</v>
      </c>
      <c r="BE79">
        <v>4</v>
      </c>
      <c r="BF79">
        <v>5</v>
      </c>
      <c r="BG79">
        <v>56</v>
      </c>
      <c r="BH79">
        <v>0</v>
      </c>
      <c r="BI79">
        <v>11</v>
      </c>
      <c r="BJ79">
        <v>59</v>
      </c>
      <c r="BK79">
        <v>55</v>
      </c>
      <c r="BL79">
        <v>0</v>
      </c>
    </row>
    <row r="80" spans="1:64" x14ac:dyDescent="0.3">
      <c r="A80">
        <f t="shared" si="0"/>
        <v>2010</v>
      </c>
      <c r="B80">
        <f t="shared" si="1"/>
        <v>5</v>
      </c>
      <c r="C80">
        <v>61</v>
      </c>
      <c r="D80">
        <v>40</v>
      </c>
      <c r="E80">
        <v>21</v>
      </c>
      <c r="F80">
        <v>42</v>
      </c>
      <c r="G80">
        <v>31</v>
      </c>
      <c r="H80">
        <v>0</v>
      </c>
      <c r="I80">
        <v>0</v>
      </c>
      <c r="J80">
        <v>59</v>
      </c>
      <c r="K80">
        <v>44</v>
      </c>
      <c r="L80">
        <v>30</v>
      </c>
      <c r="M80">
        <v>20</v>
      </c>
      <c r="N80">
        <v>0</v>
      </c>
      <c r="O80">
        <v>0</v>
      </c>
      <c r="P80">
        <v>21</v>
      </c>
      <c r="Q80">
        <v>22</v>
      </c>
      <c r="R80">
        <v>35</v>
      </c>
      <c r="S80">
        <v>0</v>
      </c>
      <c r="T80">
        <v>0</v>
      </c>
      <c r="U80">
        <v>17</v>
      </c>
      <c r="V80">
        <v>0</v>
      </c>
      <c r="W80">
        <v>0</v>
      </c>
      <c r="X80">
        <v>52</v>
      </c>
      <c r="Y80">
        <v>55</v>
      </c>
      <c r="Z80">
        <v>17</v>
      </c>
      <c r="AA80">
        <v>28</v>
      </c>
      <c r="AB80">
        <v>22</v>
      </c>
      <c r="AC80">
        <v>0</v>
      </c>
      <c r="AD80">
        <v>0</v>
      </c>
      <c r="AE80">
        <v>25</v>
      </c>
      <c r="AF80">
        <v>0</v>
      </c>
      <c r="AG80">
        <v>0</v>
      </c>
      <c r="AH80">
        <v>7</v>
      </c>
      <c r="AI80">
        <v>19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32</v>
      </c>
      <c r="AT80">
        <v>14</v>
      </c>
      <c r="AU80">
        <v>0</v>
      </c>
      <c r="AV80">
        <v>0</v>
      </c>
      <c r="AW80">
        <v>37</v>
      </c>
      <c r="AX80">
        <v>33</v>
      </c>
      <c r="AY80">
        <v>0</v>
      </c>
      <c r="AZ80">
        <v>36</v>
      </c>
      <c r="BA80">
        <v>30</v>
      </c>
      <c r="BB80">
        <v>0</v>
      </c>
      <c r="BC80">
        <v>0</v>
      </c>
      <c r="BD80">
        <v>17</v>
      </c>
      <c r="BE80">
        <v>4</v>
      </c>
      <c r="BF80">
        <v>0</v>
      </c>
      <c r="BG80">
        <v>63</v>
      </c>
      <c r="BH80">
        <v>0</v>
      </c>
      <c r="BI80">
        <v>14</v>
      </c>
      <c r="BJ80">
        <v>55</v>
      </c>
      <c r="BK80">
        <v>44</v>
      </c>
      <c r="BL80">
        <v>21</v>
      </c>
    </row>
    <row r="81" spans="1:64" x14ac:dyDescent="0.3">
      <c r="A81">
        <f t="shared" ref="A81:A144" si="2">A69+1</f>
        <v>2010</v>
      </c>
      <c r="B81">
        <f t="shared" ref="B81:B144" si="3">B69</f>
        <v>6</v>
      </c>
      <c r="C81">
        <v>54</v>
      </c>
      <c r="D81">
        <v>26</v>
      </c>
      <c r="E81">
        <v>33</v>
      </c>
      <c r="F81">
        <v>34</v>
      </c>
      <c r="G81">
        <v>42</v>
      </c>
      <c r="H81">
        <v>0</v>
      </c>
      <c r="I81">
        <v>0</v>
      </c>
      <c r="J81">
        <v>58</v>
      </c>
      <c r="K81">
        <v>37</v>
      </c>
      <c r="L81">
        <v>21</v>
      </c>
      <c r="M81">
        <v>19</v>
      </c>
      <c r="N81">
        <v>0</v>
      </c>
      <c r="O81">
        <v>0</v>
      </c>
      <c r="P81">
        <v>22</v>
      </c>
      <c r="Q81">
        <v>21</v>
      </c>
      <c r="R81">
        <v>19</v>
      </c>
      <c r="S81">
        <v>0</v>
      </c>
      <c r="T81">
        <v>0</v>
      </c>
      <c r="U81">
        <v>15</v>
      </c>
      <c r="V81">
        <v>0</v>
      </c>
      <c r="W81">
        <v>24</v>
      </c>
      <c r="X81">
        <v>49</v>
      </c>
      <c r="Y81">
        <v>49</v>
      </c>
      <c r="Z81">
        <v>0</v>
      </c>
      <c r="AA81">
        <v>29</v>
      </c>
      <c r="AB81">
        <v>16</v>
      </c>
      <c r="AC81">
        <v>0</v>
      </c>
      <c r="AD81">
        <v>0</v>
      </c>
      <c r="AE81">
        <v>17</v>
      </c>
      <c r="AF81">
        <v>0</v>
      </c>
      <c r="AG81">
        <v>0</v>
      </c>
      <c r="AH81">
        <v>14</v>
      </c>
      <c r="AI81">
        <v>20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35</v>
      </c>
      <c r="AT81">
        <v>0</v>
      </c>
      <c r="AU81">
        <v>0</v>
      </c>
      <c r="AV81">
        <v>0</v>
      </c>
      <c r="AW81">
        <v>33</v>
      </c>
      <c r="AX81">
        <v>29</v>
      </c>
      <c r="AY81">
        <v>0</v>
      </c>
      <c r="AZ81">
        <v>41</v>
      </c>
      <c r="BA81">
        <v>29</v>
      </c>
      <c r="BB81">
        <v>0</v>
      </c>
      <c r="BC81">
        <v>0</v>
      </c>
      <c r="BD81">
        <v>16</v>
      </c>
      <c r="BE81">
        <v>3</v>
      </c>
      <c r="BF81">
        <v>0</v>
      </c>
      <c r="BG81">
        <v>0</v>
      </c>
      <c r="BH81">
        <v>0</v>
      </c>
      <c r="BI81">
        <v>10</v>
      </c>
      <c r="BJ81">
        <v>55</v>
      </c>
      <c r="BK81">
        <v>58</v>
      </c>
      <c r="BL81">
        <v>0</v>
      </c>
    </row>
    <row r="82" spans="1:64" x14ac:dyDescent="0.3">
      <c r="A82">
        <f t="shared" si="2"/>
        <v>2010</v>
      </c>
      <c r="B82">
        <f t="shared" si="3"/>
        <v>7</v>
      </c>
      <c r="C82">
        <v>51</v>
      </c>
      <c r="D82">
        <v>30</v>
      </c>
      <c r="E82">
        <v>35</v>
      </c>
      <c r="F82">
        <v>28</v>
      </c>
      <c r="G82">
        <v>20</v>
      </c>
      <c r="H82">
        <v>0</v>
      </c>
      <c r="I82">
        <v>0</v>
      </c>
      <c r="J82">
        <v>58</v>
      </c>
      <c r="K82">
        <v>36</v>
      </c>
      <c r="L82">
        <v>21</v>
      </c>
      <c r="M82">
        <v>15</v>
      </c>
      <c r="N82">
        <v>0</v>
      </c>
      <c r="O82">
        <v>0</v>
      </c>
      <c r="P82">
        <v>22</v>
      </c>
      <c r="Q82">
        <v>20</v>
      </c>
      <c r="R82">
        <v>0</v>
      </c>
      <c r="S82">
        <v>0</v>
      </c>
      <c r="T82">
        <v>0</v>
      </c>
      <c r="U82">
        <v>15</v>
      </c>
      <c r="V82">
        <v>0</v>
      </c>
      <c r="W82">
        <v>0</v>
      </c>
      <c r="X82">
        <v>47</v>
      </c>
      <c r="Y82">
        <v>44</v>
      </c>
      <c r="Z82">
        <v>0</v>
      </c>
      <c r="AA82">
        <v>26</v>
      </c>
      <c r="AB82">
        <v>21</v>
      </c>
      <c r="AC82">
        <v>0</v>
      </c>
      <c r="AD82">
        <v>0</v>
      </c>
      <c r="AE82">
        <v>18</v>
      </c>
      <c r="AF82">
        <v>0</v>
      </c>
      <c r="AG82">
        <v>0</v>
      </c>
      <c r="AH82">
        <v>5</v>
      </c>
      <c r="AI82">
        <v>19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36</v>
      </c>
      <c r="AT82">
        <v>0</v>
      </c>
      <c r="AU82">
        <v>0</v>
      </c>
      <c r="AV82">
        <v>0</v>
      </c>
      <c r="AW82">
        <v>28</v>
      </c>
      <c r="AX82">
        <v>28</v>
      </c>
      <c r="AY82">
        <v>0</v>
      </c>
      <c r="AZ82">
        <v>37</v>
      </c>
      <c r="BA82">
        <v>26</v>
      </c>
      <c r="BB82">
        <v>0</v>
      </c>
      <c r="BC82">
        <v>0</v>
      </c>
      <c r="BD82">
        <v>17</v>
      </c>
      <c r="BE82">
        <v>3</v>
      </c>
      <c r="BF82">
        <v>0</v>
      </c>
      <c r="BG82">
        <v>0</v>
      </c>
      <c r="BH82">
        <v>0</v>
      </c>
      <c r="BI82">
        <v>14</v>
      </c>
      <c r="BJ82">
        <v>49</v>
      </c>
      <c r="BK82">
        <v>53</v>
      </c>
      <c r="BL82">
        <v>0</v>
      </c>
    </row>
    <row r="83" spans="1:64" x14ac:dyDescent="0.3">
      <c r="A83">
        <f t="shared" si="2"/>
        <v>2010</v>
      </c>
      <c r="B83">
        <f t="shared" si="3"/>
        <v>8</v>
      </c>
      <c r="C83">
        <v>55</v>
      </c>
      <c r="D83">
        <v>24</v>
      </c>
      <c r="E83">
        <v>30</v>
      </c>
      <c r="F83">
        <v>34</v>
      </c>
      <c r="G83">
        <v>41</v>
      </c>
      <c r="H83">
        <v>0</v>
      </c>
      <c r="I83">
        <v>0</v>
      </c>
      <c r="J83">
        <v>64</v>
      </c>
      <c r="K83">
        <v>37</v>
      </c>
      <c r="L83">
        <v>33</v>
      </c>
      <c r="M83">
        <v>14</v>
      </c>
      <c r="N83">
        <v>0</v>
      </c>
      <c r="O83">
        <v>0</v>
      </c>
      <c r="P83">
        <v>28</v>
      </c>
      <c r="Q83">
        <v>27</v>
      </c>
      <c r="R83">
        <v>32</v>
      </c>
      <c r="S83">
        <v>0</v>
      </c>
      <c r="T83">
        <v>0</v>
      </c>
      <c r="U83">
        <v>13</v>
      </c>
      <c r="V83">
        <v>0</v>
      </c>
      <c r="W83">
        <v>30</v>
      </c>
      <c r="X83">
        <v>54</v>
      </c>
      <c r="Y83">
        <v>45</v>
      </c>
      <c r="Z83">
        <v>0</v>
      </c>
      <c r="AA83">
        <v>21</v>
      </c>
      <c r="AB83">
        <v>20</v>
      </c>
      <c r="AC83">
        <v>0</v>
      </c>
      <c r="AD83">
        <v>0</v>
      </c>
      <c r="AE83">
        <v>14</v>
      </c>
      <c r="AF83">
        <v>0</v>
      </c>
      <c r="AG83">
        <v>95</v>
      </c>
      <c r="AH83">
        <v>4</v>
      </c>
      <c r="AI83">
        <v>19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33</v>
      </c>
      <c r="AT83">
        <v>14</v>
      </c>
      <c r="AU83">
        <v>0</v>
      </c>
      <c r="AV83">
        <v>0</v>
      </c>
      <c r="AW83">
        <v>38</v>
      </c>
      <c r="AX83">
        <v>27</v>
      </c>
      <c r="AY83">
        <v>0</v>
      </c>
      <c r="AZ83">
        <v>28</v>
      </c>
      <c r="BA83">
        <v>35</v>
      </c>
      <c r="BB83">
        <v>0</v>
      </c>
      <c r="BC83">
        <v>0</v>
      </c>
      <c r="BD83">
        <v>16</v>
      </c>
      <c r="BE83">
        <v>3</v>
      </c>
      <c r="BF83">
        <v>0</v>
      </c>
      <c r="BG83">
        <v>0</v>
      </c>
      <c r="BH83">
        <v>0</v>
      </c>
      <c r="BI83">
        <v>7</v>
      </c>
      <c r="BJ83">
        <v>49</v>
      </c>
      <c r="BK83">
        <v>50</v>
      </c>
      <c r="BL83">
        <v>0</v>
      </c>
    </row>
    <row r="84" spans="1:64" x14ac:dyDescent="0.3">
      <c r="A84">
        <f t="shared" si="2"/>
        <v>2010</v>
      </c>
      <c r="B84">
        <f t="shared" si="3"/>
        <v>9</v>
      </c>
      <c r="C84">
        <v>59</v>
      </c>
      <c r="D84">
        <v>32</v>
      </c>
      <c r="E84">
        <v>33</v>
      </c>
      <c r="F84">
        <v>27</v>
      </c>
      <c r="G84">
        <v>36</v>
      </c>
      <c r="H84">
        <v>0</v>
      </c>
      <c r="I84">
        <v>0</v>
      </c>
      <c r="J84">
        <v>62</v>
      </c>
      <c r="K84">
        <v>33</v>
      </c>
      <c r="L84">
        <v>27</v>
      </c>
      <c r="M84">
        <v>18</v>
      </c>
      <c r="N84">
        <v>0</v>
      </c>
      <c r="O84">
        <v>0</v>
      </c>
      <c r="P84">
        <v>35</v>
      </c>
      <c r="Q84">
        <v>25</v>
      </c>
      <c r="R84">
        <v>36</v>
      </c>
      <c r="S84">
        <v>0</v>
      </c>
      <c r="T84">
        <v>0</v>
      </c>
      <c r="U84">
        <v>17</v>
      </c>
      <c r="V84">
        <v>0</v>
      </c>
      <c r="W84">
        <v>32</v>
      </c>
      <c r="X84">
        <v>55</v>
      </c>
      <c r="Y84">
        <v>46</v>
      </c>
      <c r="Z84">
        <v>17</v>
      </c>
      <c r="AA84">
        <v>50</v>
      </c>
      <c r="AB84">
        <v>20</v>
      </c>
      <c r="AC84">
        <v>0</v>
      </c>
      <c r="AD84">
        <v>37</v>
      </c>
      <c r="AE84">
        <v>18</v>
      </c>
      <c r="AF84">
        <v>0</v>
      </c>
      <c r="AG84">
        <v>0</v>
      </c>
      <c r="AH84">
        <v>7</v>
      </c>
      <c r="AI84">
        <v>18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34</v>
      </c>
      <c r="AT84">
        <v>0</v>
      </c>
      <c r="AU84">
        <v>0</v>
      </c>
      <c r="AV84">
        <v>0</v>
      </c>
      <c r="AW84">
        <v>40</v>
      </c>
      <c r="AX84">
        <v>27</v>
      </c>
      <c r="AY84">
        <v>0</v>
      </c>
      <c r="AZ84">
        <v>58</v>
      </c>
      <c r="BA84">
        <v>43</v>
      </c>
      <c r="BB84">
        <v>0</v>
      </c>
      <c r="BC84">
        <v>0</v>
      </c>
      <c r="BD84">
        <v>17</v>
      </c>
      <c r="BE84">
        <v>4</v>
      </c>
      <c r="BF84">
        <v>9</v>
      </c>
      <c r="BG84">
        <v>53</v>
      </c>
      <c r="BH84">
        <v>0</v>
      </c>
      <c r="BI84">
        <v>0</v>
      </c>
      <c r="BJ84">
        <v>52</v>
      </c>
      <c r="BK84">
        <v>57</v>
      </c>
      <c r="BL84">
        <v>0</v>
      </c>
    </row>
    <row r="85" spans="1:64" x14ac:dyDescent="0.3">
      <c r="A85">
        <f t="shared" si="2"/>
        <v>2010</v>
      </c>
      <c r="B85">
        <f t="shared" si="3"/>
        <v>10</v>
      </c>
      <c r="C85">
        <v>60</v>
      </c>
      <c r="D85">
        <v>21</v>
      </c>
      <c r="E85">
        <v>35</v>
      </c>
      <c r="F85">
        <v>38</v>
      </c>
      <c r="G85">
        <v>33</v>
      </c>
      <c r="H85">
        <v>0</v>
      </c>
      <c r="I85">
        <v>0</v>
      </c>
      <c r="J85">
        <v>61</v>
      </c>
      <c r="K85">
        <v>39</v>
      </c>
      <c r="L85">
        <v>24</v>
      </c>
      <c r="M85">
        <v>16</v>
      </c>
      <c r="N85">
        <v>0</v>
      </c>
      <c r="O85">
        <v>0</v>
      </c>
      <c r="P85">
        <v>28</v>
      </c>
      <c r="Q85">
        <v>27</v>
      </c>
      <c r="R85">
        <v>31</v>
      </c>
      <c r="S85">
        <v>0</v>
      </c>
      <c r="T85">
        <v>0</v>
      </c>
      <c r="U85">
        <v>18</v>
      </c>
      <c r="V85">
        <v>0</v>
      </c>
      <c r="W85">
        <v>37</v>
      </c>
      <c r="X85">
        <v>57</v>
      </c>
      <c r="Y85">
        <v>43</v>
      </c>
      <c r="Z85">
        <v>22</v>
      </c>
      <c r="AA85">
        <v>47</v>
      </c>
      <c r="AB85">
        <v>12</v>
      </c>
      <c r="AC85">
        <v>0</v>
      </c>
      <c r="AD85">
        <v>0</v>
      </c>
      <c r="AE85">
        <v>12</v>
      </c>
      <c r="AF85">
        <v>0</v>
      </c>
      <c r="AG85">
        <v>0</v>
      </c>
      <c r="AH85">
        <v>8</v>
      </c>
      <c r="AI85">
        <v>18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28</v>
      </c>
      <c r="AT85">
        <v>16</v>
      </c>
      <c r="AU85">
        <v>0</v>
      </c>
      <c r="AV85">
        <v>0</v>
      </c>
      <c r="AW85">
        <v>36</v>
      </c>
      <c r="AX85">
        <v>0</v>
      </c>
      <c r="AY85">
        <v>0</v>
      </c>
      <c r="AZ85">
        <v>44</v>
      </c>
      <c r="BA85">
        <v>38</v>
      </c>
      <c r="BB85">
        <v>0</v>
      </c>
      <c r="BC85">
        <v>0</v>
      </c>
      <c r="BD85">
        <v>14</v>
      </c>
      <c r="BE85">
        <v>4</v>
      </c>
      <c r="BF85">
        <v>8</v>
      </c>
      <c r="BG85">
        <v>66</v>
      </c>
      <c r="BH85">
        <v>0</v>
      </c>
      <c r="BI85">
        <v>9</v>
      </c>
      <c r="BJ85">
        <v>57</v>
      </c>
      <c r="BK85">
        <v>51</v>
      </c>
      <c r="BL85">
        <v>0</v>
      </c>
    </row>
    <row r="86" spans="1:64" x14ac:dyDescent="0.3">
      <c r="A86">
        <f t="shared" si="2"/>
        <v>2010</v>
      </c>
      <c r="B86">
        <f t="shared" si="3"/>
        <v>11</v>
      </c>
      <c r="C86">
        <v>57</v>
      </c>
      <c r="D86">
        <v>30</v>
      </c>
      <c r="E86">
        <v>40</v>
      </c>
      <c r="F86">
        <v>24</v>
      </c>
      <c r="G86">
        <v>42</v>
      </c>
      <c r="H86">
        <v>0</v>
      </c>
      <c r="I86">
        <v>0</v>
      </c>
      <c r="J86">
        <v>57</v>
      </c>
      <c r="K86">
        <v>42</v>
      </c>
      <c r="L86">
        <v>38</v>
      </c>
      <c r="M86">
        <v>19</v>
      </c>
      <c r="N86">
        <v>0</v>
      </c>
      <c r="O86">
        <v>0</v>
      </c>
      <c r="P86">
        <v>23</v>
      </c>
      <c r="Q86">
        <v>30</v>
      </c>
      <c r="R86">
        <v>43</v>
      </c>
      <c r="S86">
        <v>0</v>
      </c>
      <c r="T86">
        <v>0</v>
      </c>
      <c r="U86">
        <v>16</v>
      </c>
      <c r="V86">
        <v>0</v>
      </c>
      <c r="W86">
        <v>38</v>
      </c>
      <c r="X86">
        <v>66</v>
      </c>
      <c r="Y86">
        <v>43</v>
      </c>
      <c r="Z86">
        <v>34</v>
      </c>
      <c r="AA86">
        <v>16</v>
      </c>
      <c r="AB86">
        <v>23</v>
      </c>
      <c r="AC86">
        <v>0</v>
      </c>
      <c r="AD86">
        <v>0</v>
      </c>
      <c r="AE86">
        <v>16</v>
      </c>
      <c r="AF86">
        <v>0</v>
      </c>
      <c r="AG86">
        <v>76</v>
      </c>
      <c r="AH86">
        <v>8</v>
      </c>
      <c r="AI86">
        <v>17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26</v>
      </c>
      <c r="AT86">
        <v>0</v>
      </c>
      <c r="AU86">
        <v>0</v>
      </c>
      <c r="AV86">
        <v>0</v>
      </c>
      <c r="AW86">
        <v>42</v>
      </c>
      <c r="AX86">
        <v>30</v>
      </c>
      <c r="AY86">
        <v>0</v>
      </c>
      <c r="AZ86">
        <v>44</v>
      </c>
      <c r="BA86">
        <v>28</v>
      </c>
      <c r="BB86">
        <v>0</v>
      </c>
      <c r="BC86">
        <v>0</v>
      </c>
      <c r="BD86">
        <v>14</v>
      </c>
      <c r="BE86">
        <v>5</v>
      </c>
      <c r="BF86">
        <v>14</v>
      </c>
      <c r="BG86">
        <v>53</v>
      </c>
      <c r="BH86">
        <v>0</v>
      </c>
      <c r="BI86">
        <v>9</v>
      </c>
      <c r="BJ86">
        <v>52</v>
      </c>
      <c r="BK86">
        <v>53</v>
      </c>
      <c r="BL86">
        <v>0</v>
      </c>
    </row>
    <row r="87" spans="1:64" x14ac:dyDescent="0.3">
      <c r="A87">
        <f t="shared" si="2"/>
        <v>2010</v>
      </c>
      <c r="B87">
        <f t="shared" si="3"/>
        <v>12</v>
      </c>
      <c r="C87">
        <v>57</v>
      </c>
      <c r="D87">
        <v>18</v>
      </c>
      <c r="E87">
        <v>50</v>
      </c>
      <c r="F87">
        <v>21</v>
      </c>
      <c r="G87">
        <v>42</v>
      </c>
      <c r="H87">
        <v>0</v>
      </c>
      <c r="I87">
        <v>0</v>
      </c>
      <c r="J87">
        <v>47</v>
      </c>
      <c r="K87">
        <v>38</v>
      </c>
      <c r="L87">
        <v>37</v>
      </c>
      <c r="M87">
        <v>21</v>
      </c>
      <c r="N87">
        <v>0</v>
      </c>
      <c r="O87">
        <v>0</v>
      </c>
      <c r="P87">
        <v>25</v>
      </c>
      <c r="Q87">
        <v>39</v>
      </c>
      <c r="R87">
        <v>31</v>
      </c>
      <c r="S87">
        <v>0</v>
      </c>
      <c r="T87">
        <v>0</v>
      </c>
      <c r="U87">
        <v>15</v>
      </c>
      <c r="V87">
        <v>0</v>
      </c>
      <c r="W87">
        <v>45</v>
      </c>
      <c r="X87">
        <v>60</v>
      </c>
      <c r="Y87">
        <v>36</v>
      </c>
      <c r="Z87">
        <v>22</v>
      </c>
      <c r="AA87">
        <v>16</v>
      </c>
      <c r="AB87">
        <v>20</v>
      </c>
      <c r="AC87">
        <v>0</v>
      </c>
      <c r="AD87">
        <v>0</v>
      </c>
      <c r="AE87">
        <v>16</v>
      </c>
      <c r="AF87">
        <v>0</v>
      </c>
      <c r="AG87">
        <v>67</v>
      </c>
      <c r="AH87">
        <v>7</v>
      </c>
      <c r="AI87">
        <v>17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27</v>
      </c>
      <c r="AT87">
        <v>0</v>
      </c>
      <c r="AU87">
        <v>0</v>
      </c>
      <c r="AV87">
        <v>0</v>
      </c>
      <c r="AW87">
        <v>41</v>
      </c>
      <c r="AX87">
        <v>28</v>
      </c>
      <c r="AY87">
        <v>0</v>
      </c>
      <c r="AZ87">
        <v>42</v>
      </c>
      <c r="BA87">
        <v>29</v>
      </c>
      <c r="BB87">
        <v>0</v>
      </c>
      <c r="BC87">
        <v>0</v>
      </c>
      <c r="BD87">
        <v>12</v>
      </c>
      <c r="BE87">
        <v>5</v>
      </c>
      <c r="BF87">
        <v>9</v>
      </c>
      <c r="BG87">
        <v>37</v>
      </c>
      <c r="BH87">
        <v>0</v>
      </c>
      <c r="BI87">
        <v>0</v>
      </c>
      <c r="BJ87">
        <v>54</v>
      </c>
      <c r="BK87">
        <v>51</v>
      </c>
      <c r="BL87">
        <v>0</v>
      </c>
    </row>
    <row r="88" spans="1:64" x14ac:dyDescent="0.3">
      <c r="A88">
        <f t="shared" si="2"/>
        <v>2011</v>
      </c>
      <c r="B88">
        <f t="shared" si="3"/>
        <v>1</v>
      </c>
      <c r="C88">
        <v>58</v>
      </c>
      <c r="D88">
        <v>20</v>
      </c>
      <c r="E88">
        <v>44</v>
      </c>
      <c r="F88">
        <v>28</v>
      </c>
      <c r="G88">
        <v>48</v>
      </c>
      <c r="H88">
        <v>0</v>
      </c>
      <c r="I88">
        <v>0</v>
      </c>
      <c r="J88">
        <v>55</v>
      </c>
      <c r="K88">
        <v>39</v>
      </c>
      <c r="L88">
        <v>35</v>
      </c>
      <c r="M88">
        <v>14</v>
      </c>
      <c r="N88">
        <v>0</v>
      </c>
      <c r="O88">
        <v>0</v>
      </c>
      <c r="P88">
        <v>21</v>
      </c>
      <c r="Q88">
        <v>41</v>
      </c>
      <c r="R88">
        <v>34</v>
      </c>
      <c r="S88">
        <v>0</v>
      </c>
      <c r="T88">
        <v>0</v>
      </c>
      <c r="U88">
        <v>18</v>
      </c>
      <c r="V88">
        <v>0</v>
      </c>
      <c r="W88">
        <v>36</v>
      </c>
      <c r="X88">
        <v>64</v>
      </c>
      <c r="Y88">
        <v>22</v>
      </c>
      <c r="Z88">
        <v>15</v>
      </c>
      <c r="AA88">
        <v>18</v>
      </c>
      <c r="AB88">
        <v>23</v>
      </c>
      <c r="AC88">
        <v>7</v>
      </c>
      <c r="AD88">
        <v>0</v>
      </c>
      <c r="AE88">
        <v>15</v>
      </c>
      <c r="AF88">
        <v>0</v>
      </c>
      <c r="AG88">
        <v>0</v>
      </c>
      <c r="AH88">
        <v>7</v>
      </c>
      <c r="AI88">
        <v>21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22</v>
      </c>
      <c r="AT88">
        <v>7</v>
      </c>
      <c r="AU88">
        <v>0</v>
      </c>
      <c r="AV88">
        <v>0</v>
      </c>
      <c r="AW88">
        <v>43</v>
      </c>
      <c r="AX88">
        <v>24</v>
      </c>
      <c r="AY88">
        <v>0</v>
      </c>
      <c r="AZ88">
        <v>42</v>
      </c>
      <c r="BA88">
        <v>36</v>
      </c>
      <c r="BB88">
        <v>5</v>
      </c>
      <c r="BC88">
        <v>5</v>
      </c>
      <c r="BD88">
        <v>14</v>
      </c>
      <c r="BE88">
        <v>3</v>
      </c>
      <c r="BF88">
        <v>4</v>
      </c>
      <c r="BG88">
        <v>29</v>
      </c>
      <c r="BH88">
        <v>0</v>
      </c>
      <c r="BI88">
        <v>8</v>
      </c>
      <c r="BJ88">
        <v>42</v>
      </c>
      <c r="BK88">
        <v>46</v>
      </c>
      <c r="BL88">
        <v>0</v>
      </c>
    </row>
    <row r="89" spans="1:64" x14ac:dyDescent="0.3">
      <c r="A89">
        <f t="shared" si="2"/>
        <v>2011</v>
      </c>
      <c r="B89">
        <f t="shared" si="3"/>
        <v>2</v>
      </c>
      <c r="C89">
        <v>54</v>
      </c>
      <c r="D89">
        <v>19</v>
      </c>
      <c r="E89">
        <v>48</v>
      </c>
      <c r="F89">
        <v>30</v>
      </c>
      <c r="G89">
        <v>44</v>
      </c>
      <c r="H89">
        <v>0</v>
      </c>
      <c r="I89">
        <v>0</v>
      </c>
      <c r="J89">
        <v>58</v>
      </c>
      <c r="K89">
        <v>38</v>
      </c>
      <c r="L89">
        <v>35</v>
      </c>
      <c r="M89">
        <v>12</v>
      </c>
      <c r="N89">
        <v>0</v>
      </c>
      <c r="O89">
        <v>0</v>
      </c>
      <c r="P89">
        <v>17</v>
      </c>
      <c r="Q89">
        <v>36</v>
      </c>
      <c r="R89">
        <v>36</v>
      </c>
      <c r="S89">
        <v>0</v>
      </c>
      <c r="T89">
        <v>0</v>
      </c>
      <c r="U89">
        <v>16</v>
      </c>
      <c r="V89">
        <v>0</v>
      </c>
      <c r="W89">
        <v>32</v>
      </c>
      <c r="X89">
        <v>63</v>
      </c>
      <c r="Y89">
        <v>25</v>
      </c>
      <c r="Z89">
        <v>8</v>
      </c>
      <c r="AA89">
        <v>11</v>
      </c>
      <c r="AB89">
        <v>20</v>
      </c>
      <c r="AC89">
        <v>6</v>
      </c>
      <c r="AD89">
        <v>0</v>
      </c>
      <c r="AE89">
        <v>14</v>
      </c>
      <c r="AF89">
        <v>0</v>
      </c>
      <c r="AG89">
        <v>0</v>
      </c>
      <c r="AH89">
        <v>7</v>
      </c>
      <c r="AI89">
        <v>20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25</v>
      </c>
      <c r="AT89">
        <v>16</v>
      </c>
      <c r="AU89">
        <v>0</v>
      </c>
      <c r="AV89">
        <v>0</v>
      </c>
      <c r="AW89">
        <v>44</v>
      </c>
      <c r="AX89">
        <v>26</v>
      </c>
      <c r="AY89">
        <v>0</v>
      </c>
      <c r="AZ89">
        <v>48</v>
      </c>
      <c r="BA89">
        <v>37</v>
      </c>
      <c r="BB89">
        <v>5</v>
      </c>
      <c r="BC89">
        <v>3</v>
      </c>
      <c r="BD89">
        <v>16</v>
      </c>
      <c r="BE89">
        <v>4</v>
      </c>
      <c r="BF89">
        <v>3</v>
      </c>
      <c r="BG89">
        <v>49</v>
      </c>
      <c r="BH89">
        <v>3</v>
      </c>
      <c r="BI89">
        <v>9</v>
      </c>
      <c r="BJ89">
        <v>42</v>
      </c>
      <c r="BK89">
        <v>47</v>
      </c>
      <c r="BL89">
        <v>21</v>
      </c>
    </row>
    <row r="90" spans="1:64" x14ac:dyDescent="0.3">
      <c r="A90">
        <f t="shared" si="2"/>
        <v>2011</v>
      </c>
      <c r="B90">
        <f t="shared" si="3"/>
        <v>3</v>
      </c>
      <c r="C90">
        <v>54</v>
      </c>
      <c r="D90">
        <v>21</v>
      </c>
      <c r="E90">
        <v>35</v>
      </c>
      <c r="F90">
        <v>21</v>
      </c>
      <c r="G90">
        <v>37</v>
      </c>
      <c r="H90">
        <v>0</v>
      </c>
      <c r="I90">
        <v>0</v>
      </c>
      <c r="J90">
        <v>60</v>
      </c>
      <c r="K90">
        <v>41</v>
      </c>
      <c r="L90">
        <v>27</v>
      </c>
      <c r="M90">
        <v>18</v>
      </c>
      <c r="N90">
        <v>0</v>
      </c>
      <c r="O90">
        <v>0</v>
      </c>
      <c r="P90">
        <v>17</v>
      </c>
      <c r="Q90">
        <v>27</v>
      </c>
      <c r="R90">
        <v>30</v>
      </c>
      <c r="S90">
        <v>34</v>
      </c>
      <c r="T90">
        <v>0</v>
      </c>
      <c r="U90">
        <v>16</v>
      </c>
      <c r="V90">
        <v>0</v>
      </c>
      <c r="W90">
        <v>32</v>
      </c>
      <c r="X90">
        <v>57</v>
      </c>
      <c r="Y90">
        <v>23</v>
      </c>
      <c r="Z90">
        <v>10</v>
      </c>
      <c r="AA90">
        <v>13</v>
      </c>
      <c r="AB90">
        <v>15</v>
      </c>
      <c r="AC90">
        <v>10</v>
      </c>
      <c r="AD90">
        <v>0</v>
      </c>
      <c r="AE90">
        <v>12</v>
      </c>
      <c r="AF90">
        <v>0</v>
      </c>
      <c r="AG90">
        <v>0</v>
      </c>
      <c r="AH90">
        <v>7</v>
      </c>
      <c r="AI90">
        <v>13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23</v>
      </c>
      <c r="AT90">
        <v>8</v>
      </c>
      <c r="AU90">
        <v>0</v>
      </c>
      <c r="AV90">
        <v>0</v>
      </c>
      <c r="AW90">
        <v>34</v>
      </c>
      <c r="AX90">
        <v>26</v>
      </c>
      <c r="AY90">
        <v>0</v>
      </c>
      <c r="AZ90">
        <v>44</v>
      </c>
      <c r="BA90">
        <v>35</v>
      </c>
      <c r="BB90">
        <v>0</v>
      </c>
      <c r="BC90">
        <v>2</v>
      </c>
      <c r="BD90">
        <v>15</v>
      </c>
      <c r="BE90">
        <v>4</v>
      </c>
      <c r="BF90">
        <v>0</v>
      </c>
      <c r="BG90">
        <v>99</v>
      </c>
      <c r="BH90">
        <v>0</v>
      </c>
      <c r="BI90">
        <v>7</v>
      </c>
      <c r="BJ90">
        <v>44</v>
      </c>
      <c r="BK90">
        <v>49</v>
      </c>
      <c r="BL90">
        <v>0</v>
      </c>
    </row>
    <row r="91" spans="1:64" x14ac:dyDescent="0.3">
      <c r="A91">
        <f t="shared" si="2"/>
        <v>2011</v>
      </c>
      <c r="B91">
        <f t="shared" si="3"/>
        <v>4</v>
      </c>
      <c r="C91">
        <v>52</v>
      </c>
      <c r="D91">
        <v>24</v>
      </c>
      <c r="E91">
        <v>28</v>
      </c>
      <c r="F91">
        <v>31</v>
      </c>
      <c r="G91">
        <v>31</v>
      </c>
      <c r="H91">
        <v>0</v>
      </c>
      <c r="I91">
        <v>0</v>
      </c>
      <c r="J91">
        <v>61</v>
      </c>
      <c r="K91">
        <v>39</v>
      </c>
      <c r="L91">
        <v>21</v>
      </c>
      <c r="M91">
        <v>15</v>
      </c>
      <c r="N91">
        <v>79</v>
      </c>
      <c r="O91">
        <v>0</v>
      </c>
      <c r="P91">
        <v>15</v>
      </c>
      <c r="Q91">
        <v>24</v>
      </c>
      <c r="R91">
        <v>34</v>
      </c>
      <c r="S91">
        <v>0</v>
      </c>
      <c r="T91">
        <v>0</v>
      </c>
      <c r="U91">
        <v>15</v>
      </c>
      <c r="V91">
        <v>0</v>
      </c>
      <c r="W91">
        <v>26</v>
      </c>
      <c r="X91">
        <v>50</v>
      </c>
      <c r="Y91">
        <v>26</v>
      </c>
      <c r="Z91">
        <v>10</v>
      </c>
      <c r="AA91">
        <v>13</v>
      </c>
      <c r="AB91">
        <v>12</v>
      </c>
      <c r="AC91">
        <v>8</v>
      </c>
      <c r="AD91">
        <v>27</v>
      </c>
      <c r="AE91">
        <v>12</v>
      </c>
      <c r="AF91">
        <v>0</v>
      </c>
      <c r="AG91">
        <v>0</v>
      </c>
      <c r="AH91">
        <v>6</v>
      </c>
      <c r="AI91">
        <v>15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19</v>
      </c>
      <c r="AT91">
        <v>8</v>
      </c>
      <c r="AU91">
        <v>0</v>
      </c>
      <c r="AV91">
        <v>0</v>
      </c>
      <c r="AW91">
        <v>36</v>
      </c>
      <c r="AX91">
        <v>40</v>
      </c>
      <c r="AY91">
        <v>34</v>
      </c>
      <c r="AZ91">
        <v>29</v>
      </c>
      <c r="BA91">
        <v>32</v>
      </c>
      <c r="BB91">
        <v>0</v>
      </c>
      <c r="BC91">
        <v>3</v>
      </c>
      <c r="BD91">
        <v>13</v>
      </c>
      <c r="BE91">
        <v>3</v>
      </c>
      <c r="BF91">
        <v>0</v>
      </c>
      <c r="BG91">
        <v>97</v>
      </c>
      <c r="BH91">
        <v>0</v>
      </c>
      <c r="BI91">
        <v>6</v>
      </c>
      <c r="BJ91">
        <v>41</v>
      </c>
      <c r="BK91">
        <v>51</v>
      </c>
      <c r="BL91">
        <v>19</v>
      </c>
    </row>
    <row r="92" spans="1:64" x14ac:dyDescent="0.3">
      <c r="A92">
        <f t="shared" si="2"/>
        <v>2011</v>
      </c>
      <c r="B92">
        <f t="shared" si="3"/>
        <v>5</v>
      </c>
      <c r="C92">
        <v>51</v>
      </c>
      <c r="D92">
        <v>30</v>
      </c>
      <c r="E92">
        <v>26</v>
      </c>
      <c r="F92">
        <v>38</v>
      </c>
      <c r="G92">
        <v>43</v>
      </c>
      <c r="H92">
        <v>0</v>
      </c>
      <c r="I92">
        <v>0</v>
      </c>
      <c r="J92">
        <v>59</v>
      </c>
      <c r="K92">
        <v>33</v>
      </c>
      <c r="L92">
        <v>23</v>
      </c>
      <c r="M92">
        <v>16</v>
      </c>
      <c r="N92">
        <v>0</v>
      </c>
      <c r="O92">
        <v>0</v>
      </c>
      <c r="P92">
        <v>16</v>
      </c>
      <c r="Q92">
        <v>23</v>
      </c>
      <c r="R92">
        <v>32</v>
      </c>
      <c r="S92">
        <v>0</v>
      </c>
      <c r="T92">
        <v>0</v>
      </c>
      <c r="U92">
        <v>14</v>
      </c>
      <c r="V92">
        <v>0</v>
      </c>
      <c r="W92">
        <v>38</v>
      </c>
      <c r="X92">
        <v>51</v>
      </c>
      <c r="Y92">
        <v>21</v>
      </c>
      <c r="Z92">
        <v>15</v>
      </c>
      <c r="AA92">
        <v>10</v>
      </c>
      <c r="AB92">
        <v>17</v>
      </c>
      <c r="AC92">
        <v>9</v>
      </c>
      <c r="AD92">
        <v>0</v>
      </c>
      <c r="AE92">
        <v>12</v>
      </c>
      <c r="AF92">
        <v>0</v>
      </c>
      <c r="AG92">
        <v>0</v>
      </c>
      <c r="AH92">
        <v>6</v>
      </c>
      <c r="AI92">
        <v>17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22</v>
      </c>
      <c r="AT92">
        <v>0</v>
      </c>
      <c r="AU92">
        <v>0</v>
      </c>
      <c r="AV92">
        <v>0</v>
      </c>
      <c r="AW92">
        <v>35</v>
      </c>
      <c r="AX92">
        <v>24</v>
      </c>
      <c r="AY92">
        <v>30</v>
      </c>
      <c r="AZ92">
        <v>35</v>
      </c>
      <c r="BA92">
        <v>35</v>
      </c>
      <c r="BB92">
        <v>6</v>
      </c>
      <c r="BC92">
        <v>3</v>
      </c>
      <c r="BD92">
        <v>13</v>
      </c>
      <c r="BE92">
        <v>3</v>
      </c>
      <c r="BF92">
        <v>3</v>
      </c>
      <c r="BG92">
        <v>94</v>
      </c>
      <c r="BH92">
        <v>0</v>
      </c>
      <c r="BI92">
        <v>8</v>
      </c>
      <c r="BJ92">
        <v>39</v>
      </c>
      <c r="BK92">
        <v>48</v>
      </c>
      <c r="BL92">
        <v>16</v>
      </c>
    </row>
    <row r="93" spans="1:64" x14ac:dyDescent="0.3">
      <c r="A93">
        <f t="shared" si="2"/>
        <v>2011</v>
      </c>
      <c r="B93">
        <f t="shared" si="3"/>
        <v>6</v>
      </c>
      <c r="C93">
        <v>50</v>
      </c>
      <c r="D93">
        <v>23</v>
      </c>
      <c r="E93">
        <v>24</v>
      </c>
      <c r="F93">
        <v>29</v>
      </c>
      <c r="G93">
        <v>38</v>
      </c>
      <c r="H93">
        <v>0</v>
      </c>
      <c r="I93">
        <v>0</v>
      </c>
      <c r="J93">
        <v>58</v>
      </c>
      <c r="K93">
        <v>34</v>
      </c>
      <c r="L93">
        <v>24</v>
      </c>
      <c r="M93">
        <v>16</v>
      </c>
      <c r="N93">
        <v>0</v>
      </c>
      <c r="O93">
        <v>0</v>
      </c>
      <c r="P93">
        <v>19</v>
      </c>
      <c r="Q93">
        <v>22</v>
      </c>
      <c r="R93">
        <v>29</v>
      </c>
      <c r="S93">
        <v>0</v>
      </c>
      <c r="T93">
        <v>0</v>
      </c>
      <c r="U93">
        <v>14</v>
      </c>
      <c r="V93">
        <v>0</v>
      </c>
      <c r="W93">
        <v>28</v>
      </c>
      <c r="X93">
        <v>50</v>
      </c>
      <c r="Y93">
        <v>23</v>
      </c>
      <c r="Z93">
        <v>15</v>
      </c>
      <c r="AA93">
        <v>10</v>
      </c>
      <c r="AB93">
        <v>17</v>
      </c>
      <c r="AC93">
        <v>6</v>
      </c>
      <c r="AD93">
        <v>0</v>
      </c>
      <c r="AE93">
        <v>10</v>
      </c>
      <c r="AF93">
        <v>0</v>
      </c>
      <c r="AG93">
        <v>0</v>
      </c>
      <c r="AH93">
        <v>6</v>
      </c>
      <c r="AI93">
        <v>19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17</v>
      </c>
      <c r="AT93">
        <v>10</v>
      </c>
      <c r="AU93">
        <v>0</v>
      </c>
      <c r="AV93">
        <v>0</v>
      </c>
      <c r="AW93">
        <v>32</v>
      </c>
      <c r="AX93">
        <v>16</v>
      </c>
      <c r="AY93">
        <v>29</v>
      </c>
      <c r="AZ93">
        <v>35</v>
      </c>
      <c r="BA93">
        <v>34</v>
      </c>
      <c r="BB93">
        <v>6</v>
      </c>
      <c r="BC93">
        <v>3</v>
      </c>
      <c r="BD93">
        <v>13</v>
      </c>
      <c r="BE93">
        <v>2</v>
      </c>
      <c r="BF93">
        <v>3</v>
      </c>
      <c r="BG93">
        <v>78</v>
      </c>
      <c r="BH93">
        <v>0</v>
      </c>
      <c r="BI93">
        <v>6</v>
      </c>
      <c r="BJ93">
        <v>37</v>
      </c>
      <c r="BK93">
        <v>48</v>
      </c>
      <c r="BL93">
        <v>0</v>
      </c>
    </row>
    <row r="94" spans="1:64" x14ac:dyDescent="0.3">
      <c r="A94">
        <f t="shared" si="2"/>
        <v>2011</v>
      </c>
      <c r="B94">
        <f t="shared" si="3"/>
        <v>7</v>
      </c>
      <c r="C94">
        <v>47</v>
      </c>
      <c r="D94">
        <v>21</v>
      </c>
      <c r="E94">
        <v>31</v>
      </c>
      <c r="F94">
        <v>23</v>
      </c>
      <c r="G94">
        <v>36</v>
      </c>
      <c r="H94">
        <v>0</v>
      </c>
      <c r="I94">
        <v>0</v>
      </c>
      <c r="J94">
        <v>55</v>
      </c>
      <c r="K94">
        <v>35</v>
      </c>
      <c r="L94">
        <v>27</v>
      </c>
      <c r="M94">
        <v>12</v>
      </c>
      <c r="N94">
        <v>0</v>
      </c>
      <c r="O94">
        <v>0</v>
      </c>
      <c r="P94">
        <v>16</v>
      </c>
      <c r="Q94">
        <v>26</v>
      </c>
      <c r="R94">
        <v>14</v>
      </c>
      <c r="S94">
        <v>0</v>
      </c>
      <c r="T94">
        <v>0</v>
      </c>
      <c r="U94">
        <v>13</v>
      </c>
      <c r="V94">
        <v>0</v>
      </c>
      <c r="W94">
        <v>21</v>
      </c>
      <c r="X94">
        <v>46</v>
      </c>
      <c r="Y94">
        <v>17</v>
      </c>
      <c r="Z94">
        <v>10</v>
      </c>
      <c r="AA94">
        <v>8</v>
      </c>
      <c r="AB94">
        <v>12</v>
      </c>
      <c r="AC94">
        <v>7</v>
      </c>
      <c r="AD94">
        <v>0</v>
      </c>
      <c r="AE94">
        <v>14</v>
      </c>
      <c r="AF94">
        <v>0</v>
      </c>
      <c r="AG94">
        <v>0</v>
      </c>
      <c r="AH94">
        <v>7</v>
      </c>
      <c r="AI94">
        <v>19</v>
      </c>
      <c r="AJ94">
        <v>100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15</v>
      </c>
      <c r="AT94">
        <v>8</v>
      </c>
      <c r="AU94">
        <v>0</v>
      </c>
      <c r="AV94">
        <v>0</v>
      </c>
      <c r="AW94">
        <v>29</v>
      </c>
      <c r="AX94">
        <v>13</v>
      </c>
      <c r="AY94">
        <v>0</v>
      </c>
      <c r="AZ94">
        <v>23</v>
      </c>
      <c r="BA94">
        <v>29</v>
      </c>
      <c r="BB94">
        <v>5</v>
      </c>
      <c r="BC94">
        <v>3</v>
      </c>
      <c r="BD94">
        <v>11</v>
      </c>
      <c r="BE94">
        <v>2</v>
      </c>
      <c r="BF94">
        <v>0</v>
      </c>
      <c r="BG94">
        <v>33</v>
      </c>
      <c r="BH94">
        <v>0</v>
      </c>
      <c r="BI94">
        <v>8</v>
      </c>
      <c r="BJ94">
        <v>38</v>
      </c>
      <c r="BK94">
        <v>45</v>
      </c>
      <c r="BL94">
        <v>13</v>
      </c>
    </row>
    <row r="95" spans="1:64" x14ac:dyDescent="0.3">
      <c r="A95">
        <f t="shared" si="2"/>
        <v>2011</v>
      </c>
      <c r="B95">
        <f t="shared" si="3"/>
        <v>8</v>
      </c>
      <c r="C95">
        <v>49</v>
      </c>
      <c r="D95">
        <v>23</v>
      </c>
      <c r="E95">
        <v>28</v>
      </c>
      <c r="F95">
        <v>26</v>
      </c>
      <c r="G95">
        <v>46</v>
      </c>
      <c r="H95">
        <v>0</v>
      </c>
      <c r="I95">
        <v>0</v>
      </c>
      <c r="J95">
        <v>57</v>
      </c>
      <c r="K95">
        <v>30</v>
      </c>
      <c r="L95">
        <v>29</v>
      </c>
      <c r="M95">
        <v>12</v>
      </c>
      <c r="N95">
        <v>0</v>
      </c>
      <c r="O95">
        <v>0</v>
      </c>
      <c r="P95">
        <v>15</v>
      </c>
      <c r="Q95">
        <v>26</v>
      </c>
      <c r="R95">
        <v>34</v>
      </c>
      <c r="S95">
        <v>0</v>
      </c>
      <c r="T95">
        <v>0</v>
      </c>
      <c r="U95">
        <v>14</v>
      </c>
      <c r="V95">
        <v>0</v>
      </c>
      <c r="W95">
        <v>42</v>
      </c>
      <c r="X95">
        <v>51</v>
      </c>
      <c r="Y95">
        <v>23</v>
      </c>
      <c r="Z95">
        <v>10</v>
      </c>
      <c r="AA95">
        <v>5</v>
      </c>
      <c r="AB95">
        <v>16</v>
      </c>
      <c r="AC95">
        <v>0</v>
      </c>
      <c r="AD95">
        <v>0</v>
      </c>
      <c r="AE95">
        <v>12</v>
      </c>
      <c r="AF95">
        <v>0</v>
      </c>
      <c r="AG95">
        <v>0</v>
      </c>
      <c r="AH95">
        <v>5</v>
      </c>
      <c r="AI95">
        <v>17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25</v>
      </c>
      <c r="AT95">
        <v>6</v>
      </c>
      <c r="AU95">
        <v>0</v>
      </c>
      <c r="AV95">
        <v>100</v>
      </c>
      <c r="AW95">
        <v>32</v>
      </c>
      <c r="AX95">
        <v>19</v>
      </c>
      <c r="AY95">
        <v>0</v>
      </c>
      <c r="AZ95">
        <v>22</v>
      </c>
      <c r="BA95">
        <v>31</v>
      </c>
      <c r="BB95">
        <v>0</v>
      </c>
      <c r="BC95">
        <v>6</v>
      </c>
      <c r="BD95">
        <v>12</v>
      </c>
      <c r="BE95">
        <v>3</v>
      </c>
      <c r="BF95">
        <v>3</v>
      </c>
      <c r="BG95">
        <v>25</v>
      </c>
      <c r="BH95">
        <v>0</v>
      </c>
      <c r="BI95">
        <v>9</v>
      </c>
      <c r="BJ95">
        <v>36</v>
      </c>
      <c r="BK95">
        <v>42</v>
      </c>
      <c r="BL95">
        <v>19</v>
      </c>
    </row>
    <row r="96" spans="1:64" x14ac:dyDescent="0.3">
      <c r="A96">
        <f t="shared" si="2"/>
        <v>2011</v>
      </c>
      <c r="B96">
        <f t="shared" si="3"/>
        <v>9</v>
      </c>
      <c r="C96">
        <v>51</v>
      </c>
      <c r="D96">
        <v>23</v>
      </c>
      <c r="E96">
        <v>26</v>
      </c>
      <c r="F96">
        <v>23</v>
      </c>
      <c r="G96">
        <v>33</v>
      </c>
      <c r="H96">
        <v>0</v>
      </c>
      <c r="I96">
        <v>0</v>
      </c>
      <c r="J96">
        <v>56</v>
      </c>
      <c r="K96">
        <v>40</v>
      </c>
      <c r="L96">
        <v>25</v>
      </c>
      <c r="M96">
        <v>12</v>
      </c>
      <c r="N96">
        <v>0</v>
      </c>
      <c r="O96">
        <v>0</v>
      </c>
      <c r="P96">
        <v>16</v>
      </c>
      <c r="Q96">
        <v>24</v>
      </c>
      <c r="R96">
        <v>37</v>
      </c>
      <c r="S96">
        <v>0</v>
      </c>
      <c r="T96">
        <v>0</v>
      </c>
      <c r="U96">
        <v>14</v>
      </c>
      <c r="V96">
        <v>0</v>
      </c>
      <c r="W96">
        <v>30</v>
      </c>
      <c r="X96">
        <v>59</v>
      </c>
      <c r="Y96">
        <v>23</v>
      </c>
      <c r="Z96">
        <v>13</v>
      </c>
      <c r="AA96">
        <v>10</v>
      </c>
      <c r="AB96">
        <v>15</v>
      </c>
      <c r="AC96">
        <v>7</v>
      </c>
      <c r="AD96">
        <v>30</v>
      </c>
      <c r="AE96">
        <v>10</v>
      </c>
      <c r="AF96">
        <v>0</v>
      </c>
      <c r="AG96">
        <v>0</v>
      </c>
      <c r="AH96">
        <v>7</v>
      </c>
      <c r="AI96">
        <v>18</v>
      </c>
      <c r="AJ96">
        <v>0</v>
      </c>
      <c r="AK96">
        <v>0</v>
      </c>
      <c r="AL96">
        <v>0</v>
      </c>
      <c r="AM96">
        <v>0</v>
      </c>
      <c r="AN96">
        <v>51</v>
      </c>
      <c r="AO96">
        <v>0</v>
      </c>
      <c r="AP96">
        <v>0</v>
      </c>
      <c r="AQ96">
        <v>0</v>
      </c>
      <c r="AR96">
        <v>0</v>
      </c>
      <c r="AS96">
        <v>21</v>
      </c>
      <c r="AT96">
        <v>8</v>
      </c>
      <c r="AU96">
        <v>0</v>
      </c>
      <c r="AV96">
        <v>0</v>
      </c>
      <c r="AW96">
        <v>35</v>
      </c>
      <c r="AX96">
        <v>16</v>
      </c>
      <c r="AY96">
        <v>0</v>
      </c>
      <c r="AZ96">
        <v>30</v>
      </c>
      <c r="BA96">
        <v>37</v>
      </c>
      <c r="BB96">
        <v>0</v>
      </c>
      <c r="BC96">
        <v>4</v>
      </c>
      <c r="BD96">
        <v>11</v>
      </c>
      <c r="BE96">
        <v>4</v>
      </c>
      <c r="BF96">
        <v>0</v>
      </c>
      <c r="BG96">
        <v>46</v>
      </c>
      <c r="BH96">
        <v>0</v>
      </c>
      <c r="BI96">
        <v>7</v>
      </c>
      <c r="BJ96">
        <v>39</v>
      </c>
      <c r="BK96">
        <v>43</v>
      </c>
      <c r="BL96">
        <v>20</v>
      </c>
    </row>
    <row r="97" spans="1:64" x14ac:dyDescent="0.3">
      <c r="A97">
        <f t="shared" si="2"/>
        <v>2011</v>
      </c>
      <c r="B97">
        <f t="shared" si="3"/>
        <v>10</v>
      </c>
      <c r="C97">
        <v>50</v>
      </c>
      <c r="D97">
        <v>17</v>
      </c>
      <c r="E97">
        <v>35</v>
      </c>
      <c r="F97">
        <v>26</v>
      </c>
      <c r="G97">
        <v>41</v>
      </c>
      <c r="H97">
        <v>0</v>
      </c>
      <c r="I97">
        <v>0</v>
      </c>
      <c r="J97">
        <v>53</v>
      </c>
      <c r="K97">
        <v>40</v>
      </c>
      <c r="L97">
        <v>23</v>
      </c>
      <c r="M97">
        <v>12</v>
      </c>
      <c r="N97">
        <v>0</v>
      </c>
      <c r="O97">
        <v>0</v>
      </c>
      <c r="P97">
        <v>23</v>
      </c>
      <c r="Q97">
        <v>26</v>
      </c>
      <c r="R97">
        <v>35</v>
      </c>
      <c r="S97">
        <v>0</v>
      </c>
      <c r="T97">
        <v>0</v>
      </c>
      <c r="U97">
        <v>14</v>
      </c>
      <c r="V97">
        <v>0</v>
      </c>
      <c r="W97">
        <v>36</v>
      </c>
      <c r="X97">
        <v>56</v>
      </c>
      <c r="Y97">
        <v>23</v>
      </c>
      <c r="Z97">
        <v>10</v>
      </c>
      <c r="AA97">
        <v>8</v>
      </c>
      <c r="AB97">
        <v>15</v>
      </c>
      <c r="AC97">
        <v>5</v>
      </c>
      <c r="AD97">
        <v>24</v>
      </c>
      <c r="AE97">
        <v>13</v>
      </c>
      <c r="AF97">
        <v>0</v>
      </c>
      <c r="AG97">
        <v>0</v>
      </c>
      <c r="AH97">
        <v>6</v>
      </c>
      <c r="AI97">
        <v>17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20</v>
      </c>
      <c r="AT97">
        <v>8</v>
      </c>
      <c r="AU97">
        <v>0</v>
      </c>
      <c r="AV97">
        <v>0</v>
      </c>
      <c r="AW97">
        <v>33</v>
      </c>
      <c r="AX97">
        <v>11</v>
      </c>
      <c r="AY97">
        <v>27</v>
      </c>
      <c r="AZ97">
        <v>45</v>
      </c>
      <c r="BA97">
        <v>36</v>
      </c>
      <c r="BB97">
        <v>0</v>
      </c>
      <c r="BC97">
        <v>4</v>
      </c>
      <c r="BD97">
        <v>10</v>
      </c>
      <c r="BE97">
        <v>3</v>
      </c>
      <c r="BF97">
        <v>0</v>
      </c>
      <c r="BG97">
        <v>43</v>
      </c>
      <c r="BH97">
        <v>0</v>
      </c>
      <c r="BI97">
        <v>7</v>
      </c>
      <c r="BJ97">
        <v>38</v>
      </c>
      <c r="BK97">
        <v>47</v>
      </c>
      <c r="BL97">
        <v>11</v>
      </c>
    </row>
    <row r="98" spans="1:64" x14ac:dyDescent="0.3">
      <c r="A98">
        <f t="shared" si="2"/>
        <v>2011</v>
      </c>
      <c r="B98">
        <f t="shared" si="3"/>
        <v>11</v>
      </c>
      <c r="C98">
        <v>56</v>
      </c>
      <c r="D98">
        <v>22</v>
      </c>
      <c r="E98">
        <v>35</v>
      </c>
      <c r="F98">
        <v>30</v>
      </c>
      <c r="G98">
        <v>44</v>
      </c>
      <c r="H98">
        <v>0</v>
      </c>
      <c r="I98">
        <v>22</v>
      </c>
      <c r="J98">
        <v>49</v>
      </c>
      <c r="K98">
        <v>39</v>
      </c>
      <c r="L98">
        <v>30</v>
      </c>
      <c r="M98">
        <v>13</v>
      </c>
      <c r="N98">
        <v>0</v>
      </c>
      <c r="O98">
        <v>0</v>
      </c>
      <c r="P98">
        <v>18</v>
      </c>
      <c r="Q98">
        <v>30</v>
      </c>
      <c r="R98">
        <v>44</v>
      </c>
      <c r="S98">
        <v>38</v>
      </c>
      <c r="T98">
        <v>0</v>
      </c>
      <c r="U98">
        <v>15</v>
      </c>
      <c r="V98">
        <v>0</v>
      </c>
      <c r="W98">
        <v>42</v>
      </c>
      <c r="X98">
        <v>63</v>
      </c>
      <c r="Y98">
        <v>23</v>
      </c>
      <c r="Z98">
        <v>10</v>
      </c>
      <c r="AA98">
        <v>9</v>
      </c>
      <c r="AB98">
        <v>20</v>
      </c>
      <c r="AC98">
        <v>0</v>
      </c>
      <c r="AD98">
        <v>25</v>
      </c>
      <c r="AE98">
        <v>14</v>
      </c>
      <c r="AF98">
        <v>0</v>
      </c>
      <c r="AG98">
        <v>0</v>
      </c>
      <c r="AH98">
        <v>8</v>
      </c>
      <c r="AI98">
        <v>17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20</v>
      </c>
      <c r="AT98">
        <v>11</v>
      </c>
      <c r="AU98">
        <v>0</v>
      </c>
      <c r="AV98">
        <v>0</v>
      </c>
      <c r="AW98">
        <v>43</v>
      </c>
      <c r="AX98">
        <v>24</v>
      </c>
      <c r="AY98">
        <v>0</v>
      </c>
      <c r="AZ98">
        <v>37</v>
      </c>
      <c r="BA98">
        <v>31</v>
      </c>
      <c r="BB98">
        <v>4</v>
      </c>
      <c r="BC98">
        <v>4</v>
      </c>
      <c r="BD98">
        <v>11</v>
      </c>
      <c r="BE98">
        <v>4</v>
      </c>
      <c r="BF98">
        <v>5</v>
      </c>
      <c r="BG98">
        <v>34</v>
      </c>
      <c r="BH98">
        <v>0</v>
      </c>
      <c r="BI98">
        <v>7</v>
      </c>
      <c r="BJ98">
        <v>38</v>
      </c>
      <c r="BK98">
        <v>43</v>
      </c>
      <c r="BL98">
        <v>14</v>
      </c>
    </row>
    <row r="99" spans="1:64" x14ac:dyDescent="0.3">
      <c r="A99">
        <f t="shared" si="2"/>
        <v>2011</v>
      </c>
      <c r="B99">
        <f t="shared" si="3"/>
        <v>12</v>
      </c>
      <c r="C99">
        <v>55</v>
      </c>
      <c r="D99">
        <v>15</v>
      </c>
      <c r="E99">
        <v>41</v>
      </c>
      <c r="F99">
        <v>20</v>
      </c>
      <c r="G99">
        <v>45</v>
      </c>
      <c r="H99">
        <v>0</v>
      </c>
      <c r="I99">
        <v>0</v>
      </c>
      <c r="J99">
        <v>42</v>
      </c>
      <c r="K99">
        <v>41</v>
      </c>
      <c r="L99">
        <v>35</v>
      </c>
      <c r="M99">
        <v>14</v>
      </c>
      <c r="N99">
        <v>0</v>
      </c>
      <c r="O99">
        <v>0</v>
      </c>
      <c r="P99">
        <v>17</v>
      </c>
      <c r="Q99">
        <v>38</v>
      </c>
      <c r="R99">
        <v>37</v>
      </c>
      <c r="S99">
        <v>0</v>
      </c>
      <c r="T99">
        <v>10</v>
      </c>
      <c r="U99">
        <v>15</v>
      </c>
      <c r="V99">
        <v>0</v>
      </c>
      <c r="W99">
        <v>42</v>
      </c>
      <c r="X99">
        <v>63</v>
      </c>
      <c r="Y99">
        <v>22</v>
      </c>
      <c r="Z99">
        <v>9</v>
      </c>
      <c r="AA99">
        <v>8</v>
      </c>
      <c r="AB99">
        <v>26</v>
      </c>
      <c r="AC99">
        <v>6</v>
      </c>
      <c r="AD99">
        <v>0</v>
      </c>
      <c r="AE99">
        <v>13</v>
      </c>
      <c r="AF99">
        <v>0</v>
      </c>
      <c r="AG99">
        <v>33</v>
      </c>
      <c r="AH99">
        <v>6</v>
      </c>
      <c r="AI99">
        <v>17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17</v>
      </c>
      <c r="AT99">
        <v>6</v>
      </c>
      <c r="AU99">
        <v>0</v>
      </c>
      <c r="AV99">
        <v>0</v>
      </c>
      <c r="AW99">
        <v>37</v>
      </c>
      <c r="AX99">
        <v>32</v>
      </c>
      <c r="AY99">
        <v>0</v>
      </c>
      <c r="AZ99">
        <v>32</v>
      </c>
      <c r="BA99">
        <v>29</v>
      </c>
      <c r="BB99">
        <v>4</v>
      </c>
      <c r="BC99">
        <v>4</v>
      </c>
      <c r="BD99">
        <v>12</v>
      </c>
      <c r="BE99">
        <v>3</v>
      </c>
      <c r="BF99">
        <v>3</v>
      </c>
      <c r="BG99">
        <v>35</v>
      </c>
      <c r="BH99">
        <v>0</v>
      </c>
      <c r="BI99">
        <v>6</v>
      </c>
      <c r="BJ99">
        <v>39</v>
      </c>
      <c r="BK99">
        <v>47</v>
      </c>
      <c r="BL99">
        <v>0</v>
      </c>
    </row>
    <row r="100" spans="1:64" x14ac:dyDescent="0.3">
      <c r="A100">
        <f t="shared" si="2"/>
        <v>2012</v>
      </c>
      <c r="B100">
        <f t="shared" si="3"/>
        <v>1</v>
      </c>
      <c r="C100">
        <v>53</v>
      </c>
      <c r="D100">
        <v>13</v>
      </c>
      <c r="E100">
        <v>47</v>
      </c>
      <c r="F100">
        <v>20</v>
      </c>
      <c r="G100">
        <v>35</v>
      </c>
      <c r="H100">
        <v>0</v>
      </c>
      <c r="I100">
        <v>19</v>
      </c>
      <c r="J100">
        <v>47</v>
      </c>
      <c r="K100">
        <v>42</v>
      </c>
      <c r="L100">
        <v>34</v>
      </c>
      <c r="M100">
        <v>10</v>
      </c>
      <c r="N100">
        <v>0</v>
      </c>
      <c r="O100">
        <v>0</v>
      </c>
      <c r="P100">
        <v>17</v>
      </c>
      <c r="Q100">
        <v>39</v>
      </c>
      <c r="R100">
        <v>35</v>
      </c>
      <c r="S100">
        <v>35</v>
      </c>
      <c r="T100">
        <v>0</v>
      </c>
      <c r="U100">
        <v>15</v>
      </c>
      <c r="V100">
        <v>0</v>
      </c>
      <c r="W100">
        <v>33</v>
      </c>
      <c r="X100">
        <v>64</v>
      </c>
      <c r="Y100">
        <v>23</v>
      </c>
      <c r="Z100">
        <v>11</v>
      </c>
      <c r="AA100">
        <v>9</v>
      </c>
      <c r="AB100">
        <v>18</v>
      </c>
      <c r="AC100">
        <v>5</v>
      </c>
      <c r="AD100">
        <v>34</v>
      </c>
      <c r="AE100">
        <v>11</v>
      </c>
      <c r="AF100">
        <v>0</v>
      </c>
      <c r="AG100">
        <v>0</v>
      </c>
      <c r="AH100">
        <v>7</v>
      </c>
      <c r="AI100">
        <v>18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20</v>
      </c>
      <c r="AT100">
        <v>6</v>
      </c>
      <c r="AU100">
        <v>0</v>
      </c>
      <c r="AV100">
        <v>0</v>
      </c>
      <c r="AW100">
        <v>43</v>
      </c>
      <c r="AX100">
        <v>28</v>
      </c>
      <c r="AY100">
        <v>30</v>
      </c>
      <c r="AZ100">
        <v>48</v>
      </c>
      <c r="BA100">
        <v>31</v>
      </c>
      <c r="BB100">
        <v>4</v>
      </c>
      <c r="BC100">
        <v>12</v>
      </c>
      <c r="BD100">
        <v>13</v>
      </c>
      <c r="BE100">
        <v>4</v>
      </c>
      <c r="BF100">
        <v>2</v>
      </c>
      <c r="BG100">
        <v>33</v>
      </c>
      <c r="BH100">
        <v>0</v>
      </c>
      <c r="BI100">
        <v>7</v>
      </c>
      <c r="BJ100">
        <v>39</v>
      </c>
      <c r="BK100">
        <v>43</v>
      </c>
      <c r="BL100">
        <v>0</v>
      </c>
    </row>
    <row r="101" spans="1:64" x14ac:dyDescent="0.3">
      <c r="A101">
        <f t="shared" si="2"/>
        <v>2012</v>
      </c>
      <c r="B101">
        <f t="shared" si="3"/>
        <v>2</v>
      </c>
      <c r="C101">
        <v>51</v>
      </c>
      <c r="D101">
        <v>14</v>
      </c>
      <c r="E101">
        <v>31</v>
      </c>
      <c r="F101">
        <v>21</v>
      </c>
      <c r="G101">
        <v>41</v>
      </c>
      <c r="H101">
        <v>0</v>
      </c>
      <c r="I101">
        <v>0</v>
      </c>
      <c r="J101">
        <v>50</v>
      </c>
      <c r="K101">
        <v>40</v>
      </c>
      <c r="L101">
        <v>31</v>
      </c>
      <c r="M101">
        <v>12</v>
      </c>
      <c r="N101">
        <v>0</v>
      </c>
      <c r="O101">
        <v>0</v>
      </c>
      <c r="P101">
        <v>16</v>
      </c>
      <c r="Q101">
        <v>33</v>
      </c>
      <c r="R101">
        <v>32</v>
      </c>
      <c r="S101">
        <v>0</v>
      </c>
      <c r="T101">
        <v>0</v>
      </c>
      <c r="U101">
        <v>16</v>
      </c>
      <c r="V101">
        <v>0</v>
      </c>
      <c r="W101">
        <v>35</v>
      </c>
      <c r="X101">
        <v>62</v>
      </c>
      <c r="Y101">
        <v>27</v>
      </c>
      <c r="Z101">
        <v>17</v>
      </c>
      <c r="AA101">
        <v>7</v>
      </c>
      <c r="AB101">
        <v>19</v>
      </c>
      <c r="AC101">
        <v>4</v>
      </c>
      <c r="AD101">
        <v>0</v>
      </c>
      <c r="AE101">
        <v>12</v>
      </c>
      <c r="AF101">
        <v>0</v>
      </c>
      <c r="AG101">
        <v>42</v>
      </c>
      <c r="AH101">
        <v>7</v>
      </c>
      <c r="AI101">
        <v>16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39</v>
      </c>
      <c r="AP101">
        <v>0</v>
      </c>
      <c r="AQ101">
        <v>0</v>
      </c>
      <c r="AR101">
        <v>0</v>
      </c>
      <c r="AS101">
        <v>21</v>
      </c>
      <c r="AT101">
        <v>7</v>
      </c>
      <c r="AU101">
        <v>0</v>
      </c>
      <c r="AV101">
        <v>0</v>
      </c>
      <c r="AW101">
        <v>39</v>
      </c>
      <c r="AX101">
        <v>20</v>
      </c>
      <c r="AY101">
        <v>0</v>
      </c>
      <c r="AZ101">
        <v>40</v>
      </c>
      <c r="BA101">
        <v>31</v>
      </c>
      <c r="BB101">
        <v>5</v>
      </c>
      <c r="BC101">
        <v>5</v>
      </c>
      <c r="BD101">
        <v>13</v>
      </c>
      <c r="BE101">
        <v>3</v>
      </c>
      <c r="BF101">
        <v>0</v>
      </c>
      <c r="BG101">
        <v>36</v>
      </c>
      <c r="BH101">
        <v>2</v>
      </c>
      <c r="BI101">
        <v>8</v>
      </c>
      <c r="BJ101">
        <v>37</v>
      </c>
      <c r="BK101">
        <v>46</v>
      </c>
      <c r="BL101">
        <v>16</v>
      </c>
    </row>
    <row r="102" spans="1:64" x14ac:dyDescent="0.3">
      <c r="A102">
        <f t="shared" si="2"/>
        <v>2012</v>
      </c>
      <c r="B102">
        <f t="shared" si="3"/>
        <v>3</v>
      </c>
      <c r="C102">
        <v>53</v>
      </c>
      <c r="D102">
        <v>24</v>
      </c>
      <c r="E102">
        <v>31</v>
      </c>
      <c r="F102">
        <v>26</v>
      </c>
      <c r="G102">
        <v>42</v>
      </c>
      <c r="H102">
        <v>0</v>
      </c>
      <c r="I102">
        <v>0</v>
      </c>
      <c r="J102">
        <v>57</v>
      </c>
      <c r="K102">
        <v>35</v>
      </c>
      <c r="L102">
        <v>27</v>
      </c>
      <c r="M102">
        <v>14</v>
      </c>
      <c r="N102">
        <v>0</v>
      </c>
      <c r="O102">
        <v>0</v>
      </c>
      <c r="P102">
        <v>11</v>
      </c>
      <c r="Q102">
        <v>28</v>
      </c>
      <c r="R102">
        <v>39</v>
      </c>
      <c r="S102">
        <v>0</v>
      </c>
      <c r="T102">
        <v>0</v>
      </c>
      <c r="U102">
        <v>14</v>
      </c>
      <c r="V102">
        <v>0</v>
      </c>
      <c r="W102">
        <v>33</v>
      </c>
      <c r="X102">
        <v>57</v>
      </c>
      <c r="Y102">
        <v>28</v>
      </c>
      <c r="Z102">
        <v>9</v>
      </c>
      <c r="AA102">
        <v>9</v>
      </c>
      <c r="AB102">
        <v>15</v>
      </c>
      <c r="AC102">
        <v>6</v>
      </c>
      <c r="AD102">
        <v>0</v>
      </c>
      <c r="AE102">
        <v>15</v>
      </c>
      <c r="AF102">
        <v>64</v>
      </c>
      <c r="AG102">
        <v>0</v>
      </c>
      <c r="AH102">
        <v>7</v>
      </c>
      <c r="AI102">
        <v>15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19</v>
      </c>
      <c r="AT102">
        <v>9</v>
      </c>
      <c r="AU102">
        <v>0</v>
      </c>
      <c r="AV102">
        <v>40</v>
      </c>
      <c r="AW102">
        <v>40</v>
      </c>
      <c r="AX102">
        <v>22</v>
      </c>
      <c r="AY102">
        <v>25</v>
      </c>
      <c r="AZ102">
        <v>36</v>
      </c>
      <c r="BA102">
        <v>33</v>
      </c>
      <c r="BB102">
        <v>4</v>
      </c>
      <c r="BC102">
        <v>9</v>
      </c>
      <c r="BD102">
        <v>13</v>
      </c>
      <c r="BE102">
        <v>3</v>
      </c>
      <c r="BF102">
        <v>3</v>
      </c>
      <c r="BG102">
        <v>31</v>
      </c>
      <c r="BH102">
        <v>0</v>
      </c>
      <c r="BI102">
        <v>8</v>
      </c>
      <c r="BJ102">
        <v>38</v>
      </c>
      <c r="BK102">
        <v>47</v>
      </c>
      <c r="BL102">
        <v>11</v>
      </c>
    </row>
    <row r="103" spans="1:64" x14ac:dyDescent="0.3">
      <c r="A103">
        <f t="shared" si="2"/>
        <v>2012</v>
      </c>
      <c r="B103">
        <f t="shared" si="3"/>
        <v>4</v>
      </c>
      <c r="C103">
        <v>56</v>
      </c>
      <c r="D103">
        <v>25</v>
      </c>
      <c r="E103">
        <v>26</v>
      </c>
      <c r="F103">
        <v>23</v>
      </c>
      <c r="G103">
        <v>32</v>
      </c>
      <c r="H103">
        <v>100</v>
      </c>
      <c r="I103">
        <v>0</v>
      </c>
      <c r="J103">
        <v>54</v>
      </c>
      <c r="K103">
        <v>35</v>
      </c>
      <c r="L103">
        <v>30</v>
      </c>
      <c r="M103">
        <v>12</v>
      </c>
      <c r="N103">
        <v>0</v>
      </c>
      <c r="O103">
        <v>0</v>
      </c>
      <c r="P103">
        <v>12</v>
      </c>
      <c r="Q103">
        <v>27</v>
      </c>
      <c r="R103">
        <v>24</v>
      </c>
      <c r="S103">
        <v>38</v>
      </c>
      <c r="T103">
        <v>0</v>
      </c>
      <c r="U103">
        <v>14</v>
      </c>
      <c r="V103">
        <v>0</v>
      </c>
      <c r="W103">
        <v>35</v>
      </c>
      <c r="X103">
        <v>52</v>
      </c>
      <c r="Y103">
        <v>35</v>
      </c>
      <c r="Z103">
        <v>6</v>
      </c>
      <c r="AA103">
        <v>9</v>
      </c>
      <c r="AB103">
        <v>15</v>
      </c>
      <c r="AC103">
        <v>6</v>
      </c>
      <c r="AD103">
        <v>25</v>
      </c>
      <c r="AE103">
        <v>18</v>
      </c>
      <c r="AF103">
        <v>0</v>
      </c>
      <c r="AG103">
        <v>0</v>
      </c>
      <c r="AH103">
        <v>5</v>
      </c>
      <c r="AI103">
        <v>15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16</v>
      </c>
      <c r="AT103">
        <v>5</v>
      </c>
      <c r="AU103">
        <v>0</v>
      </c>
      <c r="AV103">
        <v>0</v>
      </c>
      <c r="AW103">
        <v>39</v>
      </c>
      <c r="AX103">
        <v>24</v>
      </c>
      <c r="AY103">
        <v>32</v>
      </c>
      <c r="AZ103">
        <v>40</v>
      </c>
      <c r="BA103">
        <v>32</v>
      </c>
      <c r="BB103">
        <v>0</v>
      </c>
      <c r="BC103">
        <v>4</v>
      </c>
      <c r="BD103">
        <v>10</v>
      </c>
      <c r="BE103">
        <v>3</v>
      </c>
      <c r="BF103">
        <v>0</v>
      </c>
      <c r="BG103">
        <v>45</v>
      </c>
      <c r="BH103">
        <v>0</v>
      </c>
      <c r="BI103">
        <v>6</v>
      </c>
      <c r="BJ103">
        <v>40</v>
      </c>
      <c r="BK103">
        <v>50</v>
      </c>
      <c r="BL103">
        <v>17</v>
      </c>
    </row>
    <row r="104" spans="1:64" x14ac:dyDescent="0.3">
      <c r="A104">
        <f t="shared" si="2"/>
        <v>2012</v>
      </c>
      <c r="B104">
        <f t="shared" si="3"/>
        <v>5</v>
      </c>
      <c r="C104">
        <v>51</v>
      </c>
      <c r="D104">
        <v>24</v>
      </c>
      <c r="E104">
        <v>26</v>
      </c>
      <c r="F104">
        <v>28</v>
      </c>
      <c r="G104">
        <v>42</v>
      </c>
      <c r="H104">
        <v>0</v>
      </c>
      <c r="I104">
        <v>0</v>
      </c>
      <c r="J104">
        <v>57</v>
      </c>
      <c r="K104">
        <v>37</v>
      </c>
      <c r="L104">
        <v>27</v>
      </c>
      <c r="M104">
        <v>12</v>
      </c>
      <c r="N104">
        <v>0</v>
      </c>
      <c r="O104">
        <v>0</v>
      </c>
      <c r="P104">
        <v>10</v>
      </c>
      <c r="Q104">
        <v>22</v>
      </c>
      <c r="R104">
        <v>37</v>
      </c>
      <c r="S104">
        <v>35</v>
      </c>
      <c r="T104">
        <v>0</v>
      </c>
      <c r="U104">
        <v>13</v>
      </c>
      <c r="V104">
        <v>0</v>
      </c>
      <c r="W104">
        <v>28</v>
      </c>
      <c r="X104">
        <v>47</v>
      </c>
      <c r="Y104">
        <v>26</v>
      </c>
      <c r="Z104">
        <v>13</v>
      </c>
      <c r="AA104">
        <v>8</v>
      </c>
      <c r="AB104">
        <v>13</v>
      </c>
      <c r="AC104">
        <v>7</v>
      </c>
      <c r="AD104">
        <v>0</v>
      </c>
      <c r="AE104">
        <v>21</v>
      </c>
      <c r="AF104">
        <v>0</v>
      </c>
      <c r="AG104">
        <v>0</v>
      </c>
      <c r="AH104">
        <v>6</v>
      </c>
      <c r="AI104">
        <v>16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18</v>
      </c>
      <c r="AT104">
        <v>9</v>
      </c>
      <c r="AU104">
        <v>0</v>
      </c>
      <c r="AV104">
        <v>59</v>
      </c>
      <c r="AW104">
        <v>39</v>
      </c>
      <c r="AX104">
        <v>23</v>
      </c>
      <c r="AY104">
        <v>26</v>
      </c>
      <c r="AZ104">
        <v>45</v>
      </c>
      <c r="BA104">
        <v>32</v>
      </c>
      <c r="BB104">
        <v>4</v>
      </c>
      <c r="BC104">
        <v>4</v>
      </c>
      <c r="BD104">
        <v>10</v>
      </c>
      <c r="BE104">
        <v>3</v>
      </c>
      <c r="BF104">
        <v>0</v>
      </c>
      <c r="BG104">
        <v>39</v>
      </c>
      <c r="BH104">
        <v>0</v>
      </c>
      <c r="BI104">
        <v>6</v>
      </c>
      <c r="BJ104">
        <v>37</v>
      </c>
      <c r="BK104">
        <v>47</v>
      </c>
      <c r="BL104">
        <v>9</v>
      </c>
    </row>
    <row r="105" spans="1:64" x14ac:dyDescent="0.3">
      <c r="A105">
        <f t="shared" si="2"/>
        <v>2012</v>
      </c>
      <c r="B105">
        <f t="shared" si="3"/>
        <v>6</v>
      </c>
      <c r="C105">
        <v>51</v>
      </c>
      <c r="D105">
        <v>22</v>
      </c>
      <c r="E105">
        <v>24</v>
      </c>
      <c r="F105">
        <v>30</v>
      </c>
      <c r="G105">
        <v>40</v>
      </c>
      <c r="H105">
        <v>0</v>
      </c>
      <c r="I105">
        <v>0</v>
      </c>
      <c r="J105">
        <v>54</v>
      </c>
      <c r="K105">
        <v>27</v>
      </c>
      <c r="L105">
        <v>22</v>
      </c>
      <c r="M105">
        <v>13</v>
      </c>
      <c r="N105">
        <v>0</v>
      </c>
      <c r="O105">
        <v>0</v>
      </c>
      <c r="P105">
        <v>10</v>
      </c>
      <c r="Q105">
        <v>23</v>
      </c>
      <c r="R105">
        <v>35</v>
      </c>
      <c r="S105">
        <v>32</v>
      </c>
      <c r="T105">
        <v>0</v>
      </c>
      <c r="U105">
        <v>12</v>
      </c>
      <c r="V105">
        <v>100</v>
      </c>
      <c r="W105">
        <v>22</v>
      </c>
      <c r="X105">
        <v>48</v>
      </c>
      <c r="Y105">
        <v>22</v>
      </c>
      <c r="Z105">
        <v>8</v>
      </c>
      <c r="AA105">
        <v>8</v>
      </c>
      <c r="AB105">
        <v>15</v>
      </c>
      <c r="AC105">
        <v>6</v>
      </c>
      <c r="AD105">
        <v>0</v>
      </c>
      <c r="AE105">
        <v>24</v>
      </c>
      <c r="AF105">
        <v>0</v>
      </c>
      <c r="AG105">
        <v>0</v>
      </c>
      <c r="AH105">
        <v>6</v>
      </c>
      <c r="AI105">
        <v>17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22</v>
      </c>
      <c r="AT105">
        <v>7</v>
      </c>
      <c r="AU105">
        <v>0</v>
      </c>
      <c r="AV105">
        <v>40</v>
      </c>
      <c r="AW105">
        <v>36</v>
      </c>
      <c r="AX105">
        <v>12</v>
      </c>
      <c r="AY105">
        <v>25</v>
      </c>
      <c r="AZ105">
        <v>34</v>
      </c>
      <c r="BA105">
        <v>30</v>
      </c>
      <c r="BB105">
        <v>7</v>
      </c>
      <c r="BC105">
        <v>4</v>
      </c>
      <c r="BD105">
        <v>9</v>
      </c>
      <c r="BE105">
        <v>2</v>
      </c>
      <c r="BF105">
        <v>6</v>
      </c>
      <c r="BG105">
        <v>34</v>
      </c>
      <c r="BH105">
        <v>0</v>
      </c>
      <c r="BI105">
        <v>6</v>
      </c>
      <c r="BJ105">
        <v>36</v>
      </c>
      <c r="BK105">
        <v>45</v>
      </c>
      <c r="BL105">
        <v>10</v>
      </c>
    </row>
    <row r="106" spans="1:64" x14ac:dyDescent="0.3">
      <c r="A106">
        <f t="shared" si="2"/>
        <v>2012</v>
      </c>
      <c r="B106">
        <f t="shared" si="3"/>
        <v>7</v>
      </c>
      <c r="C106">
        <v>72</v>
      </c>
      <c r="D106">
        <v>18</v>
      </c>
      <c r="E106">
        <v>18</v>
      </c>
      <c r="F106">
        <v>30</v>
      </c>
      <c r="G106">
        <v>39</v>
      </c>
      <c r="H106">
        <v>0</v>
      </c>
      <c r="I106">
        <v>0</v>
      </c>
      <c r="J106">
        <v>54</v>
      </c>
      <c r="K106">
        <v>40</v>
      </c>
      <c r="L106">
        <v>27</v>
      </c>
      <c r="M106">
        <v>10</v>
      </c>
      <c r="N106">
        <v>0</v>
      </c>
      <c r="O106">
        <v>0</v>
      </c>
      <c r="P106">
        <v>8</v>
      </c>
      <c r="Q106">
        <v>25</v>
      </c>
      <c r="R106">
        <v>23</v>
      </c>
      <c r="S106">
        <v>57</v>
      </c>
      <c r="T106">
        <v>0</v>
      </c>
      <c r="U106">
        <v>10</v>
      </c>
      <c r="V106">
        <v>0</v>
      </c>
      <c r="W106">
        <v>26</v>
      </c>
      <c r="X106">
        <v>45</v>
      </c>
      <c r="Y106">
        <v>22</v>
      </c>
      <c r="Z106">
        <v>13</v>
      </c>
      <c r="AA106">
        <v>8</v>
      </c>
      <c r="AB106">
        <v>19</v>
      </c>
      <c r="AC106">
        <v>4</v>
      </c>
      <c r="AD106">
        <v>0</v>
      </c>
      <c r="AE106">
        <v>16</v>
      </c>
      <c r="AF106">
        <v>0</v>
      </c>
      <c r="AG106">
        <v>0</v>
      </c>
      <c r="AH106">
        <v>6</v>
      </c>
      <c r="AI106">
        <v>100</v>
      </c>
      <c r="AJ106">
        <v>0</v>
      </c>
      <c r="AK106">
        <v>0</v>
      </c>
      <c r="AL106">
        <v>1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37</v>
      </c>
      <c r="AS106">
        <v>16</v>
      </c>
      <c r="AT106">
        <v>11</v>
      </c>
      <c r="AU106">
        <v>0</v>
      </c>
      <c r="AV106">
        <v>46</v>
      </c>
      <c r="AW106">
        <v>26</v>
      </c>
      <c r="AX106">
        <v>20</v>
      </c>
      <c r="AY106">
        <v>0</v>
      </c>
      <c r="AZ106">
        <v>22</v>
      </c>
      <c r="BA106">
        <v>29</v>
      </c>
      <c r="BB106">
        <v>0</v>
      </c>
      <c r="BC106">
        <v>4</v>
      </c>
      <c r="BD106">
        <v>10</v>
      </c>
      <c r="BE106">
        <v>2</v>
      </c>
      <c r="BF106">
        <v>0</v>
      </c>
      <c r="BG106">
        <v>27</v>
      </c>
      <c r="BH106">
        <v>0</v>
      </c>
      <c r="BI106">
        <v>6</v>
      </c>
      <c r="BJ106">
        <v>34</v>
      </c>
      <c r="BK106">
        <v>47</v>
      </c>
      <c r="BL106">
        <v>15</v>
      </c>
    </row>
    <row r="107" spans="1:64" x14ac:dyDescent="0.3">
      <c r="A107">
        <f t="shared" si="2"/>
        <v>2012</v>
      </c>
      <c r="B107">
        <f t="shared" si="3"/>
        <v>8</v>
      </c>
      <c r="C107">
        <v>60</v>
      </c>
      <c r="D107">
        <v>21</v>
      </c>
      <c r="E107">
        <v>26</v>
      </c>
      <c r="F107">
        <v>30</v>
      </c>
      <c r="G107">
        <v>34</v>
      </c>
      <c r="H107">
        <v>0</v>
      </c>
      <c r="I107">
        <v>0</v>
      </c>
      <c r="J107">
        <v>57</v>
      </c>
      <c r="K107">
        <v>31</v>
      </c>
      <c r="L107">
        <v>25</v>
      </c>
      <c r="M107">
        <v>10</v>
      </c>
      <c r="N107">
        <v>0</v>
      </c>
      <c r="O107">
        <v>0</v>
      </c>
      <c r="P107">
        <v>10</v>
      </c>
      <c r="Q107">
        <v>23</v>
      </c>
      <c r="R107">
        <v>28</v>
      </c>
      <c r="S107">
        <v>30</v>
      </c>
      <c r="T107">
        <v>0</v>
      </c>
      <c r="U107">
        <v>12</v>
      </c>
      <c r="V107">
        <v>0</v>
      </c>
      <c r="W107">
        <v>27</v>
      </c>
      <c r="X107">
        <v>46</v>
      </c>
      <c r="Y107">
        <v>18</v>
      </c>
      <c r="Z107">
        <v>8</v>
      </c>
      <c r="AA107">
        <v>7</v>
      </c>
      <c r="AB107">
        <v>12</v>
      </c>
      <c r="AC107">
        <v>5</v>
      </c>
      <c r="AD107">
        <v>0</v>
      </c>
      <c r="AE107">
        <v>13</v>
      </c>
      <c r="AF107">
        <v>0</v>
      </c>
      <c r="AG107">
        <v>0</v>
      </c>
      <c r="AH107">
        <v>5</v>
      </c>
      <c r="AI107">
        <v>52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21</v>
      </c>
      <c r="AT107">
        <v>11</v>
      </c>
      <c r="AU107">
        <v>0</v>
      </c>
      <c r="AV107">
        <v>34</v>
      </c>
      <c r="AW107">
        <v>30</v>
      </c>
      <c r="AX107">
        <v>19</v>
      </c>
      <c r="AY107">
        <v>29</v>
      </c>
      <c r="AZ107">
        <v>28</v>
      </c>
      <c r="BA107">
        <v>31</v>
      </c>
      <c r="BB107">
        <v>0</v>
      </c>
      <c r="BC107">
        <v>6</v>
      </c>
      <c r="BD107">
        <v>10</v>
      </c>
      <c r="BE107">
        <v>2</v>
      </c>
      <c r="BF107">
        <v>3</v>
      </c>
      <c r="BG107">
        <v>0</v>
      </c>
      <c r="BH107">
        <v>0</v>
      </c>
      <c r="BI107">
        <v>5</v>
      </c>
      <c r="BJ107">
        <v>37</v>
      </c>
      <c r="BK107">
        <v>44</v>
      </c>
      <c r="BL107">
        <v>9</v>
      </c>
    </row>
    <row r="108" spans="1:64" x14ac:dyDescent="0.3">
      <c r="A108">
        <f t="shared" si="2"/>
        <v>2012</v>
      </c>
      <c r="B108">
        <f t="shared" si="3"/>
        <v>9</v>
      </c>
      <c r="C108">
        <v>53</v>
      </c>
      <c r="D108">
        <v>23</v>
      </c>
      <c r="E108">
        <v>23</v>
      </c>
      <c r="F108">
        <v>24</v>
      </c>
      <c r="G108">
        <v>34</v>
      </c>
      <c r="H108">
        <v>0</v>
      </c>
      <c r="I108">
        <v>0</v>
      </c>
      <c r="J108">
        <v>52</v>
      </c>
      <c r="K108">
        <v>37</v>
      </c>
      <c r="L108">
        <v>25</v>
      </c>
      <c r="M108">
        <v>13</v>
      </c>
      <c r="N108">
        <v>0</v>
      </c>
      <c r="O108">
        <v>0</v>
      </c>
      <c r="P108">
        <v>9</v>
      </c>
      <c r="Q108">
        <v>24</v>
      </c>
      <c r="R108">
        <v>29</v>
      </c>
      <c r="S108">
        <v>35</v>
      </c>
      <c r="T108">
        <v>0</v>
      </c>
      <c r="U108">
        <v>12</v>
      </c>
      <c r="V108">
        <v>0</v>
      </c>
      <c r="W108">
        <v>25</v>
      </c>
      <c r="X108">
        <v>58</v>
      </c>
      <c r="Y108">
        <v>24</v>
      </c>
      <c r="Z108">
        <v>19</v>
      </c>
      <c r="AA108">
        <v>8</v>
      </c>
      <c r="AB108">
        <v>14</v>
      </c>
      <c r="AC108">
        <v>6</v>
      </c>
      <c r="AD108">
        <v>0</v>
      </c>
      <c r="AE108">
        <v>20</v>
      </c>
      <c r="AF108">
        <v>0</v>
      </c>
      <c r="AG108">
        <v>0</v>
      </c>
      <c r="AH108">
        <v>7</v>
      </c>
      <c r="AI108">
        <v>27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21</v>
      </c>
      <c r="AT108">
        <v>11</v>
      </c>
      <c r="AU108">
        <v>0</v>
      </c>
      <c r="AV108">
        <v>0</v>
      </c>
      <c r="AW108">
        <v>34</v>
      </c>
      <c r="AX108">
        <v>17</v>
      </c>
      <c r="AY108">
        <v>0</v>
      </c>
      <c r="AZ108">
        <v>36</v>
      </c>
      <c r="BA108">
        <v>34</v>
      </c>
      <c r="BB108">
        <v>4</v>
      </c>
      <c r="BC108">
        <v>3</v>
      </c>
      <c r="BD108">
        <v>8</v>
      </c>
      <c r="BE108">
        <v>4</v>
      </c>
      <c r="BF108">
        <v>2</v>
      </c>
      <c r="BG108">
        <v>31</v>
      </c>
      <c r="BH108">
        <v>0</v>
      </c>
      <c r="BI108">
        <v>4</v>
      </c>
      <c r="BJ108">
        <v>39</v>
      </c>
      <c r="BK108">
        <v>45</v>
      </c>
      <c r="BL108">
        <v>12</v>
      </c>
    </row>
    <row r="109" spans="1:64" x14ac:dyDescent="0.3">
      <c r="A109">
        <f t="shared" si="2"/>
        <v>2012</v>
      </c>
      <c r="B109">
        <f t="shared" si="3"/>
        <v>10</v>
      </c>
      <c r="C109">
        <v>55</v>
      </c>
      <c r="D109">
        <v>22</v>
      </c>
      <c r="E109">
        <v>21</v>
      </c>
      <c r="F109">
        <v>28</v>
      </c>
      <c r="G109">
        <v>43</v>
      </c>
      <c r="H109">
        <v>0</v>
      </c>
      <c r="I109">
        <v>21</v>
      </c>
      <c r="J109">
        <v>54</v>
      </c>
      <c r="K109">
        <v>37</v>
      </c>
      <c r="L109">
        <v>25</v>
      </c>
      <c r="M109">
        <v>12</v>
      </c>
      <c r="N109">
        <v>0</v>
      </c>
      <c r="O109">
        <v>0</v>
      </c>
      <c r="P109">
        <v>10</v>
      </c>
      <c r="Q109">
        <v>28</v>
      </c>
      <c r="R109">
        <v>34</v>
      </c>
      <c r="S109">
        <v>28</v>
      </c>
      <c r="T109">
        <v>0</v>
      </c>
      <c r="U109">
        <v>13</v>
      </c>
      <c r="V109">
        <v>0</v>
      </c>
      <c r="W109">
        <v>30</v>
      </c>
      <c r="X109">
        <v>61</v>
      </c>
      <c r="Y109">
        <v>26</v>
      </c>
      <c r="Z109">
        <v>15</v>
      </c>
      <c r="AA109">
        <v>10</v>
      </c>
      <c r="AB109">
        <v>19</v>
      </c>
      <c r="AC109">
        <v>6</v>
      </c>
      <c r="AD109">
        <v>30</v>
      </c>
      <c r="AE109">
        <v>37</v>
      </c>
      <c r="AF109">
        <v>0</v>
      </c>
      <c r="AG109">
        <v>0</v>
      </c>
      <c r="AH109">
        <v>7</v>
      </c>
      <c r="AI109">
        <v>20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20</v>
      </c>
      <c r="AT109">
        <v>7</v>
      </c>
      <c r="AU109">
        <v>0</v>
      </c>
      <c r="AV109">
        <v>41</v>
      </c>
      <c r="AW109">
        <v>37</v>
      </c>
      <c r="AX109">
        <v>29</v>
      </c>
      <c r="AY109">
        <v>0</v>
      </c>
      <c r="AZ109">
        <v>34</v>
      </c>
      <c r="BA109">
        <v>37</v>
      </c>
      <c r="BB109">
        <v>5</v>
      </c>
      <c r="BC109">
        <v>4</v>
      </c>
      <c r="BD109">
        <v>8</v>
      </c>
      <c r="BE109">
        <v>4</v>
      </c>
      <c r="BF109">
        <v>0</v>
      </c>
      <c r="BG109">
        <v>33</v>
      </c>
      <c r="BH109">
        <v>0</v>
      </c>
      <c r="BI109">
        <v>6</v>
      </c>
      <c r="BJ109">
        <v>40</v>
      </c>
      <c r="BK109">
        <v>46</v>
      </c>
      <c r="BL109">
        <v>15</v>
      </c>
    </row>
    <row r="110" spans="1:64" x14ac:dyDescent="0.3">
      <c r="A110">
        <f t="shared" si="2"/>
        <v>2012</v>
      </c>
      <c r="B110">
        <f t="shared" si="3"/>
        <v>11</v>
      </c>
      <c r="C110">
        <v>54</v>
      </c>
      <c r="D110">
        <v>21</v>
      </c>
      <c r="E110">
        <v>34</v>
      </c>
      <c r="F110">
        <v>23</v>
      </c>
      <c r="G110">
        <v>47</v>
      </c>
      <c r="H110">
        <v>0</v>
      </c>
      <c r="I110">
        <v>0</v>
      </c>
      <c r="J110">
        <v>48</v>
      </c>
      <c r="K110">
        <v>38</v>
      </c>
      <c r="L110">
        <v>29</v>
      </c>
      <c r="M110">
        <v>13</v>
      </c>
      <c r="N110">
        <v>0</v>
      </c>
      <c r="O110">
        <v>0</v>
      </c>
      <c r="P110">
        <v>11</v>
      </c>
      <c r="Q110">
        <v>33</v>
      </c>
      <c r="R110">
        <v>38</v>
      </c>
      <c r="S110">
        <v>37</v>
      </c>
      <c r="T110">
        <v>0</v>
      </c>
      <c r="U110">
        <v>15</v>
      </c>
      <c r="V110">
        <v>0</v>
      </c>
      <c r="W110">
        <v>39</v>
      </c>
      <c r="X110">
        <v>62</v>
      </c>
      <c r="Y110">
        <v>25</v>
      </c>
      <c r="Z110">
        <v>11</v>
      </c>
      <c r="AA110">
        <v>8</v>
      </c>
      <c r="AB110">
        <v>19</v>
      </c>
      <c r="AC110">
        <v>5</v>
      </c>
      <c r="AD110">
        <v>28</v>
      </c>
      <c r="AE110">
        <v>31</v>
      </c>
      <c r="AF110">
        <v>0</v>
      </c>
      <c r="AG110">
        <v>30</v>
      </c>
      <c r="AH110">
        <v>7</v>
      </c>
      <c r="AI110">
        <v>14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18</v>
      </c>
      <c r="AT110">
        <v>9</v>
      </c>
      <c r="AU110">
        <v>0</v>
      </c>
      <c r="AV110">
        <v>54</v>
      </c>
      <c r="AW110">
        <v>39</v>
      </c>
      <c r="AX110">
        <v>33</v>
      </c>
      <c r="AY110">
        <v>27</v>
      </c>
      <c r="AZ110">
        <v>36</v>
      </c>
      <c r="BA110">
        <v>34</v>
      </c>
      <c r="BB110">
        <v>4</v>
      </c>
      <c r="BC110">
        <v>3</v>
      </c>
      <c r="BD110">
        <v>9</v>
      </c>
      <c r="BE110">
        <v>3</v>
      </c>
      <c r="BF110">
        <v>3</v>
      </c>
      <c r="BG110">
        <v>39</v>
      </c>
      <c r="BH110">
        <v>0</v>
      </c>
      <c r="BI110">
        <v>6</v>
      </c>
      <c r="BJ110">
        <v>36</v>
      </c>
      <c r="BK110">
        <v>45</v>
      </c>
      <c r="BL110">
        <v>14</v>
      </c>
    </row>
    <row r="111" spans="1:64" x14ac:dyDescent="0.3">
      <c r="A111">
        <f t="shared" si="2"/>
        <v>2012</v>
      </c>
      <c r="B111">
        <f t="shared" si="3"/>
        <v>12</v>
      </c>
      <c r="C111">
        <v>49</v>
      </c>
      <c r="D111">
        <v>16</v>
      </c>
      <c r="E111">
        <v>41</v>
      </c>
      <c r="F111">
        <v>22</v>
      </c>
      <c r="G111">
        <v>44</v>
      </c>
      <c r="H111">
        <v>0</v>
      </c>
      <c r="I111">
        <v>20</v>
      </c>
      <c r="J111">
        <v>40</v>
      </c>
      <c r="K111">
        <v>34</v>
      </c>
      <c r="L111">
        <v>31</v>
      </c>
      <c r="M111">
        <v>12</v>
      </c>
      <c r="N111">
        <v>0</v>
      </c>
      <c r="O111">
        <v>0</v>
      </c>
      <c r="P111">
        <v>12</v>
      </c>
      <c r="Q111">
        <v>41</v>
      </c>
      <c r="R111">
        <v>35</v>
      </c>
      <c r="S111">
        <v>31</v>
      </c>
      <c r="T111">
        <v>0</v>
      </c>
      <c r="U111">
        <v>14</v>
      </c>
      <c r="V111">
        <v>0</v>
      </c>
      <c r="W111">
        <v>34</v>
      </c>
      <c r="X111">
        <v>62</v>
      </c>
      <c r="Y111">
        <v>23</v>
      </c>
      <c r="Z111">
        <v>9</v>
      </c>
      <c r="AA111">
        <v>6</v>
      </c>
      <c r="AB111">
        <v>25</v>
      </c>
      <c r="AC111">
        <v>3</v>
      </c>
      <c r="AD111">
        <v>24</v>
      </c>
      <c r="AE111">
        <v>17</v>
      </c>
      <c r="AF111">
        <v>0</v>
      </c>
      <c r="AG111">
        <v>0</v>
      </c>
      <c r="AH111">
        <v>6</v>
      </c>
      <c r="AI111">
        <v>14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11</v>
      </c>
      <c r="AT111">
        <v>6</v>
      </c>
      <c r="AU111">
        <v>0</v>
      </c>
      <c r="AV111">
        <v>63</v>
      </c>
      <c r="AW111">
        <v>38</v>
      </c>
      <c r="AX111">
        <v>31</v>
      </c>
      <c r="AY111">
        <v>0</v>
      </c>
      <c r="AZ111">
        <v>40</v>
      </c>
      <c r="BA111">
        <v>24</v>
      </c>
      <c r="BB111">
        <v>4</v>
      </c>
      <c r="BC111">
        <v>3</v>
      </c>
      <c r="BD111">
        <v>9</v>
      </c>
      <c r="BE111">
        <v>3</v>
      </c>
      <c r="BF111">
        <v>0</v>
      </c>
      <c r="BG111">
        <v>36</v>
      </c>
      <c r="BH111">
        <v>0</v>
      </c>
      <c r="BI111">
        <v>6</v>
      </c>
      <c r="BJ111">
        <v>36</v>
      </c>
      <c r="BK111">
        <v>41</v>
      </c>
      <c r="BL111">
        <v>14</v>
      </c>
    </row>
    <row r="112" spans="1:64" x14ac:dyDescent="0.3">
      <c r="A112">
        <f t="shared" si="2"/>
        <v>2013</v>
      </c>
      <c r="B112">
        <f t="shared" si="3"/>
        <v>1</v>
      </c>
      <c r="C112">
        <v>53</v>
      </c>
      <c r="D112">
        <v>14</v>
      </c>
      <c r="E112">
        <v>39</v>
      </c>
      <c r="F112">
        <v>24</v>
      </c>
      <c r="G112">
        <v>38</v>
      </c>
      <c r="H112">
        <v>0</v>
      </c>
      <c r="I112">
        <v>19</v>
      </c>
      <c r="J112">
        <v>49</v>
      </c>
      <c r="K112">
        <v>37</v>
      </c>
      <c r="L112">
        <v>34</v>
      </c>
      <c r="M112">
        <v>11</v>
      </c>
      <c r="N112">
        <v>0</v>
      </c>
      <c r="O112">
        <v>0</v>
      </c>
      <c r="P112">
        <v>13</v>
      </c>
      <c r="Q112">
        <v>35</v>
      </c>
      <c r="R112">
        <v>46</v>
      </c>
      <c r="S112">
        <v>63</v>
      </c>
      <c r="T112">
        <v>8</v>
      </c>
      <c r="U112">
        <v>14</v>
      </c>
      <c r="V112">
        <v>0</v>
      </c>
      <c r="W112">
        <v>38</v>
      </c>
      <c r="X112">
        <v>63</v>
      </c>
      <c r="Y112">
        <v>28</v>
      </c>
      <c r="Z112">
        <v>14</v>
      </c>
      <c r="AA112">
        <v>8</v>
      </c>
      <c r="AB112">
        <v>18</v>
      </c>
      <c r="AC112">
        <v>6</v>
      </c>
      <c r="AD112">
        <v>26</v>
      </c>
      <c r="AE112">
        <v>19</v>
      </c>
      <c r="AF112">
        <v>0</v>
      </c>
      <c r="AG112">
        <v>0</v>
      </c>
      <c r="AH112">
        <v>8</v>
      </c>
      <c r="AI112">
        <v>16</v>
      </c>
      <c r="AJ112">
        <v>0</v>
      </c>
      <c r="AK112">
        <v>0</v>
      </c>
      <c r="AL112">
        <v>0</v>
      </c>
      <c r="AM112">
        <v>0</v>
      </c>
      <c r="AN112">
        <v>51</v>
      </c>
      <c r="AO112">
        <v>0</v>
      </c>
      <c r="AP112">
        <v>0</v>
      </c>
      <c r="AQ112">
        <v>0</v>
      </c>
      <c r="AR112">
        <v>0</v>
      </c>
      <c r="AS112">
        <v>15</v>
      </c>
      <c r="AT112">
        <v>7</v>
      </c>
      <c r="AU112">
        <v>0</v>
      </c>
      <c r="AV112">
        <v>59</v>
      </c>
      <c r="AW112">
        <v>43</v>
      </c>
      <c r="AX112">
        <v>25</v>
      </c>
      <c r="AY112">
        <v>24</v>
      </c>
      <c r="AZ112">
        <v>47</v>
      </c>
      <c r="BA112">
        <v>30</v>
      </c>
      <c r="BB112">
        <v>3</v>
      </c>
      <c r="BC112">
        <v>4</v>
      </c>
      <c r="BD112">
        <v>10</v>
      </c>
      <c r="BE112">
        <v>4</v>
      </c>
      <c r="BF112">
        <v>0</v>
      </c>
      <c r="BG112">
        <v>32</v>
      </c>
      <c r="BH112">
        <v>0</v>
      </c>
      <c r="BI112">
        <v>7</v>
      </c>
      <c r="BJ112">
        <v>38</v>
      </c>
      <c r="BK112">
        <v>38</v>
      </c>
      <c r="BL112">
        <v>11</v>
      </c>
    </row>
    <row r="113" spans="1:64" x14ac:dyDescent="0.3">
      <c r="A113">
        <f t="shared" si="2"/>
        <v>2013</v>
      </c>
      <c r="B113">
        <f t="shared" si="3"/>
        <v>2</v>
      </c>
      <c r="C113">
        <v>48</v>
      </c>
      <c r="D113">
        <v>16</v>
      </c>
      <c r="E113">
        <v>34</v>
      </c>
      <c r="F113">
        <v>29</v>
      </c>
      <c r="G113">
        <v>44</v>
      </c>
      <c r="H113">
        <v>0</v>
      </c>
      <c r="I113">
        <v>0</v>
      </c>
      <c r="J113">
        <v>49</v>
      </c>
      <c r="K113">
        <v>42</v>
      </c>
      <c r="L113">
        <v>32</v>
      </c>
      <c r="M113">
        <v>8</v>
      </c>
      <c r="N113">
        <v>0</v>
      </c>
      <c r="O113">
        <v>0</v>
      </c>
      <c r="P113">
        <v>12</v>
      </c>
      <c r="Q113">
        <v>34</v>
      </c>
      <c r="R113">
        <v>49</v>
      </c>
      <c r="S113">
        <v>28</v>
      </c>
      <c r="T113">
        <v>0</v>
      </c>
      <c r="U113">
        <v>13</v>
      </c>
      <c r="V113">
        <v>0</v>
      </c>
      <c r="W113">
        <v>28</v>
      </c>
      <c r="X113">
        <v>63</v>
      </c>
      <c r="Y113">
        <v>23</v>
      </c>
      <c r="Z113">
        <v>8</v>
      </c>
      <c r="AA113">
        <v>8</v>
      </c>
      <c r="AB113">
        <v>17</v>
      </c>
      <c r="AC113">
        <v>5</v>
      </c>
      <c r="AD113">
        <v>0</v>
      </c>
      <c r="AE113">
        <v>18</v>
      </c>
      <c r="AF113">
        <v>0</v>
      </c>
      <c r="AG113">
        <v>0</v>
      </c>
      <c r="AH113">
        <v>6</v>
      </c>
      <c r="AI113">
        <v>15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17</v>
      </c>
      <c r="AT113">
        <v>6</v>
      </c>
      <c r="AU113">
        <v>0</v>
      </c>
      <c r="AV113">
        <v>49</v>
      </c>
      <c r="AW113">
        <v>40</v>
      </c>
      <c r="AX113">
        <v>28</v>
      </c>
      <c r="AY113">
        <v>0</v>
      </c>
      <c r="AZ113">
        <v>38</v>
      </c>
      <c r="BA113">
        <v>36</v>
      </c>
      <c r="BB113">
        <v>5</v>
      </c>
      <c r="BC113">
        <v>3</v>
      </c>
      <c r="BD113">
        <v>10</v>
      </c>
      <c r="BE113">
        <v>3</v>
      </c>
      <c r="BF113">
        <v>3</v>
      </c>
      <c r="BG113">
        <v>24</v>
      </c>
      <c r="BH113">
        <v>2</v>
      </c>
      <c r="BI113">
        <v>7</v>
      </c>
      <c r="BJ113">
        <v>35</v>
      </c>
      <c r="BK113">
        <v>36</v>
      </c>
      <c r="BL113">
        <v>11</v>
      </c>
    </row>
    <row r="114" spans="1:64" x14ac:dyDescent="0.3">
      <c r="A114">
        <f t="shared" si="2"/>
        <v>2013</v>
      </c>
      <c r="B114">
        <f t="shared" si="3"/>
        <v>3</v>
      </c>
      <c r="C114">
        <v>52</v>
      </c>
      <c r="D114">
        <v>19</v>
      </c>
      <c r="E114">
        <v>30</v>
      </c>
      <c r="F114">
        <v>27</v>
      </c>
      <c r="G114">
        <v>38</v>
      </c>
      <c r="H114">
        <v>0</v>
      </c>
      <c r="I114">
        <v>0</v>
      </c>
      <c r="J114">
        <v>55</v>
      </c>
      <c r="K114">
        <v>38</v>
      </c>
      <c r="L114">
        <v>29</v>
      </c>
      <c r="M114">
        <v>13</v>
      </c>
      <c r="N114">
        <v>0</v>
      </c>
      <c r="O114">
        <v>0</v>
      </c>
      <c r="P114">
        <v>11</v>
      </c>
      <c r="Q114">
        <v>32</v>
      </c>
      <c r="R114">
        <v>45</v>
      </c>
      <c r="S114">
        <v>37</v>
      </c>
      <c r="T114">
        <v>0</v>
      </c>
      <c r="U114">
        <v>15</v>
      </c>
      <c r="V114">
        <v>0</v>
      </c>
      <c r="W114">
        <v>20</v>
      </c>
      <c r="X114">
        <v>58</v>
      </c>
      <c r="Y114">
        <v>22</v>
      </c>
      <c r="Z114">
        <v>12</v>
      </c>
      <c r="AA114">
        <v>7</v>
      </c>
      <c r="AB114">
        <v>14</v>
      </c>
      <c r="AC114">
        <v>5</v>
      </c>
      <c r="AD114">
        <v>20</v>
      </c>
      <c r="AE114">
        <v>31</v>
      </c>
      <c r="AF114">
        <v>0</v>
      </c>
      <c r="AG114">
        <v>0</v>
      </c>
      <c r="AH114">
        <v>7</v>
      </c>
      <c r="AI114">
        <v>13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16</v>
      </c>
      <c r="AT114">
        <v>10</v>
      </c>
      <c r="AU114">
        <v>0</v>
      </c>
      <c r="AV114">
        <v>67</v>
      </c>
      <c r="AW114">
        <v>44</v>
      </c>
      <c r="AX114">
        <v>31</v>
      </c>
      <c r="AY114">
        <v>28</v>
      </c>
      <c r="AZ114">
        <v>35</v>
      </c>
      <c r="BA114">
        <v>37</v>
      </c>
      <c r="BB114">
        <v>4</v>
      </c>
      <c r="BC114">
        <v>3</v>
      </c>
      <c r="BD114">
        <v>9</v>
      </c>
      <c r="BE114">
        <v>3</v>
      </c>
      <c r="BF114">
        <v>3</v>
      </c>
      <c r="BG114">
        <v>31</v>
      </c>
      <c r="BH114">
        <v>2</v>
      </c>
      <c r="BI114">
        <v>6</v>
      </c>
      <c r="BJ114">
        <v>37</v>
      </c>
      <c r="BK114">
        <v>36</v>
      </c>
      <c r="BL114">
        <v>18</v>
      </c>
    </row>
    <row r="115" spans="1:64" x14ac:dyDescent="0.3">
      <c r="A115">
        <f t="shared" si="2"/>
        <v>2013</v>
      </c>
      <c r="B115">
        <f t="shared" si="3"/>
        <v>4</v>
      </c>
      <c r="C115">
        <v>48</v>
      </c>
      <c r="D115">
        <v>21</v>
      </c>
      <c r="E115">
        <v>29</v>
      </c>
      <c r="F115">
        <v>33</v>
      </c>
      <c r="G115">
        <v>33</v>
      </c>
      <c r="H115">
        <v>0</v>
      </c>
      <c r="I115">
        <v>19</v>
      </c>
      <c r="J115">
        <v>58</v>
      </c>
      <c r="K115">
        <v>39</v>
      </c>
      <c r="L115">
        <v>25</v>
      </c>
      <c r="M115">
        <v>12</v>
      </c>
      <c r="N115">
        <v>0</v>
      </c>
      <c r="O115">
        <v>0</v>
      </c>
      <c r="P115">
        <v>12</v>
      </c>
      <c r="Q115">
        <v>26</v>
      </c>
      <c r="R115">
        <v>37</v>
      </c>
      <c r="S115">
        <v>48</v>
      </c>
      <c r="T115">
        <v>0</v>
      </c>
      <c r="U115">
        <v>14</v>
      </c>
      <c r="V115">
        <v>0</v>
      </c>
      <c r="W115">
        <v>38</v>
      </c>
      <c r="X115">
        <v>58</v>
      </c>
      <c r="Y115">
        <v>24</v>
      </c>
      <c r="Z115">
        <v>12</v>
      </c>
      <c r="AA115">
        <v>8</v>
      </c>
      <c r="AB115">
        <v>13</v>
      </c>
      <c r="AC115">
        <v>6</v>
      </c>
      <c r="AD115">
        <v>24</v>
      </c>
      <c r="AE115">
        <v>24</v>
      </c>
      <c r="AF115">
        <v>0</v>
      </c>
      <c r="AG115">
        <v>0</v>
      </c>
      <c r="AH115">
        <v>6</v>
      </c>
      <c r="AI115">
        <v>12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37</v>
      </c>
      <c r="AP115">
        <v>0</v>
      </c>
      <c r="AQ115">
        <v>0</v>
      </c>
      <c r="AR115">
        <v>0</v>
      </c>
      <c r="AS115">
        <v>17</v>
      </c>
      <c r="AT115">
        <v>8</v>
      </c>
      <c r="AU115">
        <v>0</v>
      </c>
      <c r="AV115">
        <v>75</v>
      </c>
      <c r="AW115">
        <v>38</v>
      </c>
      <c r="AX115">
        <v>31</v>
      </c>
      <c r="AY115">
        <v>0</v>
      </c>
      <c r="AZ115">
        <v>36</v>
      </c>
      <c r="BA115">
        <v>34</v>
      </c>
      <c r="BB115">
        <v>5</v>
      </c>
      <c r="BC115">
        <v>3</v>
      </c>
      <c r="BD115">
        <v>8</v>
      </c>
      <c r="BE115">
        <v>4</v>
      </c>
      <c r="BF115">
        <v>2</v>
      </c>
      <c r="BG115">
        <v>46</v>
      </c>
      <c r="BH115">
        <v>0</v>
      </c>
      <c r="BI115">
        <v>5</v>
      </c>
      <c r="BJ115">
        <v>38</v>
      </c>
      <c r="BK115">
        <v>32</v>
      </c>
      <c r="BL115">
        <v>16</v>
      </c>
    </row>
    <row r="116" spans="1:64" x14ac:dyDescent="0.3">
      <c r="A116">
        <f t="shared" si="2"/>
        <v>2013</v>
      </c>
      <c r="B116">
        <f t="shared" si="3"/>
        <v>5</v>
      </c>
      <c r="C116">
        <v>47</v>
      </c>
      <c r="D116">
        <v>21</v>
      </c>
      <c r="E116">
        <v>26</v>
      </c>
      <c r="F116">
        <v>31</v>
      </c>
      <c r="G116">
        <v>40</v>
      </c>
      <c r="H116">
        <v>0</v>
      </c>
      <c r="I116">
        <v>21</v>
      </c>
      <c r="J116">
        <v>54</v>
      </c>
      <c r="K116">
        <v>41</v>
      </c>
      <c r="L116">
        <v>24</v>
      </c>
      <c r="M116">
        <v>14</v>
      </c>
      <c r="N116">
        <v>0</v>
      </c>
      <c r="O116">
        <v>0</v>
      </c>
      <c r="P116">
        <v>10</v>
      </c>
      <c r="Q116">
        <v>24</v>
      </c>
      <c r="R116">
        <v>34</v>
      </c>
      <c r="S116">
        <v>34</v>
      </c>
      <c r="T116">
        <v>9</v>
      </c>
      <c r="U116">
        <v>13</v>
      </c>
      <c r="V116">
        <v>0</v>
      </c>
      <c r="W116">
        <v>36</v>
      </c>
      <c r="X116">
        <v>56</v>
      </c>
      <c r="Y116">
        <v>23</v>
      </c>
      <c r="Z116">
        <v>12</v>
      </c>
      <c r="AA116">
        <v>7</v>
      </c>
      <c r="AB116">
        <v>11</v>
      </c>
      <c r="AC116">
        <v>6</v>
      </c>
      <c r="AD116">
        <v>0</v>
      </c>
      <c r="AE116">
        <v>13</v>
      </c>
      <c r="AF116">
        <v>0</v>
      </c>
      <c r="AG116">
        <v>0</v>
      </c>
      <c r="AH116">
        <v>8</v>
      </c>
      <c r="AI116">
        <v>14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18</v>
      </c>
      <c r="AT116">
        <v>5</v>
      </c>
      <c r="AU116">
        <v>0</v>
      </c>
      <c r="AV116">
        <v>40</v>
      </c>
      <c r="AW116">
        <v>31</v>
      </c>
      <c r="AX116">
        <v>22</v>
      </c>
      <c r="AY116">
        <v>21</v>
      </c>
      <c r="AZ116">
        <v>38</v>
      </c>
      <c r="BA116">
        <v>30</v>
      </c>
      <c r="BB116">
        <v>5</v>
      </c>
      <c r="BC116">
        <v>4</v>
      </c>
      <c r="BD116">
        <v>8</v>
      </c>
      <c r="BE116">
        <v>3</v>
      </c>
      <c r="BF116">
        <v>2</v>
      </c>
      <c r="BG116">
        <v>42</v>
      </c>
      <c r="BH116">
        <v>0</v>
      </c>
      <c r="BI116">
        <v>5</v>
      </c>
      <c r="BJ116">
        <v>37</v>
      </c>
      <c r="BK116">
        <v>34</v>
      </c>
      <c r="BL116">
        <v>9</v>
      </c>
    </row>
    <row r="117" spans="1:64" x14ac:dyDescent="0.3">
      <c r="A117">
        <f t="shared" si="2"/>
        <v>2013</v>
      </c>
      <c r="B117">
        <f t="shared" si="3"/>
        <v>6</v>
      </c>
      <c r="C117">
        <v>47</v>
      </c>
      <c r="D117">
        <v>19</v>
      </c>
      <c r="E117">
        <v>23</v>
      </c>
      <c r="F117">
        <v>28</v>
      </c>
      <c r="G117">
        <v>28</v>
      </c>
      <c r="H117">
        <v>0</v>
      </c>
      <c r="I117">
        <v>0</v>
      </c>
      <c r="J117">
        <v>51</v>
      </c>
      <c r="K117">
        <v>31</v>
      </c>
      <c r="L117">
        <v>21</v>
      </c>
      <c r="M117">
        <v>10</v>
      </c>
      <c r="N117">
        <v>0</v>
      </c>
      <c r="O117">
        <v>0</v>
      </c>
      <c r="P117">
        <v>8</v>
      </c>
      <c r="Q117">
        <v>25</v>
      </c>
      <c r="R117">
        <v>44</v>
      </c>
      <c r="S117">
        <v>55</v>
      </c>
      <c r="T117">
        <v>0</v>
      </c>
      <c r="U117">
        <v>12</v>
      </c>
      <c r="V117">
        <v>0</v>
      </c>
      <c r="W117">
        <v>23</v>
      </c>
      <c r="X117">
        <v>59</v>
      </c>
      <c r="Y117">
        <v>23</v>
      </c>
      <c r="Z117">
        <v>12</v>
      </c>
      <c r="AA117">
        <v>7</v>
      </c>
      <c r="AB117">
        <v>12</v>
      </c>
      <c r="AC117">
        <v>4</v>
      </c>
      <c r="AD117">
        <v>23</v>
      </c>
      <c r="AE117">
        <v>13</v>
      </c>
      <c r="AF117">
        <v>0</v>
      </c>
      <c r="AG117">
        <v>0</v>
      </c>
      <c r="AH117">
        <v>7</v>
      </c>
      <c r="AI117">
        <v>21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14</v>
      </c>
      <c r="AT117">
        <v>6</v>
      </c>
      <c r="AU117">
        <v>0</v>
      </c>
      <c r="AV117">
        <v>44</v>
      </c>
      <c r="AW117">
        <v>32</v>
      </c>
      <c r="AX117">
        <v>25</v>
      </c>
      <c r="AY117">
        <v>20</v>
      </c>
      <c r="AZ117">
        <v>40</v>
      </c>
      <c r="BA117">
        <v>28</v>
      </c>
      <c r="BB117">
        <v>0</v>
      </c>
      <c r="BC117">
        <v>4</v>
      </c>
      <c r="BD117">
        <v>7</v>
      </c>
      <c r="BE117">
        <v>3</v>
      </c>
      <c r="BF117">
        <v>0</v>
      </c>
      <c r="BG117">
        <v>22</v>
      </c>
      <c r="BH117">
        <v>0</v>
      </c>
      <c r="BI117">
        <v>5</v>
      </c>
      <c r="BJ117">
        <v>35</v>
      </c>
      <c r="BK117">
        <v>29</v>
      </c>
      <c r="BL117">
        <v>11</v>
      </c>
    </row>
    <row r="118" spans="1:64" x14ac:dyDescent="0.3">
      <c r="A118">
        <f t="shared" si="2"/>
        <v>2013</v>
      </c>
      <c r="B118">
        <f t="shared" si="3"/>
        <v>7</v>
      </c>
      <c r="C118">
        <v>47</v>
      </c>
      <c r="D118">
        <v>15</v>
      </c>
      <c r="E118">
        <v>20</v>
      </c>
      <c r="F118">
        <v>25</v>
      </c>
      <c r="G118">
        <v>32</v>
      </c>
      <c r="H118">
        <v>0</v>
      </c>
      <c r="I118">
        <v>0</v>
      </c>
      <c r="J118">
        <v>52</v>
      </c>
      <c r="K118">
        <v>29</v>
      </c>
      <c r="L118">
        <v>19</v>
      </c>
      <c r="M118">
        <v>11</v>
      </c>
      <c r="N118">
        <v>0</v>
      </c>
      <c r="O118">
        <v>0</v>
      </c>
      <c r="P118">
        <v>7</v>
      </c>
      <c r="Q118">
        <v>21</v>
      </c>
      <c r="R118">
        <v>19</v>
      </c>
      <c r="S118">
        <v>0</v>
      </c>
      <c r="T118">
        <v>0</v>
      </c>
      <c r="U118">
        <v>12</v>
      </c>
      <c r="V118">
        <v>0</v>
      </c>
      <c r="W118">
        <v>28</v>
      </c>
      <c r="X118">
        <v>47</v>
      </c>
      <c r="Y118">
        <v>20</v>
      </c>
      <c r="Z118">
        <v>12</v>
      </c>
      <c r="AA118">
        <v>6</v>
      </c>
      <c r="AB118">
        <v>10</v>
      </c>
      <c r="AC118">
        <v>4</v>
      </c>
      <c r="AD118">
        <v>0</v>
      </c>
      <c r="AE118">
        <v>12</v>
      </c>
      <c r="AF118">
        <v>0</v>
      </c>
      <c r="AG118">
        <v>0</v>
      </c>
      <c r="AH118">
        <v>6</v>
      </c>
      <c r="AI118">
        <v>24</v>
      </c>
      <c r="AJ118">
        <v>0</v>
      </c>
      <c r="AK118">
        <v>0</v>
      </c>
      <c r="AL118">
        <v>1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15</v>
      </c>
      <c r="AT118">
        <v>7</v>
      </c>
      <c r="AU118">
        <v>0</v>
      </c>
      <c r="AV118">
        <v>34</v>
      </c>
      <c r="AW118">
        <v>29</v>
      </c>
      <c r="AX118">
        <v>16</v>
      </c>
      <c r="AY118">
        <v>24</v>
      </c>
      <c r="AZ118">
        <v>33</v>
      </c>
      <c r="BA118">
        <v>28</v>
      </c>
      <c r="BB118">
        <v>4</v>
      </c>
      <c r="BC118">
        <v>2</v>
      </c>
      <c r="BD118">
        <v>8</v>
      </c>
      <c r="BE118">
        <v>3</v>
      </c>
      <c r="BF118">
        <v>2</v>
      </c>
      <c r="BG118">
        <v>17</v>
      </c>
      <c r="BH118">
        <v>0</v>
      </c>
      <c r="BI118">
        <v>5</v>
      </c>
      <c r="BJ118">
        <v>35</v>
      </c>
      <c r="BK118">
        <v>30</v>
      </c>
      <c r="BL118">
        <v>11</v>
      </c>
    </row>
    <row r="119" spans="1:64" x14ac:dyDescent="0.3">
      <c r="A119">
        <f t="shared" si="2"/>
        <v>2013</v>
      </c>
      <c r="B119">
        <f t="shared" si="3"/>
        <v>8</v>
      </c>
      <c r="C119">
        <v>45</v>
      </c>
      <c r="D119">
        <v>17</v>
      </c>
      <c r="E119">
        <v>27</v>
      </c>
      <c r="F119">
        <v>27</v>
      </c>
      <c r="G119">
        <v>35</v>
      </c>
      <c r="H119">
        <v>0</v>
      </c>
      <c r="I119">
        <v>19</v>
      </c>
      <c r="J119">
        <v>58</v>
      </c>
      <c r="K119">
        <v>31</v>
      </c>
      <c r="L119">
        <v>23</v>
      </c>
      <c r="M119">
        <v>11</v>
      </c>
      <c r="N119">
        <v>0</v>
      </c>
      <c r="O119">
        <v>0</v>
      </c>
      <c r="P119">
        <v>7</v>
      </c>
      <c r="Q119">
        <v>25</v>
      </c>
      <c r="R119">
        <v>36</v>
      </c>
      <c r="S119">
        <v>0</v>
      </c>
      <c r="T119">
        <v>0</v>
      </c>
      <c r="U119">
        <v>10</v>
      </c>
      <c r="V119">
        <v>0</v>
      </c>
      <c r="W119">
        <v>28</v>
      </c>
      <c r="X119">
        <v>52</v>
      </c>
      <c r="Y119">
        <v>24</v>
      </c>
      <c r="Z119">
        <v>7</v>
      </c>
      <c r="AA119">
        <v>5</v>
      </c>
      <c r="AB119">
        <v>10</v>
      </c>
      <c r="AC119">
        <v>5</v>
      </c>
      <c r="AD119">
        <v>0</v>
      </c>
      <c r="AE119">
        <v>11</v>
      </c>
      <c r="AF119">
        <v>0</v>
      </c>
      <c r="AG119">
        <v>35</v>
      </c>
      <c r="AH119">
        <v>5</v>
      </c>
      <c r="AI119">
        <v>17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18</v>
      </c>
      <c r="AT119">
        <v>5</v>
      </c>
      <c r="AU119">
        <v>0</v>
      </c>
      <c r="AV119">
        <v>39</v>
      </c>
      <c r="AW119">
        <v>32</v>
      </c>
      <c r="AX119">
        <v>20</v>
      </c>
      <c r="AY119">
        <v>27</v>
      </c>
      <c r="AZ119">
        <v>30</v>
      </c>
      <c r="BA119">
        <v>25</v>
      </c>
      <c r="BB119">
        <v>0</v>
      </c>
      <c r="BC119">
        <v>3</v>
      </c>
      <c r="BD119">
        <v>7</v>
      </c>
      <c r="BE119">
        <v>2</v>
      </c>
      <c r="BF119">
        <v>0</v>
      </c>
      <c r="BG119">
        <v>17</v>
      </c>
      <c r="BH119">
        <v>0</v>
      </c>
      <c r="BI119">
        <v>5</v>
      </c>
      <c r="BJ119">
        <v>41</v>
      </c>
      <c r="BK119">
        <v>27</v>
      </c>
      <c r="BL119">
        <v>15</v>
      </c>
    </row>
    <row r="120" spans="1:64" x14ac:dyDescent="0.3">
      <c r="A120">
        <f t="shared" si="2"/>
        <v>2013</v>
      </c>
      <c r="B120">
        <f t="shared" si="3"/>
        <v>9</v>
      </c>
      <c r="C120">
        <v>46</v>
      </c>
      <c r="D120">
        <v>22</v>
      </c>
      <c r="E120">
        <v>21</v>
      </c>
      <c r="F120">
        <v>28</v>
      </c>
      <c r="G120">
        <v>40</v>
      </c>
      <c r="H120">
        <v>0</v>
      </c>
      <c r="I120">
        <v>0</v>
      </c>
      <c r="J120">
        <v>53</v>
      </c>
      <c r="K120">
        <v>35</v>
      </c>
      <c r="L120">
        <v>22</v>
      </c>
      <c r="M120">
        <v>24</v>
      </c>
      <c r="N120">
        <v>0</v>
      </c>
      <c r="O120">
        <v>0</v>
      </c>
      <c r="P120">
        <v>10</v>
      </c>
      <c r="Q120">
        <v>23</v>
      </c>
      <c r="R120">
        <v>49</v>
      </c>
      <c r="S120">
        <v>0</v>
      </c>
      <c r="T120">
        <v>0</v>
      </c>
      <c r="U120">
        <v>13</v>
      </c>
      <c r="V120">
        <v>0</v>
      </c>
      <c r="W120">
        <v>29</v>
      </c>
      <c r="X120">
        <v>57</v>
      </c>
      <c r="Y120">
        <v>20</v>
      </c>
      <c r="Z120">
        <v>14</v>
      </c>
      <c r="AA120">
        <v>7</v>
      </c>
      <c r="AB120">
        <v>13</v>
      </c>
      <c r="AC120">
        <v>6</v>
      </c>
      <c r="AD120">
        <v>27</v>
      </c>
      <c r="AE120">
        <v>12</v>
      </c>
      <c r="AF120">
        <v>0</v>
      </c>
      <c r="AG120">
        <v>0</v>
      </c>
      <c r="AH120">
        <v>7</v>
      </c>
      <c r="AI120">
        <v>12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18</v>
      </c>
      <c r="AT120">
        <v>7</v>
      </c>
      <c r="AU120">
        <v>0</v>
      </c>
      <c r="AV120">
        <v>31</v>
      </c>
      <c r="AW120">
        <v>31</v>
      </c>
      <c r="AX120">
        <v>19</v>
      </c>
      <c r="AY120">
        <v>38</v>
      </c>
      <c r="AZ120">
        <v>34</v>
      </c>
      <c r="BA120">
        <v>31</v>
      </c>
      <c r="BB120">
        <v>0</v>
      </c>
      <c r="BC120">
        <v>4</v>
      </c>
      <c r="BD120">
        <v>8</v>
      </c>
      <c r="BE120">
        <v>3</v>
      </c>
      <c r="BF120">
        <v>0</v>
      </c>
      <c r="BG120">
        <v>29</v>
      </c>
      <c r="BH120">
        <v>0</v>
      </c>
      <c r="BI120">
        <v>5</v>
      </c>
      <c r="BJ120">
        <v>37</v>
      </c>
      <c r="BK120">
        <v>30</v>
      </c>
      <c r="BL120">
        <v>18</v>
      </c>
    </row>
    <row r="121" spans="1:64" x14ac:dyDescent="0.3">
      <c r="A121">
        <f t="shared" si="2"/>
        <v>2013</v>
      </c>
      <c r="B121">
        <f t="shared" si="3"/>
        <v>10</v>
      </c>
      <c r="C121">
        <v>49</v>
      </c>
      <c r="D121">
        <v>20</v>
      </c>
      <c r="E121">
        <v>25</v>
      </c>
      <c r="F121">
        <v>27</v>
      </c>
      <c r="G121">
        <v>44</v>
      </c>
      <c r="H121">
        <v>0</v>
      </c>
      <c r="I121">
        <v>0</v>
      </c>
      <c r="J121">
        <v>59</v>
      </c>
      <c r="K121">
        <v>39</v>
      </c>
      <c r="L121">
        <v>27</v>
      </c>
      <c r="M121">
        <v>21</v>
      </c>
      <c r="N121">
        <v>0</v>
      </c>
      <c r="O121">
        <v>0</v>
      </c>
      <c r="P121">
        <v>6</v>
      </c>
      <c r="Q121">
        <v>26</v>
      </c>
      <c r="R121">
        <v>43</v>
      </c>
      <c r="S121">
        <v>35</v>
      </c>
      <c r="T121">
        <v>0</v>
      </c>
      <c r="U121">
        <v>16</v>
      </c>
      <c r="V121">
        <v>0</v>
      </c>
      <c r="W121">
        <v>35</v>
      </c>
      <c r="X121">
        <v>61</v>
      </c>
      <c r="Y121">
        <v>26</v>
      </c>
      <c r="Z121">
        <v>9</v>
      </c>
      <c r="AA121">
        <v>9</v>
      </c>
      <c r="AB121">
        <v>12</v>
      </c>
      <c r="AC121">
        <v>6</v>
      </c>
      <c r="AD121">
        <v>34</v>
      </c>
      <c r="AE121">
        <v>12</v>
      </c>
      <c r="AF121">
        <v>0</v>
      </c>
      <c r="AG121">
        <v>26</v>
      </c>
      <c r="AH121">
        <v>7</v>
      </c>
      <c r="AI121">
        <v>11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17</v>
      </c>
      <c r="AT121">
        <v>12</v>
      </c>
      <c r="AU121">
        <v>0</v>
      </c>
      <c r="AV121">
        <v>35</v>
      </c>
      <c r="AW121">
        <v>39</v>
      </c>
      <c r="AX121">
        <v>21</v>
      </c>
      <c r="AY121">
        <v>28</v>
      </c>
      <c r="AZ121">
        <v>42</v>
      </c>
      <c r="BA121">
        <v>42</v>
      </c>
      <c r="BB121">
        <v>5</v>
      </c>
      <c r="BC121">
        <v>5</v>
      </c>
      <c r="BD121">
        <v>8</v>
      </c>
      <c r="BE121">
        <v>3</v>
      </c>
      <c r="BF121">
        <v>4</v>
      </c>
      <c r="BG121">
        <v>40</v>
      </c>
      <c r="BH121">
        <v>0</v>
      </c>
      <c r="BI121">
        <v>6</v>
      </c>
      <c r="BJ121">
        <v>40</v>
      </c>
      <c r="BK121">
        <v>26</v>
      </c>
      <c r="BL121">
        <v>14</v>
      </c>
    </row>
    <row r="122" spans="1:64" x14ac:dyDescent="0.3">
      <c r="A122">
        <f t="shared" si="2"/>
        <v>2013</v>
      </c>
      <c r="B122">
        <f t="shared" si="3"/>
        <v>11</v>
      </c>
      <c r="C122">
        <v>48</v>
      </c>
      <c r="D122">
        <v>17</v>
      </c>
      <c r="E122">
        <v>30</v>
      </c>
      <c r="F122">
        <v>29</v>
      </c>
      <c r="G122">
        <v>45</v>
      </c>
      <c r="H122">
        <v>0</v>
      </c>
      <c r="I122">
        <v>0</v>
      </c>
      <c r="J122">
        <v>51</v>
      </c>
      <c r="K122">
        <v>44</v>
      </c>
      <c r="L122">
        <v>30</v>
      </c>
      <c r="M122">
        <v>15</v>
      </c>
      <c r="N122">
        <v>0</v>
      </c>
      <c r="O122">
        <v>0</v>
      </c>
      <c r="P122">
        <v>9</v>
      </c>
      <c r="Q122">
        <v>32</v>
      </c>
      <c r="R122">
        <v>42</v>
      </c>
      <c r="S122">
        <v>40</v>
      </c>
      <c r="T122">
        <v>0</v>
      </c>
      <c r="U122">
        <v>15</v>
      </c>
      <c r="V122">
        <v>0</v>
      </c>
      <c r="W122">
        <v>40</v>
      </c>
      <c r="X122">
        <v>69</v>
      </c>
      <c r="Y122">
        <v>24</v>
      </c>
      <c r="Z122">
        <v>10</v>
      </c>
      <c r="AA122">
        <v>8</v>
      </c>
      <c r="AB122">
        <v>15</v>
      </c>
      <c r="AC122">
        <v>6</v>
      </c>
      <c r="AD122">
        <v>32</v>
      </c>
      <c r="AE122">
        <v>12</v>
      </c>
      <c r="AF122">
        <v>0</v>
      </c>
      <c r="AG122">
        <v>0</v>
      </c>
      <c r="AH122">
        <v>8</v>
      </c>
      <c r="AI122">
        <v>12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56</v>
      </c>
      <c r="AP122">
        <v>0</v>
      </c>
      <c r="AQ122">
        <v>0</v>
      </c>
      <c r="AR122">
        <v>0</v>
      </c>
      <c r="AS122">
        <v>17</v>
      </c>
      <c r="AT122">
        <v>5</v>
      </c>
      <c r="AU122">
        <v>0</v>
      </c>
      <c r="AV122">
        <v>28</v>
      </c>
      <c r="AW122">
        <v>40</v>
      </c>
      <c r="AX122">
        <v>34</v>
      </c>
      <c r="AY122">
        <v>0</v>
      </c>
      <c r="AZ122">
        <v>36</v>
      </c>
      <c r="BA122">
        <v>35</v>
      </c>
      <c r="BB122">
        <v>0</v>
      </c>
      <c r="BC122">
        <v>8</v>
      </c>
      <c r="BD122">
        <v>8</v>
      </c>
      <c r="BE122">
        <v>4</v>
      </c>
      <c r="BF122">
        <v>0</v>
      </c>
      <c r="BG122">
        <v>26</v>
      </c>
      <c r="BH122">
        <v>2</v>
      </c>
      <c r="BI122">
        <v>5</v>
      </c>
      <c r="BJ122">
        <v>38</v>
      </c>
      <c r="BK122">
        <v>24</v>
      </c>
      <c r="BL122">
        <v>11</v>
      </c>
    </row>
    <row r="123" spans="1:64" x14ac:dyDescent="0.3">
      <c r="A123">
        <f t="shared" si="2"/>
        <v>2013</v>
      </c>
      <c r="B123">
        <f t="shared" si="3"/>
        <v>12</v>
      </c>
      <c r="C123">
        <v>48</v>
      </c>
      <c r="D123">
        <v>13</v>
      </c>
      <c r="E123">
        <v>40</v>
      </c>
      <c r="F123">
        <v>18</v>
      </c>
      <c r="G123">
        <v>47</v>
      </c>
      <c r="H123">
        <v>0</v>
      </c>
      <c r="I123">
        <v>0</v>
      </c>
      <c r="J123">
        <v>39</v>
      </c>
      <c r="K123">
        <v>35</v>
      </c>
      <c r="L123">
        <v>31</v>
      </c>
      <c r="M123">
        <v>15</v>
      </c>
      <c r="N123">
        <v>0</v>
      </c>
      <c r="O123">
        <v>0</v>
      </c>
      <c r="P123">
        <v>9</v>
      </c>
      <c r="Q123">
        <v>39</v>
      </c>
      <c r="R123">
        <v>40</v>
      </c>
      <c r="S123">
        <v>22</v>
      </c>
      <c r="T123">
        <v>0</v>
      </c>
      <c r="U123">
        <v>15</v>
      </c>
      <c r="V123">
        <v>0</v>
      </c>
      <c r="W123">
        <v>48</v>
      </c>
      <c r="X123">
        <v>64</v>
      </c>
      <c r="Y123">
        <v>24</v>
      </c>
      <c r="Z123">
        <v>18</v>
      </c>
      <c r="AA123">
        <v>9</v>
      </c>
      <c r="AB123">
        <v>21</v>
      </c>
      <c r="AC123">
        <v>4</v>
      </c>
      <c r="AD123">
        <v>29</v>
      </c>
      <c r="AE123">
        <v>12</v>
      </c>
      <c r="AF123">
        <v>0</v>
      </c>
      <c r="AG123">
        <v>25</v>
      </c>
      <c r="AH123">
        <v>8</v>
      </c>
      <c r="AI123">
        <v>11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14</v>
      </c>
      <c r="AT123">
        <v>11</v>
      </c>
      <c r="AU123">
        <v>0</v>
      </c>
      <c r="AV123">
        <v>26</v>
      </c>
      <c r="AW123">
        <v>41</v>
      </c>
      <c r="AX123">
        <v>27</v>
      </c>
      <c r="AY123">
        <v>20</v>
      </c>
      <c r="AZ123">
        <v>30</v>
      </c>
      <c r="BA123">
        <v>29</v>
      </c>
      <c r="BB123">
        <v>5</v>
      </c>
      <c r="BC123">
        <v>6</v>
      </c>
      <c r="BD123">
        <v>8</v>
      </c>
      <c r="BE123">
        <v>4</v>
      </c>
      <c r="BF123">
        <v>0</v>
      </c>
      <c r="BG123">
        <v>19</v>
      </c>
      <c r="BH123">
        <v>3</v>
      </c>
      <c r="BI123">
        <v>5</v>
      </c>
      <c r="BJ123">
        <v>40</v>
      </c>
      <c r="BK123">
        <v>24</v>
      </c>
      <c r="BL123">
        <v>7</v>
      </c>
    </row>
    <row r="124" spans="1:64" x14ac:dyDescent="0.3">
      <c r="A124">
        <f t="shared" si="2"/>
        <v>2014</v>
      </c>
      <c r="B124">
        <f t="shared" si="3"/>
        <v>1</v>
      </c>
      <c r="C124">
        <v>49</v>
      </c>
      <c r="D124">
        <v>13</v>
      </c>
      <c r="E124">
        <v>36</v>
      </c>
      <c r="F124">
        <v>25</v>
      </c>
      <c r="G124">
        <v>54</v>
      </c>
      <c r="H124">
        <v>0</v>
      </c>
      <c r="I124">
        <v>0</v>
      </c>
      <c r="J124">
        <v>50</v>
      </c>
      <c r="K124">
        <v>47</v>
      </c>
      <c r="L124">
        <v>32</v>
      </c>
      <c r="M124">
        <v>11</v>
      </c>
      <c r="N124">
        <v>0</v>
      </c>
      <c r="O124">
        <v>0</v>
      </c>
      <c r="P124">
        <v>13</v>
      </c>
      <c r="Q124">
        <v>37</v>
      </c>
      <c r="R124">
        <v>38</v>
      </c>
      <c r="S124">
        <v>38</v>
      </c>
      <c r="T124">
        <v>0</v>
      </c>
      <c r="U124">
        <v>16</v>
      </c>
      <c r="V124">
        <v>0</v>
      </c>
      <c r="W124">
        <v>47</v>
      </c>
      <c r="X124">
        <v>72</v>
      </c>
      <c r="Y124">
        <v>23</v>
      </c>
      <c r="Z124">
        <v>15</v>
      </c>
      <c r="AA124">
        <v>10</v>
      </c>
      <c r="AB124">
        <v>17</v>
      </c>
      <c r="AC124">
        <v>3</v>
      </c>
      <c r="AD124">
        <v>26</v>
      </c>
      <c r="AE124">
        <v>11</v>
      </c>
      <c r="AF124">
        <v>0</v>
      </c>
      <c r="AG124">
        <v>28</v>
      </c>
      <c r="AH124">
        <v>9</v>
      </c>
      <c r="AI124">
        <v>12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16</v>
      </c>
      <c r="AT124">
        <v>7</v>
      </c>
      <c r="AU124">
        <v>0</v>
      </c>
      <c r="AV124">
        <v>29</v>
      </c>
      <c r="AW124">
        <v>47</v>
      </c>
      <c r="AX124">
        <v>29</v>
      </c>
      <c r="AY124">
        <v>0</v>
      </c>
      <c r="AZ124">
        <v>48</v>
      </c>
      <c r="BA124">
        <v>35</v>
      </c>
      <c r="BB124">
        <v>5</v>
      </c>
      <c r="BC124">
        <v>5</v>
      </c>
      <c r="BD124">
        <v>9</v>
      </c>
      <c r="BE124">
        <v>4</v>
      </c>
      <c r="BF124">
        <v>3</v>
      </c>
      <c r="BG124">
        <v>31</v>
      </c>
      <c r="BH124">
        <v>2</v>
      </c>
      <c r="BI124">
        <v>5</v>
      </c>
      <c r="BJ124">
        <v>42</v>
      </c>
      <c r="BK124">
        <v>23</v>
      </c>
      <c r="BL124">
        <v>7</v>
      </c>
    </row>
    <row r="125" spans="1:64" x14ac:dyDescent="0.3">
      <c r="A125">
        <f t="shared" si="2"/>
        <v>2014</v>
      </c>
      <c r="B125">
        <f t="shared" si="3"/>
        <v>2</v>
      </c>
      <c r="C125">
        <v>52</v>
      </c>
      <c r="D125">
        <v>16</v>
      </c>
      <c r="E125">
        <v>36</v>
      </c>
      <c r="F125">
        <v>30</v>
      </c>
      <c r="G125">
        <v>53</v>
      </c>
      <c r="H125">
        <v>0</v>
      </c>
      <c r="I125">
        <v>16</v>
      </c>
      <c r="J125">
        <v>56</v>
      </c>
      <c r="K125">
        <v>45</v>
      </c>
      <c r="L125">
        <v>31</v>
      </c>
      <c r="M125">
        <v>12</v>
      </c>
      <c r="N125">
        <v>0</v>
      </c>
      <c r="O125">
        <v>0</v>
      </c>
      <c r="P125">
        <v>10</v>
      </c>
      <c r="Q125">
        <v>34</v>
      </c>
      <c r="R125">
        <v>47</v>
      </c>
      <c r="S125">
        <v>0</v>
      </c>
      <c r="T125">
        <v>0</v>
      </c>
      <c r="U125">
        <v>15</v>
      </c>
      <c r="V125">
        <v>0</v>
      </c>
      <c r="W125">
        <v>38</v>
      </c>
      <c r="X125">
        <v>75</v>
      </c>
      <c r="Y125">
        <v>26</v>
      </c>
      <c r="Z125">
        <v>12</v>
      </c>
      <c r="AA125">
        <v>9</v>
      </c>
      <c r="AB125">
        <v>12</v>
      </c>
      <c r="AC125">
        <v>4</v>
      </c>
      <c r="AD125">
        <v>21</v>
      </c>
      <c r="AE125">
        <v>11</v>
      </c>
      <c r="AF125">
        <v>0</v>
      </c>
      <c r="AG125">
        <v>31</v>
      </c>
      <c r="AH125">
        <v>9</v>
      </c>
      <c r="AI125">
        <v>10</v>
      </c>
      <c r="AJ125">
        <v>0</v>
      </c>
      <c r="AK125">
        <v>0</v>
      </c>
      <c r="AL125">
        <v>1</v>
      </c>
      <c r="AM125">
        <v>0</v>
      </c>
      <c r="AN125">
        <v>38</v>
      </c>
      <c r="AO125">
        <v>26</v>
      </c>
      <c r="AP125">
        <v>0</v>
      </c>
      <c r="AQ125">
        <v>0</v>
      </c>
      <c r="AR125">
        <v>0</v>
      </c>
      <c r="AS125">
        <v>18</v>
      </c>
      <c r="AT125">
        <v>5</v>
      </c>
      <c r="AU125">
        <v>0</v>
      </c>
      <c r="AV125">
        <v>57</v>
      </c>
      <c r="AW125">
        <v>41</v>
      </c>
      <c r="AX125">
        <v>29</v>
      </c>
      <c r="AY125">
        <v>0</v>
      </c>
      <c r="AZ125">
        <v>36</v>
      </c>
      <c r="BA125">
        <v>38</v>
      </c>
      <c r="BB125">
        <v>4</v>
      </c>
      <c r="BC125">
        <v>6</v>
      </c>
      <c r="BD125">
        <v>8</v>
      </c>
      <c r="BE125">
        <v>4</v>
      </c>
      <c r="BF125">
        <v>0</v>
      </c>
      <c r="BG125">
        <v>30</v>
      </c>
      <c r="BH125">
        <v>2</v>
      </c>
      <c r="BI125">
        <v>5</v>
      </c>
      <c r="BJ125">
        <v>40</v>
      </c>
      <c r="BK125">
        <v>20</v>
      </c>
      <c r="BL125">
        <v>17</v>
      </c>
    </row>
    <row r="126" spans="1:64" x14ac:dyDescent="0.3">
      <c r="A126">
        <f t="shared" si="2"/>
        <v>2014</v>
      </c>
      <c r="B126">
        <f t="shared" si="3"/>
        <v>3</v>
      </c>
      <c r="C126">
        <v>46</v>
      </c>
      <c r="D126">
        <v>20</v>
      </c>
      <c r="E126">
        <v>27</v>
      </c>
      <c r="F126">
        <v>29</v>
      </c>
      <c r="G126">
        <v>45</v>
      </c>
      <c r="H126">
        <v>43</v>
      </c>
      <c r="I126">
        <v>19</v>
      </c>
      <c r="J126">
        <v>55</v>
      </c>
      <c r="K126">
        <v>40</v>
      </c>
      <c r="L126">
        <v>28</v>
      </c>
      <c r="M126">
        <v>13</v>
      </c>
      <c r="N126">
        <v>0</v>
      </c>
      <c r="O126">
        <v>0</v>
      </c>
      <c r="P126">
        <v>10</v>
      </c>
      <c r="Q126">
        <v>26</v>
      </c>
      <c r="R126">
        <v>52</v>
      </c>
      <c r="S126">
        <v>20</v>
      </c>
      <c r="T126">
        <v>0</v>
      </c>
      <c r="U126">
        <v>17</v>
      </c>
      <c r="V126">
        <v>0</v>
      </c>
      <c r="W126">
        <v>39</v>
      </c>
      <c r="X126">
        <v>66</v>
      </c>
      <c r="Y126">
        <v>25</v>
      </c>
      <c r="Z126">
        <v>15</v>
      </c>
      <c r="AA126">
        <v>8</v>
      </c>
      <c r="AB126">
        <v>13</v>
      </c>
      <c r="AC126">
        <v>5</v>
      </c>
      <c r="AD126">
        <v>20</v>
      </c>
      <c r="AE126">
        <v>10</v>
      </c>
      <c r="AF126">
        <v>0</v>
      </c>
      <c r="AG126">
        <v>29</v>
      </c>
      <c r="AH126">
        <v>9</v>
      </c>
      <c r="AI126">
        <v>9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17</v>
      </c>
      <c r="AT126">
        <v>7</v>
      </c>
      <c r="AU126">
        <v>0</v>
      </c>
      <c r="AV126">
        <v>52</v>
      </c>
      <c r="AW126">
        <v>39</v>
      </c>
      <c r="AX126">
        <v>22</v>
      </c>
      <c r="AY126">
        <v>26</v>
      </c>
      <c r="AZ126">
        <v>35</v>
      </c>
      <c r="BA126">
        <v>37</v>
      </c>
      <c r="BB126">
        <v>4</v>
      </c>
      <c r="BC126">
        <v>4</v>
      </c>
      <c r="BD126">
        <v>7</v>
      </c>
      <c r="BE126">
        <v>3</v>
      </c>
      <c r="BF126">
        <v>3</v>
      </c>
      <c r="BG126">
        <v>27</v>
      </c>
      <c r="BH126">
        <v>2</v>
      </c>
      <c r="BI126">
        <v>4</v>
      </c>
      <c r="BJ126">
        <v>40</v>
      </c>
      <c r="BK126">
        <v>23</v>
      </c>
      <c r="BL126">
        <v>12</v>
      </c>
    </row>
    <row r="127" spans="1:64" x14ac:dyDescent="0.3">
      <c r="A127">
        <f t="shared" si="2"/>
        <v>2014</v>
      </c>
      <c r="B127">
        <f t="shared" si="3"/>
        <v>4</v>
      </c>
      <c r="C127">
        <v>46</v>
      </c>
      <c r="D127">
        <v>22</v>
      </c>
      <c r="E127">
        <v>29</v>
      </c>
      <c r="F127">
        <v>30</v>
      </c>
      <c r="G127">
        <v>40</v>
      </c>
      <c r="H127">
        <v>0</v>
      </c>
      <c r="I127">
        <v>0</v>
      </c>
      <c r="J127">
        <v>59</v>
      </c>
      <c r="K127">
        <v>37</v>
      </c>
      <c r="L127">
        <v>25</v>
      </c>
      <c r="M127">
        <v>14</v>
      </c>
      <c r="N127">
        <v>0</v>
      </c>
      <c r="O127">
        <v>0</v>
      </c>
      <c r="P127">
        <v>10</v>
      </c>
      <c r="Q127">
        <v>26</v>
      </c>
      <c r="R127">
        <v>42</v>
      </c>
      <c r="S127">
        <v>34</v>
      </c>
      <c r="T127">
        <v>5</v>
      </c>
      <c r="U127">
        <v>14</v>
      </c>
      <c r="V127">
        <v>0</v>
      </c>
      <c r="W127">
        <v>32</v>
      </c>
      <c r="X127">
        <v>61</v>
      </c>
      <c r="Y127">
        <v>27</v>
      </c>
      <c r="Z127">
        <v>13</v>
      </c>
      <c r="AA127">
        <v>8</v>
      </c>
      <c r="AB127">
        <v>9</v>
      </c>
      <c r="AC127">
        <v>5</v>
      </c>
      <c r="AD127">
        <v>19</v>
      </c>
      <c r="AE127">
        <v>10</v>
      </c>
      <c r="AF127">
        <v>0</v>
      </c>
      <c r="AG127">
        <v>25</v>
      </c>
      <c r="AH127">
        <v>8</v>
      </c>
      <c r="AI127">
        <v>11</v>
      </c>
      <c r="AJ127">
        <v>0</v>
      </c>
      <c r="AK127">
        <v>100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17</v>
      </c>
      <c r="AT127">
        <v>9</v>
      </c>
      <c r="AU127">
        <v>0</v>
      </c>
      <c r="AV127">
        <v>28</v>
      </c>
      <c r="AW127">
        <v>35</v>
      </c>
      <c r="AX127">
        <v>27</v>
      </c>
      <c r="AY127">
        <v>0</v>
      </c>
      <c r="AZ127">
        <v>32</v>
      </c>
      <c r="BA127">
        <v>35</v>
      </c>
      <c r="BB127">
        <v>6</v>
      </c>
      <c r="BC127">
        <v>4</v>
      </c>
      <c r="BD127">
        <v>8</v>
      </c>
      <c r="BE127">
        <v>3</v>
      </c>
      <c r="BF127">
        <v>0</v>
      </c>
      <c r="BG127">
        <v>24</v>
      </c>
      <c r="BH127">
        <v>0</v>
      </c>
      <c r="BI127">
        <v>5</v>
      </c>
      <c r="BJ127">
        <v>41</v>
      </c>
      <c r="BK127">
        <v>24</v>
      </c>
      <c r="BL127">
        <v>9</v>
      </c>
    </row>
    <row r="128" spans="1:64" x14ac:dyDescent="0.3">
      <c r="A128">
        <f t="shared" si="2"/>
        <v>2014</v>
      </c>
      <c r="B128">
        <f t="shared" si="3"/>
        <v>5</v>
      </c>
      <c r="C128">
        <v>46</v>
      </c>
      <c r="D128">
        <v>21</v>
      </c>
      <c r="E128">
        <v>25</v>
      </c>
      <c r="F128">
        <v>31</v>
      </c>
      <c r="G128">
        <v>37</v>
      </c>
      <c r="H128">
        <v>0</v>
      </c>
      <c r="I128">
        <v>33</v>
      </c>
      <c r="J128">
        <v>56</v>
      </c>
      <c r="K128">
        <v>39</v>
      </c>
      <c r="L128">
        <v>21</v>
      </c>
      <c r="M128">
        <v>14</v>
      </c>
      <c r="N128">
        <v>0</v>
      </c>
      <c r="O128">
        <v>0</v>
      </c>
      <c r="P128">
        <v>10</v>
      </c>
      <c r="Q128">
        <v>25</v>
      </c>
      <c r="R128">
        <v>43</v>
      </c>
      <c r="S128">
        <v>20</v>
      </c>
      <c r="T128">
        <v>0</v>
      </c>
      <c r="U128">
        <v>15</v>
      </c>
      <c r="V128">
        <v>0</v>
      </c>
      <c r="W128">
        <v>27</v>
      </c>
      <c r="X128">
        <v>63</v>
      </c>
      <c r="Y128">
        <v>25</v>
      </c>
      <c r="Z128">
        <v>13</v>
      </c>
      <c r="AA128">
        <v>8</v>
      </c>
      <c r="AB128">
        <v>9</v>
      </c>
      <c r="AC128">
        <v>3</v>
      </c>
      <c r="AD128">
        <v>22</v>
      </c>
      <c r="AE128">
        <v>9</v>
      </c>
      <c r="AF128">
        <v>0</v>
      </c>
      <c r="AG128">
        <v>31</v>
      </c>
      <c r="AH128">
        <v>9</v>
      </c>
      <c r="AI128">
        <v>11</v>
      </c>
      <c r="AJ128">
        <v>0</v>
      </c>
      <c r="AK128">
        <v>0</v>
      </c>
      <c r="AL128">
        <v>1</v>
      </c>
      <c r="AM128">
        <v>0</v>
      </c>
      <c r="AN128">
        <v>36</v>
      </c>
      <c r="AO128">
        <v>0</v>
      </c>
      <c r="AP128">
        <v>0</v>
      </c>
      <c r="AQ128">
        <v>0</v>
      </c>
      <c r="AR128">
        <v>0</v>
      </c>
      <c r="AS128">
        <v>16</v>
      </c>
      <c r="AT128">
        <v>8</v>
      </c>
      <c r="AU128">
        <v>0</v>
      </c>
      <c r="AV128">
        <v>34</v>
      </c>
      <c r="AW128">
        <v>37</v>
      </c>
      <c r="AX128">
        <v>19</v>
      </c>
      <c r="AY128">
        <v>35</v>
      </c>
      <c r="AZ128">
        <v>35</v>
      </c>
      <c r="BA128">
        <v>36</v>
      </c>
      <c r="BB128">
        <v>6</v>
      </c>
      <c r="BC128">
        <v>3</v>
      </c>
      <c r="BD128">
        <v>7</v>
      </c>
      <c r="BE128">
        <v>3</v>
      </c>
      <c r="BF128">
        <v>0</v>
      </c>
      <c r="BG128">
        <v>30</v>
      </c>
      <c r="BH128">
        <v>2</v>
      </c>
      <c r="BI128">
        <v>4</v>
      </c>
      <c r="BJ128">
        <v>36</v>
      </c>
      <c r="BK128">
        <v>22</v>
      </c>
      <c r="BL128">
        <v>11</v>
      </c>
    </row>
    <row r="129" spans="1:64" x14ac:dyDescent="0.3">
      <c r="A129">
        <f t="shared" si="2"/>
        <v>2014</v>
      </c>
      <c r="B129">
        <f t="shared" si="3"/>
        <v>6</v>
      </c>
      <c r="C129">
        <v>42</v>
      </c>
      <c r="D129">
        <v>20</v>
      </c>
      <c r="E129">
        <v>19</v>
      </c>
      <c r="F129">
        <v>25</v>
      </c>
      <c r="G129">
        <v>40</v>
      </c>
      <c r="H129">
        <v>37</v>
      </c>
      <c r="I129">
        <v>0</v>
      </c>
      <c r="J129">
        <v>47</v>
      </c>
      <c r="K129">
        <v>32</v>
      </c>
      <c r="L129">
        <v>24</v>
      </c>
      <c r="M129">
        <v>9</v>
      </c>
      <c r="N129">
        <v>0</v>
      </c>
      <c r="O129">
        <v>0</v>
      </c>
      <c r="P129">
        <v>7</v>
      </c>
      <c r="Q129">
        <v>22</v>
      </c>
      <c r="R129">
        <v>33</v>
      </c>
      <c r="S129">
        <v>0</v>
      </c>
      <c r="T129">
        <v>0</v>
      </c>
      <c r="U129">
        <v>14</v>
      </c>
      <c r="V129">
        <v>0</v>
      </c>
      <c r="W129">
        <v>33</v>
      </c>
      <c r="X129">
        <v>59</v>
      </c>
      <c r="Y129">
        <v>21</v>
      </c>
      <c r="Z129">
        <v>7</v>
      </c>
      <c r="AA129">
        <v>9</v>
      </c>
      <c r="AB129">
        <v>11</v>
      </c>
      <c r="AC129">
        <v>4</v>
      </c>
      <c r="AD129">
        <v>19</v>
      </c>
      <c r="AE129">
        <v>10</v>
      </c>
      <c r="AF129">
        <v>0</v>
      </c>
      <c r="AG129">
        <v>0</v>
      </c>
      <c r="AH129">
        <v>8</v>
      </c>
      <c r="AI129">
        <v>10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16</v>
      </c>
      <c r="AT129">
        <v>5</v>
      </c>
      <c r="AU129">
        <v>0</v>
      </c>
      <c r="AV129">
        <v>47</v>
      </c>
      <c r="AW129">
        <v>33</v>
      </c>
      <c r="AX129">
        <v>24</v>
      </c>
      <c r="AY129">
        <v>18</v>
      </c>
      <c r="AZ129">
        <v>40</v>
      </c>
      <c r="BA129">
        <v>29</v>
      </c>
      <c r="BB129">
        <v>7</v>
      </c>
      <c r="BC129">
        <v>4</v>
      </c>
      <c r="BD129">
        <v>7</v>
      </c>
      <c r="BE129">
        <v>3</v>
      </c>
      <c r="BF129">
        <v>0</v>
      </c>
      <c r="BG129">
        <v>24</v>
      </c>
      <c r="BH129">
        <v>3</v>
      </c>
      <c r="BI129">
        <v>3</v>
      </c>
      <c r="BJ129">
        <v>36</v>
      </c>
      <c r="BK129">
        <v>18</v>
      </c>
      <c r="BL129">
        <v>8</v>
      </c>
    </row>
    <row r="130" spans="1:64" x14ac:dyDescent="0.3">
      <c r="A130">
        <f t="shared" si="2"/>
        <v>2014</v>
      </c>
      <c r="B130">
        <f t="shared" si="3"/>
        <v>7</v>
      </c>
      <c r="C130">
        <v>41</v>
      </c>
      <c r="D130">
        <v>15</v>
      </c>
      <c r="E130">
        <v>27</v>
      </c>
      <c r="F130">
        <v>26</v>
      </c>
      <c r="G130">
        <v>40</v>
      </c>
      <c r="H130">
        <v>40</v>
      </c>
      <c r="I130">
        <v>19</v>
      </c>
      <c r="J130">
        <v>53</v>
      </c>
      <c r="K130">
        <v>33</v>
      </c>
      <c r="L130">
        <v>25</v>
      </c>
      <c r="M130">
        <v>0</v>
      </c>
      <c r="N130">
        <v>0</v>
      </c>
      <c r="O130">
        <v>0</v>
      </c>
      <c r="P130">
        <v>9</v>
      </c>
      <c r="Q130">
        <v>23</v>
      </c>
      <c r="R130">
        <v>28</v>
      </c>
      <c r="S130">
        <v>30</v>
      </c>
      <c r="T130">
        <v>7</v>
      </c>
      <c r="U130">
        <v>14</v>
      </c>
      <c r="V130">
        <v>0</v>
      </c>
      <c r="W130">
        <v>25</v>
      </c>
      <c r="X130">
        <v>54</v>
      </c>
      <c r="Y130">
        <v>26</v>
      </c>
      <c r="Z130">
        <v>14</v>
      </c>
      <c r="AA130">
        <v>6</v>
      </c>
      <c r="AB130">
        <v>10</v>
      </c>
      <c r="AC130">
        <v>2</v>
      </c>
      <c r="AD130">
        <v>23</v>
      </c>
      <c r="AE130">
        <v>11</v>
      </c>
      <c r="AF130">
        <v>0</v>
      </c>
      <c r="AG130">
        <v>0</v>
      </c>
      <c r="AH130">
        <v>7</v>
      </c>
      <c r="AI130">
        <v>10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17</v>
      </c>
      <c r="AT130">
        <v>6</v>
      </c>
      <c r="AU130">
        <v>0</v>
      </c>
      <c r="AV130">
        <v>62</v>
      </c>
      <c r="AW130">
        <v>26</v>
      </c>
      <c r="AX130">
        <v>18</v>
      </c>
      <c r="AY130">
        <v>0</v>
      </c>
      <c r="AZ130">
        <v>31</v>
      </c>
      <c r="BA130">
        <v>29</v>
      </c>
      <c r="BB130">
        <v>5</v>
      </c>
      <c r="BC130">
        <v>4</v>
      </c>
      <c r="BD130">
        <v>6</v>
      </c>
      <c r="BE130">
        <v>2</v>
      </c>
      <c r="BF130">
        <v>0</v>
      </c>
      <c r="BG130">
        <v>15</v>
      </c>
      <c r="BH130">
        <v>2</v>
      </c>
      <c r="BI130">
        <v>4</v>
      </c>
      <c r="BJ130">
        <v>37</v>
      </c>
      <c r="BK130">
        <v>19</v>
      </c>
      <c r="BL130">
        <v>7</v>
      </c>
    </row>
    <row r="131" spans="1:64" x14ac:dyDescent="0.3">
      <c r="A131">
        <f t="shared" si="2"/>
        <v>2014</v>
      </c>
      <c r="B131">
        <f t="shared" si="3"/>
        <v>8</v>
      </c>
      <c r="C131">
        <v>42</v>
      </c>
      <c r="D131">
        <v>19</v>
      </c>
      <c r="E131">
        <v>32</v>
      </c>
      <c r="F131">
        <v>24</v>
      </c>
      <c r="G131">
        <v>43</v>
      </c>
      <c r="H131">
        <v>0</v>
      </c>
      <c r="I131">
        <v>0</v>
      </c>
      <c r="J131">
        <v>56</v>
      </c>
      <c r="K131">
        <v>35</v>
      </c>
      <c r="L131">
        <v>27</v>
      </c>
      <c r="M131">
        <v>15</v>
      </c>
      <c r="N131">
        <v>0</v>
      </c>
      <c r="O131">
        <v>0</v>
      </c>
      <c r="P131">
        <v>7</v>
      </c>
      <c r="Q131">
        <v>27</v>
      </c>
      <c r="R131">
        <v>34</v>
      </c>
      <c r="S131">
        <v>0</v>
      </c>
      <c r="T131">
        <v>0</v>
      </c>
      <c r="U131">
        <v>11</v>
      </c>
      <c r="V131">
        <v>0</v>
      </c>
      <c r="W131">
        <v>27</v>
      </c>
      <c r="X131">
        <v>54</v>
      </c>
      <c r="Y131">
        <v>21</v>
      </c>
      <c r="Z131">
        <v>7</v>
      </c>
      <c r="AA131">
        <v>7</v>
      </c>
      <c r="AB131">
        <v>11</v>
      </c>
      <c r="AC131">
        <v>4</v>
      </c>
      <c r="AD131">
        <v>0</v>
      </c>
      <c r="AE131">
        <v>12</v>
      </c>
      <c r="AF131">
        <v>0</v>
      </c>
      <c r="AG131">
        <v>0</v>
      </c>
      <c r="AH131">
        <v>6</v>
      </c>
      <c r="AI131">
        <v>9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26</v>
      </c>
      <c r="AT131">
        <v>6</v>
      </c>
      <c r="AU131">
        <v>0</v>
      </c>
      <c r="AV131">
        <v>33</v>
      </c>
      <c r="AW131">
        <v>33</v>
      </c>
      <c r="AX131">
        <v>18</v>
      </c>
      <c r="AY131">
        <v>0</v>
      </c>
      <c r="AZ131">
        <v>25</v>
      </c>
      <c r="BA131">
        <v>29</v>
      </c>
      <c r="BB131">
        <v>0</v>
      </c>
      <c r="BC131">
        <v>4</v>
      </c>
      <c r="BD131">
        <v>7</v>
      </c>
      <c r="BE131">
        <v>3</v>
      </c>
      <c r="BF131">
        <v>0</v>
      </c>
      <c r="BG131">
        <v>34</v>
      </c>
      <c r="BH131">
        <v>3</v>
      </c>
      <c r="BI131">
        <v>4</v>
      </c>
      <c r="BJ131">
        <v>36</v>
      </c>
      <c r="BK131">
        <v>20</v>
      </c>
      <c r="BL131">
        <v>10</v>
      </c>
    </row>
    <row r="132" spans="1:64" x14ac:dyDescent="0.3">
      <c r="A132">
        <f t="shared" si="2"/>
        <v>2014</v>
      </c>
      <c r="B132">
        <f t="shared" si="3"/>
        <v>9</v>
      </c>
      <c r="C132">
        <v>50</v>
      </c>
      <c r="D132">
        <v>22</v>
      </c>
      <c r="E132">
        <v>29</v>
      </c>
      <c r="F132">
        <v>27</v>
      </c>
      <c r="G132">
        <v>46</v>
      </c>
      <c r="H132">
        <v>0</v>
      </c>
      <c r="I132">
        <v>19</v>
      </c>
      <c r="J132">
        <v>56</v>
      </c>
      <c r="K132">
        <v>39</v>
      </c>
      <c r="L132">
        <v>32</v>
      </c>
      <c r="M132">
        <v>0</v>
      </c>
      <c r="N132">
        <v>0</v>
      </c>
      <c r="O132">
        <v>0</v>
      </c>
      <c r="P132">
        <v>8</v>
      </c>
      <c r="Q132">
        <v>27</v>
      </c>
      <c r="R132">
        <v>52</v>
      </c>
      <c r="S132">
        <v>0</v>
      </c>
      <c r="T132">
        <v>0</v>
      </c>
      <c r="U132">
        <v>14</v>
      </c>
      <c r="V132">
        <v>0</v>
      </c>
      <c r="W132">
        <v>33</v>
      </c>
      <c r="X132">
        <v>64</v>
      </c>
      <c r="Y132">
        <v>23</v>
      </c>
      <c r="Z132">
        <v>20</v>
      </c>
      <c r="AA132">
        <v>25</v>
      </c>
      <c r="AB132">
        <v>12</v>
      </c>
      <c r="AC132">
        <v>4</v>
      </c>
      <c r="AD132">
        <v>0</v>
      </c>
      <c r="AE132">
        <v>13</v>
      </c>
      <c r="AF132">
        <v>0</v>
      </c>
      <c r="AG132">
        <v>0</v>
      </c>
      <c r="AH132">
        <v>8</v>
      </c>
      <c r="AI132">
        <v>10</v>
      </c>
      <c r="AJ132">
        <v>0</v>
      </c>
      <c r="AK132">
        <v>0</v>
      </c>
      <c r="AL132">
        <v>0</v>
      </c>
      <c r="AM132">
        <v>0</v>
      </c>
      <c r="AN132">
        <v>40</v>
      </c>
      <c r="AO132">
        <v>0</v>
      </c>
      <c r="AP132">
        <v>0</v>
      </c>
      <c r="AQ132">
        <v>0</v>
      </c>
      <c r="AR132">
        <v>0</v>
      </c>
      <c r="AS132">
        <v>21</v>
      </c>
      <c r="AT132">
        <v>7</v>
      </c>
      <c r="AU132">
        <v>0</v>
      </c>
      <c r="AV132">
        <v>32</v>
      </c>
      <c r="AW132">
        <v>35</v>
      </c>
      <c r="AX132">
        <v>24</v>
      </c>
      <c r="AY132">
        <v>29</v>
      </c>
      <c r="AZ132">
        <v>37</v>
      </c>
      <c r="BA132">
        <v>42</v>
      </c>
      <c r="BB132">
        <v>3</v>
      </c>
      <c r="BC132">
        <v>66</v>
      </c>
      <c r="BD132">
        <v>7</v>
      </c>
      <c r="BE132">
        <v>5</v>
      </c>
      <c r="BF132">
        <v>2</v>
      </c>
      <c r="BG132">
        <v>39</v>
      </c>
      <c r="BH132">
        <v>2</v>
      </c>
      <c r="BI132">
        <v>4</v>
      </c>
      <c r="BJ132">
        <v>38</v>
      </c>
      <c r="BK132">
        <v>21</v>
      </c>
      <c r="BL132">
        <v>12</v>
      </c>
    </row>
    <row r="133" spans="1:64" x14ac:dyDescent="0.3">
      <c r="A133">
        <f t="shared" si="2"/>
        <v>2014</v>
      </c>
      <c r="B133">
        <f t="shared" si="3"/>
        <v>10</v>
      </c>
      <c r="C133">
        <v>47</v>
      </c>
      <c r="D133">
        <v>24</v>
      </c>
      <c r="E133">
        <v>28</v>
      </c>
      <c r="F133">
        <v>31</v>
      </c>
      <c r="G133">
        <v>45</v>
      </c>
      <c r="H133">
        <v>0</v>
      </c>
      <c r="I133">
        <v>18</v>
      </c>
      <c r="J133">
        <v>54</v>
      </c>
      <c r="K133">
        <v>40</v>
      </c>
      <c r="L133">
        <v>29</v>
      </c>
      <c r="M133">
        <v>19</v>
      </c>
      <c r="N133">
        <v>0</v>
      </c>
      <c r="O133">
        <v>0</v>
      </c>
      <c r="P133">
        <v>9</v>
      </c>
      <c r="Q133">
        <v>31</v>
      </c>
      <c r="R133">
        <v>43</v>
      </c>
      <c r="S133">
        <v>35</v>
      </c>
      <c r="T133">
        <v>0</v>
      </c>
      <c r="U133">
        <v>17</v>
      </c>
      <c r="V133">
        <v>0</v>
      </c>
      <c r="W133">
        <v>36</v>
      </c>
      <c r="X133">
        <v>67</v>
      </c>
      <c r="Y133">
        <v>28</v>
      </c>
      <c r="Z133">
        <v>15</v>
      </c>
      <c r="AA133">
        <v>20</v>
      </c>
      <c r="AB133">
        <v>13</v>
      </c>
      <c r="AC133">
        <v>6</v>
      </c>
      <c r="AD133">
        <v>17</v>
      </c>
      <c r="AE133">
        <v>11</v>
      </c>
      <c r="AF133">
        <v>0</v>
      </c>
      <c r="AG133">
        <v>0</v>
      </c>
      <c r="AH133">
        <v>11</v>
      </c>
      <c r="AI133">
        <v>9</v>
      </c>
      <c r="AJ133">
        <v>0</v>
      </c>
      <c r="AK133">
        <v>0</v>
      </c>
      <c r="AL133">
        <v>1</v>
      </c>
      <c r="AM133">
        <v>0</v>
      </c>
      <c r="AN133">
        <v>0</v>
      </c>
      <c r="AO133">
        <v>28</v>
      </c>
      <c r="AP133">
        <v>0</v>
      </c>
      <c r="AQ133">
        <v>0</v>
      </c>
      <c r="AR133">
        <v>0</v>
      </c>
      <c r="AS133">
        <v>18</v>
      </c>
      <c r="AT133">
        <v>9</v>
      </c>
      <c r="AU133">
        <v>0</v>
      </c>
      <c r="AV133">
        <v>71</v>
      </c>
      <c r="AW133">
        <v>43</v>
      </c>
      <c r="AX133">
        <v>26</v>
      </c>
      <c r="AY133">
        <v>0</v>
      </c>
      <c r="AZ133">
        <v>35</v>
      </c>
      <c r="BA133">
        <v>38</v>
      </c>
      <c r="BB133">
        <v>4</v>
      </c>
      <c r="BC133">
        <v>43</v>
      </c>
      <c r="BD133">
        <v>7</v>
      </c>
      <c r="BE133">
        <v>4</v>
      </c>
      <c r="BF133">
        <v>2</v>
      </c>
      <c r="BG133">
        <v>39</v>
      </c>
      <c r="BH133">
        <v>2</v>
      </c>
      <c r="BI133">
        <v>4</v>
      </c>
      <c r="BJ133">
        <v>37</v>
      </c>
      <c r="BK133">
        <v>21</v>
      </c>
      <c r="BL133">
        <v>12</v>
      </c>
    </row>
    <row r="134" spans="1:64" x14ac:dyDescent="0.3">
      <c r="A134">
        <f t="shared" si="2"/>
        <v>2014</v>
      </c>
      <c r="B134">
        <f t="shared" si="3"/>
        <v>11</v>
      </c>
      <c r="C134">
        <v>49</v>
      </c>
      <c r="D134">
        <v>19</v>
      </c>
      <c r="E134">
        <v>37</v>
      </c>
      <c r="F134">
        <v>28</v>
      </c>
      <c r="G134">
        <v>45</v>
      </c>
      <c r="H134">
        <v>0</v>
      </c>
      <c r="I134">
        <v>0</v>
      </c>
      <c r="J134">
        <v>52</v>
      </c>
      <c r="K134">
        <v>45</v>
      </c>
      <c r="L134">
        <v>31</v>
      </c>
      <c r="M134">
        <v>18</v>
      </c>
      <c r="N134">
        <v>0</v>
      </c>
      <c r="O134">
        <v>0</v>
      </c>
      <c r="P134">
        <v>10</v>
      </c>
      <c r="Q134">
        <v>35</v>
      </c>
      <c r="R134">
        <v>46</v>
      </c>
      <c r="S134">
        <v>33</v>
      </c>
      <c r="T134">
        <v>6</v>
      </c>
      <c r="U134">
        <v>18</v>
      </c>
      <c r="V134">
        <v>0</v>
      </c>
      <c r="W134">
        <v>45</v>
      </c>
      <c r="X134">
        <v>73</v>
      </c>
      <c r="Y134">
        <v>27</v>
      </c>
      <c r="Z134">
        <v>12</v>
      </c>
      <c r="AA134">
        <v>15</v>
      </c>
      <c r="AB134">
        <v>13</v>
      </c>
      <c r="AC134">
        <v>4</v>
      </c>
      <c r="AD134">
        <v>32</v>
      </c>
      <c r="AE134">
        <v>13</v>
      </c>
      <c r="AF134">
        <v>0</v>
      </c>
      <c r="AG134">
        <v>37</v>
      </c>
      <c r="AH134">
        <v>10</v>
      </c>
      <c r="AI134">
        <v>9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27</v>
      </c>
      <c r="AP134">
        <v>0</v>
      </c>
      <c r="AQ134">
        <v>0</v>
      </c>
      <c r="AR134">
        <v>0</v>
      </c>
      <c r="AS134">
        <v>18</v>
      </c>
      <c r="AT134">
        <v>15</v>
      </c>
      <c r="AU134">
        <v>0</v>
      </c>
      <c r="AV134">
        <v>35</v>
      </c>
      <c r="AW134">
        <v>41</v>
      </c>
      <c r="AX134">
        <v>25</v>
      </c>
      <c r="AY134">
        <v>0</v>
      </c>
      <c r="AZ134">
        <v>38</v>
      </c>
      <c r="BA134">
        <v>34</v>
      </c>
      <c r="BB134">
        <v>0</v>
      </c>
      <c r="BC134">
        <v>70</v>
      </c>
      <c r="BD134">
        <v>6</v>
      </c>
      <c r="BE134">
        <v>4</v>
      </c>
      <c r="BF134">
        <v>3</v>
      </c>
      <c r="BG134">
        <v>37</v>
      </c>
      <c r="BH134">
        <v>2</v>
      </c>
      <c r="BI134">
        <v>4</v>
      </c>
      <c r="BJ134">
        <v>37</v>
      </c>
      <c r="BK134">
        <v>21</v>
      </c>
      <c r="BL134">
        <v>8</v>
      </c>
    </row>
    <row r="135" spans="1:64" x14ac:dyDescent="0.3">
      <c r="A135">
        <f t="shared" si="2"/>
        <v>2014</v>
      </c>
      <c r="B135">
        <f t="shared" si="3"/>
        <v>12</v>
      </c>
      <c r="C135">
        <v>51</v>
      </c>
      <c r="D135">
        <v>12</v>
      </c>
      <c r="E135">
        <v>41</v>
      </c>
      <c r="F135">
        <v>18</v>
      </c>
      <c r="G135">
        <v>53</v>
      </c>
      <c r="H135">
        <v>0</v>
      </c>
      <c r="I135">
        <v>0</v>
      </c>
      <c r="J135">
        <v>43</v>
      </c>
      <c r="K135">
        <v>41</v>
      </c>
      <c r="L135">
        <v>34</v>
      </c>
      <c r="M135">
        <v>0</v>
      </c>
      <c r="N135">
        <v>0</v>
      </c>
      <c r="O135">
        <v>0</v>
      </c>
      <c r="P135">
        <v>10</v>
      </c>
      <c r="Q135">
        <v>42</v>
      </c>
      <c r="R135">
        <v>39</v>
      </c>
      <c r="S135">
        <v>44</v>
      </c>
      <c r="T135">
        <v>0</v>
      </c>
      <c r="U135">
        <v>16</v>
      </c>
      <c r="V135">
        <v>0</v>
      </c>
      <c r="W135">
        <v>44</v>
      </c>
      <c r="X135">
        <v>67</v>
      </c>
      <c r="Y135">
        <v>28</v>
      </c>
      <c r="Z135">
        <v>9</v>
      </c>
      <c r="AA135">
        <v>11</v>
      </c>
      <c r="AB135">
        <v>18</v>
      </c>
      <c r="AC135">
        <v>4</v>
      </c>
      <c r="AD135">
        <v>0</v>
      </c>
      <c r="AE135">
        <v>14</v>
      </c>
      <c r="AF135">
        <v>0</v>
      </c>
      <c r="AG135">
        <v>0</v>
      </c>
      <c r="AH135">
        <v>10</v>
      </c>
      <c r="AI135">
        <v>9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31</v>
      </c>
      <c r="AP135">
        <v>0</v>
      </c>
      <c r="AQ135">
        <v>0</v>
      </c>
      <c r="AR135">
        <v>0</v>
      </c>
      <c r="AS135">
        <v>13</v>
      </c>
      <c r="AT135">
        <v>10</v>
      </c>
      <c r="AU135">
        <v>0</v>
      </c>
      <c r="AV135">
        <v>23</v>
      </c>
      <c r="AW135">
        <v>34</v>
      </c>
      <c r="AX135">
        <v>27</v>
      </c>
      <c r="AY135">
        <v>0</v>
      </c>
      <c r="AZ135">
        <v>35</v>
      </c>
      <c r="BA135">
        <v>31</v>
      </c>
      <c r="BB135">
        <v>5</v>
      </c>
      <c r="BC135">
        <v>85</v>
      </c>
      <c r="BD135">
        <v>7</v>
      </c>
      <c r="BE135">
        <v>4</v>
      </c>
      <c r="BF135">
        <v>0</v>
      </c>
      <c r="BG135">
        <v>29</v>
      </c>
      <c r="BH135">
        <v>2</v>
      </c>
      <c r="BI135">
        <v>5</v>
      </c>
      <c r="BJ135">
        <v>39</v>
      </c>
      <c r="BK135">
        <v>19</v>
      </c>
      <c r="BL135">
        <v>8</v>
      </c>
    </row>
    <row r="136" spans="1:64" x14ac:dyDescent="0.3">
      <c r="A136">
        <f t="shared" si="2"/>
        <v>2015</v>
      </c>
      <c r="B136">
        <f t="shared" si="3"/>
        <v>1</v>
      </c>
      <c r="C136">
        <v>54</v>
      </c>
      <c r="D136">
        <v>12</v>
      </c>
      <c r="E136">
        <v>41</v>
      </c>
      <c r="F136">
        <v>27</v>
      </c>
      <c r="G136">
        <v>53</v>
      </c>
      <c r="H136">
        <v>0</v>
      </c>
      <c r="I136">
        <v>23</v>
      </c>
      <c r="J136">
        <v>50</v>
      </c>
      <c r="K136">
        <v>42</v>
      </c>
      <c r="L136">
        <v>34</v>
      </c>
      <c r="M136">
        <v>0</v>
      </c>
      <c r="N136">
        <v>0</v>
      </c>
      <c r="O136">
        <v>0</v>
      </c>
      <c r="P136">
        <v>11</v>
      </c>
      <c r="Q136">
        <v>41</v>
      </c>
      <c r="R136">
        <v>43</v>
      </c>
      <c r="S136">
        <v>28</v>
      </c>
      <c r="T136">
        <v>0</v>
      </c>
      <c r="U136">
        <v>17</v>
      </c>
      <c r="V136">
        <v>0</v>
      </c>
      <c r="W136">
        <v>48</v>
      </c>
      <c r="X136">
        <v>67</v>
      </c>
      <c r="Y136">
        <v>29</v>
      </c>
      <c r="Z136">
        <v>9</v>
      </c>
      <c r="AA136">
        <v>12</v>
      </c>
      <c r="AB136">
        <v>14</v>
      </c>
      <c r="AC136">
        <v>5</v>
      </c>
      <c r="AD136">
        <v>23</v>
      </c>
      <c r="AE136">
        <v>13</v>
      </c>
      <c r="AF136">
        <v>0</v>
      </c>
      <c r="AG136">
        <v>26</v>
      </c>
      <c r="AH136">
        <v>10</v>
      </c>
      <c r="AI136">
        <v>11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19</v>
      </c>
      <c r="AT136">
        <v>9</v>
      </c>
      <c r="AU136">
        <v>0</v>
      </c>
      <c r="AV136">
        <v>44</v>
      </c>
      <c r="AW136">
        <v>45</v>
      </c>
      <c r="AX136">
        <v>31</v>
      </c>
      <c r="AY136">
        <v>0</v>
      </c>
      <c r="AZ136">
        <v>44</v>
      </c>
      <c r="BA136">
        <v>37</v>
      </c>
      <c r="BB136">
        <v>2</v>
      </c>
      <c r="BC136">
        <v>100</v>
      </c>
      <c r="BD136">
        <v>8</v>
      </c>
      <c r="BE136">
        <v>5</v>
      </c>
      <c r="BF136">
        <v>3</v>
      </c>
      <c r="BG136">
        <v>28</v>
      </c>
      <c r="BH136">
        <v>2</v>
      </c>
      <c r="BI136">
        <v>5</v>
      </c>
      <c r="BJ136">
        <v>41</v>
      </c>
      <c r="BK136">
        <v>16</v>
      </c>
      <c r="BL136">
        <v>8</v>
      </c>
    </row>
    <row r="137" spans="1:64" x14ac:dyDescent="0.3">
      <c r="A137">
        <f t="shared" si="2"/>
        <v>2015</v>
      </c>
      <c r="B137">
        <f t="shared" si="3"/>
        <v>2</v>
      </c>
      <c r="C137">
        <v>56</v>
      </c>
      <c r="D137">
        <v>17</v>
      </c>
      <c r="E137">
        <v>40</v>
      </c>
      <c r="F137">
        <v>25</v>
      </c>
      <c r="G137">
        <v>52</v>
      </c>
      <c r="H137">
        <v>0</v>
      </c>
      <c r="I137">
        <v>19</v>
      </c>
      <c r="J137">
        <v>53</v>
      </c>
      <c r="K137">
        <v>46</v>
      </c>
      <c r="L137">
        <v>32</v>
      </c>
      <c r="M137">
        <v>0</v>
      </c>
      <c r="N137">
        <v>0</v>
      </c>
      <c r="O137">
        <v>0</v>
      </c>
      <c r="P137">
        <v>11</v>
      </c>
      <c r="Q137">
        <v>38</v>
      </c>
      <c r="R137">
        <v>44</v>
      </c>
      <c r="S137">
        <v>28</v>
      </c>
      <c r="T137">
        <v>0</v>
      </c>
      <c r="U137">
        <v>17</v>
      </c>
      <c r="V137">
        <v>0</v>
      </c>
      <c r="W137">
        <v>49</v>
      </c>
      <c r="X137">
        <v>76</v>
      </c>
      <c r="Y137">
        <v>31</v>
      </c>
      <c r="Z137">
        <v>10</v>
      </c>
      <c r="AA137">
        <v>13</v>
      </c>
      <c r="AB137">
        <v>13</v>
      </c>
      <c r="AC137">
        <v>3</v>
      </c>
      <c r="AD137">
        <v>0</v>
      </c>
      <c r="AE137">
        <v>14</v>
      </c>
      <c r="AF137">
        <v>0</v>
      </c>
      <c r="AG137">
        <v>32</v>
      </c>
      <c r="AH137">
        <v>11</v>
      </c>
      <c r="AI137">
        <v>9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20</v>
      </c>
      <c r="AT137">
        <v>3</v>
      </c>
      <c r="AU137">
        <v>0</v>
      </c>
      <c r="AV137">
        <v>46</v>
      </c>
      <c r="AW137">
        <v>46</v>
      </c>
      <c r="AX137">
        <v>31</v>
      </c>
      <c r="AY137">
        <v>20</v>
      </c>
      <c r="AZ137">
        <v>32</v>
      </c>
      <c r="BA137">
        <v>42</v>
      </c>
      <c r="BB137">
        <v>5</v>
      </c>
      <c r="BC137">
        <v>68</v>
      </c>
      <c r="BD137">
        <v>9</v>
      </c>
      <c r="BE137">
        <v>6</v>
      </c>
      <c r="BF137">
        <v>2</v>
      </c>
      <c r="BG137">
        <v>36</v>
      </c>
      <c r="BH137">
        <v>2</v>
      </c>
      <c r="BI137">
        <v>5</v>
      </c>
      <c r="BJ137">
        <v>39</v>
      </c>
      <c r="BK137">
        <v>16</v>
      </c>
      <c r="BL137">
        <v>8</v>
      </c>
    </row>
    <row r="138" spans="1:64" x14ac:dyDescent="0.3">
      <c r="A138">
        <f t="shared" si="2"/>
        <v>2015</v>
      </c>
      <c r="B138">
        <f t="shared" si="3"/>
        <v>3</v>
      </c>
      <c r="C138">
        <v>52</v>
      </c>
      <c r="D138">
        <v>22</v>
      </c>
      <c r="E138">
        <v>33</v>
      </c>
      <c r="F138">
        <v>28</v>
      </c>
      <c r="G138">
        <v>50</v>
      </c>
      <c r="H138">
        <v>0</v>
      </c>
      <c r="I138">
        <v>22</v>
      </c>
      <c r="J138">
        <v>60</v>
      </c>
      <c r="K138">
        <v>44</v>
      </c>
      <c r="L138">
        <v>37</v>
      </c>
      <c r="M138">
        <v>0</v>
      </c>
      <c r="N138">
        <v>0</v>
      </c>
      <c r="O138">
        <v>0</v>
      </c>
      <c r="P138">
        <v>10</v>
      </c>
      <c r="Q138">
        <v>34</v>
      </c>
      <c r="R138">
        <v>50</v>
      </c>
      <c r="S138">
        <v>26</v>
      </c>
      <c r="T138">
        <v>0</v>
      </c>
      <c r="U138">
        <v>18</v>
      </c>
      <c r="V138">
        <v>0</v>
      </c>
      <c r="W138">
        <v>57</v>
      </c>
      <c r="X138">
        <v>71</v>
      </c>
      <c r="Y138">
        <v>30</v>
      </c>
      <c r="Z138">
        <v>11</v>
      </c>
      <c r="AA138">
        <v>11</v>
      </c>
      <c r="AB138">
        <v>13</v>
      </c>
      <c r="AC138">
        <v>5</v>
      </c>
      <c r="AD138">
        <v>21</v>
      </c>
      <c r="AE138">
        <v>13</v>
      </c>
      <c r="AF138">
        <v>0</v>
      </c>
      <c r="AG138">
        <v>40</v>
      </c>
      <c r="AH138">
        <v>10</v>
      </c>
      <c r="AI138">
        <v>10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16</v>
      </c>
      <c r="AT138">
        <v>11</v>
      </c>
      <c r="AU138">
        <v>0</v>
      </c>
      <c r="AV138">
        <v>33</v>
      </c>
      <c r="AW138">
        <v>40</v>
      </c>
      <c r="AX138">
        <v>29</v>
      </c>
      <c r="AY138">
        <v>29</v>
      </c>
      <c r="AZ138">
        <v>37</v>
      </c>
      <c r="BA138">
        <v>35</v>
      </c>
      <c r="BB138">
        <v>5</v>
      </c>
      <c r="BC138">
        <v>48</v>
      </c>
      <c r="BD138">
        <v>8</v>
      </c>
      <c r="BE138">
        <v>5</v>
      </c>
      <c r="BF138">
        <v>2</v>
      </c>
      <c r="BG138">
        <v>29</v>
      </c>
      <c r="BH138">
        <v>2</v>
      </c>
      <c r="BI138">
        <v>5</v>
      </c>
      <c r="BJ138">
        <v>41</v>
      </c>
      <c r="BK138">
        <v>17</v>
      </c>
      <c r="BL138">
        <v>12</v>
      </c>
    </row>
    <row r="139" spans="1:64" x14ac:dyDescent="0.3">
      <c r="A139">
        <f t="shared" si="2"/>
        <v>2015</v>
      </c>
      <c r="B139">
        <f t="shared" si="3"/>
        <v>4</v>
      </c>
      <c r="C139">
        <v>57</v>
      </c>
      <c r="D139">
        <v>24</v>
      </c>
      <c r="E139">
        <v>34</v>
      </c>
      <c r="F139">
        <v>28</v>
      </c>
      <c r="G139">
        <v>44</v>
      </c>
      <c r="H139">
        <v>38</v>
      </c>
      <c r="I139">
        <v>20</v>
      </c>
      <c r="J139">
        <v>58</v>
      </c>
      <c r="K139">
        <v>44</v>
      </c>
      <c r="L139">
        <v>30</v>
      </c>
      <c r="M139">
        <v>0</v>
      </c>
      <c r="N139">
        <v>0</v>
      </c>
      <c r="O139">
        <v>0</v>
      </c>
      <c r="P139">
        <v>7</v>
      </c>
      <c r="Q139">
        <v>32</v>
      </c>
      <c r="R139">
        <v>54</v>
      </c>
      <c r="S139">
        <v>28</v>
      </c>
      <c r="T139">
        <v>0</v>
      </c>
      <c r="U139">
        <v>100</v>
      </c>
      <c r="V139">
        <v>0</v>
      </c>
      <c r="W139">
        <v>50</v>
      </c>
      <c r="X139">
        <v>62</v>
      </c>
      <c r="Y139">
        <v>29</v>
      </c>
      <c r="Z139">
        <v>9</v>
      </c>
      <c r="AA139">
        <v>10</v>
      </c>
      <c r="AB139">
        <v>10</v>
      </c>
      <c r="AC139">
        <v>7</v>
      </c>
      <c r="AD139">
        <v>37</v>
      </c>
      <c r="AE139">
        <v>11</v>
      </c>
      <c r="AF139">
        <v>0</v>
      </c>
      <c r="AG139">
        <v>0</v>
      </c>
      <c r="AH139">
        <v>8</v>
      </c>
      <c r="AI139">
        <v>9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19</v>
      </c>
      <c r="AT139">
        <v>8</v>
      </c>
      <c r="AU139">
        <v>0</v>
      </c>
      <c r="AV139">
        <v>29</v>
      </c>
      <c r="AW139">
        <v>37</v>
      </c>
      <c r="AX139">
        <v>32</v>
      </c>
      <c r="AY139">
        <v>24</v>
      </c>
      <c r="AZ139">
        <v>53</v>
      </c>
      <c r="BA139">
        <v>35</v>
      </c>
      <c r="BB139">
        <v>5</v>
      </c>
      <c r="BC139">
        <v>54</v>
      </c>
      <c r="BD139">
        <v>7</v>
      </c>
      <c r="BE139">
        <v>5</v>
      </c>
      <c r="BF139">
        <v>2</v>
      </c>
      <c r="BG139">
        <v>32</v>
      </c>
      <c r="BH139">
        <v>0</v>
      </c>
      <c r="BI139">
        <v>5</v>
      </c>
      <c r="BJ139">
        <v>39</v>
      </c>
      <c r="BK139">
        <v>17</v>
      </c>
      <c r="BL139">
        <v>10</v>
      </c>
    </row>
    <row r="140" spans="1:64" x14ac:dyDescent="0.3">
      <c r="A140">
        <f t="shared" si="2"/>
        <v>2015</v>
      </c>
      <c r="B140">
        <f t="shared" si="3"/>
        <v>5</v>
      </c>
      <c r="C140">
        <v>51</v>
      </c>
      <c r="D140">
        <v>22</v>
      </c>
      <c r="E140">
        <v>36</v>
      </c>
      <c r="F140">
        <v>35</v>
      </c>
      <c r="G140">
        <v>45</v>
      </c>
      <c r="H140">
        <v>0</v>
      </c>
      <c r="I140">
        <v>21</v>
      </c>
      <c r="J140">
        <v>55</v>
      </c>
      <c r="K140">
        <v>39</v>
      </c>
      <c r="L140">
        <v>31</v>
      </c>
      <c r="M140">
        <v>0</v>
      </c>
      <c r="N140">
        <v>0</v>
      </c>
      <c r="O140">
        <v>0</v>
      </c>
      <c r="P140">
        <v>8</v>
      </c>
      <c r="Q140">
        <v>31</v>
      </c>
      <c r="R140">
        <v>52</v>
      </c>
      <c r="S140">
        <v>20</v>
      </c>
      <c r="T140">
        <v>0</v>
      </c>
      <c r="U140">
        <v>22</v>
      </c>
      <c r="V140">
        <v>0</v>
      </c>
      <c r="W140">
        <v>49</v>
      </c>
      <c r="X140">
        <v>64</v>
      </c>
      <c r="Y140">
        <v>27</v>
      </c>
      <c r="Z140">
        <v>14</v>
      </c>
      <c r="AA140">
        <v>10</v>
      </c>
      <c r="AB140">
        <v>14</v>
      </c>
      <c r="AC140">
        <v>4</v>
      </c>
      <c r="AD140">
        <v>25</v>
      </c>
      <c r="AE140">
        <v>10</v>
      </c>
      <c r="AF140">
        <v>0</v>
      </c>
      <c r="AG140">
        <v>25</v>
      </c>
      <c r="AH140">
        <v>8</v>
      </c>
      <c r="AI140">
        <v>9</v>
      </c>
      <c r="AJ140">
        <v>0</v>
      </c>
      <c r="AK140">
        <v>0</v>
      </c>
      <c r="AL140">
        <v>0</v>
      </c>
      <c r="AM140">
        <v>0</v>
      </c>
      <c r="AN140">
        <v>44</v>
      </c>
      <c r="AO140">
        <v>23</v>
      </c>
      <c r="AP140">
        <v>0</v>
      </c>
      <c r="AQ140">
        <v>0</v>
      </c>
      <c r="AR140">
        <v>0</v>
      </c>
      <c r="AS140">
        <v>19</v>
      </c>
      <c r="AT140">
        <v>8</v>
      </c>
      <c r="AU140">
        <v>0</v>
      </c>
      <c r="AV140">
        <v>69</v>
      </c>
      <c r="AW140">
        <v>34</v>
      </c>
      <c r="AX140">
        <v>30</v>
      </c>
      <c r="AY140">
        <v>41</v>
      </c>
      <c r="AZ140">
        <v>36</v>
      </c>
      <c r="BA140">
        <v>29</v>
      </c>
      <c r="BB140">
        <v>8</v>
      </c>
      <c r="BC140">
        <v>87</v>
      </c>
      <c r="BD140">
        <v>7</v>
      </c>
      <c r="BE140">
        <v>6</v>
      </c>
      <c r="BF140">
        <v>2</v>
      </c>
      <c r="BG140">
        <v>24</v>
      </c>
      <c r="BH140">
        <v>2</v>
      </c>
      <c r="BI140">
        <v>4</v>
      </c>
      <c r="BJ140">
        <v>37</v>
      </c>
      <c r="BK140">
        <v>16</v>
      </c>
      <c r="BL140">
        <v>14</v>
      </c>
    </row>
    <row r="141" spans="1:64" x14ac:dyDescent="0.3">
      <c r="A141">
        <f t="shared" si="2"/>
        <v>2015</v>
      </c>
      <c r="B141">
        <f t="shared" si="3"/>
        <v>6</v>
      </c>
      <c r="C141">
        <v>45</v>
      </c>
      <c r="D141">
        <v>24</v>
      </c>
      <c r="E141">
        <v>24</v>
      </c>
      <c r="F141">
        <v>28</v>
      </c>
      <c r="G141">
        <v>48</v>
      </c>
      <c r="H141">
        <v>0</v>
      </c>
      <c r="I141">
        <v>0</v>
      </c>
      <c r="J141">
        <v>53</v>
      </c>
      <c r="K141">
        <v>36</v>
      </c>
      <c r="L141">
        <v>29</v>
      </c>
      <c r="M141">
        <v>0</v>
      </c>
      <c r="N141">
        <v>0</v>
      </c>
      <c r="O141">
        <v>0</v>
      </c>
      <c r="P141">
        <v>7</v>
      </c>
      <c r="Q141">
        <v>33</v>
      </c>
      <c r="R141">
        <v>36</v>
      </c>
      <c r="S141">
        <v>36</v>
      </c>
      <c r="T141">
        <v>0</v>
      </c>
      <c r="U141">
        <v>15</v>
      </c>
      <c r="V141">
        <v>0</v>
      </c>
      <c r="W141">
        <v>49</v>
      </c>
      <c r="X141">
        <v>60</v>
      </c>
      <c r="Y141">
        <v>29</v>
      </c>
      <c r="Z141">
        <v>11</v>
      </c>
      <c r="AA141">
        <v>8</v>
      </c>
      <c r="AB141">
        <v>10</v>
      </c>
      <c r="AC141">
        <v>4</v>
      </c>
      <c r="AD141">
        <v>21</v>
      </c>
      <c r="AE141">
        <v>11</v>
      </c>
      <c r="AF141">
        <v>0</v>
      </c>
      <c r="AG141">
        <v>0</v>
      </c>
      <c r="AH141">
        <v>8</v>
      </c>
      <c r="AI141">
        <v>9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17</v>
      </c>
      <c r="AT141">
        <v>10</v>
      </c>
      <c r="AU141">
        <v>0</v>
      </c>
      <c r="AV141">
        <v>56</v>
      </c>
      <c r="AW141">
        <v>36</v>
      </c>
      <c r="AX141">
        <v>26</v>
      </c>
      <c r="AY141">
        <v>28</v>
      </c>
      <c r="AZ141">
        <v>37</v>
      </c>
      <c r="BA141">
        <v>24</v>
      </c>
      <c r="BB141">
        <v>7</v>
      </c>
      <c r="BC141">
        <v>59</v>
      </c>
      <c r="BD141">
        <v>6</v>
      </c>
      <c r="BE141">
        <v>5</v>
      </c>
      <c r="BF141">
        <v>4</v>
      </c>
      <c r="BG141">
        <v>26</v>
      </c>
      <c r="BH141">
        <v>3</v>
      </c>
      <c r="BI141">
        <v>4</v>
      </c>
      <c r="BJ141">
        <v>36</v>
      </c>
      <c r="BK141">
        <v>16</v>
      </c>
      <c r="BL141">
        <v>12</v>
      </c>
    </row>
    <row r="142" spans="1:64" x14ac:dyDescent="0.3">
      <c r="A142">
        <f t="shared" si="2"/>
        <v>2015</v>
      </c>
      <c r="B142">
        <f t="shared" si="3"/>
        <v>7</v>
      </c>
      <c r="C142">
        <v>42</v>
      </c>
      <c r="D142">
        <v>17</v>
      </c>
      <c r="E142">
        <v>25</v>
      </c>
      <c r="F142">
        <v>24</v>
      </c>
      <c r="G142">
        <v>32</v>
      </c>
      <c r="H142">
        <v>0</v>
      </c>
      <c r="I142">
        <v>30</v>
      </c>
      <c r="J142">
        <v>53</v>
      </c>
      <c r="K142">
        <v>37</v>
      </c>
      <c r="L142">
        <v>29</v>
      </c>
      <c r="M142">
        <v>0</v>
      </c>
      <c r="N142">
        <v>0</v>
      </c>
      <c r="O142">
        <v>0</v>
      </c>
      <c r="P142">
        <v>8</v>
      </c>
      <c r="Q142">
        <v>31</v>
      </c>
      <c r="R142">
        <v>30</v>
      </c>
      <c r="S142">
        <v>0</v>
      </c>
      <c r="T142">
        <v>0</v>
      </c>
      <c r="U142">
        <v>12</v>
      </c>
      <c r="V142">
        <v>0</v>
      </c>
      <c r="W142">
        <v>33</v>
      </c>
      <c r="X142">
        <v>56</v>
      </c>
      <c r="Y142">
        <v>28</v>
      </c>
      <c r="Z142">
        <v>6</v>
      </c>
      <c r="AA142">
        <v>6</v>
      </c>
      <c r="AB142">
        <v>7</v>
      </c>
      <c r="AC142">
        <v>4</v>
      </c>
      <c r="AD142">
        <v>29</v>
      </c>
      <c r="AE142">
        <v>17</v>
      </c>
      <c r="AF142">
        <v>0</v>
      </c>
      <c r="AG142">
        <v>24</v>
      </c>
      <c r="AH142">
        <v>8</v>
      </c>
      <c r="AI142">
        <v>9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16</v>
      </c>
      <c r="AT142">
        <v>6</v>
      </c>
      <c r="AU142">
        <v>0</v>
      </c>
      <c r="AV142">
        <v>99</v>
      </c>
      <c r="AW142">
        <v>33</v>
      </c>
      <c r="AX142">
        <v>20</v>
      </c>
      <c r="AY142">
        <v>19</v>
      </c>
      <c r="AZ142">
        <v>33</v>
      </c>
      <c r="BA142">
        <v>26</v>
      </c>
      <c r="BB142">
        <v>5</v>
      </c>
      <c r="BC142">
        <v>15</v>
      </c>
      <c r="BD142">
        <v>7</v>
      </c>
      <c r="BE142">
        <v>3</v>
      </c>
      <c r="BF142">
        <v>0</v>
      </c>
      <c r="BG142">
        <v>20</v>
      </c>
      <c r="BH142">
        <v>2</v>
      </c>
      <c r="BI142">
        <v>4</v>
      </c>
      <c r="BJ142">
        <v>37</v>
      </c>
      <c r="BK142">
        <v>13</v>
      </c>
      <c r="BL142">
        <v>10</v>
      </c>
    </row>
    <row r="143" spans="1:64" x14ac:dyDescent="0.3">
      <c r="A143">
        <f t="shared" si="2"/>
        <v>2015</v>
      </c>
      <c r="B143">
        <f t="shared" si="3"/>
        <v>8</v>
      </c>
      <c r="C143">
        <v>43</v>
      </c>
      <c r="D143">
        <v>20</v>
      </c>
      <c r="E143">
        <v>26</v>
      </c>
      <c r="F143">
        <v>34</v>
      </c>
      <c r="G143">
        <v>41</v>
      </c>
      <c r="H143">
        <v>43</v>
      </c>
      <c r="I143">
        <v>0</v>
      </c>
      <c r="J143">
        <v>54</v>
      </c>
      <c r="K143">
        <v>35</v>
      </c>
      <c r="L143">
        <v>31</v>
      </c>
      <c r="M143">
        <v>0</v>
      </c>
      <c r="N143">
        <v>0</v>
      </c>
      <c r="O143">
        <v>0</v>
      </c>
      <c r="P143">
        <v>6</v>
      </c>
      <c r="Q143">
        <v>31</v>
      </c>
      <c r="R143">
        <v>38</v>
      </c>
      <c r="S143">
        <v>0</v>
      </c>
      <c r="T143">
        <v>0</v>
      </c>
      <c r="U143">
        <v>12</v>
      </c>
      <c r="V143">
        <v>0</v>
      </c>
      <c r="W143">
        <v>45</v>
      </c>
      <c r="X143">
        <v>58</v>
      </c>
      <c r="Y143">
        <v>25</v>
      </c>
      <c r="Z143">
        <v>10</v>
      </c>
      <c r="AA143">
        <v>7</v>
      </c>
      <c r="AB143">
        <v>10</v>
      </c>
      <c r="AC143">
        <v>4</v>
      </c>
      <c r="AD143">
        <v>20</v>
      </c>
      <c r="AE143">
        <v>18</v>
      </c>
      <c r="AF143">
        <v>0</v>
      </c>
      <c r="AG143">
        <v>24</v>
      </c>
      <c r="AH143">
        <v>5</v>
      </c>
      <c r="AI143">
        <v>7</v>
      </c>
      <c r="AJ143">
        <v>0</v>
      </c>
      <c r="AK143">
        <v>0</v>
      </c>
      <c r="AL143">
        <v>0</v>
      </c>
      <c r="AM143">
        <v>0</v>
      </c>
      <c r="AN143">
        <v>55</v>
      </c>
      <c r="AO143">
        <v>0</v>
      </c>
      <c r="AP143">
        <v>0</v>
      </c>
      <c r="AQ143">
        <v>0</v>
      </c>
      <c r="AR143">
        <v>0</v>
      </c>
      <c r="AS143">
        <v>16</v>
      </c>
      <c r="AT143">
        <v>6</v>
      </c>
      <c r="AU143">
        <v>0</v>
      </c>
      <c r="AV143">
        <v>40</v>
      </c>
      <c r="AW143">
        <v>36</v>
      </c>
      <c r="AX143">
        <v>24</v>
      </c>
      <c r="AY143">
        <v>0</v>
      </c>
      <c r="AZ143">
        <v>28</v>
      </c>
      <c r="BA143">
        <v>28</v>
      </c>
      <c r="BB143">
        <v>4</v>
      </c>
      <c r="BC143">
        <v>12</v>
      </c>
      <c r="BD143">
        <v>7</v>
      </c>
      <c r="BE143">
        <v>5</v>
      </c>
      <c r="BF143">
        <v>2</v>
      </c>
      <c r="BG143">
        <v>15</v>
      </c>
      <c r="BH143">
        <v>1</v>
      </c>
      <c r="BI143">
        <v>4</v>
      </c>
      <c r="BJ143">
        <v>35</v>
      </c>
      <c r="BK143">
        <v>17</v>
      </c>
      <c r="BL143">
        <v>13</v>
      </c>
    </row>
    <row r="144" spans="1:64" x14ac:dyDescent="0.3">
      <c r="A144">
        <f t="shared" si="2"/>
        <v>2015</v>
      </c>
      <c r="B144">
        <f t="shared" si="3"/>
        <v>9</v>
      </c>
      <c r="C144">
        <v>48</v>
      </c>
      <c r="D144">
        <v>21</v>
      </c>
      <c r="E144">
        <v>27</v>
      </c>
      <c r="F144">
        <v>33</v>
      </c>
      <c r="G144">
        <v>51</v>
      </c>
      <c r="H144">
        <v>0</v>
      </c>
      <c r="I144">
        <v>0</v>
      </c>
      <c r="J144">
        <v>53</v>
      </c>
      <c r="K144">
        <v>41</v>
      </c>
      <c r="L144">
        <v>30</v>
      </c>
      <c r="M144">
        <v>0</v>
      </c>
      <c r="N144">
        <v>0</v>
      </c>
      <c r="O144">
        <v>0</v>
      </c>
      <c r="P144">
        <v>9</v>
      </c>
      <c r="Q144">
        <v>35</v>
      </c>
      <c r="R144">
        <v>45</v>
      </c>
      <c r="S144">
        <v>18</v>
      </c>
      <c r="T144">
        <v>0</v>
      </c>
      <c r="U144">
        <v>16</v>
      </c>
      <c r="V144">
        <v>0</v>
      </c>
      <c r="W144">
        <v>70</v>
      </c>
      <c r="X144">
        <v>69</v>
      </c>
      <c r="Y144">
        <v>30</v>
      </c>
      <c r="Z144">
        <v>20</v>
      </c>
      <c r="AA144">
        <v>11</v>
      </c>
      <c r="AB144">
        <v>11</v>
      </c>
      <c r="AC144">
        <v>6</v>
      </c>
      <c r="AD144">
        <v>18</v>
      </c>
      <c r="AE144">
        <v>21</v>
      </c>
      <c r="AF144">
        <v>0</v>
      </c>
      <c r="AG144">
        <v>24</v>
      </c>
      <c r="AH144">
        <v>9</v>
      </c>
      <c r="AI144">
        <v>7</v>
      </c>
      <c r="AJ144">
        <v>0</v>
      </c>
      <c r="AK144">
        <v>0</v>
      </c>
      <c r="AL144">
        <v>0</v>
      </c>
      <c r="AM144">
        <v>37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19</v>
      </c>
      <c r="AT144">
        <v>10</v>
      </c>
      <c r="AU144">
        <v>0</v>
      </c>
      <c r="AV144">
        <v>67</v>
      </c>
      <c r="AW144">
        <v>42</v>
      </c>
      <c r="AX144">
        <v>28</v>
      </c>
      <c r="AY144">
        <v>22</v>
      </c>
      <c r="AZ144">
        <v>28</v>
      </c>
      <c r="BA144">
        <v>34</v>
      </c>
      <c r="BB144">
        <v>5</v>
      </c>
      <c r="BC144">
        <v>10</v>
      </c>
      <c r="BD144">
        <v>6</v>
      </c>
      <c r="BE144">
        <v>7</v>
      </c>
      <c r="BF144">
        <v>2</v>
      </c>
      <c r="BG144">
        <v>29</v>
      </c>
      <c r="BH144">
        <v>2</v>
      </c>
      <c r="BI144">
        <v>4</v>
      </c>
      <c r="BJ144">
        <v>38</v>
      </c>
      <c r="BK144">
        <v>16</v>
      </c>
      <c r="BL144">
        <v>8</v>
      </c>
    </row>
    <row r="145" spans="1:64" x14ac:dyDescent="0.3">
      <c r="A145">
        <f t="shared" ref="A145:A208" si="4">A133+1</f>
        <v>2015</v>
      </c>
      <c r="B145">
        <f t="shared" ref="B145:B208" si="5">B133</f>
        <v>10</v>
      </c>
      <c r="C145">
        <v>49</v>
      </c>
      <c r="D145">
        <v>19</v>
      </c>
      <c r="E145">
        <v>29</v>
      </c>
      <c r="F145">
        <v>31</v>
      </c>
      <c r="G145">
        <v>60</v>
      </c>
      <c r="H145">
        <v>35</v>
      </c>
      <c r="I145">
        <v>0</v>
      </c>
      <c r="J145">
        <v>52</v>
      </c>
      <c r="K145">
        <v>44</v>
      </c>
      <c r="L145">
        <v>34</v>
      </c>
      <c r="M145">
        <v>0</v>
      </c>
      <c r="N145">
        <v>0</v>
      </c>
      <c r="O145">
        <v>0</v>
      </c>
      <c r="P145">
        <v>9</v>
      </c>
      <c r="Q145">
        <v>35</v>
      </c>
      <c r="R145">
        <v>47</v>
      </c>
      <c r="S145">
        <v>29</v>
      </c>
      <c r="T145">
        <v>0</v>
      </c>
      <c r="U145">
        <v>16</v>
      </c>
      <c r="V145">
        <v>0</v>
      </c>
      <c r="W145">
        <v>57</v>
      </c>
      <c r="X145">
        <v>83</v>
      </c>
      <c r="Y145">
        <v>30</v>
      </c>
      <c r="Z145">
        <v>11</v>
      </c>
      <c r="AA145">
        <v>12</v>
      </c>
      <c r="AB145">
        <v>11</v>
      </c>
      <c r="AC145">
        <v>5</v>
      </c>
      <c r="AD145">
        <v>21</v>
      </c>
      <c r="AE145">
        <v>15</v>
      </c>
      <c r="AF145">
        <v>0</v>
      </c>
      <c r="AG145">
        <v>0</v>
      </c>
      <c r="AH145">
        <v>9</v>
      </c>
      <c r="AI145">
        <v>8</v>
      </c>
      <c r="AJ145">
        <v>0</v>
      </c>
      <c r="AK145">
        <v>0</v>
      </c>
      <c r="AL145">
        <v>1</v>
      </c>
      <c r="AM145">
        <v>0</v>
      </c>
      <c r="AN145">
        <v>39</v>
      </c>
      <c r="AO145">
        <v>0</v>
      </c>
      <c r="AP145">
        <v>0</v>
      </c>
      <c r="AQ145">
        <v>0</v>
      </c>
      <c r="AR145">
        <v>0</v>
      </c>
      <c r="AS145">
        <v>17</v>
      </c>
      <c r="AT145">
        <v>12</v>
      </c>
      <c r="AU145">
        <v>0</v>
      </c>
      <c r="AV145">
        <v>72</v>
      </c>
      <c r="AW145">
        <v>47</v>
      </c>
      <c r="AX145">
        <v>33</v>
      </c>
      <c r="AY145">
        <v>0</v>
      </c>
      <c r="AZ145">
        <v>32</v>
      </c>
      <c r="BA145">
        <v>38</v>
      </c>
      <c r="BB145">
        <v>5</v>
      </c>
      <c r="BC145">
        <v>8</v>
      </c>
      <c r="BD145">
        <v>6</v>
      </c>
      <c r="BE145">
        <v>7</v>
      </c>
      <c r="BF145">
        <v>3</v>
      </c>
      <c r="BG145">
        <v>34</v>
      </c>
      <c r="BH145">
        <v>3</v>
      </c>
      <c r="BI145">
        <v>3</v>
      </c>
      <c r="BJ145">
        <v>37</v>
      </c>
      <c r="BK145">
        <v>16</v>
      </c>
      <c r="BL145">
        <v>9</v>
      </c>
    </row>
    <row r="146" spans="1:64" x14ac:dyDescent="0.3">
      <c r="A146">
        <f t="shared" si="4"/>
        <v>2015</v>
      </c>
      <c r="B146">
        <f t="shared" si="5"/>
        <v>11</v>
      </c>
      <c r="C146">
        <v>48</v>
      </c>
      <c r="D146">
        <v>19</v>
      </c>
      <c r="E146">
        <v>36</v>
      </c>
      <c r="F146">
        <v>23</v>
      </c>
      <c r="G146">
        <v>57</v>
      </c>
      <c r="H146">
        <v>0</v>
      </c>
      <c r="I146">
        <v>0</v>
      </c>
      <c r="J146">
        <v>50</v>
      </c>
      <c r="K146">
        <v>39</v>
      </c>
      <c r="L146">
        <v>39</v>
      </c>
      <c r="M146">
        <v>0</v>
      </c>
      <c r="N146">
        <v>0</v>
      </c>
      <c r="O146">
        <v>0</v>
      </c>
      <c r="P146">
        <v>8</v>
      </c>
      <c r="Q146">
        <v>40</v>
      </c>
      <c r="R146">
        <v>51</v>
      </c>
      <c r="S146">
        <v>36</v>
      </c>
      <c r="T146">
        <v>0</v>
      </c>
      <c r="U146">
        <v>16</v>
      </c>
      <c r="V146">
        <v>0</v>
      </c>
      <c r="W146">
        <v>84</v>
      </c>
      <c r="X146">
        <v>74</v>
      </c>
      <c r="Y146">
        <v>31</v>
      </c>
      <c r="Z146">
        <v>10</v>
      </c>
      <c r="AA146">
        <v>12</v>
      </c>
      <c r="AB146">
        <v>17</v>
      </c>
      <c r="AC146">
        <v>5</v>
      </c>
      <c r="AD146">
        <v>22</v>
      </c>
      <c r="AE146">
        <v>15</v>
      </c>
      <c r="AF146">
        <v>0</v>
      </c>
      <c r="AG146">
        <v>37</v>
      </c>
      <c r="AH146">
        <v>9</v>
      </c>
      <c r="AI146">
        <v>9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18</v>
      </c>
      <c r="AT146">
        <v>10</v>
      </c>
      <c r="AU146">
        <v>0</v>
      </c>
      <c r="AV146">
        <v>52</v>
      </c>
      <c r="AW146">
        <v>44</v>
      </c>
      <c r="AX146">
        <v>37</v>
      </c>
      <c r="AY146">
        <v>0</v>
      </c>
      <c r="AZ146">
        <v>34</v>
      </c>
      <c r="BA146">
        <v>36</v>
      </c>
      <c r="BB146">
        <v>5</v>
      </c>
      <c r="BC146">
        <v>7</v>
      </c>
      <c r="BD146">
        <v>7</v>
      </c>
      <c r="BE146">
        <v>7</v>
      </c>
      <c r="BF146">
        <v>3</v>
      </c>
      <c r="BG146">
        <v>34</v>
      </c>
      <c r="BH146">
        <v>4</v>
      </c>
      <c r="BI146">
        <v>4</v>
      </c>
      <c r="BJ146">
        <v>38</v>
      </c>
      <c r="BK146">
        <v>16</v>
      </c>
      <c r="BL146">
        <v>9</v>
      </c>
    </row>
    <row r="147" spans="1:64" x14ac:dyDescent="0.3">
      <c r="A147">
        <f t="shared" si="4"/>
        <v>2015</v>
      </c>
      <c r="B147">
        <f t="shared" si="5"/>
        <v>12</v>
      </c>
      <c r="C147">
        <v>49</v>
      </c>
      <c r="D147">
        <v>14</v>
      </c>
      <c r="E147">
        <v>42</v>
      </c>
      <c r="F147">
        <v>22</v>
      </c>
      <c r="G147">
        <v>51</v>
      </c>
      <c r="H147">
        <v>0</v>
      </c>
      <c r="I147">
        <v>0</v>
      </c>
      <c r="J147">
        <v>43</v>
      </c>
      <c r="K147">
        <v>44</v>
      </c>
      <c r="L147">
        <v>42</v>
      </c>
      <c r="M147">
        <v>38</v>
      </c>
      <c r="N147">
        <v>0</v>
      </c>
      <c r="O147">
        <v>0</v>
      </c>
      <c r="P147">
        <v>10</v>
      </c>
      <c r="Q147">
        <v>45</v>
      </c>
      <c r="R147">
        <v>43</v>
      </c>
      <c r="S147">
        <v>35</v>
      </c>
      <c r="T147">
        <v>5</v>
      </c>
      <c r="U147">
        <v>14</v>
      </c>
      <c r="V147">
        <v>0</v>
      </c>
      <c r="W147">
        <v>70</v>
      </c>
      <c r="X147">
        <v>71</v>
      </c>
      <c r="Y147">
        <v>29</v>
      </c>
      <c r="Z147">
        <v>7</v>
      </c>
      <c r="AA147">
        <v>11</v>
      </c>
      <c r="AB147">
        <v>25</v>
      </c>
      <c r="AC147">
        <v>5</v>
      </c>
      <c r="AD147">
        <v>24</v>
      </c>
      <c r="AE147">
        <v>19</v>
      </c>
      <c r="AF147">
        <v>0</v>
      </c>
      <c r="AG147">
        <v>27</v>
      </c>
      <c r="AH147">
        <v>8</v>
      </c>
      <c r="AI147">
        <v>8</v>
      </c>
      <c r="AJ147">
        <v>0</v>
      </c>
      <c r="AK147">
        <v>0</v>
      </c>
      <c r="AL147">
        <v>1</v>
      </c>
      <c r="AM147">
        <v>0</v>
      </c>
      <c r="AN147">
        <v>44</v>
      </c>
      <c r="AO147">
        <v>21</v>
      </c>
      <c r="AP147">
        <v>0</v>
      </c>
      <c r="AQ147">
        <v>0</v>
      </c>
      <c r="AR147">
        <v>0</v>
      </c>
      <c r="AS147">
        <v>12</v>
      </c>
      <c r="AT147">
        <v>8</v>
      </c>
      <c r="AU147">
        <v>0</v>
      </c>
      <c r="AV147">
        <v>37</v>
      </c>
      <c r="AW147">
        <v>46</v>
      </c>
      <c r="AX147">
        <v>50</v>
      </c>
      <c r="AY147">
        <v>0</v>
      </c>
      <c r="AZ147">
        <v>33</v>
      </c>
      <c r="BA147">
        <v>32</v>
      </c>
      <c r="BB147">
        <v>4</v>
      </c>
      <c r="BC147">
        <v>9</v>
      </c>
      <c r="BD147">
        <v>7</v>
      </c>
      <c r="BE147">
        <v>7</v>
      </c>
      <c r="BF147">
        <v>2</v>
      </c>
      <c r="BG147">
        <v>34</v>
      </c>
      <c r="BH147">
        <v>3</v>
      </c>
      <c r="BI147">
        <v>4</v>
      </c>
      <c r="BJ147">
        <v>40</v>
      </c>
      <c r="BK147">
        <v>17</v>
      </c>
      <c r="BL147">
        <v>6</v>
      </c>
    </row>
    <row r="148" spans="1:64" x14ac:dyDescent="0.3">
      <c r="A148">
        <f t="shared" si="4"/>
        <v>2016</v>
      </c>
      <c r="B148">
        <f t="shared" si="5"/>
        <v>1</v>
      </c>
      <c r="C148">
        <v>53</v>
      </c>
      <c r="D148">
        <v>13</v>
      </c>
      <c r="E148">
        <v>45</v>
      </c>
      <c r="F148">
        <v>23</v>
      </c>
      <c r="G148">
        <v>59</v>
      </c>
      <c r="H148">
        <v>0</v>
      </c>
      <c r="I148">
        <v>36</v>
      </c>
      <c r="J148">
        <v>47</v>
      </c>
      <c r="K148">
        <v>47</v>
      </c>
      <c r="L148">
        <v>48</v>
      </c>
      <c r="M148">
        <v>0</v>
      </c>
      <c r="N148">
        <v>0</v>
      </c>
      <c r="O148">
        <v>0</v>
      </c>
      <c r="P148">
        <v>15</v>
      </c>
      <c r="Q148">
        <v>45</v>
      </c>
      <c r="R148">
        <v>53</v>
      </c>
      <c r="S148">
        <v>26</v>
      </c>
      <c r="T148">
        <v>7</v>
      </c>
      <c r="U148">
        <v>15</v>
      </c>
      <c r="V148">
        <v>0</v>
      </c>
      <c r="W148">
        <v>64</v>
      </c>
      <c r="X148">
        <v>82</v>
      </c>
      <c r="Y148">
        <v>35</v>
      </c>
      <c r="Z148">
        <v>9</v>
      </c>
      <c r="AA148">
        <v>14</v>
      </c>
      <c r="AB148">
        <v>12</v>
      </c>
      <c r="AC148">
        <v>4</v>
      </c>
      <c r="AD148">
        <v>34</v>
      </c>
      <c r="AE148">
        <v>19</v>
      </c>
      <c r="AF148">
        <v>0</v>
      </c>
      <c r="AG148">
        <v>35</v>
      </c>
      <c r="AH148">
        <v>10</v>
      </c>
      <c r="AI148">
        <v>9</v>
      </c>
      <c r="AJ148">
        <v>0</v>
      </c>
      <c r="AK148">
        <v>0</v>
      </c>
      <c r="AL148">
        <v>1</v>
      </c>
      <c r="AM148">
        <v>40</v>
      </c>
      <c r="AN148">
        <v>40</v>
      </c>
      <c r="AO148">
        <v>0</v>
      </c>
      <c r="AP148">
        <v>0</v>
      </c>
      <c r="AQ148">
        <v>0</v>
      </c>
      <c r="AR148">
        <v>0</v>
      </c>
      <c r="AS148">
        <v>16</v>
      </c>
      <c r="AT148">
        <v>7</v>
      </c>
      <c r="AU148">
        <v>0</v>
      </c>
      <c r="AV148">
        <v>38</v>
      </c>
      <c r="AW148">
        <v>57</v>
      </c>
      <c r="AX148">
        <v>36</v>
      </c>
      <c r="AY148">
        <v>0</v>
      </c>
      <c r="AZ148">
        <v>37</v>
      </c>
      <c r="BA148">
        <v>34</v>
      </c>
      <c r="BB148">
        <v>8</v>
      </c>
      <c r="BC148">
        <v>6</v>
      </c>
      <c r="BD148">
        <v>8</v>
      </c>
      <c r="BE148">
        <v>8</v>
      </c>
      <c r="BF148">
        <v>2</v>
      </c>
      <c r="BG148">
        <v>26</v>
      </c>
      <c r="BH148">
        <v>2</v>
      </c>
      <c r="BI148">
        <v>4</v>
      </c>
      <c r="BJ148">
        <v>37</v>
      </c>
      <c r="BK148">
        <v>12</v>
      </c>
      <c r="BL148">
        <v>7</v>
      </c>
    </row>
    <row r="149" spans="1:64" x14ac:dyDescent="0.3">
      <c r="A149">
        <f t="shared" si="4"/>
        <v>2016</v>
      </c>
      <c r="B149">
        <f t="shared" si="5"/>
        <v>2</v>
      </c>
      <c r="C149">
        <v>57</v>
      </c>
      <c r="D149">
        <v>15</v>
      </c>
      <c r="E149">
        <v>41</v>
      </c>
      <c r="F149">
        <v>28</v>
      </c>
      <c r="G149">
        <v>59</v>
      </c>
      <c r="H149">
        <v>27</v>
      </c>
      <c r="I149">
        <v>21</v>
      </c>
      <c r="J149">
        <v>54</v>
      </c>
      <c r="K149">
        <v>46</v>
      </c>
      <c r="L149">
        <v>46</v>
      </c>
      <c r="M149">
        <v>0</v>
      </c>
      <c r="N149">
        <v>0</v>
      </c>
      <c r="O149">
        <v>0</v>
      </c>
      <c r="P149">
        <v>11</v>
      </c>
      <c r="Q149">
        <v>41</v>
      </c>
      <c r="R149">
        <v>53</v>
      </c>
      <c r="S149">
        <v>51</v>
      </c>
      <c r="T149">
        <v>0</v>
      </c>
      <c r="U149">
        <v>18</v>
      </c>
      <c r="V149">
        <v>0</v>
      </c>
      <c r="W149">
        <v>70</v>
      </c>
      <c r="X149">
        <v>86</v>
      </c>
      <c r="Y149">
        <v>33</v>
      </c>
      <c r="Z149">
        <v>9</v>
      </c>
      <c r="AA149">
        <v>13</v>
      </c>
      <c r="AB149">
        <v>11</v>
      </c>
      <c r="AC149">
        <v>4</v>
      </c>
      <c r="AD149">
        <v>36</v>
      </c>
      <c r="AE149">
        <v>19</v>
      </c>
      <c r="AF149">
        <v>0</v>
      </c>
      <c r="AG149">
        <v>0</v>
      </c>
      <c r="AH149">
        <v>10</v>
      </c>
      <c r="AI149">
        <v>9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22</v>
      </c>
      <c r="AP149">
        <v>0</v>
      </c>
      <c r="AQ149">
        <v>0</v>
      </c>
      <c r="AR149">
        <v>0</v>
      </c>
      <c r="AS149">
        <v>17</v>
      </c>
      <c r="AT149">
        <v>7</v>
      </c>
      <c r="AU149">
        <v>0</v>
      </c>
      <c r="AV149">
        <v>50</v>
      </c>
      <c r="AW149">
        <v>53</v>
      </c>
      <c r="AX149">
        <v>44</v>
      </c>
      <c r="AY149">
        <v>0</v>
      </c>
      <c r="AZ149">
        <v>32</v>
      </c>
      <c r="BA149">
        <v>41</v>
      </c>
      <c r="BB149">
        <v>5</v>
      </c>
      <c r="BC149">
        <v>7</v>
      </c>
      <c r="BD149">
        <v>8</v>
      </c>
      <c r="BE149">
        <v>9</v>
      </c>
      <c r="BF149">
        <v>3</v>
      </c>
      <c r="BG149">
        <v>35</v>
      </c>
      <c r="BH149">
        <v>3</v>
      </c>
      <c r="BI149">
        <v>5</v>
      </c>
      <c r="BJ149">
        <v>40</v>
      </c>
      <c r="BK149">
        <v>11</v>
      </c>
      <c r="BL149">
        <v>11</v>
      </c>
    </row>
    <row r="150" spans="1:64" x14ac:dyDescent="0.3">
      <c r="A150">
        <f t="shared" si="4"/>
        <v>2016</v>
      </c>
      <c r="B150">
        <f t="shared" si="5"/>
        <v>3</v>
      </c>
      <c r="C150">
        <v>51</v>
      </c>
      <c r="D150">
        <v>20</v>
      </c>
      <c r="E150">
        <v>39</v>
      </c>
      <c r="F150">
        <v>30</v>
      </c>
      <c r="G150">
        <v>49</v>
      </c>
      <c r="H150">
        <v>27</v>
      </c>
      <c r="I150">
        <v>20</v>
      </c>
      <c r="J150">
        <v>54</v>
      </c>
      <c r="K150">
        <v>49</v>
      </c>
      <c r="L150">
        <v>43</v>
      </c>
      <c r="M150">
        <v>25</v>
      </c>
      <c r="N150">
        <v>0</v>
      </c>
      <c r="O150">
        <v>0</v>
      </c>
      <c r="P150">
        <v>9</v>
      </c>
      <c r="Q150">
        <v>41</v>
      </c>
      <c r="R150">
        <v>54</v>
      </c>
      <c r="S150">
        <v>36</v>
      </c>
      <c r="T150">
        <v>5</v>
      </c>
      <c r="U150">
        <v>18</v>
      </c>
      <c r="V150">
        <v>0</v>
      </c>
      <c r="W150">
        <v>58</v>
      </c>
      <c r="X150">
        <v>82</v>
      </c>
      <c r="Y150">
        <v>35</v>
      </c>
      <c r="Z150">
        <v>11</v>
      </c>
      <c r="AA150">
        <v>12</v>
      </c>
      <c r="AB150">
        <v>9</v>
      </c>
      <c r="AC150">
        <v>5</v>
      </c>
      <c r="AD150">
        <v>52</v>
      </c>
      <c r="AE150">
        <v>15</v>
      </c>
      <c r="AF150">
        <v>0</v>
      </c>
      <c r="AG150">
        <v>35</v>
      </c>
      <c r="AH150">
        <v>9</v>
      </c>
      <c r="AI150">
        <v>9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12</v>
      </c>
      <c r="AT150">
        <v>9</v>
      </c>
      <c r="AU150">
        <v>0</v>
      </c>
      <c r="AV150">
        <v>52</v>
      </c>
      <c r="AW150">
        <v>58</v>
      </c>
      <c r="AX150">
        <v>43</v>
      </c>
      <c r="AY150">
        <v>21</v>
      </c>
      <c r="AZ150">
        <v>33</v>
      </c>
      <c r="BA150">
        <v>29</v>
      </c>
      <c r="BB150">
        <v>8</v>
      </c>
      <c r="BC150">
        <v>7</v>
      </c>
      <c r="BD150">
        <v>8</v>
      </c>
      <c r="BE150">
        <v>8</v>
      </c>
      <c r="BF150">
        <v>0</v>
      </c>
      <c r="BG150">
        <v>17</v>
      </c>
      <c r="BH150">
        <v>3</v>
      </c>
      <c r="BI150">
        <v>5</v>
      </c>
      <c r="BJ150">
        <v>38</v>
      </c>
      <c r="BK150">
        <v>12</v>
      </c>
      <c r="BL150">
        <v>15</v>
      </c>
    </row>
    <row r="151" spans="1:64" x14ac:dyDescent="0.3">
      <c r="A151">
        <f t="shared" si="4"/>
        <v>2016</v>
      </c>
      <c r="B151">
        <f t="shared" si="5"/>
        <v>4</v>
      </c>
      <c r="C151">
        <v>50</v>
      </c>
      <c r="D151">
        <v>27</v>
      </c>
      <c r="E151">
        <v>35</v>
      </c>
      <c r="F151">
        <v>33</v>
      </c>
      <c r="G151">
        <v>55</v>
      </c>
      <c r="H151">
        <v>23</v>
      </c>
      <c r="I151">
        <v>17</v>
      </c>
      <c r="J151">
        <v>53</v>
      </c>
      <c r="K151">
        <v>46</v>
      </c>
      <c r="L151">
        <v>44</v>
      </c>
      <c r="M151">
        <v>20</v>
      </c>
      <c r="N151">
        <v>0</v>
      </c>
      <c r="O151">
        <v>0</v>
      </c>
      <c r="P151">
        <v>10</v>
      </c>
      <c r="Q151">
        <v>40</v>
      </c>
      <c r="R151">
        <v>61</v>
      </c>
      <c r="S151">
        <v>31</v>
      </c>
      <c r="T151">
        <v>6</v>
      </c>
      <c r="U151">
        <v>18</v>
      </c>
      <c r="V151">
        <v>0</v>
      </c>
      <c r="W151">
        <v>59</v>
      </c>
      <c r="X151">
        <v>78</v>
      </c>
      <c r="Y151">
        <v>34</v>
      </c>
      <c r="Z151">
        <v>11</v>
      </c>
      <c r="AA151">
        <v>10</v>
      </c>
      <c r="AB151">
        <v>10</v>
      </c>
      <c r="AC151">
        <v>7</v>
      </c>
      <c r="AD151">
        <v>75</v>
      </c>
      <c r="AE151">
        <v>13</v>
      </c>
      <c r="AF151">
        <v>0</v>
      </c>
      <c r="AG151">
        <v>0</v>
      </c>
      <c r="AH151">
        <v>9</v>
      </c>
      <c r="AI151">
        <v>9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18</v>
      </c>
      <c r="AT151">
        <v>7</v>
      </c>
      <c r="AU151">
        <v>0</v>
      </c>
      <c r="AV151">
        <v>53</v>
      </c>
      <c r="AW151">
        <v>44</v>
      </c>
      <c r="AX151">
        <v>52</v>
      </c>
      <c r="AY151">
        <v>22</v>
      </c>
      <c r="AZ151">
        <v>35</v>
      </c>
      <c r="BA151">
        <v>34</v>
      </c>
      <c r="BB151">
        <v>7</v>
      </c>
      <c r="BC151">
        <v>6</v>
      </c>
      <c r="BD151">
        <v>7</v>
      </c>
      <c r="BE151">
        <v>8</v>
      </c>
      <c r="BF151">
        <v>3</v>
      </c>
      <c r="BG151">
        <v>23</v>
      </c>
      <c r="BH151">
        <v>5</v>
      </c>
      <c r="BI151">
        <v>5</v>
      </c>
      <c r="BJ151">
        <v>39</v>
      </c>
      <c r="BK151">
        <v>13</v>
      </c>
      <c r="BL151">
        <v>9</v>
      </c>
    </row>
    <row r="152" spans="1:64" x14ac:dyDescent="0.3">
      <c r="A152">
        <f t="shared" si="4"/>
        <v>2016</v>
      </c>
      <c r="B152">
        <f t="shared" si="5"/>
        <v>5</v>
      </c>
      <c r="C152">
        <v>49</v>
      </c>
      <c r="D152">
        <v>24</v>
      </c>
      <c r="E152">
        <v>32</v>
      </c>
      <c r="F152">
        <v>32</v>
      </c>
      <c r="G152">
        <v>53</v>
      </c>
      <c r="H152">
        <v>30</v>
      </c>
      <c r="I152">
        <v>19</v>
      </c>
      <c r="J152">
        <v>56</v>
      </c>
      <c r="K152">
        <v>37</v>
      </c>
      <c r="L152">
        <v>44</v>
      </c>
      <c r="M152">
        <v>20</v>
      </c>
      <c r="N152">
        <v>0</v>
      </c>
      <c r="O152">
        <v>0</v>
      </c>
      <c r="P152">
        <v>8</v>
      </c>
      <c r="Q152">
        <v>38</v>
      </c>
      <c r="R152">
        <v>71</v>
      </c>
      <c r="S152">
        <v>39</v>
      </c>
      <c r="T152">
        <v>5</v>
      </c>
      <c r="U152">
        <v>18</v>
      </c>
      <c r="V152">
        <v>0</v>
      </c>
      <c r="W152">
        <v>62</v>
      </c>
      <c r="X152">
        <v>71</v>
      </c>
      <c r="Y152">
        <v>28</v>
      </c>
      <c r="Z152">
        <v>12</v>
      </c>
      <c r="AA152">
        <v>10</v>
      </c>
      <c r="AB152">
        <v>9</v>
      </c>
      <c r="AC152">
        <v>5</v>
      </c>
      <c r="AD152">
        <v>25</v>
      </c>
      <c r="AE152">
        <v>13</v>
      </c>
      <c r="AF152">
        <v>0</v>
      </c>
      <c r="AG152">
        <v>0</v>
      </c>
      <c r="AH152">
        <v>9</v>
      </c>
      <c r="AI152">
        <v>9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15</v>
      </c>
      <c r="AT152">
        <v>8</v>
      </c>
      <c r="AU152">
        <v>0</v>
      </c>
      <c r="AV152">
        <v>53</v>
      </c>
      <c r="AW152">
        <v>43</v>
      </c>
      <c r="AX152">
        <v>42</v>
      </c>
      <c r="AY152">
        <v>24</v>
      </c>
      <c r="AZ152">
        <v>38</v>
      </c>
      <c r="BA152">
        <v>32</v>
      </c>
      <c r="BB152">
        <v>9</v>
      </c>
      <c r="BC152">
        <v>8</v>
      </c>
      <c r="BD152">
        <v>7</v>
      </c>
      <c r="BE152">
        <v>10</v>
      </c>
      <c r="BF152">
        <v>3</v>
      </c>
      <c r="BG152">
        <v>30</v>
      </c>
      <c r="BH152">
        <v>3</v>
      </c>
      <c r="BI152">
        <v>4</v>
      </c>
      <c r="BJ152">
        <v>38</v>
      </c>
      <c r="BK152">
        <v>10</v>
      </c>
      <c r="BL152">
        <v>11</v>
      </c>
    </row>
    <row r="153" spans="1:64" x14ac:dyDescent="0.3">
      <c r="A153">
        <f t="shared" si="4"/>
        <v>2016</v>
      </c>
      <c r="B153">
        <f t="shared" si="5"/>
        <v>6</v>
      </c>
      <c r="C153">
        <v>48</v>
      </c>
      <c r="D153">
        <v>19</v>
      </c>
      <c r="E153">
        <v>35</v>
      </c>
      <c r="F153">
        <v>33</v>
      </c>
      <c r="G153">
        <v>43</v>
      </c>
      <c r="H153">
        <v>0</v>
      </c>
      <c r="I153">
        <v>24</v>
      </c>
      <c r="J153">
        <v>53</v>
      </c>
      <c r="K153">
        <v>42</v>
      </c>
      <c r="L153">
        <v>42</v>
      </c>
      <c r="M153">
        <v>21</v>
      </c>
      <c r="N153">
        <v>0</v>
      </c>
      <c r="O153">
        <v>0</v>
      </c>
      <c r="P153">
        <v>8</v>
      </c>
      <c r="Q153">
        <v>40</v>
      </c>
      <c r="R153">
        <v>56</v>
      </c>
      <c r="S153">
        <v>28</v>
      </c>
      <c r="T153">
        <v>5</v>
      </c>
      <c r="U153">
        <v>15</v>
      </c>
      <c r="V153">
        <v>0</v>
      </c>
      <c r="W153">
        <v>45</v>
      </c>
      <c r="X153">
        <v>75</v>
      </c>
      <c r="Y153">
        <v>28</v>
      </c>
      <c r="Z153">
        <v>13</v>
      </c>
      <c r="AA153">
        <v>11</v>
      </c>
      <c r="AB153">
        <v>10</v>
      </c>
      <c r="AC153">
        <v>4</v>
      </c>
      <c r="AD153">
        <v>0</v>
      </c>
      <c r="AE153">
        <v>15</v>
      </c>
      <c r="AF153">
        <v>0</v>
      </c>
      <c r="AG153">
        <v>33</v>
      </c>
      <c r="AH153">
        <v>9</v>
      </c>
      <c r="AI153">
        <v>8</v>
      </c>
      <c r="AJ153">
        <v>0</v>
      </c>
      <c r="AK153">
        <v>0</v>
      </c>
      <c r="AL153">
        <v>0</v>
      </c>
      <c r="AM153">
        <v>0</v>
      </c>
      <c r="AN153">
        <v>40</v>
      </c>
      <c r="AO153">
        <v>33</v>
      </c>
      <c r="AP153">
        <v>0</v>
      </c>
      <c r="AQ153">
        <v>0</v>
      </c>
      <c r="AR153">
        <v>0</v>
      </c>
      <c r="AS153">
        <v>14</v>
      </c>
      <c r="AT153">
        <v>7</v>
      </c>
      <c r="AU153">
        <v>0</v>
      </c>
      <c r="AV153">
        <v>55</v>
      </c>
      <c r="AW153">
        <v>41</v>
      </c>
      <c r="AX153">
        <v>46</v>
      </c>
      <c r="AY153">
        <v>22</v>
      </c>
      <c r="AZ153">
        <v>33</v>
      </c>
      <c r="BA153">
        <v>29</v>
      </c>
      <c r="BB153">
        <v>7</v>
      </c>
      <c r="BC153">
        <v>7</v>
      </c>
      <c r="BD153">
        <v>6</v>
      </c>
      <c r="BE153">
        <v>9</v>
      </c>
      <c r="BF153">
        <v>2</v>
      </c>
      <c r="BG153">
        <v>23</v>
      </c>
      <c r="BH153">
        <v>2</v>
      </c>
      <c r="BI153">
        <v>4</v>
      </c>
      <c r="BJ153">
        <v>37</v>
      </c>
      <c r="BK153">
        <v>11</v>
      </c>
      <c r="BL153">
        <v>9</v>
      </c>
    </row>
    <row r="154" spans="1:64" x14ac:dyDescent="0.3">
      <c r="A154">
        <f t="shared" si="4"/>
        <v>2016</v>
      </c>
      <c r="B154">
        <f t="shared" si="5"/>
        <v>7</v>
      </c>
      <c r="C154">
        <v>41</v>
      </c>
      <c r="D154">
        <v>19</v>
      </c>
      <c r="E154">
        <v>31</v>
      </c>
      <c r="F154">
        <v>26</v>
      </c>
      <c r="G154">
        <v>45</v>
      </c>
      <c r="H154">
        <v>0</v>
      </c>
      <c r="I154">
        <v>20</v>
      </c>
      <c r="J154">
        <v>45</v>
      </c>
      <c r="K154">
        <v>36</v>
      </c>
      <c r="L154">
        <v>37</v>
      </c>
      <c r="M154">
        <v>15</v>
      </c>
      <c r="N154">
        <v>0</v>
      </c>
      <c r="O154">
        <v>0</v>
      </c>
      <c r="P154">
        <v>6</v>
      </c>
      <c r="Q154">
        <v>40</v>
      </c>
      <c r="R154">
        <v>25</v>
      </c>
      <c r="S154">
        <v>0</v>
      </c>
      <c r="T154">
        <v>4</v>
      </c>
      <c r="U154">
        <v>13</v>
      </c>
      <c r="V154">
        <v>0</v>
      </c>
      <c r="W154">
        <v>37</v>
      </c>
      <c r="X154">
        <v>62</v>
      </c>
      <c r="Y154">
        <v>26</v>
      </c>
      <c r="Z154">
        <v>8</v>
      </c>
      <c r="AA154">
        <v>7</v>
      </c>
      <c r="AB154">
        <v>7</v>
      </c>
      <c r="AC154">
        <v>3</v>
      </c>
      <c r="AD154">
        <v>0</v>
      </c>
      <c r="AE154">
        <v>16</v>
      </c>
      <c r="AF154">
        <v>0</v>
      </c>
      <c r="AG154">
        <v>45</v>
      </c>
      <c r="AH154">
        <v>7</v>
      </c>
      <c r="AI154">
        <v>7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14</v>
      </c>
      <c r="AT154">
        <v>8</v>
      </c>
      <c r="AU154">
        <v>0</v>
      </c>
      <c r="AV154">
        <v>38</v>
      </c>
      <c r="AW154">
        <v>37</v>
      </c>
      <c r="AX154">
        <v>23</v>
      </c>
      <c r="AY154">
        <v>21</v>
      </c>
      <c r="AZ154">
        <v>23</v>
      </c>
      <c r="BA154">
        <v>26</v>
      </c>
      <c r="BB154">
        <v>4</v>
      </c>
      <c r="BC154">
        <v>4</v>
      </c>
      <c r="BD154">
        <v>6</v>
      </c>
      <c r="BE154">
        <v>5</v>
      </c>
      <c r="BF154">
        <v>0</v>
      </c>
      <c r="BG154">
        <v>14</v>
      </c>
      <c r="BH154">
        <v>0</v>
      </c>
      <c r="BI154">
        <v>4</v>
      </c>
      <c r="BJ154">
        <v>35</v>
      </c>
      <c r="BK154">
        <v>10</v>
      </c>
      <c r="BL154">
        <v>10</v>
      </c>
    </row>
    <row r="155" spans="1:64" x14ac:dyDescent="0.3">
      <c r="A155">
        <f t="shared" si="4"/>
        <v>2016</v>
      </c>
      <c r="B155">
        <f t="shared" si="5"/>
        <v>8</v>
      </c>
      <c r="C155">
        <v>41</v>
      </c>
      <c r="D155">
        <v>24</v>
      </c>
      <c r="E155">
        <v>34</v>
      </c>
      <c r="F155">
        <v>21</v>
      </c>
      <c r="G155">
        <v>50</v>
      </c>
      <c r="H155">
        <v>27</v>
      </c>
      <c r="I155">
        <v>0</v>
      </c>
      <c r="J155">
        <v>51</v>
      </c>
      <c r="K155">
        <v>39</v>
      </c>
      <c r="L155">
        <v>37</v>
      </c>
      <c r="M155">
        <v>14</v>
      </c>
      <c r="N155">
        <v>0</v>
      </c>
      <c r="O155">
        <v>0</v>
      </c>
      <c r="P155">
        <v>9</v>
      </c>
      <c r="Q155">
        <v>36</v>
      </c>
      <c r="R155">
        <v>42</v>
      </c>
      <c r="S155">
        <v>0</v>
      </c>
      <c r="T155">
        <v>0</v>
      </c>
      <c r="U155">
        <v>13</v>
      </c>
      <c r="V155">
        <v>0</v>
      </c>
      <c r="W155">
        <v>60</v>
      </c>
      <c r="X155">
        <v>66</v>
      </c>
      <c r="Y155">
        <v>30</v>
      </c>
      <c r="Z155">
        <v>6</v>
      </c>
      <c r="AA155">
        <v>6</v>
      </c>
      <c r="AB155">
        <v>11</v>
      </c>
      <c r="AC155">
        <v>5</v>
      </c>
      <c r="AD155">
        <v>26</v>
      </c>
      <c r="AE155">
        <v>15</v>
      </c>
      <c r="AF155">
        <v>0</v>
      </c>
      <c r="AG155">
        <v>33</v>
      </c>
      <c r="AH155">
        <v>9</v>
      </c>
      <c r="AI155">
        <v>7</v>
      </c>
      <c r="AJ155">
        <v>0</v>
      </c>
      <c r="AK155">
        <v>0</v>
      </c>
      <c r="AL155">
        <v>0</v>
      </c>
      <c r="AM155">
        <v>0</v>
      </c>
      <c r="AN155">
        <v>38</v>
      </c>
      <c r="AO155">
        <v>0</v>
      </c>
      <c r="AP155">
        <v>0</v>
      </c>
      <c r="AQ155">
        <v>0</v>
      </c>
      <c r="AR155">
        <v>0</v>
      </c>
      <c r="AS155">
        <v>18</v>
      </c>
      <c r="AT155">
        <v>6</v>
      </c>
      <c r="AU155">
        <v>0</v>
      </c>
      <c r="AV155">
        <v>40</v>
      </c>
      <c r="AW155">
        <v>37</v>
      </c>
      <c r="AX155">
        <v>40</v>
      </c>
      <c r="AY155">
        <v>36</v>
      </c>
      <c r="AZ155">
        <v>30</v>
      </c>
      <c r="BA155">
        <v>26</v>
      </c>
      <c r="BB155">
        <v>0</v>
      </c>
      <c r="BC155">
        <v>6</v>
      </c>
      <c r="BD155">
        <v>6</v>
      </c>
      <c r="BE155">
        <v>8</v>
      </c>
      <c r="BF155">
        <v>3</v>
      </c>
      <c r="BG155">
        <v>17</v>
      </c>
      <c r="BH155">
        <v>2</v>
      </c>
      <c r="BI155">
        <v>3</v>
      </c>
      <c r="BJ155">
        <v>36</v>
      </c>
      <c r="BK155">
        <v>10</v>
      </c>
      <c r="BL155">
        <v>15</v>
      </c>
    </row>
    <row r="156" spans="1:64" x14ac:dyDescent="0.3">
      <c r="A156">
        <f t="shared" si="4"/>
        <v>2016</v>
      </c>
      <c r="B156">
        <f t="shared" si="5"/>
        <v>9</v>
      </c>
      <c r="C156">
        <v>49</v>
      </c>
      <c r="D156">
        <v>23</v>
      </c>
      <c r="E156">
        <v>45</v>
      </c>
      <c r="F156">
        <v>36</v>
      </c>
      <c r="G156">
        <v>55</v>
      </c>
      <c r="H156">
        <v>20</v>
      </c>
      <c r="I156">
        <v>0</v>
      </c>
      <c r="J156">
        <v>49</v>
      </c>
      <c r="K156">
        <v>40</v>
      </c>
      <c r="L156">
        <v>47</v>
      </c>
      <c r="M156">
        <v>17</v>
      </c>
      <c r="N156">
        <v>0</v>
      </c>
      <c r="O156">
        <v>0</v>
      </c>
      <c r="P156">
        <v>8</v>
      </c>
      <c r="Q156">
        <v>45</v>
      </c>
      <c r="R156">
        <v>60</v>
      </c>
      <c r="S156">
        <v>29</v>
      </c>
      <c r="T156">
        <v>0</v>
      </c>
      <c r="U156">
        <v>18</v>
      </c>
      <c r="V156">
        <v>0</v>
      </c>
      <c r="W156">
        <v>62</v>
      </c>
      <c r="X156">
        <v>78</v>
      </c>
      <c r="Y156">
        <v>31</v>
      </c>
      <c r="Z156">
        <v>16</v>
      </c>
      <c r="AA156">
        <v>12</v>
      </c>
      <c r="AB156">
        <v>11</v>
      </c>
      <c r="AC156">
        <v>5</v>
      </c>
      <c r="AD156">
        <v>38</v>
      </c>
      <c r="AE156">
        <v>22</v>
      </c>
      <c r="AF156">
        <v>0</v>
      </c>
      <c r="AG156">
        <v>34</v>
      </c>
      <c r="AH156">
        <v>10</v>
      </c>
      <c r="AI156">
        <v>8</v>
      </c>
      <c r="AJ156">
        <v>0</v>
      </c>
      <c r="AK156">
        <v>0</v>
      </c>
      <c r="AL156">
        <v>1</v>
      </c>
      <c r="AM156">
        <v>0</v>
      </c>
      <c r="AN156">
        <v>44</v>
      </c>
      <c r="AO156">
        <v>0</v>
      </c>
      <c r="AP156">
        <v>0</v>
      </c>
      <c r="AQ156">
        <v>0</v>
      </c>
      <c r="AR156">
        <v>0</v>
      </c>
      <c r="AS156">
        <v>16</v>
      </c>
      <c r="AT156">
        <v>6</v>
      </c>
      <c r="AU156">
        <v>0</v>
      </c>
      <c r="AV156">
        <v>45</v>
      </c>
      <c r="AW156">
        <v>45</v>
      </c>
      <c r="AX156">
        <v>46</v>
      </c>
      <c r="AY156">
        <v>33</v>
      </c>
      <c r="AZ156">
        <v>27</v>
      </c>
      <c r="BA156">
        <v>35</v>
      </c>
      <c r="BB156">
        <v>6</v>
      </c>
      <c r="BC156">
        <v>14</v>
      </c>
      <c r="BD156">
        <v>6</v>
      </c>
      <c r="BE156">
        <v>11</v>
      </c>
      <c r="BF156">
        <v>4</v>
      </c>
      <c r="BG156">
        <v>24</v>
      </c>
      <c r="BH156">
        <v>3</v>
      </c>
      <c r="BI156">
        <v>4</v>
      </c>
      <c r="BJ156">
        <v>36</v>
      </c>
      <c r="BK156">
        <v>11</v>
      </c>
      <c r="BL156">
        <v>10</v>
      </c>
    </row>
    <row r="157" spans="1:64" x14ac:dyDescent="0.3">
      <c r="A157">
        <f t="shared" si="4"/>
        <v>2016</v>
      </c>
      <c r="B157">
        <f t="shared" si="5"/>
        <v>10</v>
      </c>
      <c r="C157">
        <v>55</v>
      </c>
      <c r="D157">
        <v>24</v>
      </c>
      <c r="E157">
        <v>46</v>
      </c>
      <c r="F157">
        <v>32</v>
      </c>
      <c r="G157">
        <v>68</v>
      </c>
      <c r="H157">
        <v>0</v>
      </c>
      <c r="I157">
        <v>24</v>
      </c>
      <c r="J157">
        <v>47</v>
      </c>
      <c r="K157">
        <v>45</v>
      </c>
      <c r="L157">
        <v>54</v>
      </c>
      <c r="M157">
        <v>24</v>
      </c>
      <c r="N157">
        <v>0</v>
      </c>
      <c r="O157">
        <v>0</v>
      </c>
      <c r="P157">
        <v>8</v>
      </c>
      <c r="Q157">
        <v>46</v>
      </c>
      <c r="R157">
        <v>51</v>
      </c>
      <c r="S157">
        <v>23</v>
      </c>
      <c r="T157">
        <v>0</v>
      </c>
      <c r="U157">
        <v>18</v>
      </c>
      <c r="V157">
        <v>0</v>
      </c>
      <c r="W157">
        <v>69</v>
      </c>
      <c r="X157">
        <v>82</v>
      </c>
      <c r="Y157">
        <v>37</v>
      </c>
      <c r="Z157">
        <v>11</v>
      </c>
      <c r="AA157">
        <v>9</v>
      </c>
      <c r="AB157">
        <v>12</v>
      </c>
      <c r="AC157">
        <v>5</v>
      </c>
      <c r="AD157">
        <v>33</v>
      </c>
      <c r="AE157">
        <v>33</v>
      </c>
      <c r="AF157">
        <v>0</v>
      </c>
      <c r="AG157">
        <v>0</v>
      </c>
      <c r="AH157">
        <v>10</v>
      </c>
      <c r="AI157">
        <v>8</v>
      </c>
      <c r="AJ157">
        <v>0</v>
      </c>
      <c r="AK157">
        <v>0</v>
      </c>
      <c r="AL157">
        <v>1</v>
      </c>
      <c r="AM157">
        <v>0</v>
      </c>
      <c r="AN157">
        <v>0</v>
      </c>
      <c r="AO157">
        <v>26</v>
      </c>
      <c r="AP157">
        <v>0</v>
      </c>
      <c r="AQ157">
        <v>0</v>
      </c>
      <c r="AR157">
        <v>0</v>
      </c>
      <c r="AS157">
        <v>17</v>
      </c>
      <c r="AT157">
        <v>8</v>
      </c>
      <c r="AU157">
        <v>0</v>
      </c>
      <c r="AV157">
        <v>76</v>
      </c>
      <c r="AW157">
        <v>53</v>
      </c>
      <c r="AX157">
        <v>52</v>
      </c>
      <c r="AY157">
        <v>0</v>
      </c>
      <c r="AZ157">
        <v>35</v>
      </c>
      <c r="BA157">
        <v>37</v>
      </c>
      <c r="BB157">
        <v>7</v>
      </c>
      <c r="BC157">
        <v>9</v>
      </c>
      <c r="BD157">
        <v>7</v>
      </c>
      <c r="BE157">
        <v>13</v>
      </c>
      <c r="BF157">
        <v>4</v>
      </c>
      <c r="BG157">
        <v>39</v>
      </c>
      <c r="BH157">
        <v>3</v>
      </c>
      <c r="BI157">
        <v>4</v>
      </c>
      <c r="BJ157">
        <v>37</v>
      </c>
      <c r="BK157">
        <v>11</v>
      </c>
      <c r="BL157">
        <v>11</v>
      </c>
    </row>
    <row r="158" spans="1:64" x14ac:dyDescent="0.3">
      <c r="A158">
        <f t="shared" si="4"/>
        <v>2016</v>
      </c>
      <c r="B158">
        <f t="shared" si="5"/>
        <v>11</v>
      </c>
      <c r="C158">
        <v>55</v>
      </c>
      <c r="D158">
        <v>9</v>
      </c>
      <c r="E158">
        <v>63</v>
      </c>
      <c r="F158">
        <v>46</v>
      </c>
      <c r="G158">
        <v>64</v>
      </c>
      <c r="H158">
        <v>31</v>
      </c>
      <c r="I158">
        <v>0</v>
      </c>
      <c r="J158">
        <v>56</v>
      </c>
      <c r="K158">
        <v>56</v>
      </c>
      <c r="L158">
        <v>60</v>
      </c>
      <c r="M158">
        <v>0</v>
      </c>
      <c r="N158">
        <v>0</v>
      </c>
      <c r="O158">
        <v>0</v>
      </c>
      <c r="P158">
        <v>8</v>
      </c>
      <c r="Q158">
        <v>56</v>
      </c>
      <c r="R158">
        <v>63</v>
      </c>
      <c r="S158">
        <v>26</v>
      </c>
      <c r="T158">
        <v>6</v>
      </c>
      <c r="U158">
        <v>8</v>
      </c>
      <c r="V158">
        <v>0</v>
      </c>
      <c r="W158">
        <v>52</v>
      </c>
      <c r="X158">
        <v>80</v>
      </c>
      <c r="Y158">
        <v>48</v>
      </c>
      <c r="Z158">
        <v>17</v>
      </c>
      <c r="AA158">
        <v>4</v>
      </c>
      <c r="AB158">
        <v>4</v>
      </c>
      <c r="AC158">
        <v>7</v>
      </c>
      <c r="AD158">
        <v>27</v>
      </c>
      <c r="AE158">
        <v>43</v>
      </c>
      <c r="AF158">
        <v>0</v>
      </c>
      <c r="AG158">
        <v>50</v>
      </c>
      <c r="AH158">
        <v>12</v>
      </c>
      <c r="AI158">
        <v>7</v>
      </c>
      <c r="AJ158">
        <v>0</v>
      </c>
      <c r="AK158">
        <v>0</v>
      </c>
      <c r="AL158">
        <v>1</v>
      </c>
      <c r="AM158">
        <v>0</v>
      </c>
      <c r="AN158">
        <v>36</v>
      </c>
      <c r="AO158">
        <v>0</v>
      </c>
      <c r="AP158">
        <v>0</v>
      </c>
      <c r="AQ158">
        <v>0</v>
      </c>
      <c r="AR158">
        <v>0</v>
      </c>
      <c r="AS158">
        <v>10</v>
      </c>
      <c r="AT158">
        <v>13</v>
      </c>
      <c r="AU158">
        <v>0</v>
      </c>
      <c r="AV158">
        <v>44</v>
      </c>
      <c r="AW158">
        <v>57</v>
      </c>
      <c r="AX158">
        <v>27</v>
      </c>
      <c r="AY158">
        <v>32</v>
      </c>
      <c r="AZ158">
        <v>37</v>
      </c>
      <c r="BA158">
        <v>43</v>
      </c>
      <c r="BB158">
        <v>3</v>
      </c>
      <c r="BC158">
        <v>4</v>
      </c>
      <c r="BD158">
        <v>8</v>
      </c>
      <c r="BE158">
        <v>5</v>
      </c>
      <c r="BF158">
        <v>3</v>
      </c>
      <c r="BG158">
        <v>26</v>
      </c>
      <c r="BH158">
        <v>3</v>
      </c>
      <c r="BI158">
        <v>4</v>
      </c>
      <c r="BJ158">
        <v>43</v>
      </c>
      <c r="BK158">
        <v>8</v>
      </c>
      <c r="BL158">
        <v>11</v>
      </c>
    </row>
    <row r="159" spans="1:64" x14ac:dyDescent="0.3">
      <c r="A159">
        <f t="shared" si="4"/>
        <v>2016</v>
      </c>
      <c r="B159">
        <f t="shared" si="5"/>
        <v>12</v>
      </c>
      <c r="C159">
        <v>51</v>
      </c>
      <c r="D159">
        <v>6</v>
      </c>
      <c r="E159">
        <v>51</v>
      </c>
      <c r="F159">
        <v>47</v>
      </c>
      <c r="G159">
        <v>60</v>
      </c>
      <c r="H159">
        <v>18</v>
      </c>
      <c r="I159">
        <v>20</v>
      </c>
      <c r="J159">
        <v>50</v>
      </c>
      <c r="K159">
        <v>43</v>
      </c>
      <c r="L159">
        <v>60</v>
      </c>
      <c r="M159">
        <v>0</v>
      </c>
      <c r="N159">
        <v>0</v>
      </c>
      <c r="O159">
        <v>0</v>
      </c>
      <c r="P159">
        <v>6</v>
      </c>
      <c r="Q159">
        <v>50</v>
      </c>
      <c r="R159">
        <v>58</v>
      </c>
      <c r="S159">
        <v>36</v>
      </c>
      <c r="T159">
        <v>5</v>
      </c>
      <c r="U159">
        <v>6</v>
      </c>
      <c r="V159">
        <v>0</v>
      </c>
      <c r="W159">
        <v>22</v>
      </c>
      <c r="X159">
        <v>74</v>
      </c>
      <c r="Y159">
        <v>42</v>
      </c>
      <c r="Z159">
        <v>5</v>
      </c>
      <c r="AA159">
        <v>3</v>
      </c>
      <c r="AB159">
        <v>5</v>
      </c>
      <c r="AC159">
        <v>4</v>
      </c>
      <c r="AD159">
        <v>30</v>
      </c>
      <c r="AE159">
        <v>39</v>
      </c>
      <c r="AF159">
        <v>0</v>
      </c>
      <c r="AG159">
        <v>42</v>
      </c>
      <c r="AH159">
        <v>9</v>
      </c>
      <c r="AI159">
        <v>6</v>
      </c>
      <c r="AJ159">
        <v>0</v>
      </c>
      <c r="AK159">
        <v>0</v>
      </c>
      <c r="AL159">
        <v>1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6</v>
      </c>
      <c r="AT159">
        <v>9</v>
      </c>
      <c r="AU159">
        <v>0</v>
      </c>
      <c r="AV159">
        <v>45</v>
      </c>
      <c r="AW159">
        <v>51</v>
      </c>
      <c r="AX159">
        <v>19</v>
      </c>
      <c r="AY159">
        <v>28</v>
      </c>
      <c r="AZ159">
        <v>30</v>
      </c>
      <c r="BA159">
        <v>33</v>
      </c>
      <c r="BB159">
        <v>0</v>
      </c>
      <c r="BC159">
        <v>3</v>
      </c>
      <c r="BD159">
        <v>8</v>
      </c>
      <c r="BE159">
        <v>4</v>
      </c>
      <c r="BF159">
        <v>4</v>
      </c>
      <c r="BG159">
        <v>24</v>
      </c>
      <c r="BH159">
        <v>2</v>
      </c>
      <c r="BI159">
        <v>3</v>
      </c>
      <c r="BJ159">
        <v>44</v>
      </c>
      <c r="BK159">
        <v>8</v>
      </c>
      <c r="BL159">
        <v>7</v>
      </c>
    </row>
    <row r="160" spans="1:64" x14ac:dyDescent="0.3">
      <c r="A160">
        <f t="shared" si="4"/>
        <v>2017</v>
      </c>
      <c r="B160">
        <f t="shared" si="5"/>
        <v>1</v>
      </c>
      <c r="C160">
        <v>58</v>
      </c>
      <c r="D160">
        <v>2</v>
      </c>
      <c r="E160">
        <v>60</v>
      </c>
      <c r="F160">
        <v>44</v>
      </c>
      <c r="G160">
        <v>72</v>
      </c>
      <c r="H160">
        <v>24</v>
      </c>
      <c r="I160">
        <v>17</v>
      </c>
      <c r="J160">
        <v>57</v>
      </c>
      <c r="K160">
        <v>50</v>
      </c>
      <c r="L160">
        <v>57</v>
      </c>
      <c r="M160">
        <v>0</v>
      </c>
      <c r="N160">
        <v>0</v>
      </c>
      <c r="O160">
        <v>0</v>
      </c>
      <c r="P160">
        <v>7</v>
      </c>
      <c r="Q160">
        <v>57</v>
      </c>
      <c r="R160">
        <v>78</v>
      </c>
      <c r="S160">
        <v>40</v>
      </c>
      <c r="T160">
        <v>4</v>
      </c>
      <c r="U160">
        <v>7</v>
      </c>
      <c r="V160">
        <v>0</v>
      </c>
      <c r="W160">
        <v>44</v>
      </c>
      <c r="X160">
        <v>85</v>
      </c>
      <c r="Y160">
        <v>52</v>
      </c>
      <c r="Z160">
        <v>12</v>
      </c>
      <c r="AA160">
        <v>4</v>
      </c>
      <c r="AB160">
        <v>2</v>
      </c>
      <c r="AC160">
        <v>5</v>
      </c>
      <c r="AD160">
        <v>46</v>
      </c>
      <c r="AE160">
        <v>42</v>
      </c>
      <c r="AF160">
        <v>0</v>
      </c>
      <c r="AG160">
        <v>28</v>
      </c>
      <c r="AH160">
        <v>10</v>
      </c>
      <c r="AI160">
        <v>8</v>
      </c>
      <c r="AJ160">
        <v>0</v>
      </c>
      <c r="AK160">
        <v>0</v>
      </c>
      <c r="AL160">
        <v>1</v>
      </c>
      <c r="AM160">
        <v>0</v>
      </c>
      <c r="AN160">
        <v>80</v>
      </c>
      <c r="AO160">
        <v>43</v>
      </c>
      <c r="AP160">
        <v>0</v>
      </c>
      <c r="AQ160">
        <v>0</v>
      </c>
      <c r="AR160">
        <v>0</v>
      </c>
      <c r="AS160">
        <v>10</v>
      </c>
      <c r="AT160">
        <v>10</v>
      </c>
      <c r="AU160">
        <v>0</v>
      </c>
      <c r="AV160">
        <v>40</v>
      </c>
      <c r="AW160">
        <v>65</v>
      </c>
      <c r="AX160">
        <v>27</v>
      </c>
      <c r="AY160">
        <v>29</v>
      </c>
      <c r="AZ160">
        <v>41</v>
      </c>
      <c r="BA160">
        <v>41</v>
      </c>
      <c r="BB160">
        <v>3</v>
      </c>
      <c r="BC160">
        <v>2</v>
      </c>
      <c r="BD160">
        <v>9</v>
      </c>
      <c r="BE160">
        <v>3</v>
      </c>
      <c r="BF160">
        <v>3</v>
      </c>
      <c r="BG160">
        <v>0</v>
      </c>
      <c r="BH160">
        <v>2</v>
      </c>
      <c r="BI160">
        <v>4</v>
      </c>
      <c r="BJ160">
        <v>46</v>
      </c>
      <c r="BK160">
        <v>7</v>
      </c>
      <c r="BL160">
        <v>13</v>
      </c>
    </row>
    <row r="161" spans="1:64" x14ac:dyDescent="0.3">
      <c r="A161">
        <f t="shared" si="4"/>
        <v>2017</v>
      </c>
      <c r="B161">
        <f t="shared" si="5"/>
        <v>2</v>
      </c>
      <c r="C161">
        <v>60</v>
      </c>
      <c r="D161">
        <v>4</v>
      </c>
      <c r="E161">
        <v>60</v>
      </c>
      <c r="F161">
        <v>49</v>
      </c>
      <c r="G161">
        <v>67</v>
      </c>
      <c r="H161">
        <v>0</v>
      </c>
      <c r="I161">
        <v>20</v>
      </c>
      <c r="J161">
        <v>63</v>
      </c>
      <c r="K161">
        <v>52</v>
      </c>
      <c r="L161">
        <v>62</v>
      </c>
      <c r="M161">
        <v>0</v>
      </c>
      <c r="N161">
        <v>0</v>
      </c>
      <c r="O161">
        <v>0</v>
      </c>
      <c r="P161">
        <v>8</v>
      </c>
      <c r="Q161">
        <v>58</v>
      </c>
      <c r="R161">
        <v>75</v>
      </c>
      <c r="S161">
        <v>0</v>
      </c>
      <c r="T161">
        <v>5</v>
      </c>
      <c r="U161">
        <v>6</v>
      </c>
      <c r="V161">
        <v>0</v>
      </c>
      <c r="W161">
        <v>54</v>
      </c>
      <c r="X161">
        <v>89</v>
      </c>
      <c r="Y161">
        <v>57</v>
      </c>
      <c r="Z161">
        <v>12</v>
      </c>
      <c r="AA161">
        <v>4</v>
      </c>
      <c r="AB161">
        <v>2</v>
      </c>
      <c r="AC161">
        <v>6</v>
      </c>
      <c r="AD161">
        <v>44</v>
      </c>
      <c r="AE161">
        <v>46</v>
      </c>
      <c r="AF161">
        <v>19</v>
      </c>
      <c r="AG161">
        <v>34</v>
      </c>
      <c r="AH161">
        <v>12</v>
      </c>
      <c r="AI161">
        <v>7</v>
      </c>
      <c r="AJ161">
        <v>0</v>
      </c>
      <c r="AK161">
        <v>0</v>
      </c>
      <c r="AL161">
        <v>1</v>
      </c>
      <c r="AM161">
        <v>0</v>
      </c>
      <c r="AN161">
        <v>0</v>
      </c>
      <c r="AO161">
        <v>29</v>
      </c>
      <c r="AP161">
        <v>0</v>
      </c>
      <c r="AQ161">
        <v>0</v>
      </c>
      <c r="AR161">
        <v>0</v>
      </c>
      <c r="AS161">
        <v>8</v>
      </c>
      <c r="AT161">
        <v>11</v>
      </c>
      <c r="AU161">
        <v>0</v>
      </c>
      <c r="AV161">
        <v>58</v>
      </c>
      <c r="AW161">
        <v>68</v>
      </c>
      <c r="AX161">
        <v>33</v>
      </c>
      <c r="AY161">
        <v>23</v>
      </c>
      <c r="AZ161">
        <v>32</v>
      </c>
      <c r="BA161">
        <v>43</v>
      </c>
      <c r="BB161">
        <v>3</v>
      </c>
      <c r="BC161">
        <v>2</v>
      </c>
      <c r="BD161">
        <v>9</v>
      </c>
      <c r="BE161">
        <v>4</v>
      </c>
      <c r="BF161">
        <v>4</v>
      </c>
      <c r="BG161">
        <v>22</v>
      </c>
      <c r="BH161">
        <v>3</v>
      </c>
      <c r="BI161">
        <v>5</v>
      </c>
      <c r="BJ161">
        <v>48</v>
      </c>
      <c r="BK161">
        <v>8</v>
      </c>
      <c r="BL161">
        <v>14</v>
      </c>
    </row>
    <row r="162" spans="1:64" x14ac:dyDescent="0.3">
      <c r="A162">
        <f t="shared" si="4"/>
        <v>2017</v>
      </c>
      <c r="B162">
        <f t="shared" si="5"/>
        <v>3</v>
      </c>
      <c r="C162">
        <v>62</v>
      </c>
      <c r="D162">
        <v>4</v>
      </c>
      <c r="E162">
        <v>66</v>
      </c>
      <c r="F162">
        <v>64</v>
      </c>
      <c r="G162">
        <v>67</v>
      </c>
      <c r="H162">
        <v>24</v>
      </c>
      <c r="I162">
        <v>0</v>
      </c>
      <c r="J162">
        <v>67</v>
      </c>
      <c r="K162">
        <v>58</v>
      </c>
      <c r="L162">
        <v>68</v>
      </c>
      <c r="M162">
        <v>0</v>
      </c>
      <c r="N162">
        <v>0</v>
      </c>
      <c r="O162">
        <v>0</v>
      </c>
      <c r="P162">
        <v>8</v>
      </c>
      <c r="Q162">
        <v>57</v>
      </c>
      <c r="R162">
        <v>91</v>
      </c>
      <c r="S162">
        <v>29</v>
      </c>
      <c r="T162">
        <v>4</v>
      </c>
      <c r="U162">
        <v>6</v>
      </c>
      <c r="V162">
        <v>0</v>
      </c>
      <c r="W162">
        <v>55</v>
      </c>
      <c r="X162">
        <v>91</v>
      </c>
      <c r="Y162">
        <v>61</v>
      </c>
      <c r="Z162">
        <v>9</v>
      </c>
      <c r="AA162">
        <v>2</v>
      </c>
      <c r="AB162">
        <v>2</v>
      </c>
      <c r="AC162">
        <v>6</v>
      </c>
      <c r="AD162">
        <v>42</v>
      </c>
      <c r="AE162">
        <v>56</v>
      </c>
      <c r="AF162">
        <v>0</v>
      </c>
      <c r="AG162">
        <v>0</v>
      </c>
      <c r="AH162">
        <v>11</v>
      </c>
      <c r="AI162">
        <v>6</v>
      </c>
      <c r="AJ162">
        <v>0</v>
      </c>
      <c r="AK162">
        <v>0</v>
      </c>
      <c r="AL162">
        <v>1</v>
      </c>
      <c r="AM162">
        <v>0</v>
      </c>
      <c r="AN162">
        <v>62</v>
      </c>
      <c r="AO162">
        <v>0</v>
      </c>
      <c r="AP162">
        <v>0</v>
      </c>
      <c r="AQ162">
        <v>0</v>
      </c>
      <c r="AR162">
        <v>0</v>
      </c>
      <c r="AS162">
        <v>8</v>
      </c>
      <c r="AT162">
        <v>17</v>
      </c>
      <c r="AU162">
        <v>0</v>
      </c>
      <c r="AV162">
        <v>72</v>
      </c>
      <c r="AW162">
        <v>57</v>
      </c>
      <c r="AX162">
        <v>23</v>
      </c>
      <c r="AY162">
        <v>21</v>
      </c>
      <c r="AZ162">
        <v>35</v>
      </c>
      <c r="BA162">
        <v>43</v>
      </c>
      <c r="BB162">
        <v>4</v>
      </c>
      <c r="BC162">
        <v>2</v>
      </c>
      <c r="BD162">
        <v>8</v>
      </c>
      <c r="BE162">
        <v>3</v>
      </c>
      <c r="BF162">
        <v>2</v>
      </c>
      <c r="BG162">
        <v>28</v>
      </c>
      <c r="BH162">
        <v>2</v>
      </c>
      <c r="BI162">
        <v>4</v>
      </c>
      <c r="BJ162">
        <v>46</v>
      </c>
      <c r="BK162">
        <v>8</v>
      </c>
      <c r="BL162">
        <v>19</v>
      </c>
    </row>
    <row r="163" spans="1:64" x14ac:dyDescent="0.3">
      <c r="A163">
        <f t="shared" si="4"/>
        <v>2017</v>
      </c>
      <c r="B163">
        <f t="shared" si="5"/>
        <v>4</v>
      </c>
      <c r="C163">
        <v>58</v>
      </c>
      <c r="D163">
        <v>6</v>
      </c>
      <c r="E163">
        <v>61</v>
      </c>
      <c r="F163">
        <v>58</v>
      </c>
      <c r="G163">
        <v>77</v>
      </c>
      <c r="H163">
        <v>38</v>
      </c>
      <c r="I163">
        <v>0</v>
      </c>
      <c r="J163">
        <v>59</v>
      </c>
      <c r="K163">
        <v>50</v>
      </c>
      <c r="L163">
        <v>63</v>
      </c>
      <c r="M163">
        <v>0</v>
      </c>
      <c r="N163">
        <v>0</v>
      </c>
      <c r="O163">
        <v>0</v>
      </c>
      <c r="P163">
        <v>7</v>
      </c>
      <c r="Q163">
        <v>49</v>
      </c>
      <c r="R163">
        <v>65</v>
      </c>
      <c r="S163">
        <v>27</v>
      </c>
      <c r="T163">
        <v>6</v>
      </c>
      <c r="U163">
        <v>6</v>
      </c>
      <c r="V163">
        <v>0</v>
      </c>
      <c r="W163">
        <v>31</v>
      </c>
      <c r="X163">
        <v>75</v>
      </c>
      <c r="Y163">
        <v>54</v>
      </c>
      <c r="Z163">
        <v>12</v>
      </c>
      <c r="AA163">
        <v>3</v>
      </c>
      <c r="AB163">
        <v>2</v>
      </c>
      <c r="AC163">
        <v>7</v>
      </c>
      <c r="AD163">
        <v>36</v>
      </c>
      <c r="AE163">
        <v>44</v>
      </c>
      <c r="AF163">
        <v>0</v>
      </c>
      <c r="AG163">
        <v>0</v>
      </c>
      <c r="AH163">
        <v>9</v>
      </c>
      <c r="AI163">
        <v>6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7</v>
      </c>
      <c r="AT163">
        <v>13</v>
      </c>
      <c r="AU163">
        <v>0</v>
      </c>
      <c r="AV163">
        <v>47</v>
      </c>
      <c r="AW163">
        <v>50</v>
      </c>
      <c r="AX163">
        <v>29</v>
      </c>
      <c r="AY163">
        <v>29</v>
      </c>
      <c r="AZ163">
        <v>39</v>
      </c>
      <c r="BA163">
        <v>35</v>
      </c>
      <c r="BB163">
        <v>5</v>
      </c>
      <c r="BC163">
        <v>4</v>
      </c>
      <c r="BD163">
        <v>8</v>
      </c>
      <c r="BE163">
        <v>2</v>
      </c>
      <c r="BF163">
        <v>3</v>
      </c>
      <c r="BG163">
        <v>15</v>
      </c>
      <c r="BH163">
        <v>3</v>
      </c>
      <c r="BI163">
        <v>4</v>
      </c>
      <c r="BJ163">
        <v>53</v>
      </c>
      <c r="BK163">
        <v>7</v>
      </c>
      <c r="BL163">
        <v>19</v>
      </c>
    </row>
    <row r="164" spans="1:64" x14ac:dyDescent="0.3">
      <c r="A164">
        <f t="shared" si="4"/>
        <v>2017</v>
      </c>
      <c r="B164">
        <f t="shared" si="5"/>
        <v>5</v>
      </c>
      <c r="C164">
        <v>57</v>
      </c>
      <c r="D164">
        <v>6</v>
      </c>
      <c r="E164">
        <v>55</v>
      </c>
      <c r="F164">
        <v>56</v>
      </c>
      <c r="G164">
        <v>77</v>
      </c>
      <c r="H164">
        <v>22</v>
      </c>
      <c r="I164">
        <v>0</v>
      </c>
      <c r="J164">
        <v>61</v>
      </c>
      <c r="K164">
        <v>49</v>
      </c>
      <c r="L164">
        <v>67</v>
      </c>
      <c r="M164">
        <v>16</v>
      </c>
      <c r="N164">
        <v>0</v>
      </c>
      <c r="O164">
        <v>0</v>
      </c>
      <c r="P164">
        <v>6</v>
      </c>
      <c r="Q164">
        <v>57</v>
      </c>
      <c r="R164">
        <v>80</v>
      </c>
      <c r="S164">
        <v>21</v>
      </c>
      <c r="T164">
        <v>8</v>
      </c>
      <c r="U164">
        <v>7</v>
      </c>
      <c r="V164">
        <v>0</v>
      </c>
      <c r="W164">
        <v>45</v>
      </c>
      <c r="X164">
        <v>81</v>
      </c>
      <c r="Y164">
        <v>51</v>
      </c>
      <c r="Z164">
        <v>10</v>
      </c>
      <c r="AA164">
        <v>9</v>
      </c>
      <c r="AB164">
        <v>3</v>
      </c>
      <c r="AC164">
        <v>7</v>
      </c>
      <c r="AD164">
        <v>34</v>
      </c>
      <c r="AE164">
        <v>52</v>
      </c>
      <c r="AF164">
        <v>0</v>
      </c>
      <c r="AG164">
        <v>48</v>
      </c>
      <c r="AH164">
        <v>11</v>
      </c>
      <c r="AI164">
        <v>7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8</v>
      </c>
      <c r="AT164">
        <v>12</v>
      </c>
      <c r="AU164">
        <v>0</v>
      </c>
      <c r="AV164">
        <v>45</v>
      </c>
      <c r="AW164">
        <v>52</v>
      </c>
      <c r="AX164">
        <v>24</v>
      </c>
      <c r="AY164">
        <v>35</v>
      </c>
      <c r="AZ164">
        <v>37</v>
      </c>
      <c r="BA164">
        <v>40</v>
      </c>
      <c r="BB164">
        <v>5</v>
      </c>
      <c r="BC164">
        <v>4</v>
      </c>
      <c r="BD164">
        <v>8</v>
      </c>
      <c r="BE164">
        <v>4</v>
      </c>
      <c r="BF164">
        <v>4</v>
      </c>
      <c r="BG164">
        <v>9</v>
      </c>
      <c r="BH164">
        <v>4</v>
      </c>
      <c r="BI164">
        <v>4</v>
      </c>
      <c r="BJ164">
        <v>46</v>
      </c>
      <c r="BK164">
        <v>8</v>
      </c>
      <c r="BL164">
        <v>16</v>
      </c>
    </row>
    <row r="165" spans="1:64" x14ac:dyDescent="0.3">
      <c r="A165">
        <f t="shared" si="4"/>
        <v>2017</v>
      </c>
      <c r="B165">
        <f t="shared" si="5"/>
        <v>6</v>
      </c>
      <c r="C165">
        <v>59</v>
      </c>
      <c r="D165">
        <v>4</v>
      </c>
      <c r="E165">
        <v>60</v>
      </c>
      <c r="F165">
        <v>55</v>
      </c>
      <c r="G165">
        <v>64</v>
      </c>
      <c r="H165">
        <v>0</v>
      </c>
      <c r="I165">
        <v>21</v>
      </c>
      <c r="J165">
        <v>63</v>
      </c>
      <c r="K165">
        <v>46</v>
      </c>
      <c r="L165">
        <v>59</v>
      </c>
      <c r="M165">
        <v>0</v>
      </c>
      <c r="N165">
        <v>0</v>
      </c>
      <c r="O165">
        <v>0</v>
      </c>
      <c r="P165">
        <v>6</v>
      </c>
      <c r="Q165">
        <v>51</v>
      </c>
      <c r="R165">
        <v>58</v>
      </c>
      <c r="S165">
        <v>25</v>
      </c>
      <c r="T165">
        <v>5</v>
      </c>
      <c r="U165">
        <v>4</v>
      </c>
      <c r="V165">
        <v>0</v>
      </c>
      <c r="W165">
        <v>17</v>
      </c>
      <c r="X165">
        <v>75</v>
      </c>
      <c r="Y165">
        <v>49</v>
      </c>
      <c r="Z165">
        <v>9</v>
      </c>
      <c r="AA165">
        <v>21</v>
      </c>
      <c r="AB165">
        <v>0</v>
      </c>
      <c r="AC165">
        <v>5</v>
      </c>
      <c r="AD165">
        <v>36</v>
      </c>
      <c r="AE165">
        <v>56</v>
      </c>
      <c r="AF165">
        <v>0</v>
      </c>
      <c r="AG165">
        <v>49</v>
      </c>
      <c r="AH165">
        <v>10</v>
      </c>
      <c r="AI165">
        <v>7</v>
      </c>
      <c r="AJ165">
        <v>0</v>
      </c>
      <c r="AK165">
        <v>0</v>
      </c>
      <c r="AL165">
        <v>1</v>
      </c>
      <c r="AM165">
        <v>0</v>
      </c>
      <c r="AN165">
        <v>56</v>
      </c>
      <c r="AO165">
        <v>0</v>
      </c>
      <c r="AP165">
        <v>0</v>
      </c>
      <c r="AQ165">
        <v>0</v>
      </c>
      <c r="AR165">
        <v>0</v>
      </c>
      <c r="AS165">
        <v>5</v>
      </c>
      <c r="AT165">
        <v>15</v>
      </c>
      <c r="AU165">
        <v>0</v>
      </c>
      <c r="AV165">
        <v>41</v>
      </c>
      <c r="AW165">
        <v>50</v>
      </c>
      <c r="AX165">
        <v>19</v>
      </c>
      <c r="AY165">
        <v>39</v>
      </c>
      <c r="AZ165">
        <v>35</v>
      </c>
      <c r="BA165">
        <v>36</v>
      </c>
      <c r="BB165">
        <v>0</v>
      </c>
      <c r="BC165">
        <v>4</v>
      </c>
      <c r="BD165">
        <v>7</v>
      </c>
      <c r="BE165">
        <v>3</v>
      </c>
      <c r="BF165">
        <v>4</v>
      </c>
      <c r="BG165">
        <v>13</v>
      </c>
      <c r="BH165">
        <v>3</v>
      </c>
      <c r="BI165">
        <v>4</v>
      </c>
      <c r="BJ165">
        <v>51</v>
      </c>
      <c r="BK165">
        <v>6</v>
      </c>
      <c r="BL165">
        <v>15</v>
      </c>
    </row>
    <row r="166" spans="1:64" x14ac:dyDescent="0.3">
      <c r="A166">
        <f t="shared" si="4"/>
        <v>2017</v>
      </c>
      <c r="B166">
        <f t="shared" si="5"/>
        <v>7</v>
      </c>
      <c r="C166">
        <v>54</v>
      </c>
      <c r="D166">
        <v>5</v>
      </c>
      <c r="E166">
        <v>47</v>
      </c>
      <c r="F166">
        <v>42</v>
      </c>
      <c r="G166">
        <v>48</v>
      </c>
      <c r="H166">
        <v>31</v>
      </c>
      <c r="I166">
        <v>17</v>
      </c>
      <c r="J166">
        <v>56</v>
      </c>
      <c r="K166">
        <v>38</v>
      </c>
      <c r="L166">
        <v>53</v>
      </c>
      <c r="M166">
        <v>0</v>
      </c>
      <c r="N166">
        <v>0</v>
      </c>
      <c r="O166">
        <v>0</v>
      </c>
      <c r="P166">
        <v>3</v>
      </c>
      <c r="Q166">
        <v>55</v>
      </c>
      <c r="R166">
        <v>36</v>
      </c>
      <c r="S166">
        <v>29</v>
      </c>
      <c r="T166">
        <v>0</v>
      </c>
      <c r="U166">
        <v>5</v>
      </c>
      <c r="V166">
        <v>0</v>
      </c>
      <c r="W166">
        <v>18</v>
      </c>
      <c r="X166">
        <v>72</v>
      </c>
      <c r="Y166">
        <v>44</v>
      </c>
      <c r="Z166">
        <v>12</v>
      </c>
      <c r="AA166">
        <v>14</v>
      </c>
      <c r="AB166">
        <v>2</v>
      </c>
      <c r="AC166">
        <v>4</v>
      </c>
      <c r="AD166">
        <v>42</v>
      </c>
      <c r="AE166">
        <v>44</v>
      </c>
      <c r="AF166">
        <v>0</v>
      </c>
      <c r="AG166">
        <v>26</v>
      </c>
      <c r="AH166">
        <v>9</v>
      </c>
      <c r="AI166">
        <v>6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29</v>
      </c>
      <c r="AP166">
        <v>0</v>
      </c>
      <c r="AQ166">
        <v>0</v>
      </c>
      <c r="AR166">
        <v>0</v>
      </c>
      <c r="AS166">
        <v>5</v>
      </c>
      <c r="AT166">
        <v>17</v>
      </c>
      <c r="AU166">
        <v>0</v>
      </c>
      <c r="AV166">
        <v>52</v>
      </c>
      <c r="AW166">
        <v>38</v>
      </c>
      <c r="AX166">
        <v>21</v>
      </c>
      <c r="AY166">
        <v>26</v>
      </c>
      <c r="AZ166">
        <v>29</v>
      </c>
      <c r="BA166">
        <v>39</v>
      </c>
      <c r="BB166">
        <v>4</v>
      </c>
      <c r="BC166">
        <v>3</v>
      </c>
      <c r="BD166">
        <v>7</v>
      </c>
      <c r="BE166">
        <v>2</v>
      </c>
      <c r="BF166">
        <v>0</v>
      </c>
      <c r="BG166">
        <v>0</v>
      </c>
      <c r="BH166">
        <v>0</v>
      </c>
      <c r="BI166">
        <v>3</v>
      </c>
      <c r="BJ166">
        <v>43</v>
      </c>
      <c r="BK166">
        <v>6</v>
      </c>
      <c r="BL166">
        <v>15</v>
      </c>
    </row>
    <row r="167" spans="1:64" x14ac:dyDescent="0.3">
      <c r="A167">
        <f t="shared" si="4"/>
        <v>2017</v>
      </c>
      <c r="B167">
        <f t="shared" si="5"/>
        <v>8</v>
      </c>
      <c r="C167">
        <v>65</v>
      </c>
      <c r="D167">
        <v>5</v>
      </c>
      <c r="E167">
        <v>54</v>
      </c>
      <c r="F167">
        <v>59</v>
      </c>
      <c r="G167">
        <v>59</v>
      </c>
      <c r="H167">
        <v>0</v>
      </c>
      <c r="I167">
        <v>17</v>
      </c>
      <c r="J167">
        <v>60</v>
      </c>
      <c r="K167">
        <v>43</v>
      </c>
      <c r="L167">
        <v>63</v>
      </c>
      <c r="M167">
        <v>0</v>
      </c>
      <c r="N167">
        <v>0</v>
      </c>
      <c r="O167">
        <v>0</v>
      </c>
      <c r="P167">
        <v>6</v>
      </c>
      <c r="Q167">
        <v>50</v>
      </c>
      <c r="R167">
        <v>62</v>
      </c>
      <c r="S167">
        <v>25</v>
      </c>
      <c r="T167">
        <v>7</v>
      </c>
      <c r="U167">
        <v>4</v>
      </c>
      <c r="V167">
        <v>0</v>
      </c>
      <c r="W167">
        <v>29</v>
      </c>
      <c r="X167">
        <v>72</v>
      </c>
      <c r="Y167">
        <v>50</v>
      </c>
      <c r="Z167">
        <v>7</v>
      </c>
      <c r="AA167">
        <v>11</v>
      </c>
      <c r="AB167">
        <v>2</v>
      </c>
      <c r="AC167">
        <v>5</v>
      </c>
      <c r="AD167">
        <v>41</v>
      </c>
      <c r="AE167">
        <v>100</v>
      </c>
      <c r="AF167">
        <v>0</v>
      </c>
      <c r="AG167">
        <v>41</v>
      </c>
      <c r="AH167">
        <v>8</v>
      </c>
      <c r="AI167">
        <v>6</v>
      </c>
      <c r="AJ167">
        <v>0</v>
      </c>
      <c r="AK167">
        <v>0</v>
      </c>
      <c r="AL167">
        <v>1</v>
      </c>
      <c r="AM167">
        <v>0</v>
      </c>
      <c r="AN167">
        <v>61</v>
      </c>
      <c r="AO167">
        <v>0</v>
      </c>
      <c r="AP167">
        <v>0</v>
      </c>
      <c r="AQ167">
        <v>0</v>
      </c>
      <c r="AR167">
        <v>0</v>
      </c>
      <c r="AS167">
        <v>6</v>
      </c>
      <c r="AT167">
        <v>13</v>
      </c>
      <c r="AU167">
        <v>0</v>
      </c>
      <c r="AV167">
        <v>38</v>
      </c>
      <c r="AW167">
        <v>43</v>
      </c>
      <c r="AX167">
        <v>31</v>
      </c>
      <c r="AY167">
        <v>32</v>
      </c>
      <c r="AZ167">
        <v>27</v>
      </c>
      <c r="BA167">
        <v>33</v>
      </c>
      <c r="BB167">
        <v>4</v>
      </c>
      <c r="BC167">
        <v>3</v>
      </c>
      <c r="BD167">
        <v>8</v>
      </c>
      <c r="BE167">
        <v>3</v>
      </c>
      <c r="BF167">
        <v>3</v>
      </c>
      <c r="BG167">
        <v>0</v>
      </c>
      <c r="BH167">
        <v>2</v>
      </c>
      <c r="BI167">
        <v>3</v>
      </c>
      <c r="BJ167">
        <v>45</v>
      </c>
      <c r="BK167">
        <v>7</v>
      </c>
      <c r="BL167">
        <v>13</v>
      </c>
    </row>
    <row r="168" spans="1:64" x14ac:dyDescent="0.3">
      <c r="A168">
        <f t="shared" si="4"/>
        <v>2017</v>
      </c>
      <c r="B168">
        <f t="shared" si="5"/>
        <v>9</v>
      </c>
      <c r="C168">
        <v>62</v>
      </c>
      <c r="D168">
        <v>4</v>
      </c>
      <c r="E168">
        <v>68</v>
      </c>
      <c r="F168">
        <v>52</v>
      </c>
      <c r="G168">
        <v>62</v>
      </c>
      <c r="H168">
        <v>24</v>
      </c>
      <c r="I168">
        <v>0</v>
      </c>
      <c r="J168">
        <v>60</v>
      </c>
      <c r="K168">
        <v>48</v>
      </c>
      <c r="L168">
        <v>68</v>
      </c>
      <c r="M168">
        <v>0</v>
      </c>
      <c r="N168">
        <v>0</v>
      </c>
      <c r="O168">
        <v>0</v>
      </c>
      <c r="P168">
        <v>7</v>
      </c>
      <c r="Q168">
        <v>70</v>
      </c>
      <c r="R168">
        <v>79</v>
      </c>
      <c r="S168">
        <v>0</v>
      </c>
      <c r="T168">
        <v>8</v>
      </c>
      <c r="U168">
        <v>5</v>
      </c>
      <c r="V168">
        <v>0</v>
      </c>
      <c r="W168">
        <v>41</v>
      </c>
      <c r="X168">
        <v>88</v>
      </c>
      <c r="Y168">
        <v>47</v>
      </c>
      <c r="Z168">
        <v>22</v>
      </c>
      <c r="AA168">
        <v>14</v>
      </c>
      <c r="AB168">
        <v>2</v>
      </c>
      <c r="AC168">
        <v>7</v>
      </c>
      <c r="AD168">
        <v>41</v>
      </c>
      <c r="AE168">
        <v>62</v>
      </c>
      <c r="AF168">
        <v>0</v>
      </c>
      <c r="AG168">
        <v>36</v>
      </c>
      <c r="AH168">
        <v>11</v>
      </c>
      <c r="AI168">
        <v>7</v>
      </c>
      <c r="AJ168">
        <v>0</v>
      </c>
      <c r="AK168">
        <v>0</v>
      </c>
      <c r="AL168">
        <v>0</v>
      </c>
      <c r="AM168">
        <v>0</v>
      </c>
      <c r="AN168">
        <v>40</v>
      </c>
      <c r="AO168">
        <v>0</v>
      </c>
      <c r="AP168">
        <v>0</v>
      </c>
      <c r="AQ168">
        <v>0</v>
      </c>
      <c r="AR168">
        <v>0</v>
      </c>
      <c r="AS168">
        <v>7</v>
      </c>
      <c r="AT168">
        <v>15</v>
      </c>
      <c r="AU168">
        <v>0</v>
      </c>
      <c r="AV168">
        <v>38</v>
      </c>
      <c r="AW168">
        <v>57</v>
      </c>
      <c r="AX168">
        <v>24</v>
      </c>
      <c r="AY168">
        <v>26</v>
      </c>
      <c r="AZ168">
        <v>40</v>
      </c>
      <c r="BA168">
        <v>41</v>
      </c>
      <c r="BB168">
        <v>3</v>
      </c>
      <c r="BC168">
        <v>3</v>
      </c>
      <c r="BD168">
        <v>8</v>
      </c>
      <c r="BE168">
        <v>4</v>
      </c>
      <c r="BF168">
        <v>6</v>
      </c>
      <c r="BG168">
        <v>30</v>
      </c>
      <c r="BH168">
        <v>2</v>
      </c>
      <c r="BI168">
        <v>4</v>
      </c>
      <c r="BJ168">
        <v>43</v>
      </c>
      <c r="BK168">
        <v>7</v>
      </c>
      <c r="BL168">
        <v>13</v>
      </c>
    </row>
    <row r="169" spans="1:64" x14ac:dyDescent="0.3">
      <c r="A169">
        <f t="shared" si="4"/>
        <v>2017</v>
      </c>
      <c r="B169">
        <f t="shared" si="5"/>
        <v>10</v>
      </c>
      <c r="C169">
        <v>65</v>
      </c>
      <c r="D169">
        <v>7</v>
      </c>
      <c r="E169">
        <v>73</v>
      </c>
      <c r="F169">
        <v>54</v>
      </c>
      <c r="G169">
        <v>71</v>
      </c>
      <c r="H169">
        <v>34</v>
      </c>
      <c r="I169">
        <v>25</v>
      </c>
      <c r="J169">
        <v>63</v>
      </c>
      <c r="K169">
        <v>53</v>
      </c>
      <c r="L169">
        <v>81</v>
      </c>
      <c r="M169">
        <v>19</v>
      </c>
      <c r="N169">
        <v>0</v>
      </c>
      <c r="O169">
        <v>0</v>
      </c>
      <c r="P169">
        <v>7</v>
      </c>
      <c r="Q169">
        <v>74</v>
      </c>
      <c r="R169">
        <v>56</v>
      </c>
      <c r="S169">
        <v>0</v>
      </c>
      <c r="T169">
        <v>15</v>
      </c>
      <c r="U169">
        <v>7</v>
      </c>
      <c r="V169">
        <v>0</v>
      </c>
      <c r="W169">
        <v>48</v>
      </c>
      <c r="X169">
        <v>81</v>
      </c>
      <c r="Y169">
        <v>56</v>
      </c>
      <c r="Z169">
        <v>14</v>
      </c>
      <c r="AA169">
        <v>16</v>
      </c>
      <c r="AB169">
        <v>3</v>
      </c>
      <c r="AC169">
        <v>11</v>
      </c>
      <c r="AD169">
        <v>37</v>
      </c>
      <c r="AE169">
        <v>73</v>
      </c>
      <c r="AF169">
        <v>0</v>
      </c>
      <c r="AG169">
        <v>57</v>
      </c>
      <c r="AH169">
        <v>16</v>
      </c>
      <c r="AI169">
        <v>7</v>
      </c>
      <c r="AJ169">
        <v>0</v>
      </c>
      <c r="AK169">
        <v>0</v>
      </c>
      <c r="AL169">
        <v>1</v>
      </c>
      <c r="AM169">
        <v>0</v>
      </c>
      <c r="AN169">
        <v>29</v>
      </c>
      <c r="AO169">
        <v>21</v>
      </c>
      <c r="AP169">
        <v>0</v>
      </c>
      <c r="AQ169">
        <v>0</v>
      </c>
      <c r="AR169">
        <v>0</v>
      </c>
      <c r="AS169">
        <v>7</v>
      </c>
      <c r="AT169">
        <v>19</v>
      </c>
      <c r="AU169">
        <v>0</v>
      </c>
      <c r="AV169">
        <v>67</v>
      </c>
      <c r="AW169">
        <v>57</v>
      </c>
      <c r="AX169">
        <v>27</v>
      </c>
      <c r="AY169">
        <v>34</v>
      </c>
      <c r="AZ169">
        <v>37</v>
      </c>
      <c r="BA169">
        <v>44</v>
      </c>
      <c r="BB169">
        <v>3</v>
      </c>
      <c r="BC169">
        <v>3</v>
      </c>
      <c r="BD169">
        <v>9</v>
      </c>
      <c r="BE169">
        <v>4</v>
      </c>
      <c r="BF169">
        <v>4</v>
      </c>
      <c r="BG169">
        <v>30</v>
      </c>
      <c r="BH169">
        <v>4</v>
      </c>
      <c r="BI169">
        <v>3</v>
      </c>
      <c r="BJ169">
        <v>47</v>
      </c>
      <c r="BK169">
        <v>8</v>
      </c>
      <c r="BL169">
        <v>15</v>
      </c>
    </row>
    <row r="170" spans="1:64" x14ac:dyDescent="0.3">
      <c r="A170">
        <f t="shared" si="4"/>
        <v>2017</v>
      </c>
      <c r="B170">
        <f t="shared" si="5"/>
        <v>11</v>
      </c>
      <c r="C170">
        <v>68</v>
      </c>
      <c r="D170">
        <v>6</v>
      </c>
      <c r="E170">
        <v>88</v>
      </c>
      <c r="F170">
        <v>52</v>
      </c>
      <c r="G170">
        <v>80</v>
      </c>
      <c r="H170">
        <v>36</v>
      </c>
      <c r="I170">
        <v>38</v>
      </c>
      <c r="J170">
        <v>56</v>
      </c>
      <c r="K170">
        <v>54</v>
      </c>
      <c r="L170">
        <v>100</v>
      </c>
      <c r="M170">
        <v>14</v>
      </c>
      <c r="N170">
        <v>0</v>
      </c>
      <c r="O170">
        <v>0</v>
      </c>
      <c r="P170">
        <v>7</v>
      </c>
      <c r="Q170">
        <v>82</v>
      </c>
      <c r="R170">
        <v>82</v>
      </c>
      <c r="S170">
        <v>24</v>
      </c>
      <c r="T170">
        <v>7</v>
      </c>
      <c r="U170">
        <v>9</v>
      </c>
      <c r="V170">
        <v>26</v>
      </c>
      <c r="W170">
        <v>50</v>
      </c>
      <c r="X170">
        <v>87</v>
      </c>
      <c r="Y170">
        <v>54</v>
      </c>
      <c r="Z170">
        <v>12</v>
      </c>
      <c r="AA170">
        <v>19</v>
      </c>
      <c r="AB170">
        <v>3</v>
      </c>
      <c r="AC170">
        <v>13</v>
      </c>
      <c r="AD170">
        <v>39</v>
      </c>
      <c r="AE170">
        <v>46</v>
      </c>
      <c r="AF170">
        <v>0</v>
      </c>
      <c r="AG170">
        <v>41</v>
      </c>
      <c r="AH170">
        <v>22</v>
      </c>
      <c r="AI170">
        <v>7</v>
      </c>
      <c r="AJ170">
        <v>0</v>
      </c>
      <c r="AK170">
        <v>0</v>
      </c>
      <c r="AL170">
        <v>1</v>
      </c>
      <c r="AM170">
        <v>0</v>
      </c>
      <c r="AN170">
        <v>66</v>
      </c>
      <c r="AO170">
        <v>0</v>
      </c>
      <c r="AP170">
        <v>0</v>
      </c>
      <c r="AQ170">
        <v>0</v>
      </c>
      <c r="AR170">
        <v>0</v>
      </c>
      <c r="AS170">
        <v>8</v>
      </c>
      <c r="AT170">
        <v>19</v>
      </c>
      <c r="AU170">
        <v>0</v>
      </c>
      <c r="AV170">
        <v>71</v>
      </c>
      <c r="AW170">
        <v>62</v>
      </c>
      <c r="AX170">
        <v>36</v>
      </c>
      <c r="AY170">
        <v>39</v>
      </c>
      <c r="AZ170">
        <v>34</v>
      </c>
      <c r="BA170">
        <v>39</v>
      </c>
      <c r="BB170">
        <v>6</v>
      </c>
      <c r="BC170">
        <v>3</v>
      </c>
      <c r="BD170">
        <v>9</v>
      </c>
      <c r="BE170">
        <v>4</v>
      </c>
      <c r="BF170">
        <v>3</v>
      </c>
      <c r="BG170">
        <v>25</v>
      </c>
      <c r="BH170">
        <v>4</v>
      </c>
      <c r="BI170">
        <v>4</v>
      </c>
      <c r="BJ170">
        <v>49</v>
      </c>
      <c r="BK170">
        <v>8</v>
      </c>
      <c r="BL170">
        <v>16</v>
      </c>
    </row>
    <row r="171" spans="1:64" x14ac:dyDescent="0.3">
      <c r="A171">
        <f t="shared" si="4"/>
        <v>2017</v>
      </c>
      <c r="B171">
        <f t="shared" si="5"/>
        <v>12</v>
      </c>
      <c r="C171">
        <v>64</v>
      </c>
      <c r="D171">
        <v>5</v>
      </c>
      <c r="E171">
        <v>71</v>
      </c>
      <c r="F171">
        <v>37</v>
      </c>
      <c r="G171">
        <v>66</v>
      </c>
      <c r="H171">
        <v>55</v>
      </c>
      <c r="I171">
        <v>0</v>
      </c>
      <c r="J171">
        <v>48</v>
      </c>
      <c r="K171">
        <v>50</v>
      </c>
      <c r="L171">
        <v>72</v>
      </c>
      <c r="M171">
        <v>0</v>
      </c>
      <c r="N171">
        <v>0</v>
      </c>
      <c r="O171">
        <v>0</v>
      </c>
      <c r="P171">
        <v>8</v>
      </c>
      <c r="Q171">
        <v>73</v>
      </c>
      <c r="R171">
        <v>70</v>
      </c>
      <c r="S171">
        <v>23</v>
      </c>
      <c r="T171">
        <v>10</v>
      </c>
      <c r="U171">
        <v>7</v>
      </c>
      <c r="V171">
        <v>0</v>
      </c>
      <c r="W171">
        <v>40</v>
      </c>
      <c r="X171">
        <v>83</v>
      </c>
      <c r="Y171">
        <v>43</v>
      </c>
      <c r="Z171">
        <v>11</v>
      </c>
      <c r="AA171">
        <v>17</v>
      </c>
      <c r="AB171">
        <v>2</v>
      </c>
      <c r="AC171">
        <v>8</v>
      </c>
      <c r="AD171">
        <v>38</v>
      </c>
      <c r="AE171">
        <v>56</v>
      </c>
      <c r="AF171">
        <v>0</v>
      </c>
      <c r="AG171">
        <v>54</v>
      </c>
      <c r="AH171">
        <v>21</v>
      </c>
      <c r="AI171">
        <v>7</v>
      </c>
      <c r="AJ171">
        <v>0</v>
      </c>
      <c r="AK171">
        <v>0</v>
      </c>
      <c r="AL171">
        <v>0</v>
      </c>
      <c r="AM171">
        <v>0</v>
      </c>
      <c r="AN171">
        <v>69</v>
      </c>
      <c r="AO171">
        <v>27</v>
      </c>
      <c r="AP171">
        <v>0</v>
      </c>
      <c r="AQ171">
        <v>0</v>
      </c>
      <c r="AR171">
        <v>0</v>
      </c>
      <c r="AS171">
        <v>6</v>
      </c>
      <c r="AT171">
        <v>17</v>
      </c>
      <c r="AU171">
        <v>0</v>
      </c>
      <c r="AV171">
        <v>35</v>
      </c>
      <c r="AW171">
        <v>53</v>
      </c>
      <c r="AX171">
        <v>15</v>
      </c>
      <c r="AY171">
        <v>20</v>
      </c>
      <c r="AZ171">
        <v>28</v>
      </c>
      <c r="BA171">
        <v>32</v>
      </c>
      <c r="BB171">
        <v>5</v>
      </c>
      <c r="BC171">
        <v>4</v>
      </c>
      <c r="BD171">
        <v>8</v>
      </c>
      <c r="BE171">
        <v>3</v>
      </c>
      <c r="BF171">
        <v>4</v>
      </c>
      <c r="BG171">
        <v>18</v>
      </c>
      <c r="BH171">
        <v>8</v>
      </c>
      <c r="BI171">
        <v>3</v>
      </c>
      <c r="BJ171">
        <v>47</v>
      </c>
      <c r="BK171">
        <v>7</v>
      </c>
      <c r="BL171">
        <v>12</v>
      </c>
    </row>
    <row r="172" spans="1:64" x14ac:dyDescent="0.3">
      <c r="A172">
        <f t="shared" si="4"/>
        <v>2018</v>
      </c>
      <c r="B172">
        <f t="shared" si="5"/>
        <v>1</v>
      </c>
      <c r="C172">
        <v>78</v>
      </c>
      <c r="D172">
        <v>5</v>
      </c>
      <c r="E172">
        <v>91</v>
      </c>
      <c r="F172">
        <v>57</v>
      </c>
      <c r="G172">
        <v>80</v>
      </c>
      <c r="H172">
        <v>35</v>
      </c>
      <c r="I172">
        <v>15</v>
      </c>
      <c r="J172">
        <v>60</v>
      </c>
      <c r="K172">
        <v>52</v>
      </c>
      <c r="L172">
        <v>77</v>
      </c>
      <c r="M172">
        <v>0</v>
      </c>
      <c r="N172">
        <v>0</v>
      </c>
      <c r="O172">
        <v>0</v>
      </c>
      <c r="P172">
        <v>6</v>
      </c>
      <c r="Q172">
        <v>81</v>
      </c>
      <c r="R172">
        <v>76</v>
      </c>
      <c r="S172">
        <v>27</v>
      </c>
      <c r="T172">
        <v>6</v>
      </c>
      <c r="U172">
        <v>8</v>
      </c>
      <c r="V172">
        <v>53</v>
      </c>
      <c r="W172">
        <v>100</v>
      </c>
      <c r="X172">
        <v>89</v>
      </c>
      <c r="Y172">
        <v>56</v>
      </c>
      <c r="Z172">
        <v>12</v>
      </c>
      <c r="AA172">
        <v>21</v>
      </c>
      <c r="AB172">
        <v>2</v>
      </c>
      <c r="AC172">
        <v>7</v>
      </c>
      <c r="AD172">
        <v>33</v>
      </c>
      <c r="AE172">
        <v>49</v>
      </c>
      <c r="AF172">
        <v>0</v>
      </c>
      <c r="AG172">
        <v>51</v>
      </c>
      <c r="AH172">
        <v>94</v>
      </c>
      <c r="AI172">
        <v>7</v>
      </c>
      <c r="AJ172">
        <v>0</v>
      </c>
      <c r="AK172">
        <v>0</v>
      </c>
      <c r="AL172">
        <v>1</v>
      </c>
      <c r="AM172">
        <v>0</v>
      </c>
      <c r="AN172">
        <v>54</v>
      </c>
      <c r="AO172">
        <v>27</v>
      </c>
      <c r="AP172">
        <v>0</v>
      </c>
      <c r="AQ172">
        <v>0</v>
      </c>
      <c r="AR172">
        <v>0</v>
      </c>
      <c r="AS172">
        <v>9</v>
      </c>
      <c r="AT172">
        <v>17</v>
      </c>
      <c r="AU172">
        <v>0</v>
      </c>
      <c r="AV172">
        <v>63</v>
      </c>
      <c r="AW172">
        <v>67</v>
      </c>
      <c r="AX172">
        <v>26</v>
      </c>
      <c r="AY172">
        <v>29</v>
      </c>
      <c r="AZ172">
        <v>47</v>
      </c>
      <c r="BA172">
        <v>39</v>
      </c>
      <c r="BB172">
        <v>8</v>
      </c>
      <c r="BC172">
        <v>3</v>
      </c>
      <c r="BD172">
        <v>8</v>
      </c>
      <c r="BE172">
        <v>4</v>
      </c>
      <c r="BF172">
        <v>4</v>
      </c>
      <c r="BG172">
        <v>20</v>
      </c>
      <c r="BH172">
        <v>8</v>
      </c>
      <c r="BI172">
        <v>4</v>
      </c>
      <c r="BJ172">
        <v>47</v>
      </c>
      <c r="BK172">
        <v>8</v>
      </c>
      <c r="BL172">
        <v>11</v>
      </c>
    </row>
    <row r="173" spans="1:64" x14ac:dyDescent="0.3">
      <c r="A173">
        <f t="shared" si="4"/>
        <v>2018</v>
      </c>
      <c r="B173">
        <f t="shared" si="5"/>
        <v>2</v>
      </c>
      <c r="C173">
        <v>84</v>
      </c>
      <c r="D173">
        <v>7</v>
      </c>
      <c r="E173">
        <v>82</v>
      </c>
      <c r="F173">
        <v>52</v>
      </c>
      <c r="G173">
        <v>80</v>
      </c>
      <c r="H173">
        <v>35</v>
      </c>
      <c r="I173">
        <v>28</v>
      </c>
      <c r="J173">
        <v>57</v>
      </c>
      <c r="K173">
        <v>53</v>
      </c>
      <c r="L173">
        <v>78</v>
      </c>
      <c r="M173">
        <v>0</v>
      </c>
      <c r="N173">
        <v>0</v>
      </c>
      <c r="O173">
        <v>0</v>
      </c>
      <c r="P173">
        <v>3</v>
      </c>
      <c r="Q173">
        <v>82</v>
      </c>
      <c r="R173">
        <v>78</v>
      </c>
      <c r="S173">
        <v>26</v>
      </c>
      <c r="T173">
        <v>9</v>
      </c>
      <c r="U173">
        <v>10</v>
      </c>
      <c r="V173">
        <v>0</v>
      </c>
      <c r="W173">
        <v>88</v>
      </c>
      <c r="X173">
        <v>95</v>
      </c>
      <c r="Y173">
        <v>58</v>
      </c>
      <c r="Z173">
        <v>12</v>
      </c>
      <c r="AA173">
        <v>22</v>
      </c>
      <c r="AB173">
        <v>2</v>
      </c>
      <c r="AC173">
        <v>10</v>
      </c>
      <c r="AD173">
        <v>48</v>
      </c>
      <c r="AE173">
        <v>42</v>
      </c>
      <c r="AF173">
        <v>0</v>
      </c>
      <c r="AG173">
        <v>54</v>
      </c>
      <c r="AH173">
        <v>100</v>
      </c>
      <c r="AI173">
        <v>7</v>
      </c>
      <c r="AJ173">
        <v>0</v>
      </c>
      <c r="AK173">
        <v>0</v>
      </c>
      <c r="AL173">
        <v>1</v>
      </c>
      <c r="AM173">
        <v>0</v>
      </c>
      <c r="AN173">
        <v>68</v>
      </c>
      <c r="AO173">
        <v>29</v>
      </c>
      <c r="AP173">
        <v>0</v>
      </c>
      <c r="AQ173">
        <v>0</v>
      </c>
      <c r="AR173">
        <v>0</v>
      </c>
      <c r="AS173">
        <v>11</v>
      </c>
      <c r="AT173">
        <v>18</v>
      </c>
      <c r="AU173">
        <v>0</v>
      </c>
      <c r="AV173">
        <v>79</v>
      </c>
      <c r="AW173">
        <v>62</v>
      </c>
      <c r="AX173">
        <v>33</v>
      </c>
      <c r="AY173">
        <v>24</v>
      </c>
      <c r="AZ173">
        <v>36</v>
      </c>
      <c r="BA173">
        <v>36</v>
      </c>
      <c r="BB173">
        <v>3</v>
      </c>
      <c r="BC173">
        <v>4</v>
      </c>
      <c r="BD173">
        <v>8</v>
      </c>
      <c r="BE173">
        <v>17</v>
      </c>
      <c r="BF173">
        <v>4</v>
      </c>
      <c r="BG173">
        <v>22</v>
      </c>
      <c r="BH173">
        <v>5</v>
      </c>
      <c r="BI173">
        <v>4</v>
      </c>
      <c r="BJ173">
        <v>52</v>
      </c>
      <c r="BK173">
        <v>6</v>
      </c>
      <c r="BL173">
        <v>20</v>
      </c>
    </row>
    <row r="174" spans="1:64" x14ac:dyDescent="0.3">
      <c r="A174">
        <f t="shared" si="4"/>
        <v>2018</v>
      </c>
      <c r="B174">
        <f t="shared" si="5"/>
        <v>3</v>
      </c>
      <c r="C174">
        <v>76</v>
      </c>
      <c r="D174">
        <v>11</v>
      </c>
      <c r="E174">
        <v>77</v>
      </c>
      <c r="F174">
        <v>50</v>
      </c>
      <c r="G174">
        <v>79</v>
      </c>
      <c r="H174">
        <v>24</v>
      </c>
      <c r="I174">
        <v>17</v>
      </c>
      <c r="J174">
        <v>61</v>
      </c>
      <c r="K174">
        <v>55</v>
      </c>
      <c r="L174">
        <v>78</v>
      </c>
      <c r="M174">
        <v>0</v>
      </c>
      <c r="N174">
        <v>0</v>
      </c>
      <c r="O174">
        <v>0</v>
      </c>
      <c r="P174">
        <v>3</v>
      </c>
      <c r="Q174">
        <v>83</v>
      </c>
      <c r="R174">
        <v>88</v>
      </c>
      <c r="S174">
        <v>40</v>
      </c>
      <c r="T174">
        <v>13</v>
      </c>
      <c r="U174">
        <v>9</v>
      </c>
      <c r="V174">
        <v>0</v>
      </c>
      <c r="W174">
        <v>97</v>
      </c>
      <c r="X174">
        <v>93</v>
      </c>
      <c r="Y174">
        <v>53</v>
      </c>
      <c r="Z174">
        <v>15</v>
      </c>
      <c r="AA174">
        <v>17</v>
      </c>
      <c r="AB174">
        <v>2</v>
      </c>
      <c r="AC174">
        <v>13</v>
      </c>
      <c r="AD174">
        <v>43</v>
      </c>
      <c r="AE174">
        <v>39</v>
      </c>
      <c r="AF174">
        <v>0</v>
      </c>
      <c r="AG174">
        <v>40</v>
      </c>
      <c r="AH174">
        <v>43</v>
      </c>
      <c r="AI174">
        <v>7</v>
      </c>
      <c r="AJ174">
        <v>0</v>
      </c>
      <c r="AK174">
        <v>0</v>
      </c>
      <c r="AL174">
        <v>0</v>
      </c>
      <c r="AM174">
        <v>0</v>
      </c>
      <c r="AN174">
        <v>40</v>
      </c>
      <c r="AO174">
        <v>30</v>
      </c>
      <c r="AP174">
        <v>0</v>
      </c>
      <c r="AQ174">
        <v>0</v>
      </c>
      <c r="AR174">
        <v>0</v>
      </c>
      <c r="AS174">
        <v>9</v>
      </c>
      <c r="AT174">
        <v>18</v>
      </c>
      <c r="AU174">
        <v>0</v>
      </c>
      <c r="AV174">
        <v>78</v>
      </c>
      <c r="AW174">
        <v>57</v>
      </c>
      <c r="AX174">
        <v>38</v>
      </c>
      <c r="AY174">
        <v>37</v>
      </c>
      <c r="AZ174">
        <v>37</v>
      </c>
      <c r="BA174">
        <v>44</v>
      </c>
      <c r="BB174">
        <v>7</v>
      </c>
      <c r="BC174">
        <v>5</v>
      </c>
      <c r="BD174">
        <v>8</v>
      </c>
      <c r="BE174">
        <v>15</v>
      </c>
      <c r="BF174">
        <v>4</v>
      </c>
      <c r="BG174">
        <v>21</v>
      </c>
      <c r="BH174">
        <v>8</v>
      </c>
      <c r="BI174">
        <v>5</v>
      </c>
      <c r="BJ174">
        <v>46</v>
      </c>
      <c r="BK174">
        <v>7</v>
      </c>
      <c r="BL174">
        <v>19</v>
      </c>
    </row>
    <row r="175" spans="1:64" x14ac:dyDescent="0.3">
      <c r="A175">
        <f t="shared" si="4"/>
        <v>2018</v>
      </c>
      <c r="B175">
        <f t="shared" si="5"/>
        <v>4</v>
      </c>
      <c r="C175">
        <v>66</v>
      </c>
      <c r="D175">
        <v>8</v>
      </c>
      <c r="E175">
        <v>84</v>
      </c>
      <c r="F175">
        <v>53</v>
      </c>
      <c r="G175">
        <v>67</v>
      </c>
      <c r="H175">
        <v>24</v>
      </c>
      <c r="I175">
        <v>22</v>
      </c>
      <c r="J175">
        <v>60</v>
      </c>
      <c r="K175">
        <v>50</v>
      </c>
      <c r="L175">
        <v>71</v>
      </c>
      <c r="M175">
        <v>0</v>
      </c>
      <c r="N175">
        <v>0</v>
      </c>
      <c r="O175">
        <v>0</v>
      </c>
      <c r="P175">
        <v>2</v>
      </c>
      <c r="Q175">
        <v>71</v>
      </c>
      <c r="R175">
        <v>71</v>
      </c>
      <c r="S175">
        <v>0</v>
      </c>
      <c r="T175">
        <v>10</v>
      </c>
      <c r="U175">
        <v>7</v>
      </c>
      <c r="V175">
        <v>0</v>
      </c>
      <c r="W175">
        <v>57</v>
      </c>
      <c r="X175">
        <v>76</v>
      </c>
      <c r="Y175">
        <v>51</v>
      </c>
      <c r="Z175">
        <v>10</v>
      </c>
      <c r="AA175">
        <v>12</v>
      </c>
      <c r="AB175">
        <v>2</v>
      </c>
      <c r="AC175">
        <v>13</v>
      </c>
      <c r="AD175">
        <v>41</v>
      </c>
      <c r="AE175">
        <v>32</v>
      </c>
      <c r="AF175">
        <v>0</v>
      </c>
      <c r="AG175">
        <v>42</v>
      </c>
      <c r="AH175">
        <v>25</v>
      </c>
      <c r="AI175">
        <v>9</v>
      </c>
      <c r="AJ175">
        <v>0</v>
      </c>
      <c r="AK175">
        <v>0</v>
      </c>
      <c r="AL175">
        <v>0</v>
      </c>
      <c r="AM175">
        <v>0</v>
      </c>
      <c r="AN175">
        <v>47</v>
      </c>
      <c r="AO175">
        <v>0</v>
      </c>
      <c r="AP175">
        <v>0</v>
      </c>
      <c r="AQ175">
        <v>0</v>
      </c>
      <c r="AR175">
        <v>0</v>
      </c>
      <c r="AS175">
        <v>7</v>
      </c>
      <c r="AT175">
        <v>22</v>
      </c>
      <c r="AU175">
        <v>0</v>
      </c>
      <c r="AV175">
        <v>43</v>
      </c>
      <c r="AW175">
        <v>53</v>
      </c>
      <c r="AX175">
        <v>39</v>
      </c>
      <c r="AY175">
        <v>19</v>
      </c>
      <c r="AZ175">
        <v>36</v>
      </c>
      <c r="BA175">
        <v>39</v>
      </c>
      <c r="BB175">
        <v>8</v>
      </c>
      <c r="BC175">
        <v>4</v>
      </c>
      <c r="BD175">
        <v>7</v>
      </c>
      <c r="BE175">
        <v>21</v>
      </c>
      <c r="BF175">
        <v>3</v>
      </c>
      <c r="BG175">
        <v>27</v>
      </c>
      <c r="BH175">
        <v>7</v>
      </c>
      <c r="BI175">
        <v>4</v>
      </c>
      <c r="BJ175">
        <v>46</v>
      </c>
      <c r="BK175">
        <v>8</v>
      </c>
      <c r="BL175">
        <v>20</v>
      </c>
    </row>
    <row r="176" spans="1:64" x14ac:dyDescent="0.3">
      <c r="A176">
        <f t="shared" si="4"/>
        <v>2018</v>
      </c>
      <c r="B176">
        <f t="shared" si="5"/>
        <v>5</v>
      </c>
      <c r="C176">
        <v>64</v>
      </c>
      <c r="D176">
        <v>8</v>
      </c>
      <c r="E176">
        <v>73</v>
      </c>
      <c r="F176">
        <v>51</v>
      </c>
      <c r="G176">
        <v>64</v>
      </c>
      <c r="H176">
        <v>21</v>
      </c>
      <c r="I176">
        <v>19</v>
      </c>
      <c r="J176">
        <v>62</v>
      </c>
      <c r="K176">
        <v>46</v>
      </c>
      <c r="L176">
        <v>63</v>
      </c>
      <c r="M176">
        <v>0</v>
      </c>
      <c r="N176">
        <v>0</v>
      </c>
      <c r="O176">
        <v>0</v>
      </c>
      <c r="P176">
        <v>1</v>
      </c>
      <c r="Q176">
        <v>69</v>
      </c>
      <c r="R176">
        <v>90</v>
      </c>
      <c r="S176">
        <v>34</v>
      </c>
      <c r="T176">
        <v>9</v>
      </c>
      <c r="U176">
        <v>7</v>
      </c>
      <c r="V176">
        <v>0</v>
      </c>
      <c r="W176">
        <v>57</v>
      </c>
      <c r="X176">
        <v>80</v>
      </c>
      <c r="Y176">
        <v>47</v>
      </c>
      <c r="Z176">
        <v>10</v>
      </c>
      <c r="AA176">
        <v>8</v>
      </c>
      <c r="AB176">
        <v>2</v>
      </c>
      <c r="AC176">
        <v>10</v>
      </c>
      <c r="AD176">
        <v>31</v>
      </c>
      <c r="AE176">
        <v>32</v>
      </c>
      <c r="AF176">
        <v>0</v>
      </c>
      <c r="AG176">
        <v>29</v>
      </c>
      <c r="AH176">
        <v>22</v>
      </c>
      <c r="AI176">
        <v>9</v>
      </c>
      <c r="AJ176">
        <v>0</v>
      </c>
      <c r="AK176">
        <v>0</v>
      </c>
      <c r="AL176">
        <v>1</v>
      </c>
      <c r="AM176">
        <v>0</v>
      </c>
      <c r="AN176">
        <v>51</v>
      </c>
      <c r="AO176">
        <v>23</v>
      </c>
      <c r="AP176">
        <v>0</v>
      </c>
      <c r="AQ176">
        <v>0</v>
      </c>
      <c r="AR176">
        <v>0</v>
      </c>
      <c r="AS176">
        <v>8</v>
      </c>
      <c r="AT176">
        <v>12</v>
      </c>
      <c r="AU176">
        <v>0</v>
      </c>
      <c r="AV176">
        <v>37</v>
      </c>
      <c r="AW176">
        <v>63</v>
      </c>
      <c r="AX176">
        <v>40</v>
      </c>
      <c r="AY176">
        <v>31</v>
      </c>
      <c r="AZ176">
        <v>35</v>
      </c>
      <c r="BA176">
        <v>36</v>
      </c>
      <c r="BB176">
        <v>8</v>
      </c>
      <c r="BC176">
        <v>4</v>
      </c>
      <c r="BD176">
        <v>7</v>
      </c>
      <c r="BE176">
        <v>18</v>
      </c>
      <c r="BF176">
        <v>0</v>
      </c>
      <c r="BG176">
        <v>18</v>
      </c>
      <c r="BH176">
        <v>8</v>
      </c>
      <c r="BI176">
        <v>3</v>
      </c>
      <c r="BJ176">
        <v>45</v>
      </c>
      <c r="BK176">
        <v>6</v>
      </c>
      <c r="BL176">
        <v>18</v>
      </c>
    </row>
    <row r="177" spans="1:64" x14ac:dyDescent="0.3">
      <c r="A177">
        <f t="shared" si="4"/>
        <v>2018</v>
      </c>
      <c r="B177">
        <f t="shared" si="5"/>
        <v>6</v>
      </c>
      <c r="C177">
        <v>63</v>
      </c>
      <c r="D177">
        <v>9</v>
      </c>
      <c r="E177">
        <v>70</v>
      </c>
      <c r="F177">
        <v>34</v>
      </c>
      <c r="G177">
        <v>59</v>
      </c>
      <c r="H177">
        <v>0</v>
      </c>
      <c r="I177">
        <v>15</v>
      </c>
      <c r="J177">
        <v>58</v>
      </c>
      <c r="K177">
        <v>41</v>
      </c>
      <c r="L177">
        <v>64</v>
      </c>
      <c r="M177">
        <v>0</v>
      </c>
      <c r="N177">
        <v>0</v>
      </c>
      <c r="O177">
        <v>0</v>
      </c>
      <c r="P177">
        <v>1</v>
      </c>
      <c r="Q177">
        <v>65</v>
      </c>
      <c r="R177">
        <v>59</v>
      </c>
      <c r="S177">
        <v>32</v>
      </c>
      <c r="T177">
        <v>0</v>
      </c>
      <c r="U177">
        <v>6</v>
      </c>
      <c r="V177">
        <v>0</v>
      </c>
      <c r="W177">
        <v>50</v>
      </c>
      <c r="X177">
        <v>76</v>
      </c>
      <c r="Y177">
        <v>36</v>
      </c>
      <c r="Z177">
        <v>12</v>
      </c>
      <c r="AA177">
        <v>7</v>
      </c>
      <c r="AB177">
        <v>1</v>
      </c>
      <c r="AC177">
        <v>6</v>
      </c>
      <c r="AD177">
        <v>31</v>
      </c>
      <c r="AE177">
        <v>30</v>
      </c>
      <c r="AF177">
        <v>0</v>
      </c>
      <c r="AG177">
        <v>38</v>
      </c>
      <c r="AH177">
        <v>26</v>
      </c>
      <c r="AI177">
        <v>9</v>
      </c>
      <c r="AJ177">
        <v>0</v>
      </c>
      <c r="AK177">
        <v>0</v>
      </c>
      <c r="AL177">
        <v>1</v>
      </c>
      <c r="AM177">
        <v>0</v>
      </c>
      <c r="AN177">
        <v>58</v>
      </c>
      <c r="AO177">
        <v>28</v>
      </c>
      <c r="AP177">
        <v>0</v>
      </c>
      <c r="AQ177">
        <v>0</v>
      </c>
      <c r="AR177">
        <v>0</v>
      </c>
      <c r="AS177">
        <v>7</v>
      </c>
      <c r="AT177">
        <v>16</v>
      </c>
      <c r="AU177">
        <v>0</v>
      </c>
      <c r="AV177">
        <v>41</v>
      </c>
      <c r="AW177">
        <v>49</v>
      </c>
      <c r="AX177">
        <v>39</v>
      </c>
      <c r="AY177">
        <v>23</v>
      </c>
      <c r="AZ177">
        <v>31</v>
      </c>
      <c r="BA177">
        <v>38</v>
      </c>
      <c r="BB177">
        <v>7</v>
      </c>
      <c r="BC177">
        <v>4</v>
      </c>
      <c r="BD177">
        <v>7</v>
      </c>
      <c r="BE177">
        <v>13</v>
      </c>
      <c r="BF177">
        <v>0</v>
      </c>
      <c r="BG177">
        <v>15</v>
      </c>
      <c r="BH177">
        <v>6</v>
      </c>
      <c r="BI177">
        <v>4</v>
      </c>
      <c r="BJ177">
        <v>39</v>
      </c>
      <c r="BK177">
        <v>6</v>
      </c>
      <c r="BL177">
        <v>17</v>
      </c>
    </row>
    <row r="178" spans="1:64" x14ac:dyDescent="0.3">
      <c r="A178">
        <f t="shared" si="4"/>
        <v>2018</v>
      </c>
      <c r="B178">
        <f t="shared" si="5"/>
        <v>7</v>
      </c>
      <c r="C178">
        <v>53</v>
      </c>
      <c r="D178">
        <v>6</v>
      </c>
      <c r="E178">
        <v>62</v>
      </c>
      <c r="F178">
        <v>37</v>
      </c>
      <c r="G178">
        <v>48</v>
      </c>
      <c r="H178">
        <v>25</v>
      </c>
      <c r="I178">
        <v>0</v>
      </c>
      <c r="J178">
        <v>62</v>
      </c>
      <c r="K178">
        <v>42</v>
      </c>
      <c r="L178">
        <v>51</v>
      </c>
      <c r="M178">
        <v>8</v>
      </c>
      <c r="N178">
        <v>0</v>
      </c>
      <c r="O178">
        <v>0</v>
      </c>
      <c r="P178">
        <v>1</v>
      </c>
      <c r="Q178">
        <v>58</v>
      </c>
      <c r="R178">
        <v>38</v>
      </c>
      <c r="S178">
        <v>0</v>
      </c>
      <c r="T178">
        <v>6</v>
      </c>
      <c r="U178">
        <v>6</v>
      </c>
      <c r="V178">
        <v>0</v>
      </c>
      <c r="W178">
        <v>36</v>
      </c>
      <c r="X178">
        <v>75</v>
      </c>
      <c r="Y178">
        <v>38</v>
      </c>
      <c r="Z178">
        <v>9</v>
      </c>
      <c r="AA178">
        <v>5</v>
      </c>
      <c r="AB178">
        <v>2</v>
      </c>
      <c r="AC178">
        <v>8</v>
      </c>
      <c r="AD178">
        <v>30</v>
      </c>
      <c r="AE178">
        <v>31</v>
      </c>
      <c r="AF178">
        <v>0</v>
      </c>
      <c r="AG178">
        <v>40</v>
      </c>
      <c r="AH178">
        <v>18</v>
      </c>
      <c r="AI178">
        <v>9</v>
      </c>
      <c r="AJ178">
        <v>0</v>
      </c>
      <c r="AK178">
        <v>0</v>
      </c>
      <c r="AL178">
        <v>1</v>
      </c>
      <c r="AM178">
        <v>40</v>
      </c>
      <c r="AN178">
        <v>65</v>
      </c>
      <c r="AO178">
        <v>0</v>
      </c>
      <c r="AP178">
        <v>0</v>
      </c>
      <c r="AQ178">
        <v>0</v>
      </c>
      <c r="AR178">
        <v>0</v>
      </c>
      <c r="AS178">
        <v>6</v>
      </c>
      <c r="AT178">
        <v>15</v>
      </c>
      <c r="AU178">
        <v>0</v>
      </c>
      <c r="AV178">
        <v>48</v>
      </c>
      <c r="AW178">
        <v>38</v>
      </c>
      <c r="AX178">
        <v>24</v>
      </c>
      <c r="AY178">
        <v>28</v>
      </c>
      <c r="AZ178">
        <v>27</v>
      </c>
      <c r="BA178">
        <v>35</v>
      </c>
      <c r="BB178">
        <v>3</v>
      </c>
      <c r="BC178">
        <v>3</v>
      </c>
      <c r="BD178">
        <v>7</v>
      </c>
      <c r="BE178">
        <v>7</v>
      </c>
      <c r="BF178">
        <v>0</v>
      </c>
      <c r="BG178">
        <v>9</v>
      </c>
      <c r="BH178">
        <v>6</v>
      </c>
      <c r="BI178">
        <v>4</v>
      </c>
      <c r="BJ178">
        <v>41</v>
      </c>
      <c r="BK178">
        <v>6</v>
      </c>
      <c r="BL178">
        <v>18</v>
      </c>
    </row>
    <row r="179" spans="1:64" x14ac:dyDescent="0.3">
      <c r="A179">
        <f t="shared" si="4"/>
        <v>2018</v>
      </c>
      <c r="B179">
        <f t="shared" si="5"/>
        <v>8</v>
      </c>
      <c r="C179">
        <v>55</v>
      </c>
      <c r="D179">
        <v>9</v>
      </c>
      <c r="E179">
        <v>60</v>
      </c>
      <c r="F179">
        <v>41</v>
      </c>
      <c r="G179">
        <v>47</v>
      </c>
      <c r="H179">
        <v>28</v>
      </c>
      <c r="I179">
        <v>0</v>
      </c>
      <c r="J179">
        <v>60</v>
      </c>
      <c r="K179">
        <v>45</v>
      </c>
      <c r="L179">
        <v>63</v>
      </c>
      <c r="M179">
        <v>0</v>
      </c>
      <c r="N179">
        <v>0</v>
      </c>
      <c r="O179">
        <v>0</v>
      </c>
      <c r="P179">
        <v>1</v>
      </c>
      <c r="Q179">
        <v>58</v>
      </c>
      <c r="R179">
        <v>55</v>
      </c>
      <c r="S179">
        <v>26</v>
      </c>
      <c r="T179">
        <v>11</v>
      </c>
      <c r="U179">
        <v>5</v>
      </c>
      <c r="V179">
        <v>0</v>
      </c>
      <c r="W179">
        <v>70</v>
      </c>
      <c r="X179">
        <v>61</v>
      </c>
      <c r="Y179">
        <v>35</v>
      </c>
      <c r="Z179">
        <v>12</v>
      </c>
      <c r="AA179">
        <v>6</v>
      </c>
      <c r="AB179">
        <v>2</v>
      </c>
      <c r="AC179">
        <v>10</v>
      </c>
      <c r="AD179">
        <v>37</v>
      </c>
      <c r="AE179">
        <v>27</v>
      </c>
      <c r="AF179">
        <v>0</v>
      </c>
      <c r="AG179">
        <v>0</v>
      </c>
      <c r="AH179">
        <v>13</v>
      </c>
      <c r="AI179">
        <v>8</v>
      </c>
      <c r="AJ179">
        <v>0</v>
      </c>
      <c r="AK179">
        <v>0</v>
      </c>
      <c r="AL179">
        <v>1</v>
      </c>
      <c r="AM179">
        <v>0</v>
      </c>
      <c r="AN179">
        <v>52</v>
      </c>
      <c r="AO179">
        <v>28</v>
      </c>
      <c r="AP179">
        <v>0</v>
      </c>
      <c r="AQ179">
        <v>0</v>
      </c>
      <c r="AR179">
        <v>0</v>
      </c>
      <c r="AS179">
        <v>9</v>
      </c>
      <c r="AT179">
        <v>15</v>
      </c>
      <c r="AU179">
        <v>0</v>
      </c>
      <c r="AV179">
        <v>31</v>
      </c>
      <c r="AW179">
        <v>47</v>
      </c>
      <c r="AX179">
        <v>34</v>
      </c>
      <c r="AY179">
        <v>33</v>
      </c>
      <c r="AZ179">
        <v>23</v>
      </c>
      <c r="BA179">
        <v>34</v>
      </c>
      <c r="BB179">
        <v>6</v>
      </c>
      <c r="BC179">
        <v>4</v>
      </c>
      <c r="BD179">
        <v>7</v>
      </c>
      <c r="BE179">
        <v>15</v>
      </c>
      <c r="BF179">
        <v>3</v>
      </c>
      <c r="BG179">
        <v>14</v>
      </c>
      <c r="BH179">
        <v>6</v>
      </c>
      <c r="BI179">
        <v>4</v>
      </c>
      <c r="BJ179">
        <v>39</v>
      </c>
      <c r="BK179">
        <v>7</v>
      </c>
      <c r="BL179">
        <v>20</v>
      </c>
    </row>
    <row r="180" spans="1:64" x14ac:dyDescent="0.3">
      <c r="A180">
        <f t="shared" si="4"/>
        <v>2018</v>
      </c>
      <c r="B180">
        <f t="shared" si="5"/>
        <v>9</v>
      </c>
      <c r="C180">
        <v>61</v>
      </c>
      <c r="D180">
        <v>16</v>
      </c>
      <c r="E180">
        <v>77</v>
      </c>
      <c r="F180">
        <v>40</v>
      </c>
      <c r="G180">
        <v>71</v>
      </c>
      <c r="H180">
        <v>39</v>
      </c>
      <c r="I180">
        <v>0</v>
      </c>
      <c r="J180">
        <v>57</v>
      </c>
      <c r="K180">
        <v>52</v>
      </c>
      <c r="L180">
        <v>69</v>
      </c>
      <c r="M180">
        <v>11</v>
      </c>
      <c r="N180">
        <v>0</v>
      </c>
      <c r="O180">
        <v>0</v>
      </c>
      <c r="P180">
        <v>2</v>
      </c>
      <c r="Q180">
        <v>67</v>
      </c>
      <c r="R180">
        <v>74</v>
      </c>
      <c r="S180">
        <v>20</v>
      </c>
      <c r="T180">
        <v>12</v>
      </c>
      <c r="U180">
        <v>11</v>
      </c>
      <c r="V180">
        <v>0</v>
      </c>
      <c r="W180">
        <v>71</v>
      </c>
      <c r="X180">
        <v>80</v>
      </c>
      <c r="Y180">
        <v>44</v>
      </c>
      <c r="Z180">
        <v>13</v>
      </c>
      <c r="AA180">
        <v>5</v>
      </c>
      <c r="AB180">
        <v>2</v>
      </c>
      <c r="AC180">
        <v>14</v>
      </c>
      <c r="AD180">
        <v>33</v>
      </c>
      <c r="AE180">
        <v>24</v>
      </c>
      <c r="AF180">
        <v>0</v>
      </c>
      <c r="AG180">
        <v>0</v>
      </c>
      <c r="AH180">
        <v>24</v>
      </c>
      <c r="AI180">
        <v>7</v>
      </c>
      <c r="AJ180">
        <v>0</v>
      </c>
      <c r="AK180">
        <v>0</v>
      </c>
      <c r="AL180">
        <v>0</v>
      </c>
      <c r="AM180">
        <v>0</v>
      </c>
      <c r="AN180">
        <v>54</v>
      </c>
      <c r="AO180">
        <v>32</v>
      </c>
      <c r="AP180">
        <v>0</v>
      </c>
      <c r="AQ180">
        <v>0</v>
      </c>
      <c r="AR180">
        <v>0</v>
      </c>
      <c r="AS180">
        <v>16</v>
      </c>
      <c r="AT180">
        <v>24</v>
      </c>
      <c r="AU180">
        <v>0</v>
      </c>
      <c r="AV180">
        <v>31</v>
      </c>
      <c r="AW180">
        <v>62</v>
      </c>
      <c r="AX180">
        <v>40</v>
      </c>
      <c r="AY180">
        <v>22</v>
      </c>
      <c r="AZ180">
        <v>34</v>
      </c>
      <c r="BA180">
        <v>40</v>
      </c>
      <c r="BB180">
        <v>4</v>
      </c>
      <c r="BC180">
        <v>5</v>
      </c>
      <c r="BD180">
        <v>6</v>
      </c>
      <c r="BE180">
        <v>20</v>
      </c>
      <c r="BF180">
        <v>3</v>
      </c>
      <c r="BG180">
        <v>18</v>
      </c>
      <c r="BH180">
        <v>9</v>
      </c>
      <c r="BI180">
        <v>4</v>
      </c>
      <c r="BJ180">
        <v>41</v>
      </c>
      <c r="BK180">
        <v>7</v>
      </c>
      <c r="BL180">
        <v>15</v>
      </c>
    </row>
    <row r="181" spans="1:64" x14ac:dyDescent="0.3">
      <c r="A181">
        <f t="shared" si="4"/>
        <v>2018</v>
      </c>
      <c r="B181">
        <f t="shared" si="5"/>
        <v>10</v>
      </c>
      <c r="C181">
        <v>65</v>
      </c>
      <c r="D181">
        <v>21</v>
      </c>
      <c r="E181">
        <v>89</v>
      </c>
      <c r="F181">
        <v>38</v>
      </c>
      <c r="G181">
        <v>70</v>
      </c>
      <c r="H181">
        <v>34</v>
      </c>
      <c r="I181">
        <v>32</v>
      </c>
      <c r="J181">
        <v>53</v>
      </c>
      <c r="K181">
        <v>52</v>
      </c>
      <c r="L181">
        <v>82</v>
      </c>
      <c r="M181">
        <v>0</v>
      </c>
      <c r="N181">
        <v>0</v>
      </c>
      <c r="O181">
        <v>7</v>
      </c>
      <c r="P181">
        <v>2</v>
      </c>
      <c r="Q181">
        <v>75</v>
      </c>
      <c r="R181">
        <v>74</v>
      </c>
      <c r="S181">
        <v>31</v>
      </c>
      <c r="T181">
        <v>19</v>
      </c>
      <c r="U181">
        <v>16</v>
      </c>
      <c r="V181">
        <v>0</v>
      </c>
      <c r="W181">
        <v>66</v>
      </c>
      <c r="X181">
        <v>78</v>
      </c>
      <c r="Y181">
        <v>42</v>
      </c>
      <c r="Z181">
        <v>18</v>
      </c>
      <c r="AA181">
        <v>4</v>
      </c>
      <c r="AB181">
        <v>3</v>
      </c>
      <c r="AC181">
        <v>16</v>
      </c>
      <c r="AD181">
        <v>29</v>
      </c>
      <c r="AE181">
        <v>22</v>
      </c>
      <c r="AF181">
        <v>0</v>
      </c>
      <c r="AG181">
        <v>0</v>
      </c>
      <c r="AH181">
        <v>21</v>
      </c>
      <c r="AI181">
        <v>9</v>
      </c>
      <c r="AJ181">
        <v>0</v>
      </c>
      <c r="AK181">
        <v>0</v>
      </c>
      <c r="AL181">
        <v>1</v>
      </c>
      <c r="AM181">
        <v>0</v>
      </c>
      <c r="AN181">
        <v>37</v>
      </c>
      <c r="AO181">
        <v>29</v>
      </c>
      <c r="AP181">
        <v>0</v>
      </c>
      <c r="AQ181">
        <v>0</v>
      </c>
      <c r="AR181">
        <v>0</v>
      </c>
      <c r="AS181">
        <v>19</v>
      </c>
      <c r="AT181">
        <v>25</v>
      </c>
      <c r="AU181">
        <v>0</v>
      </c>
      <c r="AV181">
        <v>67</v>
      </c>
      <c r="AW181">
        <v>59</v>
      </c>
      <c r="AX181">
        <v>74</v>
      </c>
      <c r="AY181">
        <v>31</v>
      </c>
      <c r="AZ181">
        <v>38</v>
      </c>
      <c r="BA181">
        <v>40</v>
      </c>
      <c r="BB181">
        <v>9</v>
      </c>
      <c r="BC181">
        <v>5</v>
      </c>
      <c r="BD181">
        <v>8</v>
      </c>
      <c r="BE181">
        <v>23</v>
      </c>
      <c r="BF181">
        <v>3</v>
      </c>
      <c r="BG181">
        <v>20</v>
      </c>
      <c r="BH181">
        <v>10</v>
      </c>
      <c r="BI181">
        <v>4</v>
      </c>
      <c r="BJ181">
        <v>40</v>
      </c>
      <c r="BK181">
        <v>6</v>
      </c>
      <c r="BL181">
        <v>19</v>
      </c>
    </row>
    <row r="182" spans="1:64" x14ac:dyDescent="0.3">
      <c r="A182">
        <f t="shared" si="4"/>
        <v>2018</v>
      </c>
      <c r="B182">
        <f t="shared" si="5"/>
        <v>11</v>
      </c>
      <c r="C182">
        <v>68</v>
      </c>
      <c r="D182">
        <v>20</v>
      </c>
      <c r="E182">
        <v>87</v>
      </c>
      <c r="F182">
        <v>34</v>
      </c>
      <c r="G182">
        <v>73</v>
      </c>
      <c r="H182">
        <v>59</v>
      </c>
      <c r="I182">
        <v>23</v>
      </c>
      <c r="J182">
        <v>54</v>
      </c>
      <c r="K182">
        <v>54</v>
      </c>
      <c r="L182">
        <v>82</v>
      </c>
      <c r="M182">
        <v>0</v>
      </c>
      <c r="N182">
        <v>0</v>
      </c>
      <c r="O182">
        <v>0</v>
      </c>
      <c r="P182">
        <v>3</v>
      </c>
      <c r="Q182">
        <v>92</v>
      </c>
      <c r="R182">
        <v>83</v>
      </c>
      <c r="S182">
        <v>38</v>
      </c>
      <c r="T182">
        <v>21</v>
      </c>
      <c r="U182">
        <v>18</v>
      </c>
      <c r="V182">
        <v>0</v>
      </c>
      <c r="W182">
        <v>78</v>
      </c>
      <c r="X182">
        <v>85</v>
      </c>
      <c r="Y182">
        <v>49</v>
      </c>
      <c r="Z182">
        <v>21</v>
      </c>
      <c r="AA182">
        <v>8</v>
      </c>
      <c r="AB182">
        <v>3</v>
      </c>
      <c r="AC182">
        <v>15</v>
      </c>
      <c r="AD182">
        <v>53</v>
      </c>
      <c r="AE182">
        <v>20</v>
      </c>
      <c r="AF182">
        <v>0</v>
      </c>
      <c r="AG182">
        <v>60</v>
      </c>
      <c r="AH182">
        <v>22</v>
      </c>
      <c r="AI182">
        <v>8</v>
      </c>
      <c r="AJ182">
        <v>0</v>
      </c>
      <c r="AK182">
        <v>0</v>
      </c>
      <c r="AL182">
        <v>1</v>
      </c>
      <c r="AM182">
        <v>0</v>
      </c>
      <c r="AN182">
        <v>52</v>
      </c>
      <c r="AO182">
        <v>21</v>
      </c>
      <c r="AP182">
        <v>0</v>
      </c>
      <c r="AQ182">
        <v>0</v>
      </c>
      <c r="AR182">
        <v>0</v>
      </c>
      <c r="AS182">
        <v>20</v>
      </c>
      <c r="AT182">
        <v>23</v>
      </c>
      <c r="AU182">
        <v>0</v>
      </c>
      <c r="AV182">
        <v>49</v>
      </c>
      <c r="AW182">
        <v>64</v>
      </c>
      <c r="AX182">
        <v>83</v>
      </c>
      <c r="AY182">
        <v>20</v>
      </c>
      <c r="AZ182">
        <v>36</v>
      </c>
      <c r="BA182">
        <v>39</v>
      </c>
      <c r="BB182">
        <v>6</v>
      </c>
      <c r="BC182">
        <v>6</v>
      </c>
      <c r="BD182">
        <v>9</v>
      </c>
      <c r="BE182">
        <v>19</v>
      </c>
      <c r="BF182">
        <v>3</v>
      </c>
      <c r="BG182">
        <v>24</v>
      </c>
      <c r="BH182">
        <v>9</v>
      </c>
      <c r="BI182">
        <v>5</v>
      </c>
      <c r="BJ182">
        <v>44</v>
      </c>
      <c r="BK182">
        <v>7</v>
      </c>
      <c r="BL182">
        <v>13</v>
      </c>
    </row>
    <row r="183" spans="1:64" x14ac:dyDescent="0.3">
      <c r="A183">
        <f t="shared" si="4"/>
        <v>2018</v>
      </c>
      <c r="B183">
        <f t="shared" si="5"/>
        <v>12</v>
      </c>
      <c r="C183">
        <v>64</v>
      </c>
      <c r="D183">
        <v>16</v>
      </c>
      <c r="E183">
        <v>90</v>
      </c>
      <c r="F183">
        <v>23</v>
      </c>
      <c r="G183">
        <v>71</v>
      </c>
      <c r="H183">
        <v>46</v>
      </c>
      <c r="I183">
        <v>0</v>
      </c>
      <c r="J183">
        <v>45</v>
      </c>
      <c r="K183">
        <v>45</v>
      </c>
      <c r="L183">
        <v>70</v>
      </c>
      <c r="M183">
        <v>7</v>
      </c>
      <c r="N183">
        <v>0</v>
      </c>
      <c r="O183">
        <v>0</v>
      </c>
      <c r="P183">
        <v>5</v>
      </c>
      <c r="Q183">
        <v>79</v>
      </c>
      <c r="R183">
        <v>75</v>
      </c>
      <c r="S183">
        <v>24</v>
      </c>
      <c r="T183">
        <v>27</v>
      </c>
      <c r="U183">
        <v>15</v>
      </c>
      <c r="V183">
        <v>35</v>
      </c>
      <c r="W183">
        <v>58</v>
      </c>
      <c r="X183">
        <v>81</v>
      </c>
      <c r="Y183">
        <v>36</v>
      </c>
      <c r="Z183">
        <v>8</v>
      </c>
      <c r="AA183">
        <v>8</v>
      </c>
      <c r="AB183">
        <v>2</v>
      </c>
      <c r="AC183">
        <v>14</v>
      </c>
      <c r="AD183">
        <v>29</v>
      </c>
      <c r="AE183">
        <v>26</v>
      </c>
      <c r="AF183">
        <v>22</v>
      </c>
      <c r="AG183">
        <v>0</v>
      </c>
      <c r="AH183">
        <v>26</v>
      </c>
      <c r="AI183">
        <v>8</v>
      </c>
      <c r="AJ183">
        <v>0</v>
      </c>
      <c r="AK183">
        <v>0</v>
      </c>
      <c r="AL183">
        <v>1</v>
      </c>
      <c r="AM183">
        <v>0</v>
      </c>
      <c r="AN183">
        <v>72</v>
      </c>
      <c r="AO183">
        <v>0</v>
      </c>
      <c r="AP183">
        <v>0</v>
      </c>
      <c r="AQ183">
        <v>0</v>
      </c>
      <c r="AR183">
        <v>0</v>
      </c>
      <c r="AS183">
        <v>14</v>
      </c>
      <c r="AT183">
        <v>23</v>
      </c>
      <c r="AU183">
        <v>0</v>
      </c>
      <c r="AV183">
        <v>29</v>
      </c>
      <c r="AW183">
        <v>55</v>
      </c>
      <c r="AX183">
        <v>67</v>
      </c>
      <c r="AY183">
        <v>0</v>
      </c>
      <c r="AZ183">
        <v>36</v>
      </c>
      <c r="BA183">
        <v>32</v>
      </c>
      <c r="BB183">
        <v>7</v>
      </c>
      <c r="BC183">
        <v>5</v>
      </c>
      <c r="BD183">
        <v>9</v>
      </c>
      <c r="BE183">
        <v>15</v>
      </c>
      <c r="BF183">
        <v>5</v>
      </c>
      <c r="BG183">
        <v>15</v>
      </c>
      <c r="BH183">
        <v>11</v>
      </c>
      <c r="BI183">
        <v>5</v>
      </c>
      <c r="BJ183">
        <v>44</v>
      </c>
      <c r="BK183">
        <v>6</v>
      </c>
      <c r="BL183">
        <v>11</v>
      </c>
    </row>
    <row r="184" spans="1:64" x14ac:dyDescent="0.3">
      <c r="A184">
        <f t="shared" si="4"/>
        <v>2019</v>
      </c>
      <c r="B184">
        <f t="shared" si="5"/>
        <v>1</v>
      </c>
      <c r="C184">
        <v>70</v>
      </c>
      <c r="D184">
        <v>15</v>
      </c>
      <c r="E184">
        <v>100</v>
      </c>
      <c r="F184">
        <v>32</v>
      </c>
      <c r="G184">
        <v>85</v>
      </c>
      <c r="H184">
        <v>46</v>
      </c>
      <c r="I184">
        <v>0</v>
      </c>
      <c r="J184">
        <v>60</v>
      </c>
      <c r="K184">
        <v>50</v>
      </c>
      <c r="L184">
        <v>79</v>
      </c>
      <c r="M184">
        <v>32</v>
      </c>
      <c r="N184">
        <v>19</v>
      </c>
      <c r="O184">
        <v>0</v>
      </c>
      <c r="P184">
        <v>4</v>
      </c>
      <c r="Q184">
        <v>85</v>
      </c>
      <c r="R184">
        <v>76</v>
      </c>
      <c r="S184">
        <v>32</v>
      </c>
      <c r="T184">
        <v>22</v>
      </c>
      <c r="U184">
        <v>16</v>
      </c>
      <c r="V184">
        <v>0</v>
      </c>
      <c r="W184">
        <v>60</v>
      </c>
      <c r="X184">
        <v>78</v>
      </c>
      <c r="Y184">
        <v>43</v>
      </c>
      <c r="Z184">
        <v>14</v>
      </c>
      <c r="AA184">
        <v>9</v>
      </c>
      <c r="AB184">
        <v>3</v>
      </c>
      <c r="AC184">
        <v>15</v>
      </c>
      <c r="AD184">
        <v>39</v>
      </c>
      <c r="AE184">
        <v>30</v>
      </c>
      <c r="AF184">
        <v>0</v>
      </c>
      <c r="AG184">
        <v>31</v>
      </c>
      <c r="AH184">
        <v>22</v>
      </c>
      <c r="AI184">
        <v>8</v>
      </c>
      <c r="AJ184">
        <v>0</v>
      </c>
      <c r="AK184">
        <v>0</v>
      </c>
      <c r="AL184">
        <v>1</v>
      </c>
      <c r="AM184">
        <v>0</v>
      </c>
      <c r="AN184">
        <v>65</v>
      </c>
      <c r="AO184">
        <v>35</v>
      </c>
      <c r="AP184">
        <v>0</v>
      </c>
      <c r="AQ184">
        <v>0</v>
      </c>
      <c r="AR184">
        <v>0</v>
      </c>
      <c r="AS184">
        <v>19</v>
      </c>
      <c r="AT184">
        <v>19</v>
      </c>
      <c r="AU184">
        <v>0</v>
      </c>
      <c r="AV184">
        <v>25</v>
      </c>
      <c r="AW184">
        <v>60</v>
      </c>
      <c r="AX184">
        <v>88</v>
      </c>
      <c r="AY184">
        <v>14</v>
      </c>
      <c r="AZ184">
        <v>45</v>
      </c>
      <c r="BA184">
        <v>37</v>
      </c>
      <c r="BB184">
        <v>6</v>
      </c>
      <c r="BC184">
        <v>5</v>
      </c>
      <c r="BD184">
        <v>9</v>
      </c>
      <c r="BE184">
        <v>18</v>
      </c>
      <c r="BF184">
        <v>4</v>
      </c>
      <c r="BG184">
        <v>24</v>
      </c>
      <c r="BH184">
        <v>10</v>
      </c>
      <c r="BI184">
        <v>5</v>
      </c>
      <c r="BJ184">
        <v>45</v>
      </c>
      <c r="BK184">
        <v>7</v>
      </c>
      <c r="BL184">
        <v>15</v>
      </c>
    </row>
    <row r="185" spans="1:64" x14ac:dyDescent="0.3">
      <c r="A185">
        <f t="shared" si="4"/>
        <v>2019</v>
      </c>
      <c r="B185">
        <f t="shared" si="5"/>
        <v>2</v>
      </c>
      <c r="C185">
        <v>73</v>
      </c>
      <c r="D185">
        <v>18</v>
      </c>
      <c r="E185">
        <v>93</v>
      </c>
      <c r="F185">
        <v>44</v>
      </c>
      <c r="G185">
        <v>72</v>
      </c>
      <c r="H185">
        <v>16</v>
      </c>
      <c r="I185">
        <v>0</v>
      </c>
      <c r="J185">
        <v>63</v>
      </c>
      <c r="K185">
        <v>55</v>
      </c>
      <c r="L185">
        <v>74</v>
      </c>
      <c r="M185">
        <v>40</v>
      </c>
      <c r="N185">
        <v>0</v>
      </c>
      <c r="O185">
        <v>0</v>
      </c>
      <c r="P185">
        <v>6</v>
      </c>
      <c r="Q185">
        <v>86</v>
      </c>
      <c r="R185">
        <v>85</v>
      </c>
      <c r="S185">
        <v>24</v>
      </c>
      <c r="T185">
        <v>21</v>
      </c>
      <c r="U185">
        <v>19</v>
      </c>
      <c r="V185">
        <v>30</v>
      </c>
      <c r="W185">
        <v>80</v>
      </c>
      <c r="X185">
        <v>79</v>
      </c>
      <c r="Y185">
        <v>42</v>
      </c>
      <c r="Z185">
        <v>13</v>
      </c>
      <c r="AA185">
        <v>8</v>
      </c>
      <c r="AB185">
        <v>2</v>
      </c>
      <c r="AC185">
        <v>17</v>
      </c>
      <c r="AD185">
        <v>45</v>
      </c>
      <c r="AE185">
        <v>33</v>
      </c>
      <c r="AF185">
        <v>0</v>
      </c>
      <c r="AG185">
        <v>43</v>
      </c>
      <c r="AH185">
        <v>23</v>
      </c>
      <c r="AI185">
        <v>8</v>
      </c>
      <c r="AJ185">
        <v>0</v>
      </c>
      <c r="AK185">
        <v>0</v>
      </c>
      <c r="AL185">
        <v>1</v>
      </c>
      <c r="AM185">
        <v>0</v>
      </c>
      <c r="AN185">
        <v>83</v>
      </c>
      <c r="AO185">
        <v>24</v>
      </c>
      <c r="AP185">
        <v>0</v>
      </c>
      <c r="AQ185">
        <v>0</v>
      </c>
      <c r="AR185">
        <v>0</v>
      </c>
      <c r="AS185">
        <v>20</v>
      </c>
      <c r="AT185">
        <v>17</v>
      </c>
      <c r="AU185">
        <v>0</v>
      </c>
      <c r="AV185">
        <v>29</v>
      </c>
      <c r="AW185">
        <v>61</v>
      </c>
      <c r="AX185">
        <v>96</v>
      </c>
      <c r="AY185">
        <v>28</v>
      </c>
      <c r="AZ185">
        <v>41</v>
      </c>
      <c r="BA185">
        <v>37</v>
      </c>
      <c r="BB185">
        <v>7</v>
      </c>
      <c r="BC185">
        <v>5</v>
      </c>
      <c r="BD185">
        <v>9</v>
      </c>
      <c r="BE185">
        <v>22</v>
      </c>
      <c r="BF185">
        <v>4</v>
      </c>
      <c r="BG185">
        <v>22</v>
      </c>
      <c r="BH185">
        <v>11</v>
      </c>
      <c r="BI185">
        <v>5</v>
      </c>
      <c r="BJ185">
        <v>49</v>
      </c>
      <c r="BK185">
        <v>7</v>
      </c>
      <c r="BL185">
        <v>18</v>
      </c>
    </row>
    <row r="186" spans="1:64" x14ac:dyDescent="0.3">
      <c r="A186">
        <f t="shared" si="4"/>
        <v>2019</v>
      </c>
      <c r="B186">
        <f t="shared" si="5"/>
        <v>3</v>
      </c>
      <c r="C186">
        <v>74</v>
      </c>
      <c r="D186">
        <v>23</v>
      </c>
      <c r="E186">
        <v>87</v>
      </c>
      <c r="F186">
        <v>49</v>
      </c>
      <c r="G186">
        <v>84</v>
      </c>
      <c r="H186">
        <v>68</v>
      </c>
      <c r="I186">
        <v>27</v>
      </c>
      <c r="J186">
        <v>61</v>
      </c>
      <c r="K186">
        <v>54</v>
      </c>
      <c r="L186">
        <v>73</v>
      </c>
      <c r="M186">
        <v>29</v>
      </c>
      <c r="N186">
        <v>0</v>
      </c>
      <c r="O186">
        <v>0</v>
      </c>
      <c r="P186">
        <v>7</v>
      </c>
      <c r="Q186">
        <v>81</v>
      </c>
      <c r="R186">
        <v>90</v>
      </c>
      <c r="S186">
        <v>37</v>
      </c>
      <c r="T186">
        <v>22</v>
      </c>
      <c r="U186">
        <v>18</v>
      </c>
      <c r="V186">
        <v>54</v>
      </c>
      <c r="W186">
        <v>71</v>
      </c>
      <c r="X186">
        <v>87</v>
      </c>
      <c r="Y186">
        <v>50</v>
      </c>
      <c r="Z186">
        <v>11</v>
      </c>
      <c r="AA186">
        <v>11</v>
      </c>
      <c r="AB186">
        <v>4</v>
      </c>
      <c r="AC186">
        <v>19</v>
      </c>
      <c r="AD186">
        <v>61</v>
      </c>
      <c r="AE186">
        <v>25</v>
      </c>
      <c r="AF186">
        <v>0</v>
      </c>
      <c r="AG186">
        <v>36</v>
      </c>
      <c r="AH186">
        <v>40</v>
      </c>
      <c r="AI186">
        <v>8</v>
      </c>
      <c r="AJ186">
        <v>0</v>
      </c>
      <c r="AK186">
        <v>0</v>
      </c>
      <c r="AL186">
        <v>1</v>
      </c>
      <c r="AM186">
        <v>0</v>
      </c>
      <c r="AN186">
        <v>66</v>
      </c>
      <c r="AO186">
        <v>0</v>
      </c>
      <c r="AP186">
        <v>0</v>
      </c>
      <c r="AQ186">
        <v>0</v>
      </c>
      <c r="AR186">
        <v>0</v>
      </c>
      <c r="AS186">
        <v>19</v>
      </c>
      <c r="AT186">
        <v>20</v>
      </c>
      <c r="AU186">
        <v>0</v>
      </c>
      <c r="AV186">
        <v>40</v>
      </c>
      <c r="AW186">
        <v>62</v>
      </c>
      <c r="AX186">
        <v>86</v>
      </c>
      <c r="AY186">
        <v>25</v>
      </c>
      <c r="AZ186">
        <v>42</v>
      </c>
      <c r="BA186">
        <v>34</v>
      </c>
      <c r="BB186">
        <v>8</v>
      </c>
      <c r="BC186">
        <v>4</v>
      </c>
      <c r="BD186">
        <v>8</v>
      </c>
      <c r="BE186">
        <v>22</v>
      </c>
      <c r="BF186">
        <v>6</v>
      </c>
      <c r="BG186">
        <v>23</v>
      </c>
      <c r="BH186">
        <v>12</v>
      </c>
      <c r="BI186">
        <v>6</v>
      </c>
      <c r="BJ186">
        <v>50</v>
      </c>
      <c r="BK186">
        <v>8</v>
      </c>
      <c r="BL186">
        <v>20</v>
      </c>
    </row>
    <row r="187" spans="1:64" x14ac:dyDescent="0.3">
      <c r="A187">
        <f t="shared" si="4"/>
        <v>2019</v>
      </c>
      <c r="B187">
        <f t="shared" si="5"/>
        <v>4</v>
      </c>
      <c r="C187">
        <v>65</v>
      </c>
      <c r="D187">
        <v>28</v>
      </c>
      <c r="E187">
        <v>85</v>
      </c>
      <c r="F187">
        <v>42</v>
      </c>
      <c r="G187">
        <v>72</v>
      </c>
      <c r="H187">
        <v>29</v>
      </c>
      <c r="I187">
        <v>16</v>
      </c>
      <c r="J187">
        <v>59</v>
      </c>
      <c r="K187">
        <v>50</v>
      </c>
      <c r="L187">
        <v>68</v>
      </c>
      <c r="M187">
        <v>31</v>
      </c>
      <c r="N187">
        <v>0</v>
      </c>
      <c r="O187">
        <v>0</v>
      </c>
      <c r="P187">
        <v>6</v>
      </c>
      <c r="Q187">
        <v>70</v>
      </c>
      <c r="R187">
        <v>71</v>
      </c>
      <c r="S187">
        <v>44</v>
      </c>
      <c r="T187">
        <v>25</v>
      </c>
      <c r="U187">
        <v>19</v>
      </c>
      <c r="V187">
        <v>0</v>
      </c>
      <c r="W187">
        <v>62</v>
      </c>
      <c r="X187">
        <v>76</v>
      </c>
      <c r="Y187">
        <v>44</v>
      </c>
      <c r="Z187">
        <v>14</v>
      </c>
      <c r="AA187">
        <v>10</v>
      </c>
      <c r="AB187">
        <v>2</v>
      </c>
      <c r="AC187">
        <v>17</v>
      </c>
      <c r="AD187">
        <v>43</v>
      </c>
      <c r="AE187">
        <v>20</v>
      </c>
      <c r="AF187">
        <v>0</v>
      </c>
      <c r="AG187">
        <v>48</v>
      </c>
      <c r="AH187">
        <v>16</v>
      </c>
      <c r="AI187">
        <v>9</v>
      </c>
      <c r="AJ187">
        <v>0</v>
      </c>
      <c r="AK187">
        <v>0</v>
      </c>
      <c r="AL187">
        <v>1</v>
      </c>
      <c r="AM187">
        <v>0</v>
      </c>
      <c r="AN187">
        <v>51</v>
      </c>
      <c r="AO187">
        <v>25</v>
      </c>
      <c r="AP187">
        <v>0</v>
      </c>
      <c r="AQ187">
        <v>0</v>
      </c>
      <c r="AR187">
        <v>0</v>
      </c>
      <c r="AS187">
        <v>19</v>
      </c>
      <c r="AT187">
        <v>24</v>
      </c>
      <c r="AU187">
        <v>0</v>
      </c>
      <c r="AV187">
        <v>57</v>
      </c>
      <c r="AW187">
        <v>52</v>
      </c>
      <c r="AX187">
        <v>75</v>
      </c>
      <c r="AY187">
        <v>23</v>
      </c>
      <c r="AZ187">
        <v>44</v>
      </c>
      <c r="BA187">
        <v>35</v>
      </c>
      <c r="BB187">
        <v>7</v>
      </c>
      <c r="BC187">
        <v>4</v>
      </c>
      <c r="BD187">
        <v>8</v>
      </c>
      <c r="BE187">
        <v>19</v>
      </c>
      <c r="BF187">
        <v>5</v>
      </c>
      <c r="BG187">
        <v>20</v>
      </c>
      <c r="BH187">
        <v>12</v>
      </c>
      <c r="BI187">
        <v>7</v>
      </c>
      <c r="BJ187">
        <v>44</v>
      </c>
      <c r="BK187">
        <v>7</v>
      </c>
      <c r="BL187">
        <v>21</v>
      </c>
    </row>
    <row r="188" spans="1:64" x14ac:dyDescent="0.3">
      <c r="A188">
        <f t="shared" si="4"/>
        <v>2019</v>
      </c>
      <c r="B188">
        <f t="shared" si="5"/>
        <v>5</v>
      </c>
      <c r="C188">
        <v>70</v>
      </c>
      <c r="D188">
        <v>26</v>
      </c>
      <c r="E188">
        <v>77</v>
      </c>
      <c r="F188">
        <v>51</v>
      </c>
      <c r="G188">
        <v>78</v>
      </c>
      <c r="H188">
        <v>27</v>
      </c>
      <c r="I188">
        <v>24</v>
      </c>
      <c r="J188">
        <v>66</v>
      </c>
      <c r="K188">
        <v>52</v>
      </c>
      <c r="L188">
        <v>68</v>
      </c>
      <c r="M188">
        <v>32</v>
      </c>
      <c r="N188">
        <v>0</v>
      </c>
      <c r="O188">
        <v>6</v>
      </c>
      <c r="P188">
        <v>7</v>
      </c>
      <c r="Q188">
        <v>72</v>
      </c>
      <c r="R188">
        <v>68</v>
      </c>
      <c r="S188">
        <v>39</v>
      </c>
      <c r="T188">
        <v>17</v>
      </c>
      <c r="U188">
        <v>18</v>
      </c>
      <c r="V188">
        <v>26</v>
      </c>
      <c r="W188">
        <v>54</v>
      </c>
      <c r="X188">
        <v>78</v>
      </c>
      <c r="Y188">
        <v>44</v>
      </c>
      <c r="Z188">
        <v>14</v>
      </c>
      <c r="AA188">
        <v>17</v>
      </c>
      <c r="AB188">
        <v>2</v>
      </c>
      <c r="AC188">
        <v>16</v>
      </c>
      <c r="AD188">
        <v>38</v>
      </c>
      <c r="AE188">
        <v>20</v>
      </c>
      <c r="AF188">
        <v>0</v>
      </c>
      <c r="AG188">
        <v>54</v>
      </c>
      <c r="AH188">
        <v>16</v>
      </c>
      <c r="AI188">
        <v>9</v>
      </c>
      <c r="AJ188">
        <v>0</v>
      </c>
      <c r="AK188">
        <v>0</v>
      </c>
      <c r="AL188">
        <v>1</v>
      </c>
      <c r="AM188">
        <v>0</v>
      </c>
      <c r="AN188">
        <v>58</v>
      </c>
      <c r="AO188">
        <v>25</v>
      </c>
      <c r="AP188">
        <v>0</v>
      </c>
      <c r="AQ188">
        <v>0</v>
      </c>
      <c r="AR188">
        <v>0</v>
      </c>
      <c r="AS188">
        <v>22</v>
      </c>
      <c r="AT188">
        <v>21</v>
      </c>
      <c r="AU188">
        <v>0</v>
      </c>
      <c r="AV188">
        <v>47</v>
      </c>
      <c r="AW188">
        <v>52</v>
      </c>
      <c r="AX188">
        <v>86</v>
      </c>
      <c r="AY188">
        <v>43</v>
      </c>
      <c r="AZ188">
        <v>36</v>
      </c>
      <c r="BA188">
        <v>37</v>
      </c>
      <c r="BB188">
        <v>8</v>
      </c>
      <c r="BC188">
        <v>5</v>
      </c>
      <c r="BD188">
        <v>8</v>
      </c>
      <c r="BE188">
        <v>18</v>
      </c>
      <c r="BF188">
        <v>3</v>
      </c>
      <c r="BG188">
        <v>12</v>
      </c>
      <c r="BH188">
        <v>11</v>
      </c>
      <c r="BI188">
        <v>5</v>
      </c>
      <c r="BJ188">
        <v>42</v>
      </c>
      <c r="BK188">
        <v>8</v>
      </c>
      <c r="BL188">
        <v>20</v>
      </c>
    </row>
    <row r="189" spans="1:64" x14ac:dyDescent="0.3">
      <c r="A189">
        <f t="shared" si="4"/>
        <v>2019</v>
      </c>
      <c r="B189">
        <f t="shared" si="5"/>
        <v>6</v>
      </c>
      <c r="C189">
        <v>68</v>
      </c>
      <c r="D189">
        <v>24</v>
      </c>
      <c r="E189">
        <v>74</v>
      </c>
      <c r="F189">
        <v>39</v>
      </c>
      <c r="G189">
        <v>54</v>
      </c>
      <c r="H189">
        <v>29</v>
      </c>
      <c r="I189">
        <v>22</v>
      </c>
      <c r="J189">
        <v>57</v>
      </c>
      <c r="K189">
        <v>50</v>
      </c>
      <c r="L189">
        <v>62</v>
      </c>
      <c r="M189">
        <v>37</v>
      </c>
      <c r="N189">
        <v>0</v>
      </c>
      <c r="O189">
        <v>0</v>
      </c>
      <c r="P189">
        <v>5</v>
      </c>
      <c r="Q189">
        <v>69</v>
      </c>
      <c r="R189">
        <v>57</v>
      </c>
      <c r="S189">
        <v>36</v>
      </c>
      <c r="T189">
        <v>18</v>
      </c>
      <c r="U189">
        <v>19</v>
      </c>
      <c r="V189">
        <v>52</v>
      </c>
      <c r="W189">
        <v>55</v>
      </c>
      <c r="X189">
        <v>76</v>
      </c>
      <c r="Y189">
        <v>44</v>
      </c>
      <c r="Z189">
        <v>11</v>
      </c>
      <c r="AA189">
        <v>27</v>
      </c>
      <c r="AB189">
        <v>2</v>
      </c>
      <c r="AC189">
        <v>17</v>
      </c>
      <c r="AD189">
        <v>45</v>
      </c>
      <c r="AE189">
        <v>21</v>
      </c>
      <c r="AF189">
        <v>0</v>
      </c>
      <c r="AG189">
        <v>58</v>
      </c>
      <c r="AH189">
        <v>14</v>
      </c>
      <c r="AI189">
        <v>9</v>
      </c>
      <c r="AJ189">
        <v>0</v>
      </c>
      <c r="AK189">
        <v>0</v>
      </c>
      <c r="AL189">
        <v>1</v>
      </c>
      <c r="AM189">
        <v>0</v>
      </c>
      <c r="AN189">
        <v>58</v>
      </c>
      <c r="AO189">
        <v>23</v>
      </c>
      <c r="AP189">
        <v>0</v>
      </c>
      <c r="AQ189">
        <v>0</v>
      </c>
      <c r="AR189">
        <v>0</v>
      </c>
      <c r="AS189">
        <v>21</v>
      </c>
      <c r="AT189">
        <v>22</v>
      </c>
      <c r="AU189">
        <v>0</v>
      </c>
      <c r="AV189">
        <v>89</v>
      </c>
      <c r="AW189">
        <v>48</v>
      </c>
      <c r="AX189">
        <v>65</v>
      </c>
      <c r="AY189">
        <v>33</v>
      </c>
      <c r="AZ189">
        <v>36</v>
      </c>
      <c r="BA189">
        <v>38</v>
      </c>
      <c r="BB189">
        <v>6</v>
      </c>
      <c r="BC189">
        <v>5</v>
      </c>
      <c r="BD189">
        <v>8</v>
      </c>
      <c r="BE189">
        <v>12</v>
      </c>
      <c r="BF189">
        <v>4</v>
      </c>
      <c r="BG189">
        <v>16</v>
      </c>
      <c r="BH189">
        <v>9</v>
      </c>
      <c r="BI189">
        <v>4</v>
      </c>
      <c r="BJ189">
        <v>43</v>
      </c>
      <c r="BK189">
        <v>9</v>
      </c>
      <c r="BL189">
        <v>14</v>
      </c>
    </row>
    <row r="190" spans="1:64" x14ac:dyDescent="0.3">
      <c r="A190">
        <f t="shared" si="4"/>
        <v>2019</v>
      </c>
      <c r="B190">
        <f t="shared" si="5"/>
        <v>7</v>
      </c>
      <c r="C190">
        <v>58</v>
      </c>
      <c r="D190">
        <v>27</v>
      </c>
      <c r="E190">
        <v>56</v>
      </c>
      <c r="F190">
        <v>42</v>
      </c>
      <c r="G190">
        <v>56</v>
      </c>
      <c r="H190">
        <v>38</v>
      </c>
      <c r="I190">
        <v>27</v>
      </c>
      <c r="J190">
        <v>60</v>
      </c>
      <c r="K190">
        <v>49</v>
      </c>
      <c r="L190">
        <v>53</v>
      </c>
      <c r="M190">
        <v>34</v>
      </c>
      <c r="N190">
        <v>0</v>
      </c>
      <c r="O190">
        <v>0</v>
      </c>
      <c r="P190">
        <v>4</v>
      </c>
      <c r="Q190">
        <v>61</v>
      </c>
      <c r="R190">
        <v>29</v>
      </c>
      <c r="S190">
        <v>0</v>
      </c>
      <c r="T190">
        <v>29</v>
      </c>
      <c r="U190">
        <v>15</v>
      </c>
      <c r="V190">
        <v>0</v>
      </c>
      <c r="W190">
        <v>45</v>
      </c>
      <c r="X190">
        <v>67</v>
      </c>
      <c r="Y190">
        <v>45</v>
      </c>
      <c r="Z190">
        <v>10</v>
      </c>
      <c r="AA190">
        <v>23</v>
      </c>
      <c r="AB190">
        <v>2</v>
      </c>
      <c r="AC190">
        <v>22</v>
      </c>
      <c r="AD190">
        <v>42</v>
      </c>
      <c r="AE190">
        <v>21</v>
      </c>
      <c r="AF190">
        <v>0</v>
      </c>
      <c r="AG190">
        <v>54</v>
      </c>
      <c r="AH190">
        <v>12</v>
      </c>
      <c r="AI190">
        <v>8</v>
      </c>
      <c r="AJ190">
        <v>0</v>
      </c>
      <c r="AK190">
        <v>0</v>
      </c>
      <c r="AL190">
        <v>1</v>
      </c>
      <c r="AM190">
        <v>0</v>
      </c>
      <c r="AN190">
        <v>54</v>
      </c>
      <c r="AO190">
        <v>25</v>
      </c>
      <c r="AP190">
        <v>0</v>
      </c>
      <c r="AQ190">
        <v>0</v>
      </c>
      <c r="AR190">
        <v>0</v>
      </c>
      <c r="AS190">
        <v>24</v>
      </c>
      <c r="AT190">
        <v>20</v>
      </c>
      <c r="AU190">
        <v>0</v>
      </c>
      <c r="AV190">
        <v>54</v>
      </c>
      <c r="AW190">
        <v>40</v>
      </c>
      <c r="AX190">
        <v>39</v>
      </c>
      <c r="AY190">
        <v>31</v>
      </c>
      <c r="AZ190">
        <v>35</v>
      </c>
      <c r="BA190">
        <v>42</v>
      </c>
      <c r="BB190">
        <v>6</v>
      </c>
      <c r="BC190">
        <v>5</v>
      </c>
      <c r="BD190">
        <v>8</v>
      </c>
      <c r="BE190">
        <v>7</v>
      </c>
      <c r="BF190">
        <v>3</v>
      </c>
      <c r="BG190">
        <v>11</v>
      </c>
      <c r="BH190">
        <v>9</v>
      </c>
      <c r="BI190">
        <v>4</v>
      </c>
      <c r="BJ190">
        <v>42</v>
      </c>
      <c r="BK190">
        <v>8</v>
      </c>
      <c r="BL190">
        <v>17</v>
      </c>
    </row>
    <row r="191" spans="1:64" x14ac:dyDescent="0.3">
      <c r="A191">
        <f t="shared" si="4"/>
        <v>2019</v>
      </c>
      <c r="B191">
        <f t="shared" si="5"/>
        <v>8</v>
      </c>
      <c r="C191">
        <v>62</v>
      </c>
      <c r="D191">
        <v>26</v>
      </c>
      <c r="E191">
        <v>58</v>
      </c>
      <c r="F191">
        <v>44</v>
      </c>
      <c r="G191">
        <v>61</v>
      </c>
      <c r="H191">
        <v>27</v>
      </c>
      <c r="I191">
        <v>25</v>
      </c>
      <c r="J191">
        <v>62</v>
      </c>
      <c r="K191">
        <v>49</v>
      </c>
      <c r="L191">
        <v>58</v>
      </c>
      <c r="M191">
        <v>36</v>
      </c>
      <c r="N191">
        <v>0</v>
      </c>
      <c r="O191">
        <v>0</v>
      </c>
      <c r="P191">
        <v>6</v>
      </c>
      <c r="Q191">
        <v>58</v>
      </c>
      <c r="R191">
        <v>67</v>
      </c>
      <c r="S191">
        <v>0</v>
      </c>
      <c r="T191">
        <v>32</v>
      </c>
      <c r="U191">
        <v>14</v>
      </c>
      <c r="V191">
        <v>0</v>
      </c>
      <c r="W191">
        <v>49</v>
      </c>
      <c r="X191">
        <v>66</v>
      </c>
      <c r="Y191">
        <v>42</v>
      </c>
      <c r="Z191">
        <v>10</v>
      </c>
      <c r="AA191">
        <v>20</v>
      </c>
      <c r="AB191">
        <v>2</v>
      </c>
      <c r="AC191">
        <v>26</v>
      </c>
      <c r="AD191">
        <v>31</v>
      </c>
      <c r="AE191">
        <v>23</v>
      </c>
      <c r="AF191">
        <v>0</v>
      </c>
      <c r="AG191">
        <v>40</v>
      </c>
      <c r="AH191">
        <v>8</v>
      </c>
      <c r="AI191">
        <v>7</v>
      </c>
      <c r="AJ191">
        <v>0</v>
      </c>
      <c r="AK191">
        <v>0</v>
      </c>
      <c r="AL191">
        <v>1</v>
      </c>
      <c r="AM191">
        <v>40</v>
      </c>
      <c r="AN191">
        <v>40</v>
      </c>
      <c r="AO191">
        <v>0</v>
      </c>
      <c r="AP191">
        <v>0</v>
      </c>
      <c r="AQ191">
        <v>0</v>
      </c>
      <c r="AR191">
        <v>0</v>
      </c>
      <c r="AS191">
        <v>25</v>
      </c>
      <c r="AT191">
        <v>21</v>
      </c>
      <c r="AU191">
        <v>0</v>
      </c>
      <c r="AV191">
        <v>47</v>
      </c>
      <c r="AW191">
        <v>48</v>
      </c>
      <c r="AX191">
        <v>70</v>
      </c>
      <c r="AY191">
        <v>29</v>
      </c>
      <c r="AZ191">
        <v>30</v>
      </c>
      <c r="BA191">
        <v>29</v>
      </c>
      <c r="BB191">
        <v>6</v>
      </c>
      <c r="BC191">
        <v>6</v>
      </c>
      <c r="BD191">
        <v>8</v>
      </c>
      <c r="BE191">
        <v>14</v>
      </c>
      <c r="BF191">
        <v>5</v>
      </c>
      <c r="BG191">
        <v>10</v>
      </c>
      <c r="BH191">
        <v>7</v>
      </c>
      <c r="BI191">
        <v>5</v>
      </c>
      <c r="BJ191">
        <v>42</v>
      </c>
      <c r="BK191">
        <v>8</v>
      </c>
      <c r="BL191">
        <v>20</v>
      </c>
    </row>
    <row r="192" spans="1:64" x14ac:dyDescent="0.3">
      <c r="A192">
        <f t="shared" si="4"/>
        <v>2019</v>
      </c>
      <c r="B192">
        <f t="shared" si="5"/>
        <v>9</v>
      </c>
      <c r="C192">
        <v>69</v>
      </c>
      <c r="D192">
        <v>25</v>
      </c>
      <c r="E192">
        <v>79</v>
      </c>
      <c r="F192">
        <v>48</v>
      </c>
      <c r="G192">
        <v>75</v>
      </c>
      <c r="H192">
        <v>33</v>
      </c>
      <c r="I192">
        <v>39</v>
      </c>
      <c r="J192">
        <v>62</v>
      </c>
      <c r="K192">
        <v>52</v>
      </c>
      <c r="L192">
        <v>72</v>
      </c>
      <c r="M192">
        <v>28</v>
      </c>
      <c r="N192">
        <v>0</v>
      </c>
      <c r="O192">
        <v>0</v>
      </c>
      <c r="P192">
        <v>7</v>
      </c>
      <c r="Q192">
        <v>69</v>
      </c>
      <c r="R192">
        <v>77</v>
      </c>
      <c r="S192">
        <v>27</v>
      </c>
      <c r="T192">
        <v>30</v>
      </c>
      <c r="U192">
        <v>19</v>
      </c>
      <c r="V192">
        <v>0</v>
      </c>
      <c r="W192">
        <v>63</v>
      </c>
      <c r="X192">
        <v>77</v>
      </c>
      <c r="Y192">
        <v>43</v>
      </c>
      <c r="Z192">
        <v>16</v>
      </c>
      <c r="AA192">
        <v>37</v>
      </c>
      <c r="AB192">
        <v>3</v>
      </c>
      <c r="AC192">
        <v>26</v>
      </c>
      <c r="AD192">
        <v>52</v>
      </c>
      <c r="AE192">
        <v>21</v>
      </c>
      <c r="AF192">
        <v>0</v>
      </c>
      <c r="AG192">
        <v>36</v>
      </c>
      <c r="AH192">
        <v>14</v>
      </c>
      <c r="AI192">
        <v>9</v>
      </c>
      <c r="AJ192">
        <v>11</v>
      </c>
      <c r="AK192">
        <v>0</v>
      </c>
      <c r="AL192">
        <v>1</v>
      </c>
      <c r="AM192">
        <v>40</v>
      </c>
      <c r="AN192">
        <v>65</v>
      </c>
      <c r="AO192">
        <v>28</v>
      </c>
      <c r="AP192">
        <v>0</v>
      </c>
      <c r="AQ192">
        <v>0</v>
      </c>
      <c r="AR192">
        <v>0</v>
      </c>
      <c r="AS192">
        <v>26</v>
      </c>
      <c r="AT192">
        <v>24</v>
      </c>
      <c r="AU192">
        <v>0</v>
      </c>
      <c r="AV192">
        <v>64</v>
      </c>
      <c r="AW192">
        <v>55</v>
      </c>
      <c r="AX192">
        <v>86</v>
      </c>
      <c r="AY192">
        <v>30</v>
      </c>
      <c r="AZ192">
        <v>38</v>
      </c>
      <c r="BA192">
        <v>42</v>
      </c>
      <c r="BB192">
        <v>12</v>
      </c>
      <c r="BC192">
        <v>6</v>
      </c>
      <c r="BD192">
        <v>9</v>
      </c>
      <c r="BE192">
        <v>26</v>
      </c>
      <c r="BF192">
        <v>4</v>
      </c>
      <c r="BG192">
        <v>29</v>
      </c>
      <c r="BH192">
        <v>10</v>
      </c>
      <c r="BI192">
        <v>4</v>
      </c>
      <c r="BJ192">
        <v>42</v>
      </c>
      <c r="BK192">
        <v>8</v>
      </c>
      <c r="BL192">
        <v>22</v>
      </c>
    </row>
    <row r="193" spans="1:64" x14ac:dyDescent="0.3">
      <c r="A193">
        <f t="shared" si="4"/>
        <v>2019</v>
      </c>
      <c r="B193">
        <f t="shared" si="5"/>
        <v>10</v>
      </c>
      <c r="C193">
        <v>71</v>
      </c>
      <c r="D193">
        <v>26</v>
      </c>
      <c r="E193">
        <v>91</v>
      </c>
      <c r="F193">
        <v>51</v>
      </c>
      <c r="G193">
        <v>80</v>
      </c>
      <c r="H193">
        <v>53</v>
      </c>
      <c r="I193">
        <v>50</v>
      </c>
      <c r="J193">
        <v>60</v>
      </c>
      <c r="K193">
        <v>57</v>
      </c>
      <c r="L193">
        <v>79</v>
      </c>
      <c r="M193">
        <v>33</v>
      </c>
      <c r="N193">
        <v>0</v>
      </c>
      <c r="O193">
        <v>0</v>
      </c>
      <c r="P193">
        <v>9</v>
      </c>
      <c r="Q193">
        <v>74</v>
      </c>
      <c r="R193">
        <v>78</v>
      </c>
      <c r="S193">
        <v>44</v>
      </c>
      <c r="T193">
        <v>39</v>
      </c>
      <c r="U193">
        <v>22</v>
      </c>
      <c r="V193">
        <v>28</v>
      </c>
      <c r="W193">
        <v>71</v>
      </c>
      <c r="X193">
        <v>78</v>
      </c>
      <c r="Y193">
        <v>49</v>
      </c>
      <c r="Z193">
        <v>16</v>
      </c>
      <c r="AA193">
        <v>53</v>
      </c>
      <c r="AB193">
        <v>3</v>
      </c>
      <c r="AC193">
        <v>27</v>
      </c>
      <c r="AD193">
        <v>50</v>
      </c>
      <c r="AE193">
        <v>15</v>
      </c>
      <c r="AF193">
        <v>0</v>
      </c>
      <c r="AG193">
        <v>33</v>
      </c>
      <c r="AH193">
        <v>15</v>
      </c>
      <c r="AI193">
        <v>9</v>
      </c>
      <c r="AJ193">
        <v>14</v>
      </c>
      <c r="AK193">
        <v>0</v>
      </c>
      <c r="AL193">
        <v>1</v>
      </c>
      <c r="AM193">
        <v>32</v>
      </c>
      <c r="AN193">
        <v>62</v>
      </c>
      <c r="AO193">
        <v>32</v>
      </c>
      <c r="AP193">
        <v>0</v>
      </c>
      <c r="AQ193">
        <v>0</v>
      </c>
      <c r="AR193">
        <v>0</v>
      </c>
      <c r="AS193">
        <v>21</v>
      </c>
      <c r="AT193">
        <v>26</v>
      </c>
      <c r="AU193">
        <v>0</v>
      </c>
      <c r="AV193">
        <v>76</v>
      </c>
      <c r="AW193">
        <v>53</v>
      </c>
      <c r="AX193">
        <v>89</v>
      </c>
      <c r="AY193">
        <v>41</v>
      </c>
      <c r="AZ193">
        <v>43</v>
      </c>
      <c r="BA193">
        <v>43</v>
      </c>
      <c r="BB193">
        <v>12</v>
      </c>
      <c r="BC193">
        <v>8</v>
      </c>
      <c r="BD193">
        <v>9</v>
      </c>
      <c r="BE193">
        <v>24</v>
      </c>
      <c r="BF193">
        <v>4</v>
      </c>
      <c r="BG193">
        <v>32</v>
      </c>
      <c r="BH193">
        <v>12</v>
      </c>
      <c r="BI193">
        <v>4</v>
      </c>
      <c r="BJ193">
        <v>46</v>
      </c>
      <c r="BK193">
        <v>10</v>
      </c>
      <c r="BL193">
        <v>19</v>
      </c>
    </row>
    <row r="194" spans="1:64" x14ac:dyDescent="0.3">
      <c r="A194">
        <f t="shared" si="4"/>
        <v>2019</v>
      </c>
      <c r="B194">
        <f t="shared" si="5"/>
        <v>11</v>
      </c>
      <c r="C194">
        <v>74</v>
      </c>
      <c r="D194">
        <v>25</v>
      </c>
      <c r="E194">
        <v>86</v>
      </c>
      <c r="F194">
        <v>42</v>
      </c>
      <c r="G194">
        <v>75</v>
      </c>
      <c r="H194">
        <v>62</v>
      </c>
      <c r="I194">
        <v>57</v>
      </c>
      <c r="J194">
        <v>64</v>
      </c>
      <c r="K194">
        <v>54</v>
      </c>
      <c r="L194">
        <v>73</v>
      </c>
      <c r="M194">
        <v>34</v>
      </c>
      <c r="N194">
        <v>0</v>
      </c>
      <c r="O194">
        <v>0</v>
      </c>
      <c r="P194">
        <v>8</v>
      </c>
      <c r="Q194">
        <v>85</v>
      </c>
      <c r="R194">
        <v>77</v>
      </c>
      <c r="S194">
        <v>34</v>
      </c>
      <c r="T194">
        <v>44</v>
      </c>
      <c r="U194">
        <v>21</v>
      </c>
      <c r="V194">
        <v>27</v>
      </c>
      <c r="W194">
        <v>80</v>
      </c>
      <c r="X194">
        <v>78</v>
      </c>
      <c r="Y194">
        <v>45</v>
      </c>
      <c r="Z194">
        <v>19</v>
      </c>
      <c r="AA194">
        <v>58</v>
      </c>
      <c r="AB194">
        <v>3</v>
      </c>
      <c r="AC194">
        <v>28</v>
      </c>
      <c r="AD194">
        <v>52</v>
      </c>
      <c r="AE194">
        <v>17</v>
      </c>
      <c r="AF194">
        <v>0</v>
      </c>
      <c r="AG194">
        <v>32</v>
      </c>
      <c r="AH194">
        <v>14</v>
      </c>
      <c r="AI194">
        <v>9</v>
      </c>
      <c r="AJ194">
        <v>0</v>
      </c>
      <c r="AK194">
        <v>0</v>
      </c>
      <c r="AL194">
        <v>1</v>
      </c>
      <c r="AM194">
        <v>39</v>
      </c>
      <c r="AN194">
        <v>68</v>
      </c>
      <c r="AO194">
        <v>29</v>
      </c>
      <c r="AP194">
        <v>0</v>
      </c>
      <c r="AQ194">
        <v>0</v>
      </c>
      <c r="AR194">
        <v>0</v>
      </c>
      <c r="AS194">
        <v>21</v>
      </c>
      <c r="AT194">
        <v>29</v>
      </c>
      <c r="AU194">
        <v>0</v>
      </c>
      <c r="AV194">
        <v>75</v>
      </c>
      <c r="AW194">
        <v>56</v>
      </c>
      <c r="AX194">
        <v>87</v>
      </c>
      <c r="AY194">
        <v>30</v>
      </c>
      <c r="AZ194">
        <v>41</v>
      </c>
      <c r="BA194">
        <v>40</v>
      </c>
      <c r="BB194">
        <v>15</v>
      </c>
      <c r="BC194">
        <v>8</v>
      </c>
      <c r="BD194">
        <v>9</v>
      </c>
      <c r="BE194">
        <v>20</v>
      </c>
      <c r="BF194">
        <v>7</v>
      </c>
      <c r="BG194">
        <v>24</v>
      </c>
      <c r="BH194">
        <v>13</v>
      </c>
      <c r="BI194">
        <v>5</v>
      </c>
      <c r="BJ194">
        <v>47</v>
      </c>
      <c r="BK194">
        <v>9</v>
      </c>
      <c r="BL194">
        <v>15</v>
      </c>
    </row>
    <row r="195" spans="1:64" x14ac:dyDescent="0.3">
      <c r="A195">
        <f t="shared" si="4"/>
        <v>2019</v>
      </c>
      <c r="B195">
        <f t="shared" si="5"/>
        <v>12</v>
      </c>
      <c r="C195">
        <v>66</v>
      </c>
      <c r="D195">
        <v>17</v>
      </c>
      <c r="E195">
        <v>78</v>
      </c>
      <c r="F195">
        <v>32</v>
      </c>
      <c r="G195">
        <v>72</v>
      </c>
      <c r="H195">
        <v>39</v>
      </c>
      <c r="I195">
        <v>35</v>
      </c>
      <c r="J195">
        <v>52</v>
      </c>
      <c r="K195">
        <v>51</v>
      </c>
      <c r="L195">
        <v>64</v>
      </c>
      <c r="M195">
        <v>34</v>
      </c>
      <c r="N195">
        <v>12</v>
      </c>
      <c r="O195">
        <v>6</v>
      </c>
      <c r="P195">
        <v>7</v>
      </c>
      <c r="Q195">
        <v>74</v>
      </c>
      <c r="R195">
        <v>71</v>
      </c>
      <c r="S195">
        <v>45</v>
      </c>
      <c r="T195">
        <v>68</v>
      </c>
      <c r="U195">
        <v>16</v>
      </c>
      <c r="V195">
        <v>0</v>
      </c>
      <c r="W195">
        <v>62</v>
      </c>
      <c r="X195">
        <v>71</v>
      </c>
      <c r="Y195">
        <v>43</v>
      </c>
      <c r="Z195">
        <v>12</v>
      </c>
      <c r="AA195">
        <v>40</v>
      </c>
      <c r="AB195">
        <v>2</v>
      </c>
      <c r="AC195">
        <v>22</v>
      </c>
      <c r="AD195">
        <v>37</v>
      </c>
      <c r="AE195">
        <v>19</v>
      </c>
      <c r="AF195">
        <v>0</v>
      </c>
      <c r="AG195">
        <v>43</v>
      </c>
      <c r="AH195">
        <v>12</v>
      </c>
      <c r="AI195">
        <v>9</v>
      </c>
      <c r="AJ195">
        <v>10</v>
      </c>
      <c r="AK195">
        <v>0</v>
      </c>
      <c r="AL195">
        <v>1</v>
      </c>
      <c r="AM195">
        <v>37</v>
      </c>
      <c r="AN195">
        <v>53</v>
      </c>
      <c r="AO195">
        <v>37</v>
      </c>
      <c r="AP195">
        <v>0</v>
      </c>
      <c r="AQ195">
        <v>0</v>
      </c>
      <c r="AR195">
        <v>0</v>
      </c>
      <c r="AS195">
        <v>16</v>
      </c>
      <c r="AT195">
        <v>22</v>
      </c>
      <c r="AU195">
        <v>0</v>
      </c>
      <c r="AV195">
        <v>36</v>
      </c>
      <c r="AW195">
        <v>54</v>
      </c>
      <c r="AX195">
        <v>72</v>
      </c>
      <c r="AY195">
        <v>19</v>
      </c>
      <c r="AZ195">
        <v>34</v>
      </c>
      <c r="BA195">
        <v>35</v>
      </c>
      <c r="BB195">
        <v>9</v>
      </c>
      <c r="BC195">
        <v>9</v>
      </c>
      <c r="BD195">
        <v>9</v>
      </c>
      <c r="BE195">
        <v>15</v>
      </c>
      <c r="BF195">
        <v>4</v>
      </c>
      <c r="BG195">
        <v>18</v>
      </c>
      <c r="BH195">
        <v>12</v>
      </c>
      <c r="BI195">
        <v>5</v>
      </c>
      <c r="BJ195">
        <v>44</v>
      </c>
      <c r="BK195">
        <v>9</v>
      </c>
      <c r="BL195">
        <v>9</v>
      </c>
    </row>
    <row r="196" spans="1:64" x14ac:dyDescent="0.3">
      <c r="A196">
        <f t="shared" si="4"/>
        <v>2020</v>
      </c>
      <c r="B196">
        <f t="shared" si="5"/>
        <v>1</v>
      </c>
      <c r="C196">
        <v>73</v>
      </c>
      <c r="D196">
        <v>16</v>
      </c>
      <c r="E196">
        <v>88</v>
      </c>
      <c r="F196">
        <v>33</v>
      </c>
      <c r="G196">
        <v>80</v>
      </c>
      <c r="H196">
        <v>56</v>
      </c>
      <c r="I196">
        <v>51</v>
      </c>
      <c r="J196">
        <v>57</v>
      </c>
      <c r="K196">
        <v>59</v>
      </c>
      <c r="L196">
        <v>69</v>
      </c>
      <c r="M196">
        <v>30</v>
      </c>
      <c r="N196">
        <v>0</v>
      </c>
      <c r="O196">
        <v>0</v>
      </c>
      <c r="P196">
        <v>7</v>
      </c>
      <c r="Q196">
        <v>85</v>
      </c>
      <c r="R196">
        <v>80</v>
      </c>
      <c r="S196">
        <v>34</v>
      </c>
      <c r="T196">
        <v>48</v>
      </c>
      <c r="U196">
        <v>20</v>
      </c>
      <c r="V196">
        <v>0</v>
      </c>
      <c r="W196">
        <v>77</v>
      </c>
      <c r="X196">
        <v>84</v>
      </c>
      <c r="Y196">
        <v>44</v>
      </c>
      <c r="Z196">
        <v>18</v>
      </c>
      <c r="AA196">
        <v>45</v>
      </c>
      <c r="AB196">
        <v>3</v>
      </c>
      <c r="AC196">
        <v>22</v>
      </c>
      <c r="AD196">
        <v>34</v>
      </c>
      <c r="AE196">
        <v>20</v>
      </c>
      <c r="AF196">
        <v>0</v>
      </c>
      <c r="AG196">
        <v>56</v>
      </c>
      <c r="AH196">
        <v>13</v>
      </c>
      <c r="AI196">
        <v>10</v>
      </c>
      <c r="AJ196">
        <v>11</v>
      </c>
      <c r="AK196">
        <v>0</v>
      </c>
      <c r="AL196">
        <v>1</v>
      </c>
      <c r="AM196">
        <v>47</v>
      </c>
      <c r="AN196">
        <v>50</v>
      </c>
      <c r="AO196">
        <v>34</v>
      </c>
      <c r="AP196">
        <v>0</v>
      </c>
      <c r="AQ196">
        <v>0</v>
      </c>
      <c r="AR196">
        <v>0</v>
      </c>
      <c r="AS196">
        <v>22</v>
      </c>
      <c r="AT196">
        <v>22</v>
      </c>
      <c r="AU196">
        <v>0</v>
      </c>
      <c r="AV196">
        <v>51</v>
      </c>
      <c r="AW196">
        <v>59</v>
      </c>
      <c r="AX196">
        <v>80</v>
      </c>
      <c r="AY196">
        <v>17</v>
      </c>
      <c r="AZ196">
        <v>45</v>
      </c>
      <c r="BA196">
        <v>43</v>
      </c>
      <c r="BB196">
        <v>16</v>
      </c>
      <c r="BC196">
        <v>6</v>
      </c>
      <c r="BD196">
        <v>9</v>
      </c>
      <c r="BE196">
        <v>17</v>
      </c>
      <c r="BF196">
        <v>5</v>
      </c>
      <c r="BG196">
        <v>21</v>
      </c>
      <c r="BH196">
        <v>10</v>
      </c>
      <c r="BI196">
        <v>6</v>
      </c>
      <c r="BJ196">
        <v>47</v>
      </c>
      <c r="BK196">
        <v>9</v>
      </c>
      <c r="BL196">
        <v>14</v>
      </c>
    </row>
    <row r="197" spans="1:64" x14ac:dyDescent="0.3">
      <c r="A197">
        <f t="shared" si="4"/>
        <v>2020</v>
      </c>
      <c r="B197">
        <f t="shared" si="5"/>
        <v>2</v>
      </c>
      <c r="C197">
        <v>69</v>
      </c>
      <c r="D197">
        <v>17</v>
      </c>
      <c r="E197">
        <v>85</v>
      </c>
      <c r="F197">
        <v>38</v>
      </c>
      <c r="G197">
        <v>77</v>
      </c>
      <c r="H197">
        <v>57</v>
      </c>
      <c r="I197">
        <v>52</v>
      </c>
      <c r="J197">
        <v>56</v>
      </c>
      <c r="K197">
        <v>57</v>
      </c>
      <c r="L197">
        <v>70</v>
      </c>
      <c r="M197">
        <v>33</v>
      </c>
      <c r="N197">
        <v>0</v>
      </c>
      <c r="O197">
        <v>0</v>
      </c>
      <c r="P197">
        <v>7</v>
      </c>
      <c r="Q197">
        <v>80</v>
      </c>
      <c r="R197">
        <v>74</v>
      </c>
      <c r="S197">
        <v>35</v>
      </c>
      <c r="T197">
        <v>44</v>
      </c>
      <c r="U197">
        <v>20</v>
      </c>
      <c r="V197">
        <v>34</v>
      </c>
      <c r="W197">
        <v>69</v>
      </c>
      <c r="X197">
        <v>83</v>
      </c>
      <c r="Y197">
        <v>48</v>
      </c>
      <c r="Z197">
        <v>13</v>
      </c>
      <c r="AA197">
        <v>42</v>
      </c>
      <c r="AB197">
        <v>3</v>
      </c>
      <c r="AC197">
        <v>25</v>
      </c>
      <c r="AD197">
        <v>44</v>
      </c>
      <c r="AE197">
        <v>22</v>
      </c>
      <c r="AF197">
        <v>0</v>
      </c>
      <c r="AG197">
        <v>63</v>
      </c>
      <c r="AH197">
        <v>12</v>
      </c>
      <c r="AI197">
        <v>9</v>
      </c>
      <c r="AJ197">
        <v>0</v>
      </c>
      <c r="AK197">
        <v>34</v>
      </c>
      <c r="AL197">
        <v>1</v>
      </c>
      <c r="AM197">
        <v>46</v>
      </c>
      <c r="AN197">
        <v>53</v>
      </c>
      <c r="AO197">
        <v>20</v>
      </c>
      <c r="AP197">
        <v>0</v>
      </c>
      <c r="AQ197">
        <v>0</v>
      </c>
      <c r="AR197">
        <v>0</v>
      </c>
      <c r="AS197">
        <v>26</v>
      </c>
      <c r="AT197">
        <v>27</v>
      </c>
      <c r="AU197">
        <v>98</v>
      </c>
      <c r="AV197">
        <v>56</v>
      </c>
      <c r="AW197">
        <v>64</v>
      </c>
      <c r="AX197">
        <v>74</v>
      </c>
      <c r="AY197">
        <v>16</v>
      </c>
      <c r="AZ197">
        <v>53</v>
      </c>
      <c r="BA197">
        <v>37</v>
      </c>
      <c r="BB197">
        <v>15</v>
      </c>
      <c r="BC197">
        <v>5</v>
      </c>
      <c r="BD197">
        <v>10</v>
      </c>
      <c r="BE197">
        <v>18</v>
      </c>
      <c r="BF197">
        <v>4</v>
      </c>
      <c r="BG197">
        <v>15</v>
      </c>
      <c r="BH197">
        <v>13</v>
      </c>
      <c r="BI197">
        <v>6</v>
      </c>
      <c r="BJ197">
        <v>53</v>
      </c>
      <c r="BK197">
        <v>9</v>
      </c>
      <c r="BL197">
        <v>18</v>
      </c>
    </row>
    <row r="198" spans="1:64" x14ac:dyDescent="0.3">
      <c r="A198">
        <f t="shared" si="4"/>
        <v>2020</v>
      </c>
      <c r="B198">
        <f t="shared" si="5"/>
        <v>3</v>
      </c>
      <c r="C198">
        <v>73</v>
      </c>
      <c r="D198">
        <v>30</v>
      </c>
      <c r="E198">
        <v>73</v>
      </c>
      <c r="F198">
        <v>40</v>
      </c>
      <c r="G198">
        <v>69</v>
      </c>
      <c r="H198">
        <v>44</v>
      </c>
      <c r="I198">
        <v>47</v>
      </c>
      <c r="J198">
        <v>65</v>
      </c>
      <c r="K198">
        <v>55</v>
      </c>
      <c r="L198">
        <v>60</v>
      </c>
      <c r="M198">
        <v>39</v>
      </c>
      <c r="N198">
        <v>0</v>
      </c>
      <c r="O198">
        <v>0</v>
      </c>
      <c r="P198">
        <v>5</v>
      </c>
      <c r="Q198">
        <v>64</v>
      </c>
      <c r="R198">
        <v>62</v>
      </c>
      <c r="S198">
        <v>29</v>
      </c>
      <c r="T198">
        <v>38</v>
      </c>
      <c r="U198">
        <v>20</v>
      </c>
      <c r="V198">
        <v>0</v>
      </c>
      <c r="W198">
        <v>57</v>
      </c>
      <c r="X198">
        <v>97</v>
      </c>
      <c r="Y198">
        <v>45</v>
      </c>
      <c r="Z198">
        <v>20</v>
      </c>
      <c r="AA198">
        <v>53</v>
      </c>
      <c r="AB198">
        <v>2</v>
      </c>
      <c r="AC198">
        <v>22</v>
      </c>
      <c r="AD198">
        <v>38</v>
      </c>
      <c r="AE198">
        <v>15</v>
      </c>
      <c r="AF198">
        <v>0</v>
      </c>
      <c r="AG198">
        <v>41</v>
      </c>
      <c r="AH198">
        <v>15</v>
      </c>
      <c r="AI198">
        <v>9</v>
      </c>
      <c r="AJ198">
        <v>16</v>
      </c>
      <c r="AK198">
        <v>33</v>
      </c>
      <c r="AL198">
        <v>1</v>
      </c>
      <c r="AM198">
        <v>40</v>
      </c>
      <c r="AN198">
        <v>55</v>
      </c>
      <c r="AO198">
        <v>22</v>
      </c>
      <c r="AP198">
        <v>0</v>
      </c>
      <c r="AQ198">
        <v>0</v>
      </c>
      <c r="AR198">
        <v>0</v>
      </c>
      <c r="AS198">
        <v>20</v>
      </c>
      <c r="AT198">
        <v>24</v>
      </c>
      <c r="AU198">
        <v>0</v>
      </c>
      <c r="AV198">
        <v>46</v>
      </c>
      <c r="AW198">
        <v>54</v>
      </c>
      <c r="AX198">
        <v>69</v>
      </c>
      <c r="AY198">
        <v>21</v>
      </c>
      <c r="AZ198">
        <v>38</v>
      </c>
      <c r="BA198">
        <v>66</v>
      </c>
      <c r="BB198">
        <v>17</v>
      </c>
      <c r="BC198">
        <v>7</v>
      </c>
      <c r="BD198">
        <v>8</v>
      </c>
      <c r="BE198">
        <v>17</v>
      </c>
      <c r="BF198">
        <v>4</v>
      </c>
      <c r="BG198">
        <v>17</v>
      </c>
      <c r="BH198">
        <v>12</v>
      </c>
      <c r="BI198">
        <v>4</v>
      </c>
      <c r="BJ198">
        <v>42</v>
      </c>
      <c r="BK198">
        <v>11</v>
      </c>
      <c r="BL198">
        <v>20</v>
      </c>
    </row>
    <row r="199" spans="1:64" x14ac:dyDescent="0.3">
      <c r="A199">
        <f t="shared" si="4"/>
        <v>2020</v>
      </c>
      <c r="B199">
        <f t="shared" si="5"/>
        <v>4</v>
      </c>
      <c r="C199">
        <v>77</v>
      </c>
      <c r="D199">
        <v>33</v>
      </c>
      <c r="E199">
        <v>77</v>
      </c>
      <c r="F199">
        <v>47</v>
      </c>
      <c r="G199">
        <v>83</v>
      </c>
      <c r="H199">
        <v>23</v>
      </c>
      <c r="I199">
        <v>60</v>
      </c>
      <c r="J199">
        <v>63</v>
      </c>
      <c r="K199">
        <v>57</v>
      </c>
      <c r="L199">
        <v>64</v>
      </c>
      <c r="M199">
        <v>57</v>
      </c>
      <c r="N199">
        <v>0</v>
      </c>
      <c r="O199">
        <v>0</v>
      </c>
      <c r="P199">
        <v>5</v>
      </c>
      <c r="Q199">
        <v>70</v>
      </c>
      <c r="R199">
        <v>68</v>
      </c>
      <c r="S199">
        <v>30</v>
      </c>
      <c r="T199">
        <v>33</v>
      </c>
      <c r="U199">
        <v>24</v>
      </c>
      <c r="V199">
        <v>0</v>
      </c>
      <c r="W199">
        <v>57</v>
      </c>
      <c r="X199">
        <v>92</v>
      </c>
      <c r="Y199">
        <v>43</v>
      </c>
      <c r="Z199">
        <v>16</v>
      </c>
      <c r="AA199">
        <v>52</v>
      </c>
      <c r="AB199">
        <v>3</v>
      </c>
      <c r="AC199">
        <v>17</v>
      </c>
      <c r="AD199">
        <v>47</v>
      </c>
      <c r="AE199">
        <v>23</v>
      </c>
      <c r="AF199">
        <v>0</v>
      </c>
      <c r="AG199">
        <v>25</v>
      </c>
      <c r="AH199">
        <v>19</v>
      </c>
      <c r="AI199">
        <v>10</v>
      </c>
      <c r="AJ199">
        <v>14</v>
      </c>
      <c r="AK199">
        <v>0</v>
      </c>
      <c r="AL199">
        <v>1</v>
      </c>
      <c r="AM199">
        <v>41</v>
      </c>
      <c r="AN199">
        <v>78</v>
      </c>
      <c r="AO199">
        <v>24</v>
      </c>
      <c r="AP199">
        <v>0</v>
      </c>
      <c r="AQ199">
        <v>0</v>
      </c>
      <c r="AR199">
        <v>0</v>
      </c>
      <c r="AS199">
        <v>20</v>
      </c>
      <c r="AT199">
        <v>28</v>
      </c>
      <c r="AU199">
        <v>0</v>
      </c>
      <c r="AV199">
        <v>41</v>
      </c>
      <c r="AW199">
        <v>66</v>
      </c>
      <c r="AX199">
        <v>66</v>
      </c>
      <c r="AY199">
        <v>28</v>
      </c>
      <c r="AZ199">
        <v>41</v>
      </c>
      <c r="BA199">
        <v>83</v>
      </c>
      <c r="BB199">
        <v>25</v>
      </c>
      <c r="BC199">
        <v>7</v>
      </c>
      <c r="BD199">
        <v>8</v>
      </c>
      <c r="BE199">
        <v>17</v>
      </c>
      <c r="BF199">
        <v>5</v>
      </c>
      <c r="BG199">
        <v>20</v>
      </c>
      <c r="BH199">
        <v>14</v>
      </c>
      <c r="BI199">
        <v>5</v>
      </c>
      <c r="BJ199">
        <v>47</v>
      </c>
      <c r="BK199">
        <v>10</v>
      </c>
      <c r="BL199">
        <v>15</v>
      </c>
    </row>
    <row r="200" spans="1:64" x14ac:dyDescent="0.3">
      <c r="A200">
        <f t="shared" si="4"/>
        <v>2020</v>
      </c>
      <c r="B200">
        <f t="shared" si="5"/>
        <v>5</v>
      </c>
      <c r="C200">
        <v>82</v>
      </c>
      <c r="D200">
        <v>31</v>
      </c>
      <c r="E200">
        <v>77</v>
      </c>
      <c r="F200">
        <v>51</v>
      </c>
      <c r="G200">
        <v>77</v>
      </c>
      <c r="H200">
        <v>26</v>
      </c>
      <c r="I200">
        <v>58</v>
      </c>
      <c r="J200">
        <v>68</v>
      </c>
      <c r="K200">
        <v>54</v>
      </c>
      <c r="L200">
        <v>67</v>
      </c>
      <c r="M200">
        <v>40</v>
      </c>
      <c r="N200">
        <v>0</v>
      </c>
      <c r="O200">
        <v>0</v>
      </c>
      <c r="P200">
        <v>4</v>
      </c>
      <c r="Q200">
        <v>76</v>
      </c>
      <c r="R200">
        <v>77</v>
      </c>
      <c r="S200">
        <v>33</v>
      </c>
      <c r="T200">
        <v>44</v>
      </c>
      <c r="U200">
        <v>29</v>
      </c>
      <c r="V200">
        <v>20</v>
      </c>
      <c r="W200">
        <v>63</v>
      </c>
      <c r="X200">
        <v>86</v>
      </c>
      <c r="Y200">
        <v>42</v>
      </c>
      <c r="Z200">
        <v>16</v>
      </c>
      <c r="AA200">
        <v>45</v>
      </c>
      <c r="AB200">
        <v>2</v>
      </c>
      <c r="AC200">
        <v>16</v>
      </c>
      <c r="AD200">
        <v>41</v>
      </c>
      <c r="AE200">
        <v>24</v>
      </c>
      <c r="AF200">
        <v>0</v>
      </c>
      <c r="AG200">
        <v>57</v>
      </c>
      <c r="AH200">
        <v>18</v>
      </c>
      <c r="AI200">
        <v>12</v>
      </c>
      <c r="AJ200">
        <v>0</v>
      </c>
      <c r="AK200">
        <v>41</v>
      </c>
      <c r="AL200">
        <v>1</v>
      </c>
      <c r="AM200">
        <v>34</v>
      </c>
      <c r="AN200">
        <v>70</v>
      </c>
      <c r="AO200">
        <v>23</v>
      </c>
      <c r="AP200">
        <v>0</v>
      </c>
      <c r="AQ200">
        <v>0</v>
      </c>
      <c r="AR200">
        <v>0</v>
      </c>
      <c r="AS200">
        <v>26</v>
      </c>
      <c r="AT200">
        <v>30</v>
      </c>
      <c r="AU200">
        <v>0</v>
      </c>
      <c r="AV200">
        <v>27</v>
      </c>
      <c r="AW200">
        <v>70</v>
      </c>
      <c r="AX200">
        <v>78</v>
      </c>
      <c r="AY200">
        <v>32</v>
      </c>
      <c r="AZ200">
        <v>42</v>
      </c>
      <c r="BA200">
        <v>62</v>
      </c>
      <c r="BB200">
        <v>34</v>
      </c>
      <c r="BC200">
        <v>6</v>
      </c>
      <c r="BD200">
        <v>8</v>
      </c>
      <c r="BE200">
        <v>18</v>
      </c>
      <c r="BF200">
        <v>4</v>
      </c>
      <c r="BG200">
        <v>26</v>
      </c>
      <c r="BH200">
        <v>17</v>
      </c>
      <c r="BI200">
        <v>5</v>
      </c>
      <c r="BJ200">
        <v>49</v>
      </c>
      <c r="BK200">
        <v>9</v>
      </c>
      <c r="BL200">
        <v>20</v>
      </c>
    </row>
    <row r="201" spans="1:64" x14ac:dyDescent="0.3">
      <c r="A201">
        <f t="shared" si="4"/>
        <v>2020</v>
      </c>
      <c r="B201">
        <f t="shared" si="5"/>
        <v>6</v>
      </c>
      <c r="C201">
        <v>78</v>
      </c>
      <c r="D201">
        <v>26</v>
      </c>
      <c r="E201">
        <v>78</v>
      </c>
      <c r="F201">
        <v>41</v>
      </c>
      <c r="G201">
        <v>70</v>
      </c>
      <c r="H201">
        <v>35</v>
      </c>
      <c r="I201">
        <v>51</v>
      </c>
      <c r="J201">
        <v>79</v>
      </c>
      <c r="K201">
        <v>58</v>
      </c>
      <c r="L201">
        <v>63</v>
      </c>
      <c r="M201">
        <v>46</v>
      </c>
      <c r="N201">
        <v>0</v>
      </c>
      <c r="O201">
        <v>0</v>
      </c>
      <c r="P201">
        <v>2</v>
      </c>
      <c r="Q201">
        <v>72</v>
      </c>
      <c r="R201">
        <v>71</v>
      </c>
      <c r="S201">
        <v>0</v>
      </c>
      <c r="T201">
        <v>26</v>
      </c>
      <c r="U201">
        <v>26</v>
      </c>
      <c r="V201">
        <v>0</v>
      </c>
      <c r="W201">
        <v>45</v>
      </c>
      <c r="X201">
        <v>90</v>
      </c>
      <c r="Y201">
        <v>73</v>
      </c>
      <c r="Z201">
        <v>14</v>
      </c>
      <c r="AA201">
        <v>37</v>
      </c>
      <c r="AB201">
        <v>2</v>
      </c>
      <c r="AC201">
        <v>20</v>
      </c>
      <c r="AD201">
        <v>31</v>
      </c>
      <c r="AE201">
        <v>20</v>
      </c>
      <c r="AF201">
        <v>20</v>
      </c>
      <c r="AG201">
        <v>39</v>
      </c>
      <c r="AH201">
        <v>16</v>
      </c>
      <c r="AI201">
        <v>16</v>
      </c>
      <c r="AJ201">
        <v>11</v>
      </c>
      <c r="AK201">
        <v>0</v>
      </c>
      <c r="AL201">
        <v>1</v>
      </c>
      <c r="AM201">
        <v>0</v>
      </c>
      <c r="AN201">
        <v>72</v>
      </c>
      <c r="AO201">
        <v>19</v>
      </c>
      <c r="AP201">
        <v>0</v>
      </c>
      <c r="AQ201">
        <v>0</v>
      </c>
      <c r="AR201">
        <v>0</v>
      </c>
      <c r="AS201">
        <v>26</v>
      </c>
      <c r="AT201">
        <v>32</v>
      </c>
      <c r="AU201">
        <v>100</v>
      </c>
      <c r="AV201">
        <v>28</v>
      </c>
      <c r="AW201">
        <v>63</v>
      </c>
      <c r="AX201">
        <v>63</v>
      </c>
      <c r="AY201">
        <v>28</v>
      </c>
      <c r="AZ201">
        <v>43</v>
      </c>
      <c r="BA201">
        <v>51</v>
      </c>
      <c r="BB201">
        <v>28</v>
      </c>
      <c r="BC201">
        <v>5</v>
      </c>
      <c r="BD201">
        <v>8</v>
      </c>
      <c r="BE201">
        <v>16</v>
      </c>
      <c r="BF201">
        <v>5</v>
      </c>
      <c r="BG201">
        <v>19</v>
      </c>
      <c r="BH201">
        <v>17</v>
      </c>
      <c r="BI201">
        <v>4</v>
      </c>
      <c r="BJ201">
        <v>51</v>
      </c>
      <c r="BK201">
        <v>10</v>
      </c>
      <c r="BL201">
        <v>19</v>
      </c>
    </row>
    <row r="202" spans="1:64" x14ac:dyDescent="0.3">
      <c r="A202">
        <f t="shared" si="4"/>
        <v>2020</v>
      </c>
      <c r="B202">
        <f t="shared" si="5"/>
        <v>7</v>
      </c>
      <c r="C202">
        <v>74</v>
      </c>
      <c r="D202">
        <v>26</v>
      </c>
      <c r="E202">
        <v>64</v>
      </c>
      <c r="F202">
        <v>38</v>
      </c>
      <c r="G202">
        <v>58</v>
      </c>
      <c r="H202">
        <v>46</v>
      </c>
      <c r="I202">
        <v>32</v>
      </c>
      <c r="J202">
        <v>85</v>
      </c>
      <c r="K202">
        <v>54</v>
      </c>
      <c r="L202">
        <v>54</v>
      </c>
      <c r="M202">
        <v>52</v>
      </c>
      <c r="N202">
        <v>0</v>
      </c>
      <c r="O202">
        <v>0</v>
      </c>
      <c r="P202">
        <v>3</v>
      </c>
      <c r="Q202">
        <v>66</v>
      </c>
      <c r="R202">
        <v>38</v>
      </c>
      <c r="S202">
        <v>0</v>
      </c>
      <c r="T202">
        <v>35</v>
      </c>
      <c r="U202">
        <v>26</v>
      </c>
      <c r="V202">
        <v>0</v>
      </c>
      <c r="W202">
        <v>44</v>
      </c>
      <c r="X202">
        <v>73</v>
      </c>
      <c r="Y202">
        <v>61</v>
      </c>
      <c r="Z202">
        <v>14</v>
      </c>
      <c r="AA202">
        <v>26</v>
      </c>
      <c r="AB202">
        <v>2</v>
      </c>
      <c r="AC202">
        <v>19</v>
      </c>
      <c r="AD202">
        <v>31</v>
      </c>
      <c r="AE202">
        <v>23</v>
      </c>
      <c r="AF202">
        <v>18</v>
      </c>
      <c r="AG202">
        <v>75</v>
      </c>
      <c r="AH202">
        <v>16</v>
      </c>
      <c r="AI202">
        <v>14</v>
      </c>
      <c r="AJ202">
        <v>0</v>
      </c>
      <c r="AK202">
        <v>0</v>
      </c>
      <c r="AL202">
        <v>1</v>
      </c>
      <c r="AM202">
        <v>33</v>
      </c>
      <c r="AN202">
        <v>39</v>
      </c>
      <c r="AO202">
        <v>0</v>
      </c>
      <c r="AP202">
        <v>0</v>
      </c>
      <c r="AQ202">
        <v>0</v>
      </c>
      <c r="AR202">
        <v>0</v>
      </c>
      <c r="AS202">
        <v>25</v>
      </c>
      <c r="AT202">
        <v>35</v>
      </c>
      <c r="AU202">
        <v>0</v>
      </c>
      <c r="AV202">
        <v>35</v>
      </c>
      <c r="AW202">
        <v>51</v>
      </c>
      <c r="AX202">
        <v>41</v>
      </c>
      <c r="AY202">
        <v>36</v>
      </c>
      <c r="AZ202">
        <v>36</v>
      </c>
      <c r="BA202">
        <v>54</v>
      </c>
      <c r="BB202">
        <v>27</v>
      </c>
      <c r="BC202">
        <v>4</v>
      </c>
      <c r="BD202">
        <v>7</v>
      </c>
      <c r="BE202">
        <v>10</v>
      </c>
      <c r="BF202">
        <v>4</v>
      </c>
      <c r="BG202">
        <v>17</v>
      </c>
      <c r="BH202">
        <v>10</v>
      </c>
      <c r="BI202">
        <v>4</v>
      </c>
      <c r="BJ202">
        <v>51</v>
      </c>
      <c r="BK202">
        <v>9</v>
      </c>
      <c r="BL202">
        <v>18</v>
      </c>
    </row>
    <row r="203" spans="1:64" x14ac:dyDescent="0.3">
      <c r="A203">
        <f t="shared" si="4"/>
        <v>2020</v>
      </c>
      <c r="B203">
        <f t="shared" si="5"/>
        <v>8</v>
      </c>
      <c r="C203">
        <v>74</v>
      </c>
      <c r="D203">
        <v>26</v>
      </c>
      <c r="E203">
        <v>63</v>
      </c>
      <c r="F203">
        <v>46</v>
      </c>
      <c r="G203">
        <v>63</v>
      </c>
      <c r="H203">
        <v>39</v>
      </c>
      <c r="I203">
        <v>46</v>
      </c>
      <c r="J203">
        <v>79</v>
      </c>
      <c r="K203">
        <v>51</v>
      </c>
      <c r="L203">
        <v>54</v>
      </c>
      <c r="M203">
        <v>50</v>
      </c>
      <c r="N203">
        <v>0</v>
      </c>
      <c r="O203">
        <v>0</v>
      </c>
      <c r="P203">
        <v>2</v>
      </c>
      <c r="Q203">
        <v>66</v>
      </c>
      <c r="R203">
        <v>63</v>
      </c>
      <c r="S203">
        <v>21</v>
      </c>
      <c r="T203">
        <v>24</v>
      </c>
      <c r="U203">
        <v>18</v>
      </c>
      <c r="V203">
        <v>31</v>
      </c>
      <c r="W203">
        <v>51</v>
      </c>
      <c r="X203">
        <v>70</v>
      </c>
      <c r="Y203">
        <v>60</v>
      </c>
      <c r="Z203">
        <v>11</v>
      </c>
      <c r="AA203">
        <v>25</v>
      </c>
      <c r="AB203">
        <v>2</v>
      </c>
      <c r="AC203">
        <v>17</v>
      </c>
      <c r="AD203">
        <v>39</v>
      </c>
      <c r="AE203">
        <v>19</v>
      </c>
      <c r="AF203">
        <v>17</v>
      </c>
      <c r="AG203">
        <v>55</v>
      </c>
      <c r="AH203">
        <v>11</v>
      </c>
      <c r="AI203">
        <v>12</v>
      </c>
      <c r="AJ203">
        <v>11</v>
      </c>
      <c r="AK203">
        <v>0</v>
      </c>
      <c r="AL203">
        <v>1</v>
      </c>
      <c r="AM203">
        <v>33</v>
      </c>
      <c r="AN203">
        <v>0</v>
      </c>
      <c r="AO203">
        <v>24</v>
      </c>
      <c r="AP203">
        <v>0</v>
      </c>
      <c r="AQ203">
        <v>0</v>
      </c>
      <c r="AR203">
        <v>0</v>
      </c>
      <c r="AS203">
        <v>30</v>
      </c>
      <c r="AT203">
        <v>34</v>
      </c>
      <c r="AU203">
        <v>0</v>
      </c>
      <c r="AV203">
        <v>31</v>
      </c>
      <c r="AW203">
        <v>43</v>
      </c>
      <c r="AX203">
        <v>63</v>
      </c>
      <c r="AY203">
        <v>19</v>
      </c>
      <c r="AZ203">
        <v>33</v>
      </c>
      <c r="BA203">
        <v>42</v>
      </c>
      <c r="BB203">
        <v>23</v>
      </c>
      <c r="BC203">
        <v>4</v>
      </c>
      <c r="BD203">
        <v>8</v>
      </c>
      <c r="BE203">
        <v>100</v>
      </c>
      <c r="BF203">
        <v>4</v>
      </c>
      <c r="BG203">
        <v>15</v>
      </c>
      <c r="BH203">
        <v>10</v>
      </c>
      <c r="BI203">
        <v>4</v>
      </c>
      <c r="BJ203">
        <v>55</v>
      </c>
      <c r="BK203">
        <v>11</v>
      </c>
      <c r="BL203">
        <v>18</v>
      </c>
    </row>
    <row r="204" spans="1:64" x14ac:dyDescent="0.3">
      <c r="A204">
        <f t="shared" si="4"/>
        <v>2020</v>
      </c>
      <c r="B204">
        <f t="shared" si="5"/>
        <v>9</v>
      </c>
      <c r="C204">
        <v>82</v>
      </c>
      <c r="D204">
        <v>28</v>
      </c>
      <c r="E204">
        <v>84</v>
      </c>
      <c r="F204">
        <v>46</v>
      </c>
      <c r="G204">
        <v>69</v>
      </c>
      <c r="H204">
        <v>51</v>
      </c>
      <c r="I204">
        <v>68</v>
      </c>
      <c r="J204">
        <v>79</v>
      </c>
      <c r="K204">
        <v>61</v>
      </c>
      <c r="L204">
        <v>65</v>
      </c>
      <c r="M204">
        <v>59</v>
      </c>
      <c r="N204">
        <v>0</v>
      </c>
      <c r="O204">
        <v>0</v>
      </c>
      <c r="P204">
        <v>2</v>
      </c>
      <c r="Q204">
        <v>74</v>
      </c>
      <c r="R204">
        <v>73</v>
      </c>
      <c r="S204">
        <v>21</v>
      </c>
      <c r="T204">
        <v>16</v>
      </c>
      <c r="U204">
        <v>26</v>
      </c>
      <c r="V204">
        <v>24</v>
      </c>
      <c r="W204">
        <v>64</v>
      </c>
      <c r="X204">
        <v>80</v>
      </c>
      <c r="Y204">
        <v>54</v>
      </c>
      <c r="Z204">
        <v>14</v>
      </c>
      <c r="AA204">
        <v>54</v>
      </c>
      <c r="AB204">
        <v>4</v>
      </c>
      <c r="AC204">
        <v>21</v>
      </c>
      <c r="AD204">
        <v>44</v>
      </c>
      <c r="AE204">
        <v>21</v>
      </c>
      <c r="AF204">
        <v>0</v>
      </c>
      <c r="AG204">
        <v>33</v>
      </c>
      <c r="AH204">
        <v>16</v>
      </c>
      <c r="AI204">
        <v>17</v>
      </c>
      <c r="AJ204">
        <v>0</v>
      </c>
      <c r="AK204">
        <v>0</v>
      </c>
      <c r="AL204">
        <v>1</v>
      </c>
      <c r="AM204">
        <v>44</v>
      </c>
      <c r="AN204">
        <v>56</v>
      </c>
      <c r="AO204">
        <v>54</v>
      </c>
      <c r="AP204">
        <v>0</v>
      </c>
      <c r="AQ204">
        <v>0</v>
      </c>
      <c r="AR204">
        <v>0</v>
      </c>
      <c r="AS204">
        <v>32</v>
      </c>
      <c r="AT204">
        <v>32</v>
      </c>
      <c r="AU204">
        <v>0</v>
      </c>
      <c r="AV204">
        <v>32</v>
      </c>
      <c r="AW204">
        <v>59</v>
      </c>
      <c r="AX204">
        <v>80</v>
      </c>
      <c r="AY204">
        <v>23</v>
      </c>
      <c r="AZ204">
        <v>38</v>
      </c>
      <c r="BA204">
        <v>51</v>
      </c>
      <c r="BB204">
        <v>24</v>
      </c>
      <c r="BC204">
        <v>5</v>
      </c>
      <c r="BD204">
        <v>8</v>
      </c>
      <c r="BE204">
        <v>64</v>
      </c>
      <c r="BF204">
        <v>6</v>
      </c>
      <c r="BG204">
        <v>28</v>
      </c>
      <c r="BH204">
        <v>10</v>
      </c>
      <c r="BI204">
        <v>4</v>
      </c>
      <c r="BJ204">
        <v>55</v>
      </c>
      <c r="BK204">
        <v>10</v>
      </c>
      <c r="BL204">
        <v>17</v>
      </c>
    </row>
    <row r="205" spans="1:64" x14ac:dyDescent="0.3">
      <c r="A205">
        <f t="shared" si="4"/>
        <v>2020</v>
      </c>
      <c r="B205">
        <f t="shared" si="5"/>
        <v>10</v>
      </c>
      <c r="C205">
        <v>81</v>
      </c>
      <c r="D205">
        <v>27</v>
      </c>
      <c r="E205">
        <v>87</v>
      </c>
      <c r="F205">
        <v>39</v>
      </c>
      <c r="G205">
        <v>88</v>
      </c>
      <c r="H205">
        <v>38</v>
      </c>
      <c r="I205">
        <v>56</v>
      </c>
      <c r="J205">
        <v>66</v>
      </c>
      <c r="K205">
        <v>68</v>
      </c>
      <c r="L205">
        <v>67</v>
      </c>
      <c r="M205">
        <v>53</v>
      </c>
      <c r="N205">
        <v>0</v>
      </c>
      <c r="O205">
        <v>0</v>
      </c>
      <c r="P205">
        <v>3</v>
      </c>
      <c r="Q205">
        <v>77</v>
      </c>
      <c r="R205">
        <v>76</v>
      </c>
      <c r="S205">
        <v>23</v>
      </c>
      <c r="T205">
        <v>16</v>
      </c>
      <c r="U205">
        <v>29</v>
      </c>
      <c r="V205">
        <v>25</v>
      </c>
      <c r="W205">
        <v>68</v>
      </c>
      <c r="X205">
        <v>80</v>
      </c>
      <c r="Y205">
        <v>52</v>
      </c>
      <c r="Z205">
        <v>12</v>
      </c>
      <c r="AA205">
        <v>91</v>
      </c>
      <c r="AB205">
        <v>3</v>
      </c>
      <c r="AC205">
        <v>27</v>
      </c>
      <c r="AD205">
        <v>45</v>
      </c>
      <c r="AE205">
        <v>17</v>
      </c>
      <c r="AF205">
        <v>0</v>
      </c>
      <c r="AG205">
        <v>39</v>
      </c>
      <c r="AH205">
        <v>15</v>
      </c>
      <c r="AI205">
        <v>19</v>
      </c>
      <c r="AJ205">
        <v>0</v>
      </c>
      <c r="AK205">
        <v>0</v>
      </c>
      <c r="AL205">
        <v>1</v>
      </c>
      <c r="AM205">
        <v>39</v>
      </c>
      <c r="AN205">
        <v>59</v>
      </c>
      <c r="AO205">
        <v>51</v>
      </c>
      <c r="AP205">
        <v>0</v>
      </c>
      <c r="AQ205">
        <v>0</v>
      </c>
      <c r="AR205">
        <v>0</v>
      </c>
      <c r="AS205">
        <v>28</v>
      </c>
      <c r="AT205">
        <v>30</v>
      </c>
      <c r="AU205">
        <v>0</v>
      </c>
      <c r="AV205">
        <v>39</v>
      </c>
      <c r="AW205">
        <v>69</v>
      </c>
      <c r="AX205">
        <v>72</v>
      </c>
      <c r="AY205">
        <v>27</v>
      </c>
      <c r="AZ205">
        <v>41</v>
      </c>
      <c r="BA205">
        <v>52</v>
      </c>
      <c r="BB205">
        <v>28</v>
      </c>
      <c r="BC205">
        <v>6</v>
      </c>
      <c r="BD205">
        <v>9</v>
      </c>
      <c r="BE205">
        <v>23</v>
      </c>
      <c r="BF205">
        <v>5</v>
      </c>
      <c r="BG205">
        <v>30</v>
      </c>
      <c r="BH205">
        <v>14</v>
      </c>
      <c r="BI205">
        <v>4</v>
      </c>
      <c r="BJ205">
        <v>50</v>
      </c>
      <c r="BK205">
        <v>9</v>
      </c>
      <c r="BL205">
        <v>17</v>
      </c>
    </row>
    <row r="206" spans="1:64" x14ac:dyDescent="0.3">
      <c r="A206">
        <f t="shared" si="4"/>
        <v>2020</v>
      </c>
      <c r="B206">
        <f t="shared" si="5"/>
        <v>11</v>
      </c>
      <c r="C206">
        <v>81</v>
      </c>
      <c r="D206">
        <v>26</v>
      </c>
      <c r="E206">
        <v>97</v>
      </c>
      <c r="F206">
        <v>33</v>
      </c>
      <c r="G206">
        <v>86</v>
      </c>
      <c r="H206">
        <v>51</v>
      </c>
      <c r="I206">
        <v>50</v>
      </c>
      <c r="J206">
        <v>57</v>
      </c>
      <c r="K206">
        <v>63</v>
      </c>
      <c r="L206">
        <v>73</v>
      </c>
      <c r="M206">
        <v>61</v>
      </c>
      <c r="N206">
        <v>0</v>
      </c>
      <c r="O206">
        <v>0</v>
      </c>
      <c r="P206">
        <v>3</v>
      </c>
      <c r="Q206">
        <v>86</v>
      </c>
      <c r="R206">
        <v>71</v>
      </c>
      <c r="S206">
        <v>18</v>
      </c>
      <c r="T206">
        <v>23</v>
      </c>
      <c r="U206">
        <v>29</v>
      </c>
      <c r="V206">
        <v>0</v>
      </c>
      <c r="W206">
        <v>68</v>
      </c>
      <c r="X206">
        <v>100</v>
      </c>
      <c r="Y206">
        <v>51</v>
      </c>
      <c r="Z206">
        <v>11</v>
      </c>
      <c r="AA206">
        <v>100</v>
      </c>
      <c r="AB206">
        <v>2</v>
      </c>
      <c r="AC206">
        <v>27</v>
      </c>
      <c r="AD206">
        <v>46</v>
      </c>
      <c r="AE206">
        <v>16</v>
      </c>
      <c r="AF206">
        <v>19</v>
      </c>
      <c r="AG206">
        <v>40</v>
      </c>
      <c r="AH206">
        <v>16</v>
      </c>
      <c r="AI206">
        <v>16</v>
      </c>
      <c r="AJ206">
        <v>0</v>
      </c>
      <c r="AK206">
        <v>0</v>
      </c>
      <c r="AL206">
        <v>1</v>
      </c>
      <c r="AM206">
        <v>56</v>
      </c>
      <c r="AN206">
        <v>55</v>
      </c>
      <c r="AO206">
        <v>29</v>
      </c>
      <c r="AP206">
        <v>0</v>
      </c>
      <c r="AQ206">
        <v>0</v>
      </c>
      <c r="AR206">
        <v>0</v>
      </c>
      <c r="AS206">
        <v>23</v>
      </c>
      <c r="AT206">
        <v>32</v>
      </c>
      <c r="AU206">
        <v>0</v>
      </c>
      <c r="AV206">
        <v>46</v>
      </c>
      <c r="AW206">
        <v>77</v>
      </c>
      <c r="AX206">
        <v>74</v>
      </c>
      <c r="AY206">
        <v>42</v>
      </c>
      <c r="AZ206">
        <v>44</v>
      </c>
      <c r="BA206">
        <v>51</v>
      </c>
      <c r="BB206">
        <v>27</v>
      </c>
      <c r="BC206">
        <v>5</v>
      </c>
      <c r="BD206">
        <v>9</v>
      </c>
      <c r="BE206">
        <v>21</v>
      </c>
      <c r="BF206">
        <v>5</v>
      </c>
      <c r="BG206">
        <v>29</v>
      </c>
      <c r="BH206">
        <v>15</v>
      </c>
      <c r="BI206">
        <v>4</v>
      </c>
      <c r="BJ206">
        <v>51</v>
      </c>
      <c r="BK206">
        <v>9</v>
      </c>
      <c r="BL206">
        <v>16</v>
      </c>
    </row>
    <row r="207" spans="1:64" x14ac:dyDescent="0.3">
      <c r="A207">
        <f t="shared" si="4"/>
        <v>2020</v>
      </c>
      <c r="B207">
        <f t="shared" si="5"/>
        <v>12</v>
      </c>
      <c r="C207">
        <v>79</v>
      </c>
      <c r="D207">
        <v>21</v>
      </c>
      <c r="E207">
        <v>89</v>
      </c>
      <c r="F207">
        <v>26</v>
      </c>
      <c r="G207">
        <v>87</v>
      </c>
      <c r="H207">
        <v>41</v>
      </c>
      <c r="I207">
        <v>42</v>
      </c>
      <c r="J207">
        <v>57</v>
      </c>
      <c r="K207">
        <v>60</v>
      </c>
      <c r="L207">
        <v>63</v>
      </c>
      <c r="M207">
        <v>69</v>
      </c>
      <c r="N207">
        <v>0</v>
      </c>
      <c r="O207">
        <v>0</v>
      </c>
      <c r="P207">
        <v>3</v>
      </c>
      <c r="Q207">
        <v>85</v>
      </c>
      <c r="R207">
        <v>61</v>
      </c>
      <c r="S207">
        <v>18</v>
      </c>
      <c r="T207">
        <v>17</v>
      </c>
      <c r="U207">
        <v>22</v>
      </c>
      <c r="V207">
        <v>25</v>
      </c>
      <c r="W207">
        <v>71</v>
      </c>
      <c r="X207">
        <v>81</v>
      </c>
      <c r="Y207">
        <v>46</v>
      </c>
      <c r="Z207">
        <v>15</v>
      </c>
      <c r="AA207">
        <v>62</v>
      </c>
      <c r="AB207">
        <v>14</v>
      </c>
      <c r="AC207">
        <v>23</v>
      </c>
      <c r="AD207">
        <v>34</v>
      </c>
      <c r="AE207">
        <v>18</v>
      </c>
      <c r="AF207">
        <v>0</v>
      </c>
      <c r="AG207">
        <v>28</v>
      </c>
      <c r="AH207">
        <v>17</v>
      </c>
      <c r="AI207">
        <v>16</v>
      </c>
      <c r="AJ207">
        <v>0</v>
      </c>
      <c r="AK207">
        <v>0</v>
      </c>
      <c r="AL207">
        <v>1</v>
      </c>
      <c r="AM207">
        <v>32</v>
      </c>
      <c r="AN207">
        <v>65</v>
      </c>
      <c r="AO207">
        <v>30</v>
      </c>
      <c r="AP207">
        <v>0</v>
      </c>
      <c r="AQ207">
        <v>0</v>
      </c>
      <c r="AR207">
        <v>0</v>
      </c>
      <c r="AS207">
        <v>21</v>
      </c>
      <c r="AT207">
        <v>36</v>
      </c>
      <c r="AU207">
        <v>0</v>
      </c>
      <c r="AV207">
        <v>47</v>
      </c>
      <c r="AW207">
        <v>76</v>
      </c>
      <c r="AX207">
        <v>62</v>
      </c>
      <c r="AY207">
        <v>0</v>
      </c>
      <c r="AZ207">
        <v>39</v>
      </c>
      <c r="BA207">
        <v>41</v>
      </c>
      <c r="BB207">
        <v>35</v>
      </c>
      <c r="BC207">
        <v>8</v>
      </c>
      <c r="BD207">
        <v>9</v>
      </c>
      <c r="BE207">
        <v>15</v>
      </c>
      <c r="BF207">
        <v>6</v>
      </c>
      <c r="BG207">
        <v>24</v>
      </c>
      <c r="BH207">
        <v>18</v>
      </c>
      <c r="BI207">
        <v>5</v>
      </c>
      <c r="BJ207">
        <v>53</v>
      </c>
      <c r="BK207">
        <v>9</v>
      </c>
      <c r="BL207">
        <v>12</v>
      </c>
    </row>
    <row r="208" spans="1:64" x14ac:dyDescent="0.3">
      <c r="A208">
        <f t="shared" si="4"/>
        <v>2021</v>
      </c>
      <c r="B208">
        <f t="shared" si="5"/>
        <v>1</v>
      </c>
      <c r="C208">
        <v>79</v>
      </c>
      <c r="D208">
        <v>18</v>
      </c>
      <c r="E208">
        <v>90</v>
      </c>
      <c r="F208">
        <v>32</v>
      </c>
      <c r="G208">
        <v>79</v>
      </c>
      <c r="H208">
        <v>33</v>
      </c>
      <c r="I208">
        <v>53</v>
      </c>
      <c r="J208">
        <v>64</v>
      </c>
      <c r="K208">
        <v>66</v>
      </c>
      <c r="L208">
        <v>80</v>
      </c>
      <c r="M208">
        <v>38</v>
      </c>
      <c r="N208">
        <v>0</v>
      </c>
      <c r="O208">
        <v>0</v>
      </c>
      <c r="P208">
        <v>3</v>
      </c>
      <c r="Q208">
        <v>94</v>
      </c>
      <c r="R208">
        <v>63</v>
      </c>
      <c r="S208">
        <v>0</v>
      </c>
      <c r="T208">
        <v>18</v>
      </c>
      <c r="U208">
        <v>24</v>
      </c>
      <c r="V208">
        <v>20</v>
      </c>
      <c r="W208">
        <v>68</v>
      </c>
      <c r="X208">
        <v>88</v>
      </c>
      <c r="Y208">
        <v>56</v>
      </c>
      <c r="Z208">
        <v>17</v>
      </c>
      <c r="AA208">
        <v>46</v>
      </c>
      <c r="AB208">
        <v>11</v>
      </c>
      <c r="AC208">
        <v>24</v>
      </c>
      <c r="AD208">
        <v>39</v>
      </c>
      <c r="AE208">
        <v>17</v>
      </c>
      <c r="AF208">
        <v>0</v>
      </c>
      <c r="AG208">
        <v>42</v>
      </c>
      <c r="AH208">
        <v>18</v>
      </c>
      <c r="AI208">
        <v>17</v>
      </c>
      <c r="AJ208">
        <v>0</v>
      </c>
      <c r="AK208">
        <v>0</v>
      </c>
      <c r="AL208">
        <v>1</v>
      </c>
      <c r="AM208">
        <v>34</v>
      </c>
      <c r="AN208">
        <v>62</v>
      </c>
      <c r="AO208">
        <v>34</v>
      </c>
      <c r="AP208">
        <v>0</v>
      </c>
      <c r="AQ208">
        <v>0</v>
      </c>
      <c r="AR208">
        <v>0</v>
      </c>
      <c r="AS208">
        <v>24</v>
      </c>
      <c r="AT208">
        <v>31</v>
      </c>
      <c r="AU208">
        <v>0</v>
      </c>
      <c r="AV208">
        <v>27</v>
      </c>
      <c r="AW208">
        <v>78</v>
      </c>
      <c r="AX208">
        <v>76</v>
      </c>
      <c r="AY208">
        <v>18</v>
      </c>
      <c r="AZ208">
        <v>48</v>
      </c>
      <c r="BA208">
        <v>56</v>
      </c>
      <c r="BB208">
        <v>40</v>
      </c>
      <c r="BC208">
        <v>8</v>
      </c>
      <c r="BD208">
        <v>10</v>
      </c>
      <c r="BE208">
        <v>17</v>
      </c>
      <c r="BF208">
        <v>7</v>
      </c>
      <c r="BG208">
        <v>21</v>
      </c>
      <c r="BH208">
        <v>20</v>
      </c>
      <c r="BI208">
        <v>4</v>
      </c>
      <c r="BJ208">
        <v>53</v>
      </c>
      <c r="BK208">
        <v>8</v>
      </c>
      <c r="BL208">
        <v>13</v>
      </c>
    </row>
    <row r="209" spans="1:64" x14ac:dyDescent="0.3">
      <c r="A209">
        <f t="shared" ref="A209:A262" si="6">A197+1</f>
        <v>2021</v>
      </c>
      <c r="B209">
        <f t="shared" ref="B209:B262" si="7">B197</f>
        <v>2</v>
      </c>
      <c r="C209">
        <v>83</v>
      </c>
      <c r="D209">
        <v>24</v>
      </c>
      <c r="E209">
        <v>94</v>
      </c>
      <c r="F209">
        <v>35</v>
      </c>
      <c r="G209">
        <v>89</v>
      </c>
      <c r="H209">
        <v>48</v>
      </c>
      <c r="I209">
        <v>48</v>
      </c>
      <c r="J209">
        <v>69</v>
      </c>
      <c r="K209">
        <v>73</v>
      </c>
      <c r="L209">
        <v>70</v>
      </c>
      <c r="M209">
        <v>34</v>
      </c>
      <c r="N209">
        <v>0</v>
      </c>
      <c r="O209">
        <v>0</v>
      </c>
      <c r="P209">
        <v>3</v>
      </c>
      <c r="Q209">
        <v>91</v>
      </c>
      <c r="R209">
        <v>79</v>
      </c>
      <c r="S209">
        <v>0</v>
      </c>
      <c r="T209">
        <v>18</v>
      </c>
      <c r="U209">
        <v>30</v>
      </c>
      <c r="V209">
        <v>0</v>
      </c>
      <c r="W209">
        <v>78</v>
      </c>
      <c r="X209">
        <v>98</v>
      </c>
      <c r="Y209">
        <v>52</v>
      </c>
      <c r="Z209">
        <v>17</v>
      </c>
      <c r="AA209">
        <v>65</v>
      </c>
      <c r="AB209">
        <v>13</v>
      </c>
      <c r="AC209">
        <v>24</v>
      </c>
      <c r="AD209">
        <v>41</v>
      </c>
      <c r="AE209">
        <v>21</v>
      </c>
      <c r="AF209">
        <v>20</v>
      </c>
      <c r="AG209">
        <v>50</v>
      </c>
      <c r="AH209">
        <v>19</v>
      </c>
      <c r="AI209">
        <v>14</v>
      </c>
      <c r="AJ209">
        <v>0</v>
      </c>
      <c r="AK209">
        <v>0</v>
      </c>
      <c r="AL209">
        <v>1</v>
      </c>
      <c r="AM209">
        <v>46</v>
      </c>
      <c r="AN209">
        <v>48</v>
      </c>
      <c r="AO209">
        <v>38</v>
      </c>
      <c r="AP209">
        <v>0</v>
      </c>
      <c r="AQ209">
        <v>0</v>
      </c>
      <c r="AR209">
        <v>0</v>
      </c>
      <c r="AS209">
        <v>28</v>
      </c>
      <c r="AT209">
        <v>31</v>
      </c>
      <c r="AU209">
        <v>0</v>
      </c>
      <c r="AV209">
        <v>44</v>
      </c>
      <c r="AW209">
        <v>78</v>
      </c>
      <c r="AX209">
        <v>80</v>
      </c>
      <c r="AY209">
        <v>40</v>
      </c>
      <c r="AZ209">
        <v>49</v>
      </c>
      <c r="BA209">
        <v>62</v>
      </c>
      <c r="BB209">
        <v>48</v>
      </c>
      <c r="BC209">
        <v>9</v>
      </c>
      <c r="BD209">
        <v>10</v>
      </c>
      <c r="BE209">
        <v>18</v>
      </c>
      <c r="BF209">
        <v>7</v>
      </c>
      <c r="BG209">
        <v>21</v>
      </c>
      <c r="BH209">
        <v>14</v>
      </c>
      <c r="BI209">
        <v>5</v>
      </c>
      <c r="BJ209">
        <v>54</v>
      </c>
      <c r="BK209">
        <v>8</v>
      </c>
      <c r="BL209">
        <v>15</v>
      </c>
    </row>
    <row r="210" spans="1:64" x14ac:dyDescent="0.3">
      <c r="A210">
        <f t="shared" si="6"/>
        <v>2021</v>
      </c>
      <c r="B210">
        <f t="shared" si="7"/>
        <v>3</v>
      </c>
      <c r="C210">
        <v>87</v>
      </c>
      <c r="D210">
        <v>30</v>
      </c>
      <c r="E210">
        <v>87</v>
      </c>
      <c r="F210">
        <v>35</v>
      </c>
      <c r="G210">
        <v>84</v>
      </c>
      <c r="H210">
        <v>43</v>
      </c>
      <c r="I210">
        <v>56</v>
      </c>
      <c r="J210">
        <v>85</v>
      </c>
      <c r="K210">
        <v>65</v>
      </c>
      <c r="L210">
        <v>69</v>
      </c>
      <c r="M210">
        <v>66</v>
      </c>
      <c r="N210">
        <v>0</v>
      </c>
      <c r="O210">
        <v>7</v>
      </c>
      <c r="P210">
        <v>9</v>
      </c>
      <c r="Q210">
        <v>86</v>
      </c>
      <c r="R210">
        <v>75</v>
      </c>
      <c r="S210">
        <v>20</v>
      </c>
      <c r="T210">
        <v>18</v>
      </c>
      <c r="U210">
        <v>30</v>
      </c>
      <c r="V210">
        <v>0</v>
      </c>
      <c r="W210">
        <v>71</v>
      </c>
      <c r="X210">
        <v>89</v>
      </c>
      <c r="Y210">
        <v>51</v>
      </c>
      <c r="Z210">
        <v>16</v>
      </c>
      <c r="AA210">
        <v>67</v>
      </c>
      <c r="AB210">
        <v>13</v>
      </c>
      <c r="AC210">
        <v>32</v>
      </c>
      <c r="AD210">
        <v>66</v>
      </c>
      <c r="AE210">
        <v>19</v>
      </c>
      <c r="AF210">
        <v>0</v>
      </c>
      <c r="AG210">
        <v>45</v>
      </c>
      <c r="AH210">
        <v>19</v>
      </c>
      <c r="AI210">
        <v>14</v>
      </c>
      <c r="AJ210">
        <v>0</v>
      </c>
      <c r="AK210">
        <v>0</v>
      </c>
      <c r="AL210">
        <v>1</v>
      </c>
      <c r="AM210">
        <v>38</v>
      </c>
      <c r="AN210">
        <v>57</v>
      </c>
      <c r="AO210">
        <v>33</v>
      </c>
      <c r="AP210">
        <v>0</v>
      </c>
      <c r="AQ210">
        <v>0</v>
      </c>
      <c r="AR210">
        <v>0</v>
      </c>
      <c r="AS210">
        <v>29</v>
      </c>
      <c r="AT210">
        <v>31</v>
      </c>
      <c r="AU210">
        <v>0</v>
      </c>
      <c r="AV210">
        <v>56</v>
      </c>
      <c r="AW210">
        <v>73</v>
      </c>
      <c r="AX210">
        <v>73</v>
      </c>
      <c r="AY210">
        <v>45</v>
      </c>
      <c r="AZ210">
        <v>49</v>
      </c>
      <c r="BA210">
        <v>57</v>
      </c>
      <c r="BB210">
        <v>55</v>
      </c>
      <c r="BC210">
        <v>8</v>
      </c>
      <c r="BD210">
        <v>9</v>
      </c>
      <c r="BE210">
        <v>18</v>
      </c>
      <c r="BF210">
        <v>9</v>
      </c>
      <c r="BG210">
        <v>33</v>
      </c>
      <c r="BH210">
        <v>15</v>
      </c>
      <c r="BI210">
        <v>5</v>
      </c>
      <c r="BJ210">
        <v>50</v>
      </c>
      <c r="BK210">
        <v>9</v>
      </c>
      <c r="BL210">
        <v>14</v>
      </c>
    </row>
    <row r="211" spans="1:64" x14ac:dyDescent="0.3">
      <c r="A211">
        <f t="shared" si="6"/>
        <v>2021</v>
      </c>
      <c r="B211">
        <f t="shared" si="7"/>
        <v>4</v>
      </c>
      <c r="C211">
        <v>86</v>
      </c>
      <c r="D211">
        <v>30</v>
      </c>
      <c r="E211">
        <v>88</v>
      </c>
      <c r="F211">
        <v>38</v>
      </c>
      <c r="G211">
        <v>75</v>
      </c>
      <c r="H211">
        <v>52</v>
      </c>
      <c r="I211">
        <v>59</v>
      </c>
      <c r="J211">
        <v>85</v>
      </c>
      <c r="K211">
        <v>58</v>
      </c>
      <c r="L211">
        <v>68</v>
      </c>
      <c r="M211">
        <v>71</v>
      </c>
      <c r="N211">
        <v>7</v>
      </c>
      <c r="O211">
        <v>0</v>
      </c>
      <c r="P211">
        <v>10</v>
      </c>
      <c r="Q211">
        <v>74</v>
      </c>
      <c r="R211">
        <v>67</v>
      </c>
      <c r="S211">
        <v>25</v>
      </c>
      <c r="T211">
        <v>25</v>
      </c>
      <c r="U211">
        <v>29</v>
      </c>
      <c r="V211">
        <v>25</v>
      </c>
      <c r="W211">
        <v>71</v>
      </c>
      <c r="X211">
        <v>87</v>
      </c>
      <c r="Y211">
        <v>39</v>
      </c>
      <c r="Z211">
        <v>21</v>
      </c>
      <c r="AA211">
        <v>55</v>
      </c>
      <c r="AB211">
        <v>11</v>
      </c>
      <c r="AC211">
        <v>34</v>
      </c>
      <c r="AD211">
        <v>43</v>
      </c>
      <c r="AE211">
        <v>19</v>
      </c>
      <c r="AF211">
        <v>0</v>
      </c>
      <c r="AG211">
        <v>55</v>
      </c>
      <c r="AH211">
        <v>18</v>
      </c>
      <c r="AI211">
        <v>15</v>
      </c>
      <c r="AJ211">
        <v>9</v>
      </c>
      <c r="AK211">
        <v>0</v>
      </c>
      <c r="AL211">
        <v>1</v>
      </c>
      <c r="AM211">
        <v>47</v>
      </c>
      <c r="AN211">
        <v>75</v>
      </c>
      <c r="AO211">
        <v>44</v>
      </c>
      <c r="AP211">
        <v>0</v>
      </c>
      <c r="AQ211">
        <v>0</v>
      </c>
      <c r="AR211">
        <v>0</v>
      </c>
      <c r="AS211">
        <v>28</v>
      </c>
      <c r="AT211">
        <v>34</v>
      </c>
      <c r="AU211">
        <v>0</v>
      </c>
      <c r="AV211">
        <v>47</v>
      </c>
      <c r="AW211">
        <v>59</v>
      </c>
      <c r="AX211">
        <v>76</v>
      </c>
      <c r="AY211">
        <v>22</v>
      </c>
      <c r="AZ211">
        <v>46</v>
      </c>
      <c r="BA211">
        <v>53</v>
      </c>
      <c r="BB211">
        <v>43</v>
      </c>
      <c r="BC211">
        <v>9</v>
      </c>
      <c r="BD211">
        <v>8</v>
      </c>
      <c r="BE211">
        <v>15</v>
      </c>
      <c r="BF211">
        <v>11</v>
      </c>
      <c r="BG211">
        <v>24</v>
      </c>
      <c r="BH211">
        <v>18</v>
      </c>
      <c r="BI211">
        <v>4</v>
      </c>
      <c r="BJ211">
        <v>55</v>
      </c>
      <c r="BK211">
        <v>11</v>
      </c>
      <c r="BL211">
        <v>20</v>
      </c>
    </row>
    <row r="212" spans="1:64" x14ac:dyDescent="0.3">
      <c r="A212">
        <f t="shared" si="6"/>
        <v>2021</v>
      </c>
      <c r="B212">
        <f t="shared" si="7"/>
        <v>5</v>
      </c>
      <c r="C212">
        <v>81</v>
      </c>
      <c r="D212">
        <v>30</v>
      </c>
      <c r="E212">
        <v>81</v>
      </c>
      <c r="F212">
        <v>43</v>
      </c>
      <c r="G212">
        <v>76</v>
      </c>
      <c r="H212">
        <v>57</v>
      </c>
      <c r="I212">
        <v>59</v>
      </c>
      <c r="J212">
        <v>82</v>
      </c>
      <c r="K212">
        <v>44</v>
      </c>
      <c r="L212">
        <v>62</v>
      </c>
      <c r="M212">
        <v>68</v>
      </c>
      <c r="N212">
        <v>0</v>
      </c>
      <c r="O212">
        <v>7</v>
      </c>
      <c r="P212">
        <v>8</v>
      </c>
      <c r="Q212">
        <v>74</v>
      </c>
      <c r="R212">
        <v>66</v>
      </c>
      <c r="S212">
        <v>32</v>
      </c>
      <c r="T212">
        <v>65</v>
      </c>
      <c r="U212">
        <v>31</v>
      </c>
      <c r="V212">
        <v>48</v>
      </c>
      <c r="W212">
        <v>59</v>
      </c>
      <c r="X212">
        <v>89</v>
      </c>
      <c r="Y212">
        <v>45</v>
      </c>
      <c r="Z212">
        <v>16</v>
      </c>
      <c r="AA212">
        <v>61</v>
      </c>
      <c r="AB212">
        <v>11</v>
      </c>
      <c r="AC212">
        <v>30</v>
      </c>
      <c r="AD212">
        <v>26</v>
      </c>
      <c r="AE212">
        <v>20</v>
      </c>
      <c r="AF212">
        <v>24</v>
      </c>
      <c r="AG212">
        <v>33</v>
      </c>
      <c r="AH212">
        <v>19</v>
      </c>
      <c r="AI212">
        <v>14</v>
      </c>
      <c r="AJ212">
        <v>13</v>
      </c>
      <c r="AK212">
        <v>0</v>
      </c>
      <c r="AL212">
        <v>2</v>
      </c>
      <c r="AM212">
        <v>41</v>
      </c>
      <c r="AN212">
        <v>58</v>
      </c>
      <c r="AO212">
        <v>37</v>
      </c>
      <c r="AP212">
        <v>42</v>
      </c>
      <c r="AQ212">
        <v>0</v>
      </c>
      <c r="AR212">
        <v>0</v>
      </c>
      <c r="AS212">
        <v>26</v>
      </c>
      <c r="AT212">
        <v>29</v>
      </c>
      <c r="AU212">
        <v>0</v>
      </c>
      <c r="AV212">
        <v>42</v>
      </c>
      <c r="AW212">
        <v>56</v>
      </c>
      <c r="AX212">
        <v>62</v>
      </c>
      <c r="AY212">
        <v>29</v>
      </c>
      <c r="AZ212">
        <v>45</v>
      </c>
      <c r="BA212">
        <v>51</v>
      </c>
      <c r="BB212">
        <v>41</v>
      </c>
      <c r="BC212">
        <v>6</v>
      </c>
      <c r="BD212">
        <v>8</v>
      </c>
      <c r="BE212">
        <v>15</v>
      </c>
      <c r="BF212">
        <v>11</v>
      </c>
      <c r="BG212">
        <v>22</v>
      </c>
      <c r="BH212">
        <v>18</v>
      </c>
      <c r="BI212">
        <v>5</v>
      </c>
      <c r="BJ212">
        <v>55</v>
      </c>
      <c r="BK212">
        <v>12</v>
      </c>
      <c r="BL212">
        <v>21</v>
      </c>
    </row>
    <row r="213" spans="1:64" x14ac:dyDescent="0.3">
      <c r="A213">
        <f t="shared" si="6"/>
        <v>2021</v>
      </c>
      <c r="B213">
        <f t="shared" si="7"/>
        <v>6</v>
      </c>
      <c r="C213">
        <v>88</v>
      </c>
      <c r="D213">
        <v>31</v>
      </c>
      <c r="E213">
        <v>60</v>
      </c>
      <c r="F213">
        <v>37</v>
      </c>
      <c r="G213">
        <v>54</v>
      </c>
      <c r="H213">
        <v>58</v>
      </c>
      <c r="I213">
        <v>63</v>
      </c>
      <c r="J213">
        <v>74</v>
      </c>
      <c r="K213">
        <v>48</v>
      </c>
      <c r="L213">
        <v>53</v>
      </c>
      <c r="M213">
        <v>76</v>
      </c>
      <c r="N213">
        <v>0</v>
      </c>
      <c r="O213">
        <v>6</v>
      </c>
      <c r="P213">
        <v>6</v>
      </c>
      <c r="Q213">
        <v>82</v>
      </c>
      <c r="R213">
        <v>59</v>
      </c>
      <c r="S213">
        <v>29</v>
      </c>
      <c r="T213">
        <v>30</v>
      </c>
      <c r="U213">
        <v>25</v>
      </c>
      <c r="V213">
        <v>40</v>
      </c>
      <c r="W213">
        <v>42</v>
      </c>
      <c r="X213">
        <v>77</v>
      </c>
      <c r="Y213">
        <v>38</v>
      </c>
      <c r="Z213">
        <v>16</v>
      </c>
      <c r="AA213">
        <v>43</v>
      </c>
      <c r="AB213">
        <v>7</v>
      </c>
      <c r="AC213">
        <v>41</v>
      </c>
      <c r="AD213">
        <v>30</v>
      </c>
      <c r="AE213">
        <v>24</v>
      </c>
      <c r="AF213">
        <v>32</v>
      </c>
      <c r="AG213">
        <v>52</v>
      </c>
      <c r="AH213">
        <v>16</v>
      </c>
      <c r="AI213">
        <v>16</v>
      </c>
      <c r="AJ213">
        <v>9</v>
      </c>
      <c r="AK213">
        <v>0</v>
      </c>
      <c r="AL213">
        <v>1</v>
      </c>
      <c r="AM213">
        <v>0</v>
      </c>
      <c r="AN213">
        <v>33</v>
      </c>
      <c r="AO213">
        <v>29</v>
      </c>
      <c r="AP213">
        <v>0</v>
      </c>
      <c r="AQ213">
        <v>0</v>
      </c>
      <c r="AR213">
        <v>0</v>
      </c>
      <c r="AS213">
        <v>24</v>
      </c>
      <c r="AT213">
        <v>39</v>
      </c>
      <c r="AU213">
        <v>0</v>
      </c>
      <c r="AV213">
        <v>32</v>
      </c>
      <c r="AW213">
        <v>48</v>
      </c>
      <c r="AX213">
        <v>48</v>
      </c>
      <c r="AY213">
        <v>35</v>
      </c>
      <c r="AZ213">
        <v>39</v>
      </c>
      <c r="BA213">
        <v>48</v>
      </c>
      <c r="BB213">
        <v>34</v>
      </c>
      <c r="BC213">
        <v>7</v>
      </c>
      <c r="BD213">
        <v>8</v>
      </c>
      <c r="BE213">
        <v>12</v>
      </c>
      <c r="BF213">
        <v>12</v>
      </c>
      <c r="BG213">
        <v>20</v>
      </c>
      <c r="BH213">
        <v>20</v>
      </c>
      <c r="BI213">
        <v>5</v>
      </c>
      <c r="BJ213">
        <v>54</v>
      </c>
      <c r="BK213">
        <v>14</v>
      </c>
      <c r="BL213">
        <v>16</v>
      </c>
    </row>
    <row r="214" spans="1:64" x14ac:dyDescent="0.3">
      <c r="A214">
        <f t="shared" si="6"/>
        <v>2021</v>
      </c>
      <c r="B214">
        <f t="shared" si="7"/>
        <v>7</v>
      </c>
      <c r="C214">
        <v>77</v>
      </c>
      <c r="D214">
        <v>29</v>
      </c>
      <c r="E214">
        <v>59</v>
      </c>
      <c r="F214">
        <v>28</v>
      </c>
      <c r="G214">
        <v>45</v>
      </c>
      <c r="H214">
        <v>58</v>
      </c>
      <c r="I214">
        <v>42</v>
      </c>
      <c r="J214">
        <v>76</v>
      </c>
      <c r="K214">
        <v>49</v>
      </c>
      <c r="L214">
        <v>53</v>
      </c>
      <c r="M214">
        <v>77</v>
      </c>
      <c r="N214">
        <v>0</v>
      </c>
      <c r="O214">
        <v>0</v>
      </c>
      <c r="P214">
        <v>6</v>
      </c>
      <c r="Q214">
        <v>70</v>
      </c>
      <c r="R214">
        <v>29</v>
      </c>
      <c r="S214">
        <v>20</v>
      </c>
      <c r="T214">
        <v>51</v>
      </c>
      <c r="U214">
        <v>23</v>
      </c>
      <c r="V214">
        <v>33</v>
      </c>
      <c r="W214">
        <v>35</v>
      </c>
      <c r="X214">
        <v>71</v>
      </c>
      <c r="Y214">
        <v>40</v>
      </c>
      <c r="Z214">
        <v>10</v>
      </c>
      <c r="AA214">
        <v>30</v>
      </c>
      <c r="AB214">
        <v>8</v>
      </c>
      <c r="AC214">
        <v>35</v>
      </c>
      <c r="AD214">
        <v>34</v>
      </c>
      <c r="AE214">
        <v>23</v>
      </c>
      <c r="AF214">
        <v>19</v>
      </c>
      <c r="AG214">
        <v>39</v>
      </c>
      <c r="AH214">
        <v>14</v>
      </c>
      <c r="AI214">
        <v>15</v>
      </c>
      <c r="AJ214">
        <v>8</v>
      </c>
      <c r="AK214">
        <v>0</v>
      </c>
      <c r="AL214">
        <v>1</v>
      </c>
      <c r="AM214">
        <v>0</v>
      </c>
      <c r="AN214">
        <v>48</v>
      </c>
      <c r="AO214">
        <v>33</v>
      </c>
      <c r="AP214">
        <v>0</v>
      </c>
      <c r="AQ214">
        <v>0</v>
      </c>
      <c r="AR214">
        <v>0</v>
      </c>
      <c r="AS214">
        <v>29</v>
      </c>
      <c r="AT214">
        <v>34</v>
      </c>
      <c r="AU214">
        <v>0</v>
      </c>
      <c r="AV214">
        <v>56</v>
      </c>
      <c r="AW214">
        <v>40</v>
      </c>
      <c r="AX214">
        <v>26</v>
      </c>
      <c r="AY214">
        <v>32</v>
      </c>
      <c r="AZ214">
        <v>37</v>
      </c>
      <c r="BA214">
        <v>52</v>
      </c>
      <c r="BB214">
        <v>24</v>
      </c>
      <c r="BC214">
        <v>5</v>
      </c>
      <c r="BD214">
        <v>8</v>
      </c>
      <c r="BE214">
        <v>6</v>
      </c>
      <c r="BF214">
        <v>12</v>
      </c>
      <c r="BG214">
        <v>15</v>
      </c>
      <c r="BH214">
        <v>9</v>
      </c>
      <c r="BI214">
        <v>5</v>
      </c>
      <c r="BJ214">
        <v>53</v>
      </c>
      <c r="BK214">
        <v>17</v>
      </c>
      <c r="BL214">
        <v>16</v>
      </c>
    </row>
    <row r="215" spans="1:64" x14ac:dyDescent="0.3">
      <c r="A215">
        <f t="shared" si="6"/>
        <v>2021</v>
      </c>
      <c r="B215">
        <f t="shared" si="7"/>
        <v>8</v>
      </c>
      <c r="C215">
        <v>71</v>
      </c>
      <c r="D215">
        <v>30</v>
      </c>
      <c r="E215">
        <v>62</v>
      </c>
      <c r="F215">
        <v>35</v>
      </c>
      <c r="G215">
        <v>57</v>
      </c>
      <c r="H215">
        <v>56</v>
      </c>
      <c r="I215">
        <v>37</v>
      </c>
      <c r="J215">
        <v>78</v>
      </c>
      <c r="K215">
        <v>50</v>
      </c>
      <c r="L215">
        <v>57</v>
      </c>
      <c r="M215">
        <v>80</v>
      </c>
      <c r="N215">
        <v>0</v>
      </c>
      <c r="O215">
        <v>0</v>
      </c>
      <c r="P215">
        <v>6</v>
      </c>
      <c r="Q215">
        <v>67</v>
      </c>
      <c r="R215">
        <v>53</v>
      </c>
      <c r="S215">
        <v>23</v>
      </c>
      <c r="T215">
        <v>53</v>
      </c>
      <c r="U215">
        <v>17</v>
      </c>
      <c r="V215">
        <v>23</v>
      </c>
      <c r="W215">
        <v>45</v>
      </c>
      <c r="X215">
        <v>62</v>
      </c>
      <c r="Y215">
        <v>38</v>
      </c>
      <c r="Z215">
        <v>9</v>
      </c>
      <c r="AA215">
        <v>27</v>
      </c>
      <c r="AB215">
        <v>9</v>
      </c>
      <c r="AC215">
        <v>42</v>
      </c>
      <c r="AD215">
        <v>33</v>
      </c>
      <c r="AE215">
        <v>18</v>
      </c>
      <c r="AF215">
        <v>17</v>
      </c>
      <c r="AG215">
        <v>71</v>
      </c>
      <c r="AH215">
        <v>10</v>
      </c>
      <c r="AI215">
        <v>13</v>
      </c>
      <c r="AJ215">
        <v>10</v>
      </c>
      <c r="AK215">
        <v>0</v>
      </c>
      <c r="AL215">
        <v>1</v>
      </c>
      <c r="AM215">
        <v>0</v>
      </c>
      <c r="AN215">
        <v>42</v>
      </c>
      <c r="AO215">
        <v>35</v>
      </c>
      <c r="AP215">
        <v>0</v>
      </c>
      <c r="AQ215">
        <v>0</v>
      </c>
      <c r="AR215">
        <v>0</v>
      </c>
      <c r="AS215">
        <v>38</v>
      </c>
      <c r="AT215">
        <v>33</v>
      </c>
      <c r="AU215">
        <v>0</v>
      </c>
      <c r="AV215">
        <v>41</v>
      </c>
      <c r="AW215">
        <v>46</v>
      </c>
      <c r="AX215">
        <v>63</v>
      </c>
      <c r="AY215">
        <v>25</v>
      </c>
      <c r="AZ215">
        <v>26</v>
      </c>
      <c r="BA215">
        <v>44</v>
      </c>
      <c r="BB215">
        <v>21</v>
      </c>
      <c r="BC215">
        <v>5</v>
      </c>
      <c r="BD215">
        <v>8</v>
      </c>
      <c r="BE215">
        <v>10</v>
      </c>
      <c r="BF215">
        <v>13</v>
      </c>
      <c r="BG215">
        <v>19</v>
      </c>
      <c r="BH215">
        <v>12</v>
      </c>
      <c r="BI215">
        <v>5</v>
      </c>
      <c r="BJ215">
        <v>54</v>
      </c>
      <c r="BK215">
        <v>15</v>
      </c>
      <c r="BL215">
        <v>17</v>
      </c>
    </row>
    <row r="216" spans="1:64" x14ac:dyDescent="0.3">
      <c r="A216">
        <f t="shared" si="6"/>
        <v>2021</v>
      </c>
      <c r="B216">
        <f t="shared" si="7"/>
        <v>9</v>
      </c>
      <c r="C216">
        <v>85</v>
      </c>
      <c r="D216">
        <v>29</v>
      </c>
      <c r="E216">
        <v>75</v>
      </c>
      <c r="F216">
        <v>42</v>
      </c>
      <c r="G216">
        <v>67</v>
      </c>
      <c r="H216">
        <v>74</v>
      </c>
      <c r="I216">
        <v>61</v>
      </c>
      <c r="J216">
        <v>73</v>
      </c>
      <c r="K216">
        <v>57</v>
      </c>
      <c r="L216">
        <v>59</v>
      </c>
      <c r="M216">
        <v>79</v>
      </c>
      <c r="N216">
        <v>0</v>
      </c>
      <c r="O216">
        <v>6</v>
      </c>
      <c r="P216">
        <v>8</v>
      </c>
      <c r="Q216">
        <v>80</v>
      </c>
      <c r="R216">
        <v>77</v>
      </c>
      <c r="S216">
        <v>52</v>
      </c>
      <c r="T216">
        <v>85</v>
      </c>
      <c r="U216">
        <v>29</v>
      </c>
      <c r="V216">
        <v>0</v>
      </c>
      <c r="W216">
        <v>57</v>
      </c>
      <c r="X216">
        <v>78</v>
      </c>
      <c r="Y216">
        <v>34</v>
      </c>
      <c r="Z216">
        <v>18</v>
      </c>
      <c r="AA216">
        <v>63</v>
      </c>
      <c r="AB216">
        <v>11</v>
      </c>
      <c r="AC216">
        <v>47</v>
      </c>
      <c r="AD216">
        <v>43</v>
      </c>
      <c r="AE216">
        <v>22</v>
      </c>
      <c r="AF216">
        <v>33</v>
      </c>
      <c r="AG216">
        <v>51</v>
      </c>
      <c r="AH216">
        <v>19</v>
      </c>
      <c r="AI216">
        <v>17</v>
      </c>
      <c r="AJ216">
        <v>12</v>
      </c>
      <c r="AK216">
        <v>0</v>
      </c>
      <c r="AL216">
        <v>1</v>
      </c>
      <c r="AM216">
        <v>0</v>
      </c>
      <c r="AN216">
        <v>52</v>
      </c>
      <c r="AO216">
        <v>41</v>
      </c>
      <c r="AP216">
        <v>46</v>
      </c>
      <c r="AQ216">
        <v>0</v>
      </c>
      <c r="AR216">
        <v>0</v>
      </c>
      <c r="AS216">
        <v>29</v>
      </c>
      <c r="AT216">
        <v>31</v>
      </c>
      <c r="AU216">
        <v>0</v>
      </c>
      <c r="AV216">
        <v>50</v>
      </c>
      <c r="AW216">
        <v>61</v>
      </c>
      <c r="AX216">
        <v>77</v>
      </c>
      <c r="AY216">
        <v>20</v>
      </c>
      <c r="AZ216">
        <v>47</v>
      </c>
      <c r="BA216">
        <v>54</v>
      </c>
      <c r="BB216">
        <v>26</v>
      </c>
      <c r="BC216">
        <v>8</v>
      </c>
      <c r="BD216">
        <v>9</v>
      </c>
      <c r="BE216">
        <v>18</v>
      </c>
      <c r="BF216">
        <v>18</v>
      </c>
      <c r="BG216">
        <v>28</v>
      </c>
      <c r="BH216">
        <v>15</v>
      </c>
      <c r="BI216">
        <v>5</v>
      </c>
      <c r="BJ216">
        <v>65</v>
      </c>
      <c r="BK216">
        <v>14</v>
      </c>
      <c r="BL216">
        <v>19</v>
      </c>
    </row>
    <row r="217" spans="1:64" x14ac:dyDescent="0.3">
      <c r="A217">
        <f t="shared" si="6"/>
        <v>2021</v>
      </c>
      <c r="B217">
        <f t="shared" si="7"/>
        <v>10</v>
      </c>
      <c r="C217">
        <v>84</v>
      </c>
      <c r="D217">
        <v>27</v>
      </c>
      <c r="E217">
        <v>78</v>
      </c>
      <c r="F217">
        <v>37</v>
      </c>
      <c r="G217">
        <v>80</v>
      </c>
      <c r="H217">
        <v>51</v>
      </c>
      <c r="I217">
        <v>45</v>
      </c>
      <c r="J217">
        <v>65</v>
      </c>
      <c r="K217">
        <v>54</v>
      </c>
      <c r="L217">
        <v>63</v>
      </c>
      <c r="M217">
        <v>77</v>
      </c>
      <c r="N217">
        <v>6</v>
      </c>
      <c r="O217">
        <v>9</v>
      </c>
      <c r="P217">
        <v>9</v>
      </c>
      <c r="Q217">
        <v>82</v>
      </c>
      <c r="R217">
        <v>75</v>
      </c>
      <c r="S217">
        <v>27</v>
      </c>
      <c r="T217">
        <v>75</v>
      </c>
      <c r="U217">
        <v>34</v>
      </c>
      <c r="V217">
        <v>36</v>
      </c>
      <c r="W217">
        <v>73</v>
      </c>
      <c r="X217">
        <v>81</v>
      </c>
      <c r="Y217">
        <v>43</v>
      </c>
      <c r="Z217">
        <v>15</v>
      </c>
      <c r="AA217">
        <v>66</v>
      </c>
      <c r="AB217">
        <v>12</v>
      </c>
      <c r="AC217">
        <v>48</v>
      </c>
      <c r="AD217">
        <v>56</v>
      </c>
      <c r="AE217">
        <v>17</v>
      </c>
      <c r="AF217">
        <v>27</v>
      </c>
      <c r="AG217">
        <v>68</v>
      </c>
      <c r="AH217">
        <v>19</v>
      </c>
      <c r="AI217">
        <v>16</v>
      </c>
      <c r="AJ217">
        <v>10</v>
      </c>
      <c r="AK217">
        <v>0</v>
      </c>
      <c r="AL217">
        <v>1</v>
      </c>
      <c r="AM217">
        <v>72</v>
      </c>
      <c r="AN217">
        <v>43</v>
      </c>
      <c r="AO217">
        <v>60</v>
      </c>
      <c r="AP217">
        <v>0</v>
      </c>
      <c r="AQ217">
        <v>0</v>
      </c>
      <c r="AR217">
        <v>0</v>
      </c>
      <c r="AS217">
        <v>27</v>
      </c>
      <c r="AT217">
        <v>28</v>
      </c>
      <c r="AU217">
        <v>0</v>
      </c>
      <c r="AV217">
        <v>70</v>
      </c>
      <c r="AW217">
        <v>65</v>
      </c>
      <c r="AX217">
        <v>77</v>
      </c>
      <c r="AY217">
        <v>26</v>
      </c>
      <c r="AZ217">
        <v>47</v>
      </c>
      <c r="BA217">
        <v>49</v>
      </c>
      <c r="BB217">
        <v>32</v>
      </c>
      <c r="BC217">
        <v>10</v>
      </c>
      <c r="BD217">
        <v>9</v>
      </c>
      <c r="BE217">
        <v>19</v>
      </c>
      <c r="BF217">
        <v>13</v>
      </c>
      <c r="BG217">
        <v>39</v>
      </c>
      <c r="BH217">
        <v>15</v>
      </c>
      <c r="BI217">
        <v>5</v>
      </c>
      <c r="BJ217">
        <v>66</v>
      </c>
      <c r="BK217">
        <v>14</v>
      </c>
      <c r="BL217">
        <v>18</v>
      </c>
    </row>
    <row r="218" spans="1:64" x14ac:dyDescent="0.3">
      <c r="A218">
        <f t="shared" si="6"/>
        <v>2021</v>
      </c>
      <c r="B218">
        <f t="shared" si="7"/>
        <v>11</v>
      </c>
      <c r="C218">
        <v>93</v>
      </c>
      <c r="D218">
        <v>28</v>
      </c>
      <c r="E218">
        <v>86</v>
      </c>
      <c r="F218">
        <v>43</v>
      </c>
      <c r="G218">
        <v>84</v>
      </c>
      <c r="H218">
        <v>78</v>
      </c>
      <c r="I218">
        <v>37</v>
      </c>
      <c r="J218">
        <v>72</v>
      </c>
      <c r="K218">
        <v>62</v>
      </c>
      <c r="L218">
        <v>66</v>
      </c>
      <c r="M218">
        <v>100</v>
      </c>
      <c r="N218">
        <v>6</v>
      </c>
      <c r="O218">
        <v>7</v>
      </c>
      <c r="P218">
        <v>9</v>
      </c>
      <c r="Q218">
        <v>95</v>
      </c>
      <c r="R218">
        <v>59</v>
      </c>
      <c r="S218">
        <v>45</v>
      </c>
      <c r="T218">
        <v>100</v>
      </c>
      <c r="U218">
        <v>38</v>
      </c>
      <c r="V218">
        <v>35</v>
      </c>
      <c r="W218">
        <v>70</v>
      </c>
      <c r="X218">
        <v>89</v>
      </c>
      <c r="Y218">
        <v>56</v>
      </c>
      <c r="Z218">
        <v>19</v>
      </c>
      <c r="AA218">
        <v>92</v>
      </c>
      <c r="AB218">
        <v>16</v>
      </c>
      <c r="AC218">
        <v>63</v>
      </c>
      <c r="AD218">
        <v>61</v>
      </c>
      <c r="AE218">
        <v>18</v>
      </c>
      <c r="AF218">
        <v>42</v>
      </c>
      <c r="AG218">
        <v>56</v>
      </c>
      <c r="AH218">
        <v>20</v>
      </c>
      <c r="AI218">
        <v>16</v>
      </c>
      <c r="AJ218">
        <v>9</v>
      </c>
      <c r="AK218">
        <v>0</v>
      </c>
      <c r="AL218">
        <v>1</v>
      </c>
      <c r="AM218">
        <v>82</v>
      </c>
      <c r="AN218">
        <v>58</v>
      </c>
      <c r="AO218">
        <v>54</v>
      </c>
      <c r="AP218">
        <v>0</v>
      </c>
      <c r="AQ218">
        <v>100</v>
      </c>
      <c r="AR218">
        <v>0</v>
      </c>
      <c r="AS218">
        <v>27</v>
      </c>
      <c r="AT218">
        <v>39</v>
      </c>
      <c r="AU218">
        <v>0</v>
      </c>
      <c r="AV218">
        <v>66</v>
      </c>
      <c r="AW218">
        <v>59</v>
      </c>
      <c r="AX218">
        <v>91</v>
      </c>
      <c r="AY218">
        <v>14</v>
      </c>
      <c r="AZ218">
        <v>49</v>
      </c>
      <c r="BA218">
        <v>54</v>
      </c>
      <c r="BB218">
        <v>38</v>
      </c>
      <c r="BC218">
        <v>18</v>
      </c>
      <c r="BD218">
        <v>10</v>
      </c>
      <c r="BE218">
        <v>19</v>
      </c>
      <c r="BF218">
        <v>14</v>
      </c>
      <c r="BG218">
        <v>41</v>
      </c>
      <c r="BH218">
        <v>16</v>
      </c>
      <c r="BI218">
        <v>5</v>
      </c>
      <c r="BJ218">
        <v>66</v>
      </c>
      <c r="BK218">
        <v>15</v>
      </c>
      <c r="BL218">
        <v>17</v>
      </c>
    </row>
    <row r="219" spans="1:64" x14ac:dyDescent="0.3">
      <c r="A219">
        <f t="shared" si="6"/>
        <v>2021</v>
      </c>
      <c r="B219">
        <f t="shared" si="7"/>
        <v>12</v>
      </c>
      <c r="C219">
        <v>82</v>
      </c>
      <c r="D219">
        <v>22</v>
      </c>
      <c r="E219">
        <v>79</v>
      </c>
      <c r="F219">
        <v>31</v>
      </c>
      <c r="G219">
        <v>75</v>
      </c>
      <c r="H219">
        <v>70</v>
      </c>
      <c r="I219">
        <v>70</v>
      </c>
      <c r="J219">
        <v>63</v>
      </c>
      <c r="K219">
        <v>61</v>
      </c>
      <c r="L219">
        <v>50</v>
      </c>
      <c r="M219">
        <v>82</v>
      </c>
      <c r="N219">
        <v>5</v>
      </c>
      <c r="O219">
        <v>0</v>
      </c>
      <c r="P219">
        <v>9</v>
      </c>
      <c r="Q219">
        <v>88</v>
      </c>
      <c r="R219">
        <v>69</v>
      </c>
      <c r="S219">
        <v>23</v>
      </c>
      <c r="T219">
        <v>88</v>
      </c>
      <c r="U219">
        <v>39</v>
      </c>
      <c r="V219">
        <v>23</v>
      </c>
      <c r="W219">
        <v>63</v>
      </c>
      <c r="X219">
        <v>81</v>
      </c>
      <c r="Y219">
        <v>52</v>
      </c>
      <c r="Z219">
        <v>17</v>
      </c>
      <c r="AA219">
        <v>84</v>
      </c>
      <c r="AB219">
        <v>15</v>
      </c>
      <c r="AC219">
        <v>49</v>
      </c>
      <c r="AD219">
        <v>62</v>
      </c>
      <c r="AE219">
        <v>19</v>
      </c>
      <c r="AF219">
        <v>23</v>
      </c>
      <c r="AG219">
        <v>69</v>
      </c>
      <c r="AH219">
        <v>17</v>
      </c>
      <c r="AI219">
        <v>15</v>
      </c>
      <c r="AJ219">
        <v>11</v>
      </c>
      <c r="AK219">
        <v>0</v>
      </c>
      <c r="AL219">
        <v>2</v>
      </c>
      <c r="AM219">
        <v>92</v>
      </c>
      <c r="AN219">
        <v>34</v>
      </c>
      <c r="AO219">
        <v>50</v>
      </c>
      <c r="AP219">
        <v>41</v>
      </c>
      <c r="AQ219">
        <v>0</v>
      </c>
      <c r="AR219">
        <v>0</v>
      </c>
      <c r="AS219">
        <v>24</v>
      </c>
      <c r="AT219">
        <v>31</v>
      </c>
      <c r="AU219">
        <v>0</v>
      </c>
      <c r="AV219">
        <v>36</v>
      </c>
      <c r="AW219">
        <v>62</v>
      </c>
      <c r="AX219">
        <v>64</v>
      </c>
      <c r="AY219">
        <v>31</v>
      </c>
      <c r="AZ219">
        <v>50</v>
      </c>
      <c r="BA219">
        <v>51</v>
      </c>
      <c r="BB219">
        <v>38</v>
      </c>
      <c r="BC219">
        <v>27</v>
      </c>
      <c r="BD219">
        <v>13</v>
      </c>
      <c r="BE219">
        <v>15</v>
      </c>
      <c r="BF219">
        <v>11</v>
      </c>
      <c r="BG219">
        <v>35</v>
      </c>
      <c r="BH219">
        <v>16</v>
      </c>
      <c r="BI219">
        <v>6</v>
      </c>
      <c r="BJ219">
        <v>60</v>
      </c>
      <c r="BK219">
        <v>12</v>
      </c>
      <c r="BL219">
        <v>12</v>
      </c>
    </row>
    <row r="220" spans="1:64" x14ac:dyDescent="0.3">
      <c r="A220">
        <f t="shared" si="6"/>
        <v>2022</v>
      </c>
      <c r="B220">
        <f t="shared" si="7"/>
        <v>1</v>
      </c>
      <c r="C220">
        <v>92</v>
      </c>
      <c r="D220">
        <v>20</v>
      </c>
      <c r="E220">
        <v>93</v>
      </c>
      <c r="F220">
        <v>39</v>
      </c>
      <c r="G220">
        <v>89</v>
      </c>
      <c r="H220">
        <v>72</v>
      </c>
      <c r="I220">
        <v>69</v>
      </c>
      <c r="J220">
        <v>73</v>
      </c>
      <c r="K220">
        <v>77</v>
      </c>
      <c r="L220">
        <v>71</v>
      </c>
      <c r="M220">
        <v>84</v>
      </c>
      <c r="N220">
        <v>0</v>
      </c>
      <c r="O220">
        <v>6</v>
      </c>
      <c r="P220">
        <v>11</v>
      </c>
      <c r="Q220">
        <v>100</v>
      </c>
      <c r="R220">
        <v>87</v>
      </c>
      <c r="S220">
        <v>25</v>
      </c>
      <c r="T220">
        <v>69</v>
      </c>
      <c r="U220">
        <v>44</v>
      </c>
      <c r="V220">
        <v>32</v>
      </c>
      <c r="W220">
        <v>81</v>
      </c>
      <c r="X220">
        <v>100</v>
      </c>
      <c r="Y220">
        <v>73</v>
      </c>
      <c r="Z220">
        <v>23</v>
      </c>
      <c r="AA220">
        <v>56</v>
      </c>
      <c r="AB220">
        <v>15</v>
      </c>
      <c r="AC220">
        <v>56</v>
      </c>
      <c r="AD220">
        <v>62</v>
      </c>
      <c r="AE220">
        <v>22</v>
      </c>
      <c r="AF220">
        <v>33</v>
      </c>
      <c r="AG220">
        <v>75</v>
      </c>
      <c r="AH220">
        <v>21</v>
      </c>
      <c r="AI220">
        <v>17</v>
      </c>
      <c r="AJ220">
        <v>0</v>
      </c>
      <c r="AK220">
        <v>0</v>
      </c>
      <c r="AL220">
        <v>2</v>
      </c>
      <c r="AM220">
        <v>74</v>
      </c>
      <c r="AN220">
        <v>81</v>
      </c>
      <c r="AO220">
        <v>67</v>
      </c>
      <c r="AP220">
        <v>100</v>
      </c>
      <c r="AQ220">
        <v>0</v>
      </c>
      <c r="AR220">
        <v>0</v>
      </c>
      <c r="AS220">
        <v>27</v>
      </c>
      <c r="AT220">
        <v>41</v>
      </c>
      <c r="AU220">
        <v>0</v>
      </c>
      <c r="AV220">
        <v>51</v>
      </c>
      <c r="AW220">
        <v>100</v>
      </c>
      <c r="AX220">
        <v>99</v>
      </c>
      <c r="AY220">
        <v>33</v>
      </c>
      <c r="AZ220">
        <v>55</v>
      </c>
      <c r="BA220">
        <v>55</v>
      </c>
      <c r="BB220">
        <v>47</v>
      </c>
      <c r="BC220">
        <v>11</v>
      </c>
      <c r="BD220">
        <v>12</v>
      </c>
      <c r="BE220">
        <v>19</v>
      </c>
      <c r="BF220">
        <v>13</v>
      </c>
      <c r="BG220">
        <v>43</v>
      </c>
      <c r="BH220">
        <v>19</v>
      </c>
      <c r="BI220">
        <v>7</v>
      </c>
      <c r="BJ220">
        <v>61</v>
      </c>
      <c r="BK220">
        <v>12</v>
      </c>
      <c r="BL220">
        <v>18</v>
      </c>
    </row>
    <row r="221" spans="1:64" x14ac:dyDescent="0.3">
      <c r="A221">
        <f t="shared" si="6"/>
        <v>2022</v>
      </c>
      <c r="B221">
        <f t="shared" si="7"/>
        <v>2</v>
      </c>
      <c r="C221">
        <v>100</v>
      </c>
      <c r="D221">
        <v>25</v>
      </c>
      <c r="E221">
        <v>88</v>
      </c>
      <c r="F221">
        <v>51</v>
      </c>
      <c r="G221">
        <v>98</v>
      </c>
      <c r="H221">
        <v>67</v>
      </c>
      <c r="I221">
        <v>66</v>
      </c>
      <c r="J221">
        <v>85</v>
      </c>
      <c r="K221">
        <v>85</v>
      </c>
      <c r="L221">
        <v>70</v>
      </c>
      <c r="M221">
        <v>89</v>
      </c>
      <c r="N221">
        <v>4</v>
      </c>
      <c r="O221">
        <v>7</v>
      </c>
      <c r="P221">
        <v>8</v>
      </c>
      <c r="Q221">
        <v>90</v>
      </c>
      <c r="R221">
        <v>91</v>
      </c>
      <c r="S221">
        <v>27</v>
      </c>
      <c r="T221">
        <v>83</v>
      </c>
      <c r="U221">
        <v>56</v>
      </c>
      <c r="V221">
        <v>53</v>
      </c>
      <c r="W221">
        <v>77</v>
      </c>
      <c r="X221">
        <v>92</v>
      </c>
      <c r="Y221">
        <v>76</v>
      </c>
      <c r="Z221">
        <v>24</v>
      </c>
      <c r="AA221">
        <v>35</v>
      </c>
      <c r="AB221">
        <v>13</v>
      </c>
      <c r="AC221">
        <v>58</v>
      </c>
      <c r="AD221">
        <v>60</v>
      </c>
      <c r="AE221">
        <v>26</v>
      </c>
      <c r="AF221">
        <v>22</v>
      </c>
      <c r="AG221">
        <v>86</v>
      </c>
      <c r="AH221">
        <v>27</v>
      </c>
      <c r="AI221">
        <v>16</v>
      </c>
      <c r="AJ221">
        <v>9</v>
      </c>
      <c r="AK221">
        <v>0</v>
      </c>
      <c r="AL221">
        <v>2</v>
      </c>
      <c r="AM221">
        <v>91</v>
      </c>
      <c r="AN221">
        <v>58</v>
      </c>
      <c r="AO221">
        <v>43</v>
      </c>
      <c r="AP221">
        <v>0</v>
      </c>
      <c r="AQ221">
        <v>0</v>
      </c>
      <c r="AR221">
        <v>0</v>
      </c>
      <c r="AS221">
        <v>32</v>
      </c>
      <c r="AT221">
        <v>40</v>
      </c>
      <c r="AU221">
        <v>0</v>
      </c>
      <c r="AV221">
        <v>64</v>
      </c>
      <c r="AW221">
        <v>66</v>
      </c>
      <c r="AX221">
        <v>100</v>
      </c>
      <c r="AY221">
        <v>52</v>
      </c>
      <c r="AZ221">
        <v>42</v>
      </c>
      <c r="BA221">
        <v>57</v>
      </c>
      <c r="BB221">
        <v>44</v>
      </c>
      <c r="BC221">
        <v>6</v>
      </c>
      <c r="BD221">
        <v>13</v>
      </c>
      <c r="BE221">
        <v>19</v>
      </c>
      <c r="BF221">
        <v>16</v>
      </c>
      <c r="BG221">
        <v>39</v>
      </c>
      <c r="BH221">
        <v>16</v>
      </c>
      <c r="BI221">
        <v>6</v>
      </c>
      <c r="BJ221">
        <v>61</v>
      </c>
      <c r="BK221">
        <v>9</v>
      </c>
      <c r="BL221">
        <v>25</v>
      </c>
    </row>
    <row r="222" spans="1:64" x14ac:dyDescent="0.3">
      <c r="A222">
        <f t="shared" si="6"/>
        <v>2022</v>
      </c>
      <c r="B222">
        <f t="shared" si="7"/>
        <v>3</v>
      </c>
      <c r="C222">
        <v>100</v>
      </c>
      <c r="D222">
        <v>34</v>
      </c>
      <c r="E222">
        <v>82</v>
      </c>
      <c r="F222">
        <v>60</v>
      </c>
      <c r="G222">
        <v>100</v>
      </c>
      <c r="H222">
        <v>58</v>
      </c>
      <c r="I222">
        <v>72</v>
      </c>
      <c r="J222">
        <v>97</v>
      </c>
      <c r="K222">
        <v>83</v>
      </c>
      <c r="L222">
        <v>73</v>
      </c>
      <c r="M222">
        <v>93</v>
      </c>
      <c r="N222">
        <v>0</v>
      </c>
      <c r="O222">
        <v>10</v>
      </c>
      <c r="P222">
        <v>9</v>
      </c>
      <c r="Q222">
        <v>73</v>
      </c>
      <c r="R222">
        <v>100</v>
      </c>
      <c r="S222">
        <v>20</v>
      </c>
      <c r="T222">
        <v>98</v>
      </c>
      <c r="U222">
        <v>52</v>
      </c>
      <c r="V222">
        <v>35</v>
      </c>
      <c r="W222">
        <v>74</v>
      </c>
      <c r="X222">
        <v>98</v>
      </c>
      <c r="Y222">
        <v>83</v>
      </c>
      <c r="Z222">
        <v>20</v>
      </c>
      <c r="AA222">
        <v>21</v>
      </c>
      <c r="AB222">
        <v>12</v>
      </c>
      <c r="AC222">
        <v>66</v>
      </c>
      <c r="AD222">
        <v>77</v>
      </c>
      <c r="AE222">
        <v>21</v>
      </c>
      <c r="AF222">
        <v>36</v>
      </c>
      <c r="AG222">
        <v>73</v>
      </c>
      <c r="AH222">
        <v>27</v>
      </c>
      <c r="AI222">
        <v>15</v>
      </c>
      <c r="AJ222">
        <v>8</v>
      </c>
      <c r="AK222">
        <v>0</v>
      </c>
      <c r="AL222">
        <v>2</v>
      </c>
      <c r="AM222">
        <v>33</v>
      </c>
      <c r="AN222">
        <v>56</v>
      </c>
      <c r="AO222">
        <v>51</v>
      </c>
      <c r="AP222">
        <v>0</v>
      </c>
      <c r="AQ222">
        <v>0</v>
      </c>
      <c r="AR222">
        <v>0</v>
      </c>
      <c r="AS222">
        <v>36</v>
      </c>
      <c r="AT222">
        <v>36</v>
      </c>
      <c r="AU222">
        <v>0</v>
      </c>
      <c r="AV222">
        <v>61</v>
      </c>
      <c r="AW222">
        <v>70</v>
      </c>
      <c r="AX222">
        <v>94</v>
      </c>
      <c r="AY222">
        <v>40</v>
      </c>
      <c r="AZ222">
        <v>53</v>
      </c>
      <c r="BA222">
        <v>50</v>
      </c>
      <c r="BB222">
        <v>39</v>
      </c>
      <c r="BC222">
        <v>5</v>
      </c>
      <c r="BD222">
        <v>10</v>
      </c>
      <c r="BE222">
        <v>19</v>
      </c>
      <c r="BF222">
        <v>15</v>
      </c>
      <c r="BG222">
        <v>35</v>
      </c>
      <c r="BH222">
        <v>21</v>
      </c>
      <c r="BI222">
        <v>3</v>
      </c>
      <c r="BJ222">
        <v>60</v>
      </c>
      <c r="BK222">
        <v>11</v>
      </c>
      <c r="BL222">
        <v>31</v>
      </c>
    </row>
    <row r="223" spans="1:64" x14ac:dyDescent="0.3">
      <c r="A223">
        <f t="shared" si="6"/>
        <v>2022</v>
      </c>
      <c r="B223">
        <f t="shared" si="7"/>
        <v>4</v>
      </c>
      <c r="C223">
        <v>87</v>
      </c>
      <c r="D223">
        <v>31</v>
      </c>
      <c r="E223">
        <v>74</v>
      </c>
      <c r="F223">
        <v>58</v>
      </c>
      <c r="G223">
        <v>80</v>
      </c>
      <c r="H223">
        <v>43</v>
      </c>
      <c r="I223">
        <v>85</v>
      </c>
      <c r="J223">
        <v>83</v>
      </c>
      <c r="K223">
        <v>75</v>
      </c>
      <c r="L223">
        <v>63</v>
      </c>
      <c r="M223">
        <v>77</v>
      </c>
      <c r="N223">
        <v>5</v>
      </c>
      <c r="O223">
        <v>5</v>
      </c>
      <c r="P223">
        <v>11</v>
      </c>
      <c r="Q223">
        <v>61</v>
      </c>
      <c r="R223">
        <v>87</v>
      </c>
      <c r="S223">
        <v>32</v>
      </c>
      <c r="T223">
        <v>50</v>
      </c>
      <c r="U223">
        <v>39</v>
      </c>
      <c r="V223">
        <v>44</v>
      </c>
      <c r="W223">
        <v>77</v>
      </c>
      <c r="X223">
        <v>82</v>
      </c>
      <c r="Y223">
        <v>68</v>
      </c>
      <c r="Z223">
        <v>22</v>
      </c>
      <c r="AA223">
        <v>44</v>
      </c>
      <c r="AB223">
        <v>10</v>
      </c>
      <c r="AC223">
        <v>65</v>
      </c>
      <c r="AD223">
        <v>71</v>
      </c>
      <c r="AE223">
        <v>18</v>
      </c>
      <c r="AF223">
        <v>21</v>
      </c>
      <c r="AG223">
        <v>60</v>
      </c>
      <c r="AH223">
        <v>22</v>
      </c>
      <c r="AI223">
        <v>15</v>
      </c>
      <c r="AJ223">
        <v>8</v>
      </c>
      <c r="AK223">
        <v>0</v>
      </c>
      <c r="AL223">
        <v>1</v>
      </c>
      <c r="AM223">
        <v>66</v>
      </c>
      <c r="AN223">
        <v>62</v>
      </c>
      <c r="AO223">
        <v>38</v>
      </c>
      <c r="AP223">
        <v>0</v>
      </c>
      <c r="AQ223">
        <v>0</v>
      </c>
      <c r="AR223">
        <v>0</v>
      </c>
      <c r="AS223">
        <v>31</v>
      </c>
      <c r="AT223">
        <v>40</v>
      </c>
      <c r="AU223">
        <v>80</v>
      </c>
      <c r="AV223">
        <v>60</v>
      </c>
      <c r="AW223">
        <v>66</v>
      </c>
      <c r="AX223">
        <v>81</v>
      </c>
      <c r="AY223">
        <v>38</v>
      </c>
      <c r="AZ223">
        <v>44</v>
      </c>
      <c r="BA223">
        <v>48</v>
      </c>
      <c r="BB223">
        <v>40</v>
      </c>
      <c r="BC223">
        <v>6</v>
      </c>
      <c r="BD223">
        <v>10</v>
      </c>
      <c r="BE223">
        <v>19</v>
      </c>
      <c r="BF223">
        <v>16</v>
      </c>
      <c r="BG223">
        <v>33</v>
      </c>
      <c r="BH223">
        <v>22</v>
      </c>
      <c r="BI223">
        <v>4</v>
      </c>
      <c r="BJ223">
        <v>58</v>
      </c>
      <c r="BK223">
        <v>11</v>
      </c>
      <c r="BL223">
        <v>25</v>
      </c>
    </row>
    <row r="224" spans="1:64" x14ac:dyDescent="0.3">
      <c r="A224">
        <f t="shared" si="6"/>
        <v>2022</v>
      </c>
      <c r="B224">
        <f t="shared" si="7"/>
        <v>5</v>
      </c>
      <c r="C224">
        <v>84</v>
      </c>
      <c r="D224">
        <v>30</v>
      </c>
      <c r="E224">
        <v>77</v>
      </c>
      <c r="F224">
        <v>50</v>
      </c>
      <c r="G224">
        <v>82</v>
      </c>
      <c r="H224">
        <v>52</v>
      </c>
      <c r="I224">
        <v>85</v>
      </c>
      <c r="J224">
        <v>87</v>
      </c>
      <c r="K224">
        <v>63</v>
      </c>
      <c r="L224">
        <v>61</v>
      </c>
      <c r="M224">
        <v>90</v>
      </c>
      <c r="N224">
        <v>5</v>
      </c>
      <c r="O224">
        <v>5</v>
      </c>
      <c r="P224">
        <v>9</v>
      </c>
      <c r="Q224">
        <v>63</v>
      </c>
      <c r="R224">
        <v>99</v>
      </c>
      <c r="S224">
        <v>28</v>
      </c>
      <c r="T224">
        <v>23</v>
      </c>
      <c r="U224">
        <v>50</v>
      </c>
      <c r="V224">
        <v>45</v>
      </c>
      <c r="W224">
        <v>65</v>
      </c>
      <c r="X224">
        <v>86</v>
      </c>
      <c r="Y224">
        <v>64</v>
      </c>
      <c r="Z224">
        <v>19</v>
      </c>
      <c r="AA224">
        <v>33</v>
      </c>
      <c r="AB224">
        <v>11</v>
      </c>
      <c r="AC224">
        <v>53</v>
      </c>
      <c r="AD224">
        <v>60</v>
      </c>
      <c r="AE224">
        <v>17</v>
      </c>
      <c r="AF224">
        <v>17</v>
      </c>
      <c r="AG224">
        <v>53</v>
      </c>
      <c r="AH224">
        <v>23</v>
      </c>
      <c r="AI224">
        <v>15</v>
      </c>
      <c r="AJ224">
        <v>13</v>
      </c>
      <c r="AK224">
        <v>0</v>
      </c>
      <c r="AL224">
        <v>1</v>
      </c>
      <c r="AM224">
        <v>46</v>
      </c>
      <c r="AN224">
        <v>49</v>
      </c>
      <c r="AO224">
        <v>30</v>
      </c>
      <c r="AP224">
        <v>0</v>
      </c>
      <c r="AQ224">
        <v>0</v>
      </c>
      <c r="AR224">
        <v>0</v>
      </c>
      <c r="AS224">
        <v>34</v>
      </c>
      <c r="AT224">
        <v>30</v>
      </c>
      <c r="AU224">
        <v>92</v>
      </c>
      <c r="AV224">
        <v>71</v>
      </c>
      <c r="AW224">
        <v>58</v>
      </c>
      <c r="AX224">
        <v>99</v>
      </c>
      <c r="AY224">
        <v>38</v>
      </c>
      <c r="AZ224">
        <v>45</v>
      </c>
      <c r="BA224">
        <v>54</v>
      </c>
      <c r="BB224">
        <v>51</v>
      </c>
      <c r="BC224">
        <v>5</v>
      </c>
      <c r="BD224">
        <v>10</v>
      </c>
      <c r="BE224">
        <v>20</v>
      </c>
      <c r="BF224">
        <v>17</v>
      </c>
      <c r="BG224">
        <v>29</v>
      </c>
      <c r="BH224">
        <v>19</v>
      </c>
      <c r="BI224">
        <v>4</v>
      </c>
      <c r="BJ224">
        <v>52</v>
      </c>
      <c r="BK224">
        <v>11</v>
      </c>
      <c r="BL224">
        <v>24</v>
      </c>
    </row>
    <row r="225" spans="1:64" x14ac:dyDescent="0.3">
      <c r="A225">
        <f t="shared" si="6"/>
        <v>2022</v>
      </c>
      <c r="B225">
        <f t="shared" si="7"/>
        <v>6</v>
      </c>
      <c r="C225">
        <v>87</v>
      </c>
      <c r="D225">
        <v>30</v>
      </c>
      <c r="E225">
        <v>66</v>
      </c>
      <c r="F225">
        <v>54</v>
      </c>
      <c r="G225">
        <v>66</v>
      </c>
      <c r="H225">
        <v>53</v>
      </c>
      <c r="I225">
        <v>62</v>
      </c>
      <c r="J225">
        <v>82</v>
      </c>
      <c r="K225">
        <v>62</v>
      </c>
      <c r="L225">
        <v>58</v>
      </c>
      <c r="M225">
        <v>82</v>
      </c>
      <c r="N225">
        <v>3</v>
      </c>
      <c r="O225">
        <v>0</v>
      </c>
      <c r="P225">
        <v>8</v>
      </c>
      <c r="Q225">
        <v>59</v>
      </c>
      <c r="R225">
        <v>77</v>
      </c>
      <c r="S225">
        <v>22</v>
      </c>
      <c r="T225">
        <v>20</v>
      </c>
      <c r="U225">
        <v>41</v>
      </c>
      <c r="V225">
        <v>55</v>
      </c>
      <c r="W225">
        <v>42</v>
      </c>
      <c r="X225">
        <v>78</v>
      </c>
      <c r="Y225">
        <v>64</v>
      </c>
      <c r="Z225">
        <v>25</v>
      </c>
      <c r="AA225">
        <v>17</v>
      </c>
      <c r="AB225">
        <v>8</v>
      </c>
      <c r="AC225">
        <v>72</v>
      </c>
      <c r="AD225">
        <v>57</v>
      </c>
      <c r="AE225">
        <v>18</v>
      </c>
      <c r="AF225">
        <v>23</v>
      </c>
      <c r="AG225">
        <v>70</v>
      </c>
      <c r="AH225">
        <v>20</v>
      </c>
      <c r="AI225">
        <v>16</v>
      </c>
      <c r="AJ225">
        <v>8</v>
      </c>
      <c r="AK225">
        <v>0</v>
      </c>
      <c r="AL225">
        <v>2</v>
      </c>
      <c r="AM225">
        <v>40</v>
      </c>
      <c r="AN225">
        <v>60</v>
      </c>
      <c r="AO225">
        <v>35</v>
      </c>
      <c r="AP225">
        <v>0</v>
      </c>
      <c r="AQ225">
        <v>0</v>
      </c>
      <c r="AR225">
        <v>0</v>
      </c>
      <c r="AS225">
        <v>30</v>
      </c>
      <c r="AT225">
        <v>41</v>
      </c>
      <c r="AU225">
        <v>76</v>
      </c>
      <c r="AV225">
        <v>48</v>
      </c>
      <c r="AW225">
        <v>52</v>
      </c>
      <c r="AX225">
        <v>69</v>
      </c>
      <c r="AY225">
        <v>39</v>
      </c>
      <c r="AZ225">
        <v>46</v>
      </c>
      <c r="BA225">
        <v>50</v>
      </c>
      <c r="BB225">
        <v>48</v>
      </c>
      <c r="BC225">
        <v>5</v>
      </c>
      <c r="BD225">
        <v>9</v>
      </c>
      <c r="BE225">
        <v>13</v>
      </c>
      <c r="BF225">
        <v>100</v>
      </c>
      <c r="BG225">
        <v>17</v>
      </c>
      <c r="BH225">
        <v>18</v>
      </c>
      <c r="BI225">
        <v>5</v>
      </c>
      <c r="BJ225">
        <v>54</v>
      </c>
      <c r="BK225">
        <v>11</v>
      </c>
      <c r="BL225">
        <v>22</v>
      </c>
    </row>
    <row r="226" spans="1:64" x14ac:dyDescent="0.3">
      <c r="A226">
        <f t="shared" si="6"/>
        <v>2022</v>
      </c>
      <c r="B226">
        <f t="shared" si="7"/>
        <v>7</v>
      </c>
      <c r="C226">
        <v>74</v>
      </c>
      <c r="D226">
        <v>24</v>
      </c>
      <c r="E226">
        <v>50</v>
      </c>
      <c r="F226">
        <v>57</v>
      </c>
      <c r="G226">
        <v>63</v>
      </c>
      <c r="H226">
        <v>46</v>
      </c>
      <c r="I226">
        <v>37</v>
      </c>
      <c r="J226">
        <v>77</v>
      </c>
      <c r="K226">
        <v>54</v>
      </c>
      <c r="L226">
        <v>48</v>
      </c>
      <c r="M226">
        <v>80</v>
      </c>
      <c r="N226">
        <v>0</v>
      </c>
      <c r="O226">
        <v>0</v>
      </c>
      <c r="P226">
        <v>7</v>
      </c>
      <c r="Q226">
        <v>50</v>
      </c>
      <c r="R226">
        <v>44</v>
      </c>
      <c r="S226">
        <v>21</v>
      </c>
      <c r="T226">
        <v>20</v>
      </c>
      <c r="U226">
        <v>32</v>
      </c>
      <c r="V226">
        <v>49</v>
      </c>
      <c r="W226">
        <v>45</v>
      </c>
      <c r="X226">
        <v>67</v>
      </c>
      <c r="Y226">
        <v>62</v>
      </c>
      <c r="Z226">
        <v>18</v>
      </c>
      <c r="AA226">
        <v>18</v>
      </c>
      <c r="AB226">
        <v>7</v>
      </c>
      <c r="AC226">
        <v>55</v>
      </c>
      <c r="AD226">
        <v>57</v>
      </c>
      <c r="AE226">
        <v>17</v>
      </c>
      <c r="AF226">
        <v>15</v>
      </c>
      <c r="AG226">
        <v>68</v>
      </c>
      <c r="AH226">
        <v>18</v>
      </c>
      <c r="AI226">
        <v>14</v>
      </c>
      <c r="AJ226">
        <v>0</v>
      </c>
      <c r="AK226">
        <v>0</v>
      </c>
      <c r="AL226">
        <v>1</v>
      </c>
      <c r="AM226">
        <v>42</v>
      </c>
      <c r="AN226">
        <v>37</v>
      </c>
      <c r="AO226">
        <v>40</v>
      </c>
      <c r="AP226">
        <v>0</v>
      </c>
      <c r="AQ226">
        <v>0</v>
      </c>
      <c r="AR226">
        <v>0</v>
      </c>
      <c r="AS226">
        <v>27</v>
      </c>
      <c r="AT226">
        <v>42</v>
      </c>
      <c r="AU226">
        <v>0</v>
      </c>
      <c r="AV226">
        <v>44</v>
      </c>
      <c r="AW226">
        <v>46</v>
      </c>
      <c r="AX226">
        <v>44</v>
      </c>
      <c r="AY226">
        <v>33</v>
      </c>
      <c r="AZ226">
        <v>35</v>
      </c>
      <c r="BA226">
        <v>50</v>
      </c>
      <c r="BB226">
        <v>33</v>
      </c>
      <c r="BC226">
        <v>4</v>
      </c>
      <c r="BD226">
        <v>8</v>
      </c>
      <c r="BE226">
        <v>7</v>
      </c>
      <c r="BF226">
        <v>11</v>
      </c>
      <c r="BG226">
        <v>18</v>
      </c>
      <c r="BH226">
        <v>12</v>
      </c>
      <c r="BI226">
        <v>4</v>
      </c>
      <c r="BJ226">
        <v>65</v>
      </c>
      <c r="BK226">
        <v>9</v>
      </c>
      <c r="BL226">
        <v>24</v>
      </c>
    </row>
    <row r="227" spans="1:64" x14ac:dyDescent="0.3">
      <c r="A227">
        <f t="shared" si="6"/>
        <v>2022</v>
      </c>
      <c r="B227">
        <f t="shared" si="7"/>
        <v>8</v>
      </c>
      <c r="C227">
        <v>73</v>
      </c>
      <c r="D227">
        <v>26</v>
      </c>
      <c r="E227">
        <v>48</v>
      </c>
      <c r="F227">
        <v>59</v>
      </c>
      <c r="G227">
        <v>69</v>
      </c>
      <c r="H227">
        <v>66</v>
      </c>
      <c r="I227">
        <v>67</v>
      </c>
      <c r="J227">
        <v>82</v>
      </c>
      <c r="K227">
        <v>62</v>
      </c>
      <c r="L227">
        <v>55</v>
      </c>
      <c r="M227">
        <v>85</v>
      </c>
      <c r="N227">
        <v>4</v>
      </c>
      <c r="O227">
        <v>7</v>
      </c>
      <c r="P227">
        <v>8</v>
      </c>
      <c r="Q227">
        <v>49</v>
      </c>
      <c r="R227">
        <v>68</v>
      </c>
      <c r="S227">
        <v>19</v>
      </c>
      <c r="T227">
        <v>32</v>
      </c>
      <c r="U227">
        <v>22</v>
      </c>
      <c r="V227">
        <v>37</v>
      </c>
      <c r="W227">
        <v>53</v>
      </c>
      <c r="X227">
        <v>70</v>
      </c>
      <c r="Y227">
        <v>59</v>
      </c>
      <c r="Z227">
        <v>15</v>
      </c>
      <c r="AA227">
        <v>13</v>
      </c>
      <c r="AB227">
        <v>8</v>
      </c>
      <c r="AC227">
        <v>62</v>
      </c>
      <c r="AD227">
        <v>63</v>
      </c>
      <c r="AE227">
        <v>18</v>
      </c>
      <c r="AF227">
        <v>39</v>
      </c>
      <c r="AG227">
        <v>51</v>
      </c>
      <c r="AH227">
        <v>13</v>
      </c>
      <c r="AI227">
        <v>14</v>
      </c>
      <c r="AJ227">
        <v>9</v>
      </c>
      <c r="AK227">
        <v>0</v>
      </c>
      <c r="AL227">
        <v>1</v>
      </c>
      <c r="AM227">
        <v>55</v>
      </c>
      <c r="AN227">
        <v>43</v>
      </c>
      <c r="AO227">
        <v>36</v>
      </c>
      <c r="AP227">
        <v>0</v>
      </c>
      <c r="AQ227">
        <v>0</v>
      </c>
      <c r="AR227">
        <v>0</v>
      </c>
      <c r="AS227">
        <v>36</v>
      </c>
      <c r="AT227">
        <v>34</v>
      </c>
      <c r="AU227">
        <v>0</v>
      </c>
      <c r="AV227">
        <v>47</v>
      </c>
      <c r="AW227">
        <v>47</v>
      </c>
      <c r="AX227">
        <v>77</v>
      </c>
      <c r="AY227">
        <v>38</v>
      </c>
      <c r="AZ227">
        <v>30</v>
      </c>
      <c r="BA227">
        <v>41</v>
      </c>
      <c r="BB227">
        <v>26</v>
      </c>
      <c r="BC227">
        <v>4</v>
      </c>
      <c r="BD227">
        <v>8</v>
      </c>
      <c r="BE227">
        <v>13</v>
      </c>
      <c r="BF227">
        <v>15</v>
      </c>
      <c r="BG227">
        <v>17</v>
      </c>
      <c r="BH227">
        <v>13</v>
      </c>
      <c r="BI227">
        <v>5</v>
      </c>
      <c r="BJ227">
        <v>61</v>
      </c>
      <c r="BK227">
        <v>11</v>
      </c>
      <c r="BL227">
        <v>33</v>
      </c>
    </row>
    <row r="228" spans="1:64" x14ac:dyDescent="0.3">
      <c r="A228">
        <f t="shared" si="6"/>
        <v>2022</v>
      </c>
      <c r="B228">
        <f t="shared" si="7"/>
        <v>9</v>
      </c>
      <c r="C228">
        <v>83</v>
      </c>
      <c r="D228">
        <v>25</v>
      </c>
      <c r="E228">
        <v>63</v>
      </c>
      <c r="F228">
        <v>61</v>
      </c>
      <c r="G228">
        <v>78</v>
      </c>
      <c r="H228">
        <v>51</v>
      </c>
      <c r="I228">
        <v>69</v>
      </c>
      <c r="J228">
        <v>77</v>
      </c>
      <c r="K228">
        <v>67</v>
      </c>
      <c r="L228">
        <v>62</v>
      </c>
      <c r="M228">
        <v>91</v>
      </c>
      <c r="N228">
        <v>0</v>
      </c>
      <c r="O228">
        <v>0</v>
      </c>
      <c r="P228">
        <v>8</v>
      </c>
      <c r="Q228">
        <v>57</v>
      </c>
      <c r="R228">
        <v>86</v>
      </c>
      <c r="S228">
        <v>23</v>
      </c>
      <c r="T228">
        <v>38</v>
      </c>
      <c r="U228">
        <v>43</v>
      </c>
      <c r="V228">
        <v>29</v>
      </c>
      <c r="W228">
        <v>70</v>
      </c>
      <c r="X228">
        <v>71</v>
      </c>
      <c r="Y228">
        <v>58</v>
      </c>
      <c r="Z228">
        <v>17</v>
      </c>
      <c r="AA228">
        <v>17</v>
      </c>
      <c r="AB228">
        <v>10</v>
      </c>
      <c r="AC228">
        <v>65</v>
      </c>
      <c r="AD228">
        <v>62</v>
      </c>
      <c r="AE228">
        <v>25</v>
      </c>
      <c r="AF228">
        <v>85</v>
      </c>
      <c r="AG228">
        <v>63</v>
      </c>
      <c r="AH228">
        <v>19</v>
      </c>
      <c r="AI228">
        <v>14</v>
      </c>
      <c r="AJ228">
        <v>0</v>
      </c>
      <c r="AK228">
        <v>0</v>
      </c>
      <c r="AL228">
        <v>2</v>
      </c>
      <c r="AM228">
        <v>52</v>
      </c>
      <c r="AN228">
        <v>54</v>
      </c>
      <c r="AO228">
        <v>58</v>
      </c>
      <c r="AP228">
        <v>0</v>
      </c>
      <c r="AQ228">
        <v>0</v>
      </c>
      <c r="AR228">
        <v>0</v>
      </c>
      <c r="AS228">
        <v>36</v>
      </c>
      <c r="AT228">
        <v>29</v>
      </c>
      <c r="AU228">
        <v>0</v>
      </c>
      <c r="AV228">
        <v>69</v>
      </c>
      <c r="AW228">
        <v>63</v>
      </c>
      <c r="AX228">
        <v>93</v>
      </c>
      <c r="AY228">
        <v>23</v>
      </c>
      <c r="AZ228">
        <v>41</v>
      </c>
      <c r="BA228">
        <v>56</v>
      </c>
      <c r="BB228">
        <v>37</v>
      </c>
      <c r="BC228">
        <v>5</v>
      </c>
      <c r="BD228">
        <v>8</v>
      </c>
      <c r="BE228">
        <v>20</v>
      </c>
      <c r="BF228">
        <v>10</v>
      </c>
      <c r="BG228">
        <v>28</v>
      </c>
      <c r="BH228">
        <v>13</v>
      </c>
      <c r="BI228">
        <v>5</v>
      </c>
      <c r="BJ228">
        <v>62</v>
      </c>
      <c r="BK228">
        <v>12</v>
      </c>
      <c r="BL228">
        <v>32</v>
      </c>
    </row>
    <row r="229" spans="1:64" x14ac:dyDescent="0.3">
      <c r="A229">
        <f t="shared" si="6"/>
        <v>2022</v>
      </c>
      <c r="B229">
        <f t="shared" si="7"/>
        <v>10</v>
      </c>
      <c r="C229">
        <v>86</v>
      </c>
      <c r="D229">
        <v>24</v>
      </c>
      <c r="E229">
        <v>78</v>
      </c>
      <c r="F229">
        <v>64</v>
      </c>
      <c r="G229">
        <v>78</v>
      </c>
      <c r="H229">
        <v>38</v>
      </c>
      <c r="I229">
        <v>55</v>
      </c>
      <c r="J229">
        <v>74</v>
      </c>
      <c r="K229">
        <v>67</v>
      </c>
      <c r="L229">
        <v>65</v>
      </c>
      <c r="M229">
        <v>83</v>
      </c>
      <c r="N229">
        <v>4</v>
      </c>
      <c r="O229">
        <v>9</v>
      </c>
      <c r="P229">
        <v>9</v>
      </c>
      <c r="Q229">
        <v>58</v>
      </c>
      <c r="R229">
        <v>93</v>
      </c>
      <c r="S229">
        <v>20</v>
      </c>
      <c r="T229">
        <v>42</v>
      </c>
      <c r="U229">
        <v>43</v>
      </c>
      <c r="V229">
        <v>30</v>
      </c>
      <c r="W229">
        <v>63</v>
      </c>
      <c r="X229">
        <v>75</v>
      </c>
      <c r="Y229">
        <v>74</v>
      </c>
      <c r="Z229">
        <v>19</v>
      </c>
      <c r="AA229">
        <v>17</v>
      </c>
      <c r="AB229">
        <v>10</v>
      </c>
      <c r="AC229">
        <v>89</v>
      </c>
      <c r="AD229">
        <v>65</v>
      </c>
      <c r="AE229">
        <v>18</v>
      </c>
      <c r="AF229">
        <v>71</v>
      </c>
      <c r="AG229">
        <v>47</v>
      </c>
      <c r="AH229">
        <v>20</v>
      </c>
      <c r="AI229">
        <v>16</v>
      </c>
      <c r="AJ229">
        <v>11</v>
      </c>
      <c r="AK229">
        <v>0</v>
      </c>
      <c r="AL229">
        <v>2</v>
      </c>
      <c r="AM229">
        <v>55</v>
      </c>
      <c r="AN229">
        <v>43</v>
      </c>
      <c r="AO229">
        <v>48</v>
      </c>
      <c r="AP229">
        <v>0</v>
      </c>
      <c r="AQ229">
        <v>0</v>
      </c>
      <c r="AR229">
        <v>0</v>
      </c>
      <c r="AS229">
        <v>29</v>
      </c>
      <c r="AT229">
        <v>32</v>
      </c>
      <c r="AU229">
        <v>0</v>
      </c>
      <c r="AV229">
        <v>63</v>
      </c>
      <c r="AW229">
        <v>71</v>
      </c>
      <c r="AX229">
        <v>98</v>
      </c>
      <c r="AY229">
        <v>33</v>
      </c>
      <c r="AZ229">
        <v>47</v>
      </c>
      <c r="BA229">
        <v>52</v>
      </c>
      <c r="BB229">
        <v>71</v>
      </c>
      <c r="BC229">
        <v>3</v>
      </c>
      <c r="BD229">
        <v>10</v>
      </c>
      <c r="BE229">
        <v>20</v>
      </c>
      <c r="BF229">
        <v>9</v>
      </c>
      <c r="BG229">
        <v>34</v>
      </c>
      <c r="BH229">
        <v>21</v>
      </c>
      <c r="BI229">
        <v>5</v>
      </c>
      <c r="BJ229">
        <v>59</v>
      </c>
      <c r="BK229">
        <v>13</v>
      </c>
      <c r="BL229">
        <v>32</v>
      </c>
    </row>
    <row r="230" spans="1:64" x14ac:dyDescent="0.3">
      <c r="A230">
        <f t="shared" si="6"/>
        <v>2022</v>
      </c>
      <c r="B230">
        <f t="shared" si="7"/>
        <v>11</v>
      </c>
      <c r="C230">
        <v>90</v>
      </c>
      <c r="D230">
        <v>27</v>
      </c>
      <c r="E230">
        <v>77</v>
      </c>
      <c r="F230">
        <v>56</v>
      </c>
      <c r="G230">
        <v>91</v>
      </c>
      <c r="H230">
        <v>40</v>
      </c>
      <c r="I230">
        <v>65</v>
      </c>
      <c r="J230">
        <v>73</v>
      </c>
      <c r="K230">
        <v>77</v>
      </c>
      <c r="L230">
        <v>65</v>
      </c>
      <c r="M230">
        <v>95</v>
      </c>
      <c r="N230">
        <v>4</v>
      </c>
      <c r="O230">
        <v>0</v>
      </c>
      <c r="P230">
        <v>9</v>
      </c>
      <c r="Q230">
        <v>63</v>
      </c>
      <c r="R230">
        <v>87</v>
      </c>
      <c r="S230">
        <v>35</v>
      </c>
      <c r="T230">
        <v>40</v>
      </c>
      <c r="U230">
        <v>44</v>
      </c>
      <c r="V230">
        <v>28</v>
      </c>
      <c r="W230">
        <v>88</v>
      </c>
      <c r="X230">
        <v>82</v>
      </c>
      <c r="Y230">
        <v>74</v>
      </c>
      <c r="Z230">
        <v>17</v>
      </c>
      <c r="AA230">
        <v>15</v>
      </c>
      <c r="AB230">
        <v>13</v>
      </c>
      <c r="AC230">
        <v>72</v>
      </c>
      <c r="AD230">
        <v>70</v>
      </c>
      <c r="AE230">
        <v>19</v>
      </c>
      <c r="AF230">
        <v>83</v>
      </c>
      <c r="AG230">
        <v>70</v>
      </c>
      <c r="AH230">
        <v>21</v>
      </c>
      <c r="AI230">
        <v>19</v>
      </c>
      <c r="AJ230">
        <v>10</v>
      </c>
      <c r="AK230">
        <v>24</v>
      </c>
      <c r="AL230">
        <v>2</v>
      </c>
      <c r="AM230">
        <v>54</v>
      </c>
      <c r="AN230">
        <v>36</v>
      </c>
      <c r="AO230">
        <v>57</v>
      </c>
      <c r="AP230">
        <v>0</v>
      </c>
      <c r="AQ230">
        <v>0</v>
      </c>
      <c r="AR230">
        <v>0</v>
      </c>
      <c r="AS230">
        <v>28</v>
      </c>
      <c r="AT230">
        <v>32</v>
      </c>
      <c r="AU230">
        <v>0</v>
      </c>
      <c r="AV230">
        <v>67</v>
      </c>
      <c r="AW230">
        <v>73</v>
      </c>
      <c r="AX230">
        <v>92</v>
      </c>
      <c r="AY230">
        <v>43</v>
      </c>
      <c r="AZ230">
        <v>46</v>
      </c>
      <c r="BA230">
        <v>53</v>
      </c>
      <c r="BB230">
        <v>71</v>
      </c>
      <c r="BC230">
        <v>3</v>
      </c>
      <c r="BD230">
        <v>11</v>
      </c>
      <c r="BE230">
        <v>19</v>
      </c>
      <c r="BF230">
        <v>11</v>
      </c>
      <c r="BG230">
        <v>37</v>
      </c>
      <c r="BH230">
        <v>22</v>
      </c>
      <c r="BI230">
        <v>5</v>
      </c>
      <c r="BJ230">
        <v>59</v>
      </c>
      <c r="BK230">
        <v>13</v>
      </c>
      <c r="BL230">
        <v>24</v>
      </c>
    </row>
    <row r="231" spans="1:64" x14ac:dyDescent="0.3">
      <c r="A231">
        <f t="shared" si="6"/>
        <v>2022</v>
      </c>
      <c r="B231">
        <f t="shared" si="7"/>
        <v>12</v>
      </c>
      <c r="C231">
        <v>78</v>
      </c>
      <c r="D231">
        <v>16</v>
      </c>
      <c r="E231">
        <v>67</v>
      </c>
      <c r="F231">
        <v>45</v>
      </c>
      <c r="G231">
        <v>83</v>
      </c>
      <c r="H231">
        <v>30</v>
      </c>
      <c r="I231">
        <v>49</v>
      </c>
      <c r="J231">
        <v>58</v>
      </c>
      <c r="K231">
        <v>65</v>
      </c>
      <c r="L231">
        <v>61</v>
      </c>
      <c r="M231">
        <v>73</v>
      </c>
      <c r="N231">
        <v>3</v>
      </c>
      <c r="O231">
        <v>0</v>
      </c>
      <c r="P231">
        <v>8</v>
      </c>
      <c r="Q231">
        <v>58</v>
      </c>
      <c r="R231">
        <v>96</v>
      </c>
      <c r="S231">
        <v>18</v>
      </c>
      <c r="T231">
        <v>45</v>
      </c>
      <c r="U231">
        <v>36</v>
      </c>
      <c r="V231">
        <v>50</v>
      </c>
      <c r="W231">
        <v>64</v>
      </c>
      <c r="X231">
        <v>73</v>
      </c>
      <c r="Y231">
        <v>66</v>
      </c>
      <c r="Z231">
        <v>14</v>
      </c>
      <c r="AA231">
        <v>15</v>
      </c>
      <c r="AB231">
        <v>12</v>
      </c>
      <c r="AC231">
        <v>53</v>
      </c>
      <c r="AD231">
        <v>55</v>
      </c>
      <c r="AE231">
        <v>18</v>
      </c>
      <c r="AF231">
        <v>100</v>
      </c>
      <c r="AG231">
        <v>59</v>
      </c>
      <c r="AH231">
        <v>18</v>
      </c>
      <c r="AI231">
        <v>16</v>
      </c>
      <c r="AJ231">
        <v>13</v>
      </c>
      <c r="AK231">
        <v>54</v>
      </c>
      <c r="AL231">
        <v>1</v>
      </c>
      <c r="AM231">
        <v>45</v>
      </c>
      <c r="AN231">
        <v>58</v>
      </c>
      <c r="AO231">
        <v>46</v>
      </c>
      <c r="AP231">
        <v>0</v>
      </c>
      <c r="AQ231">
        <v>0</v>
      </c>
      <c r="AR231">
        <v>0</v>
      </c>
      <c r="AS231">
        <v>21</v>
      </c>
      <c r="AT231">
        <v>31</v>
      </c>
      <c r="AU231">
        <v>0</v>
      </c>
      <c r="AV231">
        <v>50</v>
      </c>
      <c r="AW231">
        <v>62</v>
      </c>
      <c r="AX231">
        <v>77</v>
      </c>
      <c r="AY231">
        <v>29</v>
      </c>
      <c r="AZ231">
        <v>38</v>
      </c>
      <c r="BA231">
        <v>43</v>
      </c>
      <c r="BB231">
        <v>63</v>
      </c>
      <c r="BC231">
        <v>3</v>
      </c>
      <c r="BD231">
        <v>11</v>
      </c>
      <c r="BE231">
        <v>16</v>
      </c>
      <c r="BF231">
        <v>8</v>
      </c>
      <c r="BG231">
        <v>21</v>
      </c>
      <c r="BH231">
        <v>26</v>
      </c>
      <c r="BI231">
        <v>5</v>
      </c>
      <c r="BJ231">
        <v>63</v>
      </c>
      <c r="BK231">
        <v>12</v>
      </c>
      <c r="BL231">
        <v>13</v>
      </c>
    </row>
    <row r="232" spans="1:64" x14ac:dyDescent="0.3">
      <c r="A232">
        <f t="shared" si="6"/>
        <v>2023</v>
      </c>
      <c r="B232">
        <f t="shared" si="7"/>
        <v>1</v>
      </c>
      <c r="C232">
        <v>82</v>
      </c>
      <c r="D232">
        <v>19</v>
      </c>
      <c r="E232">
        <v>79</v>
      </c>
      <c r="F232">
        <v>47</v>
      </c>
      <c r="G232">
        <v>90</v>
      </c>
      <c r="H232">
        <v>37</v>
      </c>
      <c r="I232">
        <v>67</v>
      </c>
      <c r="J232">
        <v>67</v>
      </c>
      <c r="K232">
        <v>74</v>
      </c>
      <c r="L232">
        <v>63</v>
      </c>
      <c r="M232">
        <v>74</v>
      </c>
      <c r="N232">
        <v>5</v>
      </c>
      <c r="O232">
        <v>5</v>
      </c>
      <c r="P232">
        <v>9</v>
      </c>
      <c r="Q232">
        <v>70</v>
      </c>
      <c r="R232">
        <v>89</v>
      </c>
      <c r="S232">
        <v>35</v>
      </c>
      <c r="T232">
        <v>37</v>
      </c>
      <c r="U232">
        <v>38</v>
      </c>
      <c r="V232">
        <v>37</v>
      </c>
      <c r="W232">
        <v>91</v>
      </c>
      <c r="X232">
        <v>81</v>
      </c>
      <c r="Y232">
        <v>80</v>
      </c>
      <c r="Z232">
        <v>19</v>
      </c>
      <c r="AA232">
        <v>18</v>
      </c>
      <c r="AB232">
        <v>12</v>
      </c>
      <c r="AC232">
        <v>48</v>
      </c>
      <c r="AD232">
        <v>61</v>
      </c>
      <c r="AE232">
        <v>17</v>
      </c>
      <c r="AF232">
        <v>97</v>
      </c>
      <c r="AG232">
        <v>46</v>
      </c>
      <c r="AH232">
        <v>21</v>
      </c>
      <c r="AI232">
        <v>19</v>
      </c>
      <c r="AJ232">
        <v>9</v>
      </c>
      <c r="AK232">
        <v>0</v>
      </c>
      <c r="AL232">
        <v>1</v>
      </c>
      <c r="AM232">
        <v>46</v>
      </c>
      <c r="AN232">
        <v>69</v>
      </c>
      <c r="AO232">
        <v>65</v>
      </c>
      <c r="AP232">
        <v>0</v>
      </c>
      <c r="AQ232">
        <v>0</v>
      </c>
      <c r="AR232">
        <v>0</v>
      </c>
      <c r="AS232">
        <v>26</v>
      </c>
      <c r="AT232">
        <v>30</v>
      </c>
      <c r="AU232">
        <v>0</v>
      </c>
      <c r="AV232">
        <v>59</v>
      </c>
      <c r="AW232">
        <v>78</v>
      </c>
      <c r="AX232">
        <v>95</v>
      </c>
      <c r="AY232">
        <v>39</v>
      </c>
      <c r="AZ232">
        <v>49</v>
      </c>
      <c r="BA232">
        <v>53</v>
      </c>
      <c r="BB232">
        <v>100</v>
      </c>
      <c r="BC232">
        <v>4</v>
      </c>
      <c r="BD232">
        <v>10</v>
      </c>
      <c r="BE232">
        <v>16</v>
      </c>
      <c r="BF232">
        <v>10</v>
      </c>
      <c r="BG232">
        <v>31</v>
      </c>
      <c r="BH232">
        <v>19</v>
      </c>
      <c r="BI232">
        <v>5</v>
      </c>
      <c r="BJ232">
        <v>67</v>
      </c>
      <c r="BK232">
        <v>9</v>
      </c>
      <c r="BL232">
        <v>15</v>
      </c>
    </row>
    <row r="233" spans="1:64" x14ac:dyDescent="0.3">
      <c r="A233">
        <f t="shared" si="6"/>
        <v>2023</v>
      </c>
      <c r="B233">
        <f t="shared" si="7"/>
        <v>2</v>
      </c>
      <c r="C233">
        <v>84</v>
      </c>
      <c r="D233">
        <v>23</v>
      </c>
      <c r="E233">
        <v>71</v>
      </c>
      <c r="F233">
        <v>51</v>
      </c>
      <c r="G233">
        <v>92</v>
      </c>
      <c r="H233">
        <v>32</v>
      </c>
      <c r="I233">
        <v>55</v>
      </c>
      <c r="J233">
        <v>73</v>
      </c>
      <c r="K233">
        <v>77</v>
      </c>
      <c r="L233">
        <v>56</v>
      </c>
      <c r="M233">
        <v>91</v>
      </c>
      <c r="N233">
        <v>5</v>
      </c>
      <c r="O233">
        <v>8</v>
      </c>
      <c r="P233">
        <v>10</v>
      </c>
      <c r="Q233">
        <v>68</v>
      </c>
      <c r="R233">
        <v>89</v>
      </c>
      <c r="S233">
        <v>34</v>
      </c>
      <c r="T233">
        <v>36</v>
      </c>
      <c r="U233">
        <v>38</v>
      </c>
      <c r="V233">
        <v>32</v>
      </c>
      <c r="W233">
        <v>70</v>
      </c>
      <c r="X233">
        <v>82</v>
      </c>
      <c r="Y233">
        <v>75</v>
      </c>
      <c r="Z233">
        <v>20</v>
      </c>
      <c r="AA233">
        <v>18</v>
      </c>
      <c r="AB233">
        <v>10</v>
      </c>
      <c r="AC233">
        <v>52</v>
      </c>
      <c r="AD233">
        <v>64</v>
      </c>
      <c r="AE233">
        <v>19</v>
      </c>
      <c r="AF233">
        <v>76</v>
      </c>
      <c r="AG233">
        <v>60</v>
      </c>
      <c r="AH233">
        <v>19</v>
      </c>
      <c r="AI233">
        <v>16</v>
      </c>
      <c r="AJ233">
        <v>10</v>
      </c>
      <c r="AK233">
        <v>0</v>
      </c>
      <c r="AL233">
        <v>1</v>
      </c>
      <c r="AM233">
        <v>51</v>
      </c>
      <c r="AN233">
        <v>62</v>
      </c>
      <c r="AO233">
        <v>64</v>
      </c>
      <c r="AP233">
        <v>0</v>
      </c>
      <c r="AQ233">
        <v>0</v>
      </c>
      <c r="AR233">
        <v>0</v>
      </c>
      <c r="AS233">
        <v>31</v>
      </c>
      <c r="AT233">
        <v>33</v>
      </c>
      <c r="AU233">
        <v>0</v>
      </c>
      <c r="AV233">
        <v>49</v>
      </c>
      <c r="AW233">
        <v>71</v>
      </c>
      <c r="AX233">
        <v>99</v>
      </c>
      <c r="AY233">
        <v>30</v>
      </c>
      <c r="AZ233">
        <v>40</v>
      </c>
      <c r="BA233">
        <v>54</v>
      </c>
      <c r="BB233">
        <v>89</v>
      </c>
      <c r="BC233">
        <v>5</v>
      </c>
      <c r="BD233">
        <v>11</v>
      </c>
      <c r="BE233">
        <v>20</v>
      </c>
      <c r="BF233">
        <v>12</v>
      </c>
      <c r="BG233">
        <v>31</v>
      </c>
      <c r="BH233">
        <v>10</v>
      </c>
      <c r="BI233">
        <v>6</v>
      </c>
      <c r="BJ233">
        <v>60</v>
      </c>
      <c r="BK233">
        <v>12</v>
      </c>
      <c r="BL233">
        <v>22</v>
      </c>
    </row>
    <row r="234" spans="1:64" x14ac:dyDescent="0.3">
      <c r="A234">
        <f t="shared" si="6"/>
        <v>2023</v>
      </c>
      <c r="B234">
        <f t="shared" si="7"/>
        <v>3</v>
      </c>
      <c r="C234">
        <v>88</v>
      </c>
      <c r="D234">
        <v>31</v>
      </c>
      <c r="E234">
        <v>79</v>
      </c>
      <c r="F234">
        <v>61</v>
      </c>
      <c r="G234">
        <v>88</v>
      </c>
      <c r="H234">
        <v>35</v>
      </c>
      <c r="I234">
        <v>57</v>
      </c>
      <c r="J234">
        <v>92</v>
      </c>
      <c r="K234">
        <v>84</v>
      </c>
      <c r="L234">
        <v>60</v>
      </c>
      <c r="M234">
        <v>93</v>
      </c>
      <c r="N234">
        <v>0</v>
      </c>
      <c r="O234">
        <v>5</v>
      </c>
      <c r="P234">
        <v>9</v>
      </c>
      <c r="Q234">
        <v>63</v>
      </c>
      <c r="R234">
        <v>96</v>
      </c>
      <c r="S234">
        <v>32</v>
      </c>
      <c r="T234">
        <v>33</v>
      </c>
      <c r="U234">
        <v>44</v>
      </c>
      <c r="V234">
        <v>35</v>
      </c>
      <c r="W234">
        <v>71</v>
      </c>
      <c r="X234">
        <v>78</v>
      </c>
      <c r="Y234">
        <v>79</v>
      </c>
      <c r="Z234">
        <v>19</v>
      </c>
      <c r="AA234">
        <v>17</v>
      </c>
      <c r="AB234">
        <v>12</v>
      </c>
      <c r="AC234">
        <v>59</v>
      </c>
      <c r="AD234">
        <v>74</v>
      </c>
      <c r="AE234">
        <v>18</v>
      </c>
      <c r="AF234">
        <v>46</v>
      </c>
      <c r="AG234">
        <v>58</v>
      </c>
      <c r="AH234">
        <v>19</v>
      </c>
      <c r="AI234">
        <v>15</v>
      </c>
      <c r="AJ234">
        <v>0</v>
      </c>
      <c r="AK234">
        <v>0</v>
      </c>
      <c r="AL234">
        <v>1</v>
      </c>
      <c r="AM234">
        <v>47</v>
      </c>
      <c r="AN234">
        <v>55</v>
      </c>
      <c r="AO234">
        <v>80</v>
      </c>
      <c r="AP234">
        <v>0</v>
      </c>
      <c r="AQ234">
        <v>0</v>
      </c>
      <c r="AR234">
        <v>0</v>
      </c>
      <c r="AS234">
        <v>33</v>
      </c>
      <c r="AT234">
        <v>31</v>
      </c>
      <c r="AU234">
        <v>0</v>
      </c>
      <c r="AV234">
        <v>60</v>
      </c>
      <c r="AW234">
        <v>76</v>
      </c>
      <c r="AX234">
        <v>95</v>
      </c>
      <c r="AY234">
        <v>43</v>
      </c>
      <c r="AZ234">
        <v>17</v>
      </c>
      <c r="BA234">
        <v>53</v>
      </c>
      <c r="BB234">
        <v>69</v>
      </c>
      <c r="BC234">
        <v>4</v>
      </c>
      <c r="BD234">
        <v>11</v>
      </c>
      <c r="BE234">
        <v>19</v>
      </c>
      <c r="BF234">
        <v>9</v>
      </c>
      <c r="BG234">
        <v>29</v>
      </c>
      <c r="BH234">
        <v>16</v>
      </c>
      <c r="BI234">
        <v>5</v>
      </c>
      <c r="BJ234">
        <v>63</v>
      </c>
      <c r="BK234">
        <v>13</v>
      </c>
      <c r="BL234">
        <v>39</v>
      </c>
    </row>
    <row r="235" spans="1:64" x14ac:dyDescent="0.3">
      <c r="A235">
        <f t="shared" si="6"/>
        <v>2023</v>
      </c>
      <c r="B235">
        <f t="shared" si="7"/>
        <v>4</v>
      </c>
      <c r="C235">
        <v>80</v>
      </c>
      <c r="D235">
        <v>30</v>
      </c>
      <c r="E235">
        <v>68</v>
      </c>
      <c r="F235">
        <v>63</v>
      </c>
      <c r="G235">
        <v>77</v>
      </c>
      <c r="H235">
        <v>33</v>
      </c>
      <c r="I235">
        <v>64</v>
      </c>
      <c r="J235">
        <v>83</v>
      </c>
      <c r="K235">
        <v>76</v>
      </c>
      <c r="L235">
        <v>54</v>
      </c>
      <c r="M235">
        <v>87</v>
      </c>
      <c r="N235">
        <v>3</v>
      </c>
      <c r="O235">
        <v>0</v>
      </c>
      <c r="P235">
        <v>10</v>
      </c>
      <c r="Q235">
        <v>53</v>
      </c>
      <c r="R235">
        <v>85</v>
      </c>
      <c r="S235">
        <v>41</v>
      </c>
      <c r="T235">
        <v>29</v>
      </c>
      <c r="U235">
        <v>38</v>
      </c>
      <c r="V235">
        <v>38</v>
      </c>
      <c r="W235">
        <v>63</v>
      </c>
      <c r="X235">
        <v>71</v>
      </c>
      <c r="Y235">
        <v>70</v>
      </c>
      <c r="Z235">
        <v>17</v>
      </c>
      <c r="AA235">
        <v>12</v>
      </c>
      <c r="AB235">
        <v>10</v>
      </c>
      <c r="AC235">
        <v>41</v>
      </c>
      <c r="AD235">
        <v>55</v>
      </c>
      <c r="AE235">
        <v>15</v>
      </c>
      <c r="AF235">
        <v>39</v>
      </c>
      <c r="AG235">
        <v>43</v>
      </c>
      <c r="AH235">
        <v>18</v>
      </c>
      <c r="AI235">
        <v>15</v>
      </c>
      <c r="AJ235">
        <v>0</v>
      </c>
      <c r="AK235">
        <v>26</v>
      </c>
      <c r="AL235">
        <v>1</v>
      </c>
      <c r="AM235">
        <v>52</v>
      </c>
      <c r="AN235">
        <v>56</v>
      </c>
      <c r="AO235">
        <v>76</v>
      </c>
      <c r="AP235">
        <v>0</v>
      </c>
      <c r="AQ235">
        <v>0</v>
      </c>
      <c r="AR235">
        <v>0</v>
      </c>
      <c r="AS235">
        <v>27</v>
      </c>
      <c r="AT235">
        <v>30</v>
      </c>
      <c r="AU235">
        <v>0</v>
      </c>
      <c r="AV235">
        <v>61</v>
      </c>
      <c r="AW235">
        <v>58</v>
      </c>
      <c r="AX235">
        <v>90</v>
      </c>
      <c r="AY235">
        <v>44</v>
      </c>
      <c r="AZ235">
        <v>16</v>
      </c>
      <c r="BA235">
        <v>53</v>
      </c>
      <c r="BB235">
        <v>54</v>
      </c>
      <c r="BC235">
        <v>3</v>
      </c>
      <c r="BD235">
        <v>10</v>
      </c>
      <c r="BE235">
        <v>18</v>
      </c>
      <c r="BF235">
        <v>6</v>
      </c>
      <c r="BG235">
        <v>37</v>
      </c>
      <c r="BH235">
        <v>21</v>
      </c>
      <c r="BI235">
        <v>5</v>
      </c>
      <c r="BJ235">
        <v>63</v>
      </c>
      <c r="BK235">
        <v>13</v>
      </c>
      <c r="BL235">
        <v>25</v>
      </c>
    </row>
    <row r="236" spans="1:64" x14ac:dyDescent="0.3">
      <c r="A236">
        <f t="shared" si="6"/>
        <v>2023</v>
      </c>
      <c r="B236">
        <f t="shared" si="7"/>
        <v>5</v>
      </c>
      <c r="C236">
        <v>86</v>
      </c>
      <c r="D236">
        <v>32</v>
      </c>
      <c r="E236">
        <v>63</v>
      </c>
      <c r="F236">
        <v>64</v>
      </c>
      <c r="G236">
        <v>80</v>
      </c>
      <c r="H236">
        <v>37</v>
      </c>
      <c r="I236">
        <v>65</v>
      </c>
      <c r="J236">
        <v>85</v>
      </c>
      <c r="K236">
        <v>78</v>
      </c>
      <c r="L236">
        <v>55</v>
      </c>
      <c r="M236">
        <v>73</v>
      </c>
      <c r="N236">
        <v>3</v>
      </c>
      <c r="O236">
        <v>5</v>
      </c>
      <c r="P236">
        <v>8</v>
      </c>
      <c r="Q236">
        <v>51</v>
      </c>
      <c r="R236">
        <v>97</v>
      </c>
      <c r="S236">
        <v>36</v>
      </c>
      <c r="T236">
        <v>28</v>
      </c>
      <c r="U236">
        <v>43</v>
      </c>
      <c r="V236">
        <v>33</v>
      </c>
      <c r="W236">
        <v>58</v>
      </c>
      <c r="X236">
        <v>83</v>
      </c>
      <c r="Y236">
        <v>74</v>
      </c>
      <c r="Z236">
        <v>21</v>
      </c>
      <c r="AA236">
        <v>13</v>
      </c>
      <c r="AB236">
        <v>8</v>
      </c>
      <c r="AC236">
        <v>58</v>
      </c>
      <c r="AD236">
        <v>74</v>
      </c>
      <c r="AE236">
        <v>17</v>
      </c>
      <c r="AF236">
        <v>42</v>
      </c>
      <c r="AG236">
        <v>54</v>
      </c>
      <c r="AH236">
        <v>19</v>
      </c>
      <c r="AI236">
        <v>14</v>
      </c>
      <c r="AJ236">
        <v>0</v>
      </c>
      <c r="AK236">
        <v>24</v>
      </c>
      <c r="AL236">
        <v>1</v>
      </c>
      <c r="AM236">
        <v>57</v>
      </c>
      <c r="AN236">
        <v>46</v>
      </c>
      <c r="AO236">
        <v>63</v>
      </c>
      <c r="AP236">
        <v>0</v>
      </c>
      <c r="AQ236">
        <v>0</v>
      </c>
      <c r="AR236">
        <v>0</v>
      </c>
      <c r="AS236">
        <v>30</v>
      </c>
      <c r="AT236">
        <v>36</v>
      </c>
      <c r="AU236">
        <v>0</v>
      </c>
      <c r="AV236">
        <v>76</v>
      </c>
      <c r="AW236">
        <v>57</v>
      </c>
      <c r="AX236">
        <v>91</v>
      </c>
      <c r="AY236">
        <v>49</v>
      </c>
      <c r="AZ236">
        <v>18</v>
      </c>
      <c r="BA236">
        <v>55</v>
      </c>
      <c r="BB236">
        <v>70</v>
      </c>
      <c r="BC236">
        <v>3</v>
      </c>
      <c r="BD236">
        <v>11</v>
      </c>
      <c r="BE236">
        <v>19</v>
      </c>
      <c r="BF236">
        <v>8</v>
      </c>
      <c r="BG236">
        <v>31</v>
      </c>
      <c r="BH236">
        <v>19</v>
      </c>
      <c r="BI236">
        <v>5</v>
      </c>
      <c r="BJ236">
        <v>66</v>
      </c>
      <c r="BK236">
        <v>12</v>
      </c>
      <c r="BL236">
        <v>34</v>
      </c>
    </row>
    <row r="237" spans="1:64" x14ac:dyDescent="0.3">
      <c r="A237">
        <f t="shared" si="6"/>
        <v>2023</v>
      </c>
      <c r="B237">
        <f t="shared" si="7"/>
        <v>6</v>
      </c>
      <c r="C237">
        <v>83</v>
      </c>
      <c r="D237">
        <v>33</v>
      </c>
      <c r="E237">
        <v>54</v>
      </c>
      <c r="F237">
        <v>55</v>
      </c>
      <c r="G237">
        <v>63</v>
      </c>
      <c r="H237">
        <v>38</v>
      </c>
      <c r="I237">
        <v>62</v>
      </c>
      <c r="J237">
        <v>80</v>
      </c>
      <c r="K237">
        <v>66</v>
      </c>
      <c r="L237">
        <v>54</v>
      </c>
      <c r="M237">
        <v>71</v>
      </c>
      <c r="N237">
        <v>0</v>
      </c>
      <c r="O237">
        <v>5</v>
      </c>
      <c r="P237">
        <v>6</v>
      </c>
      <c r="Q237">
        <v>48</v>
      </c>
      <c r="R237">
        <v>83</v>
      </c>
      <c r="S237">
        <v>27</v>
      </c>
      <c r="T237">
        <v>18</v>
      </c>
      <c r="U237">
        <v>46</v>
      </c>
      <c r="V237">
        <v>37</v>
      </c>
      <c r="W237">
        <v>58</v>
      </c>
      <c r="X237">
        <v>67</v>
      </c>
      <c r="Y237">
        <v>55</v>
      </c>
      <c r="Z237">
        <v>22</v>
      </c>
      <c r="AA237">
        <v>20</v>
      </c>
      <c r="AB237">
        <v>8</v>
      </c>
      <c r="AC237">
        <v>57</v>
      </c>
      <c r="AD237">
        <v>46</v>
      </c>
      <c r="AE237">
        <v>16</v>
      </c>
      <c r="AF237">
        <v>25</v>
      </c>
      <c r="AG237">
        <v>71</v>
      </c>
      <c r="AH237">
        <v>19</v>
      </c>
      <c r="AI237">
        <v>15</v>
      </c>
      <c r="AJ237">
        <v>7</v>
      </c>
      <c r="AK237">
        <v>0</v>
      </c>
      <c r="AL237">
        <v>1</v>
      </c>
      <c r="AM237">
        <v>62</v>
      </c>
      <c r="AN237">
        <v>42</v>
      </c>
      <c r="AO237">
        <v>59</v>
      </c>
      <c r="AP237">
        <v>0</v>
      </c>
      <c r="AQ237">
        <v>0</v>
      </c>
      <c r="AR237">
        <v>0</v>
      </c>
      <c r="AS237">
        <v>29</v>
      </c>
      <c r="AT237">
        <v>38</v>
      </c>
      <c r="AU237">
        <v>0</v>
      </c>
      <c r="AV237">
        <v>64</v>
      </c>
      <c r="AW237">
        <v>57</v>
      </c>
      <c r="AX237">
        <v>59</v>
      </c>
      <c r="AY237">
        <v>44</v>
      </c>
      <c r="AZ237">
        <v>14</v>
      </c>
      <c r="BA237">
        <v>53</v>
      </c>
      <c r="BB237">
        <v>96</v>
      </c>
      <c r="BC237">
        <v>2</v>
      </c>
      <c r="BD237">
        <v>10</v>
      </c>
      <c r="BE237">
        <v>12</v>
      </c>
      <c r="BF237">
        <v>7</v>
      </c>
      <c r="BG237">
        <v>30</v>
      </c>
      <c r="BH237">
        <v>18</v>
      </c>
      <c r="BI237">
        <v>5</v>
      </c>
      <c r="BJ237">
        <v>57</v>
      </c>
      <c r="BK237">
        <v>12</v>
      </c>
      <c r="BL237">
        <v>28</v>
      </c>
    </row>
    <row r="238" spans="1:64" x14ac:dyDescent="0.3">
      <c r="A238">
        <f t="shared" si="6"/>
        <v>2023</v>
      </c>
      <c r="B238">
        <f t="shared" si="7"/>
        <v>7</v>
      </c>
      <c r="C238">
        <v>74</v>
      </c>
      <c r="D238">
        <v>30</v>
      </c>
      <c r="E238">
        <v>52</v>
      </c>
      <c r="F238">
        <v>58</v>
      </c>
      <c r="G238">
        <v>60</v>
      </c>
      <c r="H238">
        <v>26</v>
      </c>
      <c r="I238">
        <v>47</v>
      </c>
      <c r="J238">
        <v>74</v>
      </c>
      <c r="K238">
        <v>65</v>
      </c>
      <c r="L238">
        <v>48</v>
      </c>
      <c r="M238">
        <v>78</v>
      </c>
      <c r="N238">
        <v>3</v>
      </c>
      <c r="O238">
        <v>0</v>
      </c>
      <c r="P238">
        <v>7</v>
      </c>
      <c r="Q238">
        <v>47</v>
      </c>
      <c r="R238">
        <v>49</v>
      </c>
      <c r="S238">
        <v>19</v>
      </c>
      <c r="T238">
        <v>21</v>
      </c>
      <c r="U238">
        <v>47</v>
      </c>
      <c r="V238">
        <v>22</v>
      </c>
      <c r="W238">
        <v>49</v>
      </c>
      <c r="X238">
        <v>63</v>
      </c>
      <c r="Y238">
        <v>66</v>
      </c>
      <c r="Z238">
        <v>15</v>
      </c>
      <c r="AA238">
        <v>15</v>
      </c>
      <c r="AB238">
        <v>7</v>
      </c>
      <c r="AC238">
        <v>49</v>
      </c>
      <c r="AD238">
        <v>60</v>
      </c>
      <c r="AE238">
        <v>17</v>
      </c>
      <c r="AF238">
        <v>32</v>
      </c>
      <c r="AG238">
        <v>55</v>
      </c>
      <c r="AH238">
        <v>18</v>
      </c>
      <c r="AI238">
        <v>14</v>
      </c>
      <c r="AJ238">
        <v>0</v>
      </c>
      <c r="AK238">
        <v>24</v>
      </c>
      <c r="AL238">
        <v>1</v>
      </c>
      <c r="AM238">
        <v>77</v>
      </c>
      <c r="AN238">
        <v>37</v>
      </c>
      <c r="AO238">
        <v>39</v>
      </c>
      <c r="AP238">
        <v>0</v>
      </c>
      <c r="AQ238">
        <v>0</v>
      </c>
      <c r="AR238">
        <v>0</v>
      </c>
      <c r="AS238">
        <v>26</v>
      </c>
      <c r="AT238">
        <v>37</v>
      </c>
      <c r="AU238">
        <v>0</v>
      </c>
      <c r="AV238">
        <v>58</v>
      </c>
      <c r="AW238">
        <v>44</v>
      </c>
      <c r="AX238">
        <v>54</v>
      </c>
      <c r="AY238">
        <v>30</v>
      </c>
      <c r="AZ238">
        <v>15</v>
      </c>
      <c r="BA238">
        <v>57</v>
      </c>
      <c r="BB238">
        <v>53</v>
      </c>
      <c r="BC238">
        <v>2</v>
      </c>
      <c r="BD238">
        <v>10</v>
      </c>
      <c r="BE238">
        <v>9</v>
      </c>
      <c r="BF238">
        <v>6</v>
      </c>
      <c r="BG238">
        <v>22</v>
      </c>
      <c r="BH238">
        <v>11</v>
      </c>
      <c r="BI238">
        <v>5</v>
      </c>
      <c r="BJ238">
        <v>65</v>
      </c>
      <c r="BK238">
        <v>12</v>
      </c>
      <c r="BL238">
        <v>25</v>
      </c>
    </row>
    <row r="239" spans="1:64" x14ac:dyDescent="0.3">
      <c r="A239">
        <f t="shared" si="6"/>
        <v>2023</v>
      </c>
      <c r="B239">
        <f t="shared" si="7"/>
        <v>8</v>
      </c>
      <c r="C239">
        <v>83</v>
      </c>
      <c r="D239">
        <v>32</v>
      </c>
      <c r="E239">
        <v>51</v>
      </c>
      <c r="F239">
        <v>62</v>
      </c>
      <c r="G239">
        <v>66</v>
      </c>
      <c r="H239">
        <v>43</v>
      </c>
      <c r="I239">
        <v>44</v>
      </c>
      <c r="J239">
        <v>84</v>
      </c>
      <c r="K239">
        <v>66</v>
      </c>
      <c r="L239">
        <v>51</v>
      </c>
      <c r="M239">
        <v>72</v>
      </c>
      <c r="N239">
        <v>3</v>
      </c>
      <c r="O239">
        <v>5</v>
      </c>
      <c r="P239">
        <v>7</v>
      </c>
      <c r="Q239">
        <v>56</v>
      </c>
      <c r="R239">
        <v>82</v>
      </c>
      <c r="S239">
        <v>33</v>
      </c>
      <c r="T239">
        <v>25</v>
      </c>
      <c r="U239">
        <v>28</v>
      </c>
      <c r="V239">
        <v>38</v>
      </c>
      <c r="W239">
        <v>59</v>
      </c>
      <c r="X239">
        <v>64</v>
      </c>
      <c r="Y239">
        <v>64</v>
      </c>
      <c r="Z239">
        <v>18</v>
      </c>
      <c r="AA239">
        <v>12</v>
      </c>
      <c r="AB239">
        <v>7</v>
      </c>
      <c r="AC239">
        <v>51</v>
      </c>
      <c r="AD239">
        <v>45</v>
      </c>
      <c r="AE239">
        <v>29</v>
      </c>
      <c r="AF239">
        <v>32</v>
      </c>
      <c r="AG239">
        <v>39</v>
      </c>
      <c r="AH239">
        <v>14</v>
      </c>
      <c r="AI239">
        <v>14</v>
      </c>
      <c r="AJ239">
        <v>7</v>
      </c>
      <c r="AK239">
        <v>0</v>
      </c>
      <c r="AL239">
        <v>1</v>
      </c>
      <c r="AM239">
        <v>52</v>
      </c>
      <c r="AN239">
        <v>58</v>
      </c>
      <c r="AO239">
        <v>66</v>
      </c>
      <c r="AP239">
        <v>0</v>
      </c>
      <c r="AQ239">
        <v>0</v>
      </c>
      <c r="AR239">
        <v>0</v>
      </c>
      <c r="AS239">
        <v>32</v>
      </c>
      <c r="AT239">
        <v>34</v>
      </c>
      <c r="AU239">
        <v>0</v>
      </c>
      <c r="AV239">
        <v>46</v>
      </c>
      <c r="AW239">
        <v>54</v>
      </c>
      <c r="AX239">
        <v>73</v>
      </c>
      <c r="AY239">
        <v>42</v>
      </c>
      <c r="AZ239">
        <v>14</v>
      </c>
      <c r="BA239">
        <v>47</v>
      </c>
      <c r="BB239">
        <v>61</v>
      </c>
      <c r="BC239">
        <v>3</v>
      </c>
      <c r="BD239">
        <v>10</v>
      </c>
      <c r="BE239">
        <v>13</v>
      </c>
      <c r="BF239">
        <v>5</v>
      </c>
      <c r="BG239">
        <v>25</v>
      </c>
      <c r="BH239">
        <v>16</v>
      </c>
      <c r="BI239">
        <v>5</v>
      </c>
      <c r="BJ239">
        <v>68</v>
      </c>
      <c r="BK239">
        <v>13</v>
      </c>
      <c r="BL239">
        <v>27</v>
      </c>
    </row>
    <row r="240" spans="1:64" x14ac:dyDescent="0.3">
      <c r="A240">
        <f t="shared" si="6"/>
        <v>2023</v>
      </c>
      <c r="B240">
        <f t="shared" si="7"/>
        <v>9</v>
      </c>
      <c r="C240">
        <v>83</v>
      </c>
      <c r="D240">
        <v>30</v>
      </c>
      <c r="E240">
        <v>64</v>
      </c>
      <c r="F240">
        <v>57</v>
      </c>
      <c r="G240">
        <v>81</v>
      </c>
      <c r="H240">
        <v>27</v>
      </c>
      <c r="I240">
        <v>54</v>
      </c>
      <c r="J240">
        <v>79</v>
      </c>
      <c r="K240">
        <v>65</v>
      </c>
      <c r="L240">
        <v>56</v>
      </c>
      <c r="M240">
        <v>60</v>
      </c>
      <c r="N240">
        <v>4</v>
      </c>
      <c r="O240">
        <v>0</v>
      </c>
      <c r="P240">
        <v>8</v>
      </c>
      <c r="Q240">
        <v>53</v>
      </c>
      <c r="R240">
        <v>90</v>
      </c>
      <c r="S240">
        <v>34</v>
      </c>
      <c r="T240">
        <v>26</v>
      </c>
      <c r="U240">
        <v>50</v>
      </c>
      <c r="V240">
        <v>21</v>
      </c>
      <c r="W240">
        <v>81</v>
      </c>
      <c r="X240">
        <v>71</v>
      </c>
      <c r="Y240">
        <v>65</v>
      </c>
      <c r="Z240">
        <v>22</v>
      </c>
      <c r="AA240">
        <v>17</v>
      </c>
      <c r="AB240">
        <v>9</v>
      </c>
      <c r="AC240">
        <v>59</v>
      </c>
      <c r="AD240">
        <v>47</v>
      </c>
      <c r="AE240">
        <v>17</v>
      </c>
      <c r="AF240">
        <v>28</v>
      </c>
      <c r="AG240">
        <v>53</v>
      </c>
      <c r="AH240">
        <v>21</v>
      </c>
      <c r="AI240">
        <v>15</v>
      </c>
      <c r="AJ240">
        <v>0</v>
      </c>
      <c r="AK240">
        <v>42</v>
      </c>
      <c r="AL240">
        <v>1</v>
      </c>
      <c r="AM240">
        <v>78</v>
      </c>
      <c r="AN240">
        <v>49</v>
      </c>
      <c r="AO240">
        <v>53</v>
      </c>
      <c r="AP240">
        <v>0</v>
      </c>
      <c r="AQ240">
        <v>0</v>
      </c>
      <c r="AR240">
        <v>0</v>
      </c>
      <c r="AS240">
        <v>36</v>
      </c>
      <c r="AT240">
        <v>33</v>
      </c>
      <c r="AU240">
        <v>0</v>
      </c>
      <c r="AV240">
        <v>56</v>
      </c>
      <c r="AW240">
        <v>55</v>
      </c>
      <c r="AX240">
        <v>79</v>
      </c>
      <c r="AY240">
        <v>47</v>
      </c>
      <c r="AZ240">
        <v>16</v>
      </c>
      <c r="BA240">
        <v>57</v>
      </c>
      <c r="BB240">
        <v>54</v>
      </c>
      <c r="BC240">
        <v>3</v>
      </c>
      <c r="BD240">
        <v>10</v>
      </c>
      <c r="BE240">
        <v>22</v>
      </c>
      <c r="BF240">
        <v>6</v>
      </c>
      <c r="BG240">
        <v>36</v>
      </c>
      <c r="BH240">
        <v>23</v>
      </c>
      <c r="BI240">
        <v>5</v>
      </c>
      <c r="BJ240">
        <v>74</v>
      </c>
      <c r="BK240">
        <v>14</v>
      </c>
      <c r="BL240">
        <v>21</v>
      </c>
    </row>
    <row r="241" spans="1:64" x14ac:dyDescent="0.3">
      <c r="A241">
        <f t="shared" si="6"/>
        <v>2023</v>
      </c>
      <c r="B241">
        <f t="shared" si="7"/>
        <v>10</v>
      </c>
      <c r="C241">
        <v>91</v>
      </c>
      <c r="D241">
        <v>28</v>
      </c>
      <c r="E241">
        <v>71</v>
      </c>
      <c r="F241">
        <v>65</v>
      </c>
      <c r="G241">
        <v>79</v>
      </c>
      <c r="H241">
        <v>23</v>
      </c>
      <c r="I241">
        <v>69</v>
      </c>
      <c r="J241">
        <v>79</v>
      </c>
      <c r="K241">
        <v>72</v>
      </c>
      <c r="L241">
        <v>59</v>
      </c>
      <c r="M241">
        <v>75</v>
      </c>
      <c r="N241">
        <v>4</v>
      </c>
      <c r="O241">
        <v>0</v>
      </c>
      <c r="P241">
        <v>11</v>
      </c>
      <c r="Q241">
        <v>54</v>
      </c>
      <c r="R241">
        <v>88</v>
      </c>
      <c r="S241">
        <v>20</v>
      </c>
      <c r="T241">
        <v>27</v>
      </c>
      <c r="U241">
        <v>45</v>
      </c>
      <c r="V241">
        <v>28</v>
      </c>
      <c r="W241">
        <v>94</v>
      </c>
      <c r="X241">
        <v>72</v>
      </c>
      <c r="Y241">
        <v>72</v>
      </c>
      <c r="Z241">
        <v>26</v>
      </c>
      <c r="AA241">
        <v>19</v>
      </c>
      <c r="AB241">
        <v>8</v>
      </c>
      <c r="AC241">
        <v>74</v>
      </c>
      <c r="AD241">
        <v>86</v>
      </c>
      <c r="AE241">
        <v>15</v>
      </c>
      <c r="AF241">
        <v>49</v>
      </c>
      <c r="AG241">
        <v>54</v>
      </c>
      <c r="AH241">
        <v>25</v>
      </c>
      <c r="AI241">
        <v>16</v>
      </c>
      <c r="AJ241">
        <v>0</v>
      </c>
      <c r="AK241">
        <v>27</v>
      </c>
      <c r="AL241">
        <v>1</v>
      </c>
      <c r="AM241">
        <v>100</v>
      </c>
      <c r="AN241">
        <v>37</v>
      </c>
      <c r="AO241">
        <v>68</v>
      </c>
      <c r="AP241">
        <v>0</v>
      </c>
      <c r="AQ241">
        <v>0</v>
      </c>
      <c r="AR241">
        <v>0</v>
      </c>
      <c r="AS241">
        <v>30</v>
      </c>
      <c r="AT241">
        <v>41</v>
      </c>
      <c r="AU241">
        <v>0</v>
      </c>
      <c r="AV241">
        <v>74</v>
      </c>
      <c r="AW241">
        <v>61</v>
      </c>
      <c r="AX241">
        <v>91</v>
      </c>
      <c r="AY241">
        <v>42</v>
      </c>
      <c r="AZ241">
        <v>18</v>
      </c>
      <c r="BA241">
        <v>57</v>
      </c>
      <c r="BB241">
        <v>54</v>
      </c>
      <c r="BC241">
        <v>3</v>
      </c>
      <c r="BD241">
        <v>12</v>
      </c>
      <c r="BE241">
        <v>22</v>
      </c>
      <c r="BF241">
        <v>5</v>
      </c>
      <c r="BG241">
        <v>41</v>
      </c>
      <c r="BH241">
        <v>17</v>
      </c>
      <c r="BI241">
        <v>5</v>
      </c>
      <c r="BJ241">
        <v>72</v>
      </c>
      <c r="BK241">
        <v>18</v>
      </c>
      <c r="BL241">
        <v>23</v>
      </c>
    </row>
    <row r="242" spans="1:64" x14ac:dyDescent="0.3">
      <c r="A242">
        <f t="shared" si="6"/>
        <v>2023</v>
      </c>
      <c r="B242">
        <f t="shared" si="7"/>
        <v>11</v>
      </c>
      <c r="C242">
        <v>91</v>
      </c>
      <c r="D242">
        <v>29</v>
      </c>
      <c r="E242">
        <v>84</v>
      </c>
      <c r="F242">
        <v>50</v>
      </c>
      <c r="G242">
        <v>88</v>
      </c>
      <c r="H242">
        <v>34</v>
      </c>
      <c r="I242">
        <v>79</v>
      </c>
      <c r="J242">
        <v>68</v>
      </c>
      <c r="K242">
        <v>78</v>
      </c>
      <c r="L242">
        <v>63</v>
      </c>
      <c r="M242">
        <v>93</v>
      </c>
      <c r="N242">
        <v>7</v>
      </c>
      <c r="O242">
        <v>5</v>
      </c>
      <c r="P242">
        <v>10</v>
      </c>
      <c r="Q242">
        <v>62</v>
      </c>
      <c r="R242">
        <v>93</v>
      </c>
      <c r="S242">
        <v>36</v>
      </c>
      <c r="T242">
        <v>30</v>
      </c>
      <c r="U242">
        <v>45</v>
      </c>
      <c r="V242">
        <v>40</v>
      </c>
      <c r="W242">
        <v>78</v>
      </c>
      <c r="X242">
        <v>77</v>
      </c>
      <c r="Y242">
        <v>78</v>
      </c>
      <c r="Z242">
        <v>27</v>
      </c>
      <c r="AA242">
        <v>19</v>
      </c>
      <c r="AB242">
        <v>13</v>
      </c>
      <c r="AC242">
        <v>64</v>
      </c>
      <c r="AD242">
        <v>65</v>
      </c>
      <c r="AE242">
        <v>21</v>
      </c>
      <c r="AF242">
        <v>32</v>
      </c>
      <c r="AG242">
        <v>38</v>
      </c>
      <c r="AH242">
        <v>23</v>
      </c>
      <c r="AI242">
        <v>16</v>
      </c>
      <c r="AJ242">
        <v>0</v>
      </c>
      <c r="AK242">
        <v>0</v>
      </c>
      <c r="AL242">
        <v>1</v>
      </c>
      <c r="AM242">
        <v>70</v>
      </c>
      <c r="AN242">
        <v>42</v>
      </c>
      <c r="AO242">
        <v>100</v>
      </c>
      <c r="AP242">
        <v>0</v>
      </c>
      <c r="AQ242">
        <v>0</v>
      </c>
      <c r="AR242">
        <v>0</v>
      </c>
      <c r="AS242">
        <v>30</v>
      </c>
      <c r="AT242">
        <v>41</v>
      </c>
      <c r="AU242">
        <v>0</v>
      </c>
      <c r="AV242">
        <v>72</v>
      </c>
      <c r="AW242">
        <v>72</v>
      </c>
      <c r="AX242">
        <v>93</v>
      </c>
      <c r="AY242">
        <v>41</v>
      </c>
      <c r="AZ242">
        <v>17</v>
      </c>
      <c r="BA242">
        <v>53</v>
      </c>
      <c r="BB242">
        <v>56</v>
      </c>
      <c r="BC242">
        <v>3</v>
      </c>
      <c r="BD242">
        <v>11</v>
      </c>
      <c r="BE242">
        <v>18</v>
      </c>
      <c r="BF242">
        <v>9</v>
      </c>
      <c r="BG242">
        <v>44</v>
      </c>
      <c r="BH242">
        <v>19</v>
      </c>
      <c r="BI242">
        <v>5</v>
      </c>
      <c r="BJ242">
        <v>71</v>
      </c>
      <c r="BK242">
        <v>22</v>
      </c>
      <c r="BL242">
        <v>21</v>
      </c>
    </row>
    <row r="243" spans="1:64" x14ac:dyDescent="0.3">
      <c r="A243">
        <f t="shared" si="6"/>
        <v>2023</v>
      </c>
      <c r="B243">
        <f t="shared" si="7"/>
        <v>12</v>
      </c>
      <c r="C243">
        <v>84</v>
      </c>
      <c r="D243">
        <v>21</v>
      </c>
      <c r="E243">
        <v>70</v>
      </c>
      <c r="F243">
        <v>47</v>
      </c>
      <c r="G243">
        <v>76</v>
      </c>
      <c r="H243">
        <v>28</v>
      </c>
      <c r="I243">
        <v>69</v>
      </c>
      <c r="J243">
        <v>55</v>
      </c>
      <c r="K243">
        <v>65</v>
      </c>
      <c r="L243">
        <v>55</v>
      </c>
      <c r="M243">
        <v>74</v>
      </c>
      <c r="N243">
        <v>0</v>
      </c>
      <c r="O243">
        <v>0</v>
      </c>
      <c r="P243">
        <v>8</v>
      </c>
      <c r="Q243">
        <v>53</v>
      </c>
      <c r="R243">
        <v>70</v>
      </c>
      <c r="S243">
        <v>32</v>
      </c>
      <c r="T243">
        <v>23</v>
      </c>
      <c r="U243">
        <v>32</v>
      </c>
      <c r="V243">
        <v>31</v>
      </c>
      <c r="W243">
        <v>86</v>
      </c>
      <c r="X243">
        <v>72</v>
      </c>
      <c r="Y243">
        <v>66</v>
      </c>
      <c r="Z243">
        <v>23</v>
      </c>
      <c r="AA243">
        <v>12</v>
      </c>
      <c r="AB243">
        <v>10</v>
      </c>
      <c r="AC243">
        <v>49</v>
      </c>
      <c r="AD243">
        <v>77</v>
      </c>
      <c r="AE243">
        <v>20</v>
      </c>
      <c r="AF243">
        <v>28</v>
      </c>
      <c r="AG243">
        <v>44</v>
      </c>
      <c r="AH243">
        <v>21</v>
      </c>
      <c r="AI243">
        <v>16</v>
      </c>
      <c r="AJ243">
        <v>7</v>
      </c>
      <c r="AK243">
        <v>0</v>
      </c>
      <c r="AL243">
        <v>1</v>
      </c>
      <c r="AM243">
        <v>58</v>
      </c>
      <c r="AN243">
        <v>34</v>
      </c>
      <c r="AO243">
        <v>50</v>
      </c>
      <c r="AP243">
        <v>0</v>
      </c>
      <c r="AQ243">
        <v>0</v>
      </c>
      <c r="AR243">
        <v>0</v>
      </c>
      <c r="AS243">
        <v>21</v>
      </c>
      <c r="AT243">
        <v>33</v>
      </c>
      <c r="AU243">
        <v>0</v>
      </c>
      <c r="AV243">
        <v>45</v>
      </c>
      <c r="AW243">
        <v>57</v>
      </c>
      <c r="AX243">
        <v>69</v>
      </c>
      <c r="AY243">
        <v>41</v>
      </c>
      <c r="AZ243">
        <v>8</v>
      </c>
      <c r="BA243">
        <v>45</v>
      </c>
      <c r="BB243">
        <v>40</v>
      </c>
      <c r="BC243">
        <v>4</v>
      </c>
      <c r="BD243">
        <v>11</v>
      </c>
      <c r="BE243">
        <v>14</v>
      </c>
      <c r="BF243">
        <v>6</v>
      </c>
      <c r="BG243">
        <v>28</v>
      </c>
      <c r="BH243">
        <v>20</v>
      </c>
      <c r="BI243">
        <v>5</v>
      </c>
      <c r="BJ243">
        <v>73</v>
      </c>
      <c r="BK243">
        <v>21</v>
      </c>
      <c r="BL243">
        <v>10</v>
      </c>
    </row>
    <row r="244" spans="1:64" x14ac:dyDescent="0.3">
      <c r="A244">
        <f t="shared" si="6"/>
        <v>2024</v>
      </c>
      <c r="B244">
        <f t="shared" si="7"/>
        <v>1</v>
      </c>
      <c r="C244">
        <v>89</v>
      </c>
      <c r="D244">
        <v>19</v>
      </c>
      <c r="E244">
        <v>79</v>
      </c>
      <c r="F244">
        <v>46</v>
      </c>
      <c r="G244">
        <v>75</v>
      </c>
      <c r="H244">
        <v>28</v>
      </c>
      <c r="I244">
        <v>80</v>
      </c>
      <c r="J244">
        <v>69</v>
      </c>
      <c r="K244">
        <v>73</v>
      </c>
      <c r="L244">
        <v>60</v>
      </c>
      <c r="M244">
        <v>72</v>
      </c>
      <c r="N244">
        <v>3</v>
      </c>
      <c r="O244">
        <v>6</v>
      </c>
      <c r="P244">
        <v>12</v>
      </c>
      <c r="Q244">
        <v>68</v>
      </c>
      <c r="R244">
        <v>84</v>
      </c>
      <c r="S244">
        <v>41</v>
      </c>
      <c r="T244">
        <v>23</v>
      </c>
      <c r="U244">
        <v>41</v>
      </c>
      <c r="V244">
        <v>27</v>
      </c>
      <c r="W244">
        <v>74</v>
      </c>
      <c r="X244">
        <v>81</v>
      </c>
      <c r="Y244">
        <v>80</v>
      </c>
      <c r="Z244">
        <v>28</v>
      </c>
      <c r="AA244">
        <v>10</v>
      </c>
      <c r="AB244">
        <v>12</v>
      </c>
      <c r="AC244">
        <v>54</v>
      </c>
      <c r="AD244">
        <v>68</v>
      </c>
      <c r="AE244">
        <v>19</v>
      </c>
      <c r="AF244">
        <v>34</v>
      </c>
      <c r="AG244">
        <v>45</v>
      </c>
      <c r="AH244">
        <v>31</v>
      </c>
      <c r="AI244">
        <v>16</v>
      </c>
      <c r="AJ244">
        <v>8</v>
      </c>
      <c r="AK244">
        <v>35</v>
      </c>
      <c r="AL244">
        <v>1</v>
      </c>
      <c r="AM244">
        <v>67</v>
      </c>
      <c r="AN244">
        <v>61</v>
      </c>
      <c r="AO244">
        <v>71</v>
      </c>
      <c r="AP244">
        <v>0</v>
      </c>
      <c r="AQ244">
        <v>0</v>
      </c>
      <c r="AR244">
        <v>0</v>
      </c>
      <c r="AS244">
        <v>27</v>
      </c>
      <c r="AT244">
        <v>38</v>
      </c>
      <c r="AU244">
        <v>0</v>
      </c>
      <c r="AV244">
        <v>47</v>
      </c>
      <c r="AW244">
        <v>72</v>
      </c>
      <c r="AX244">
        <v>91</v>
      </c>
      <c r="AY244">
        <v>56</v>
      </c>
      <c r="AZ244">
        <v>18</v>
      </c>
      <c r="BA244">
        <v>60</v>
      </c>
      <c r="BB244">
        <v>54</v>
      </c>
      <c r="BC244">
        <v>3</v>
      </c>
      <c r="BD244">
        <v>12</v>
      </c>
      <c r="BE244">
        <v>20</v>
      </c>
      <c r="BF244">
        <v>8</v>
      </c>
      <c r="BG244">
        <v>34</v>
      </c>
      <c r="BH244">
        <v>18</v>
      </c>
      <c r="BI244">
        <v>6</v>
      </c>
      <c r="BJ244">
        <v>74</v>
      </c>
      <c r="BK244">
        <v>19</v>
      </c>
      <c r="BL244">
        <v>15</v>
      </c>
    </row>
    <row r="245" spans="1:64" x14ac:dyDescent="0.3">
      <c r="A245">
        <f t="shared" si="6"/>
        <v>2024</v>
      </c>
      <c r="B245">
        <f t="shared" si="7"/>
        <v>2</v>
      </c>
      <c r="C245">
        <v>95</v>
      </c>
      <c r="D245">
        <v>25</v>
      </c>
      <c r="E245">
        <v>84</v>
      </c>
      <c r="F245">
        <v>60</v>
      </c>
      <c r="G245">
        <v>85</v>
      </c>
      <c r="H245">
        <v>24</v>
      </c>
      <c r="I245">
        <v>73</v>
      </c>
      <c r="J245">
        <v>78</v>
      </c>
      <c r="K245">
        <v>79</v>
      </c>
      <c r="L245">
        <v>60</v>
      </c>
      <c r="M245">
        <v>55</v>
      </c>
      <c r="N245">
        <v>0</v>
      </c>
      <c r="O245">
        <v>0</v>
      </c>
      <c r="P245">
        <v>12</v>
      </c>
      <c r="Q245">
        <v>67</v>
      </c>
      <c r="R245">
        <v>98</v>
      </c>
      <c r="S245">
        <v>46</v>
      </c>
      <c r="T245">
        <v>23</v>
      </c>
      <c r="U245">
        <v>46</v>
      </c>
      <c r="V245">
        <v>28</v>
      </c>
      <c r="W245">
        <v>88</v>
      </c>
      <c r="X245">
        <v>86</v>
      </c>
      <c r="Y245">
        <v>86</v>
      </c>
      <c r="Z245">
        <v>30</v>
      </c>
      <c r="AA245">
        <v>21</v>
      </c>
      <c r="AB245">
        <v>13</v>
      </c>
      <c r="AC245">
        <v>58</v>
      </c>
      <c r="AD245">
        <v>75</v>
      </c>
      <c r="AE245">
        <v>20</v>
      </c>
      <c r="AF245">
        <v>39</v>
      </c>
      <c r="AG245">
        <v>68</v>
      </c>
      <c r="AH245">
        <v>29</v>
      </c>
      <c r="AI245">
        <v>17</v>
      </c>
      <c r="AJ245">
        <v>8</v>
      </c>
      <c r="AK245">
        <v>33</v>
      </c>
      <c r="AL245">
        <v>1</v>
      </c>
      <c r="AM245">
        <v>73</v>
      </c>
      <c r="AN245">
        <v>72</v>
      </c>
      <c r="AO245">
        <v>63</v>
      </c>
      <c r="AP245">
        <v>0</v>
      </c>
      <c r="AQ245">
        <v>0</v>
      </c>
      <c r="AR245">
        <v>0</v>
      </c>
      <c r="AS245">
        <v>36</v>
      </c>
      <c r="AT245">
        <v>35</v>
      </c>
      <c r="AU245">
        <v>0</v>
      </c>
      <c r="AV245">
        <v>47</v>
      </c>
      <c r="AW245">
        <v>67</v>
      </c>
      <c r="AX245">
        <v>93</v>
      </c>
      <c r="AY245">
        <v>44</v>
      </c>
      <c r="AZ245">
        <v>20</v>
      </c>
      <c r="BA245">
        <v>58</v>
      </c>
      <c r="BB245">
        <v>63</v>
      </c>
      <c r="BC245">
        <v>4</v>
      </c>
      <c r="BD245">
        <v>14</v>
      </c>
      <c r="BE245">
        <v>21</v>
      </c>
      <c r="BF245">
        <v>7</v>
      </c>
      <c r="BG245">
        <v>34</v>
      </c>
      <c r="BH245">
        <v>16</v>
      </c>
      <c r="BI245">
        <v>7</v>
      </c>
      <c r="BJ245">
        <v>76</v>
      </c>
      <c r="BK245">
        <v>24</v>
      </c>
      <c r="BL245">
        <v>20</v>
      </c>
    </row>
    <row r="246" spans="1:64" x14ac:dyDescent="0.3">
      <c r="A246">
        <f t="shared" si="6"/>
        <v>2024</v>
      </c>
      <c r="B246">
        <f t="shared" si="7"/>
        <v>3</v>
      </c>
      <c r="C246">
        <v>88</v>
      </c>
      <c r="D246">
        <v>29</v>
      </c>
      <c r="E246">
        <v>75</v>
      </c>
      <c r="F246">
        <v>55</v>
      </c>
      <c r="G246">
        <v>85</v>
      </c>
      <c r="H246">
        <v>27</v>
      </c>
      <c r="I246">
        <v>73</v>
      </c>
      <c r="J246">
        <v>79</v>
      </c>
      <c r="K246">
        <v>71</v>
      </c>
      <c r="L246">
        <v>59</v>
      </c>
      <c r="M246">
        <v>69</v>
      </c>
      <c r="N246">
        <v>0</v>
      </c>
      <c r="O246">
        <v>0</v>
      </c>
      <c r="P246">
        <v>11</v>
      </c>
      <c r="Q246">
        <v>60</v>
      </c>
      <c r="R246">
        <v>82</v>
      </c>
      <c r="S246">
        <v>28</v>
      </c>
      <c r="T246">
        <v>25</v>
      </c>
      <c r="U246">
        <v>39</v>
      </c>
      <c r="V246">
        <v>28</v>
      </c>
      <c r="W246">
        <v>68</v>
      </c>
      <c r="X246">
        <v>81</v>
      </c>
      <c r="Y246">
        <v>79</v>
      </c>
      <c r="Z246">
        <v>25</v>
      </c>
      <c r="AA246">
        <v>16</v>
      </c>
      <c r="AB246">
        <v>12</v>
      </c>
      <c r="AC246">
        <v>58</v>
      </c>
      <c r="AD246">
        <v>67</v>
      </c>
      <c r="AE246">
        <v>19</v>
      </c>
      <c r="AF246">
        <v>45</v>
      </c>
      <c r="AG246">
        <v>42</v>
      </c>
      <c r="AH246">
        <v>26</v>
      </c>
      <c r="AI246">
        <v>15</v>
      </c>
      <c r="AJ246">
        <v>0</v>
      </c>
      <c r="AK246">
        <v>22</v>
      </c>
      <c r="AL246">
        <v>1</v>
      </c>
      <c r="AM246">
        <v>45</v>
      </c>
      <c r="AN246">
        <v>55</v>
      </c>
      <c r="AO246">
        <v>52</v>
      </c>
      <c r="AP246">
        <v>0</v>
      </c>
      <c r="AQ246">
        <v>0</v>
      </c>
      <c r="AR246">
        <v>0</v>
      </c>
      <c r="AS246">
        <v>28</v>
      </c>
      <c r="AT246">
        <v>38</v>
      </c>
      <c r="AU246">
        <v>0</v>
      </c>
      <c r="AV246">
        <v>45</v>
      </c>
      <c r="AW246">
        <v>66</v>
      </c>
      <c r="AX246">
        <v>72</v>
      </c>
      <c r="AY246">
        <v>31</v>
      </c>
      <c r="AZ246">
        <v>20</v>
      </c>
      <c r="BA246">
        <v>57</v>
      </c>
      <c r="BB246">
        <v>68</v>
      </c>
      <c r="BC246">
        <v>4</v>
      </c>
      <c r="BD246">
        <v>12</v>
      </c>
      <c r="BE246">
        <v>18</v>
      </c>
      <c r="BF246">
        <v>7</v>
      </c>
      <c r="BG246">
        <v>29</v>
      </c>
      <c r="BH246">
        <v>19</v>
      </c>
      <c r="BI246">
        <v>6</v>
      </c>
      <c r="BJ246">
        <v>69</v>
      </c>
      <c r="BK246">
        <v>17</v>
      </c>
      <c r="BL246">
        <v>22</v>
      </c>
    </row>
    <row r="247" spans="1:64" x14ac:dyDescent="0.3">
      <c r="A247">
        <f t="shared" si="6"/>
        <v>2024</v>
      </c>
      <c r="B247">
        <f t="shared" si="7"/>
        <v>4</v>
      </c>
      <c r="C247">
        <v>80</v>
      </c>
      <c r="D247">
        <v>33</v>
      </c>
      <c r="E247">
        <v>81</v>
      </c>
      <c r="F247">
        <v>76</v>
      </c>
      <c r="G247">
        <v>80</v>
      </c>
      <c r="H247">
        <v>30</v>
      </c>
      <c r="I247">
        <v>76</v>
      </c>
      <c r="J247">
        <v>80</v>
      </c>
      <c r="K247">
        <v>68</v>
      </c>
      <c r="L247">
        <v>55</v>
      </c>
      <c r="M247">
        <v>65</v>
      </c>
      <c r="N247">
        <v>0</v>
      </c>
      <c r="O247">
        <v>6</v>
      </c>
      <c r="P247">
        <v>10</v>
      </c>
      <c r="Q247">
        <v>57</v>
      </c>
      <c r="R247">
        <v>85</v>
      </c>
      <c r="S247">
        <v>27</v>
      </c>
      <c r="T247">
        <v>25</v>
      </c>
      <c r="U247">
        <v>45</v>
      </c>
      <c r="V247">
        <v>42</v>
      </c>
      <c r="W247">
        <v>70</v>
      </c>
      <c r="X247">
        <v>74</v>
      </c>
      <c r="Y247">
        <v>83</v>
      </c>
      <c r="Z247">
        <v>27</v>
      </c>
      <c r="AA247">
        <v>8</v>
      </c>
      <c r="AB247">
        <v>13</v>
      </c>
      <c r="AC247">
        <v>46</v>
      </c>
      <c r="AD247">
        <v>85</v>
      </c>
      <c r="AE247">
        <v>16</v>
      </c>
      <c r="AF247">
        <v>46</v>
      </c>
      <c r="AG247">
        <v>38</v>
      </c>
      <c r="AH247">
        <v>25</v>
      </c>
      <c r="AI247">
        <v>16</v>
      </c>
      <c r="AJ247">
        <v>0</v>
      </c>
      <c r="AK247">
        <v>51</v>
      </c>
      <c r="AL247">
        <v>1</v>
      </c>
      <c r="AM247">
        <v>70</v>
      </c>
      <c r="AN247">
        <v>31</v>
      </c>
      <c r="AO247">
        <v>45</v>
      </c>
      <c r="AP247">
        <v>0</v>
      </c>
      <c r="AQ247">
        <v>0</v>
      </c>
      <c r="AR247">
        <v>0</v>
      </c>
      <c r="AS247">
        <v>32</v>
      </c>
      <c r="AT247">
        <v>37</v>
      </c>
      <c r="AU247">
        <v>0</v>
      </c>
      <c r="AV247">
        <v>45</v>
      </c>
      <c r="AW247">
        <v>65</v>
      </c>
      <c r="AX247">
        <v>94</v>
      </c>
      <c r="AY247">
        <v>48</v>
      </c>
      <c r="AZ247">
        <v>19</v>
      </c>
      <c r="BA247">
        <v>54</v>
      </c>
      <c r="BB247">
        <v>66</v>
      </c>
      <c r="BC247">
        <v>4</v>
      </c>
      <c r="BD247">
        <v>11</v>
      </c>
      <c r="BE247">
        <v>17</v>
      </c>
      <c r="BF247">
        <v>6</v>
      </c>
      <c r="BG247">
        <v>36</v>
      </c>
      <c r="BH247">
        <v>18</v>
      </c>
      <c r="BI247">
        <v>6</v>
      </c>
      <c r="BJ247">
        <v>66</v>
      </c>
      <c r="BK247">
        <v>20</v>
      </c>
      <c r="BL247">
        <v>27</v>
      </c>
    </row>
    <row r="248" spans="1:64" x14ac:dyDescent="0.3">
      <c r="A248">
        <f t="shared" si="6"/>
        <v>2024</v>
      </c>
      <c r="B248">
        <f t="shared" si="7"/>
        <v>5</v>
      </c>
      <c r="C248">
        <v>89</v>
      </c>
      <c r="D248">
        <v>31</v>
      </c>
      <c r="E248">
        <v>71</v>
      </c>
      <c r="F248">
        <v>63</v>
      </c>
      <c r="G248">
        <v>75</v>
      </c>
      <c r="H248">
        <v>30</v>
      </c>
      <c r="I248">
        <v>58</v>
      </c>
      <c r="J248">
        <v>75</v>
      </c>
      <c r="K248">
        <v>65</v>
      </c>
      <c r="L248">
        <v>54</v>
      </c>
      <c r="M248">
        <v>71</v>
      </c>
      <c r="N248">
        <v>0</v>
      </c>
      <c r="O248">
        <v>8</v>
      </c>
      <c r="P248">
        <v>9</v>
      </c>
      <c r="Q248">
        <v>51</v>
      </c>
      <c r="R248">
        <v>76</v>
      </c>
      <c r="S248">
        <v>30</v>
      </c>
      <c r="T248">
        <v>31</v>
      </c>
      <c r="U248">
        <v>48</v>
      </c>
      <c r="V248">
        <v>35</v>
      </c>
      <c r="W248">
        <v>70</v>
      </c>
      <c r="X248">
        <v>78</v>
      </c>
      <c r="Y248">
        <v>72</v>
      </c>
      <c r="Z248">
        <v>22</v>
      </c>
      <c r="AA248">
        <v>5</v>
      </c>
      <c r="AB248">
        <v>10</v>
      </c>
      <c r="AC248">
        <v>60</v>
      </c>
      <c r="AD248">
        <v>68</v>
      </c>
      <c r="AE248">
        <v>14</v>
      </c>
      <c r="AF248">
        <v>24</v>
      </c>
      <c r="AG248">
        <v>61</v>
      </c>
      <c r="AH248">
        <v>27</v>
      </c>
      <c r="AI248">
        <v>17</v>
      </c>
      <c r="AJ248">
        <v>0</v>
      </c>
      <c r="AK248">
        <v>22</v>
      </c>
      <c r="AL248">
        <v>1</v>
      </c>
      <c r="AM248">
        <v>76</v>
      </c>
      <c r="AN248">
        <v>57</v>
      </c>
      <c r="AO248">
        <v>65</v>
      </c>
      <c r="AP248">
        <v>0</v>
      </c>
      <c r="AQ248">
        <v>0</v>
      </c>
      <c r="AR248">
        <v>0</v>
      </c>
      <c r="AS248">
        <v>31</v>
      </c>
      <c r="AT248">
        <v>42</v>
      </c>
      <c r="AU248">
        <v>0</v>
      </c>
      <c r="AV248">
        <v>67</v>
      </c>
      <c r="AW248">
        <v>55</v>
      </c>
      <c r="AX248">
        <v>69</v>
      </c>
      <c r="AY248">
        <v>63</v>
      </c>
      <c r="AZ248">
        <v>20</v>
      </c>
      <c r="BA248">
        <v>58</v>
      </c>
      <c r="BB248">
        <v>72</v>
      </c>
      <c r="BC248">
        <v>2</v>
      </c>
      <c r="BD248">
        <v>11</v>
      </c>
      <c r="BE248">
        <v>17</v>
      </c>
      <c r="BF248">
        <v>5</v>
      </c>
      <c r="BG248">
        <v>29</v>
      </c>
      <c r="BH248">
        <v>23</v>
      </c>
      <c r="BI248">
        <v>6</v>
      </c>
      <c r="BJ248">
        <v>64</v>
      </c>
      <c r="BK248">
        <v>22</v>
      </c>
      <c r="BL248">
        <v>29</v>
      </c>
    </row>
    <row r="249" spans="1:64" x14ac:dyDescent="0.3">
      <c r="A249">
        <f t="shared" si="6"/>
        <v>2024</v>
      </c>
      <c r="B249">
        <f t="shared" si="7"/>
        <v>6</v>
      </c>
      <c r="C249">
        <v>82</v>
      </c>
      <c r="D249">
        <v>27</v>
      </c>
      <c r="E249">
        <v>59</v>
      </c>
      <c r="F249">
        <v>43</v>
      </c>
      <c r="G249">
        <v>64</v>
      </c>
      <c r="H249">
        <v>14</v>
      </c>
      <c r="I249">
        <v>47</v>
      </c>
      <c r="J249">
        <v>75</v>
      </c>
      <c r="K249">
        <v>56</v>
      </c>
      <c r="L249">
        <v>48</v>
      </c>
      <c r="M249">
        <v>52</v>
      </c>
      <c r="N249">
        <v>0</v>
      </c>
      <c r="O249">
        <v>0</v>
      </c>
      <c r="P249">
        <v>9</v>
      </c>
      <c r="Q249">
        <v>42</v>
      </c>
      <c r="R249">
        <v>56</v>
      </c>
      <c r="S249">
        <v>0</v>
      </c>
      <c r="T249">
        <v>18</v>
      </c>
      <c r="U249">
        <v>41</v>
      </c>
      <c r="V249">
        <v>30</v>
      </c>
      <c r="W249">
        <v>50</v>
      </c>
      <c r="X249">
        <v>65</v>
      </c>
      <c r="Y249">
        <v>59</v>
      </c>
      <c r="Z249">
        <v>21</v>
      </c>
      <c r="AA249">
        <v>7</v>
      </c>
      <c r="AB249">
        <v>10</v>
      </c>
      <c r="AC249">
        <v>57</v>
      </c>
      <c r="AD249">
        <v>60</v>
      </c>
      <c r="AE249">
        <v>14</v>
      </c>
      <c r="AF249">
        <v>26</v>
      </c>
      <c r="AG249">
        <v>42</v>
      </c>
      <c r="AH249">
        <v>23</v>
      </c>
      <c r="AI249">
        <v>18</v>
      </c>
      <c r="AJ249">
        <v>0</v>
      </c>
      <c r="AK249">
        <v>26</v>
      </c>
      <c r="AL249">
        <v>1</v>
      </c>
      <c r="AM249">
        <v>55</v>
      </c>
      <c r="AN249">
        <v>37</v>
      </c>
      <c r="AO249">
        <v>41</v>
      </c>
      <c r="AP249">
        <v>0</v>
      </c>
      <c r="AQ249">
        <v>0</v>
      </c>
      <c r="AR249">
        <v>0</v>
      </c>
      <c r="AS249">
        <v>26</v>
      </c>
      <c r="AT249">
        <v>35</v>
      </c>
      <c r="AU249">
        <v>0</v>
      </c>
      <c r="AV249">
        <v>48</v>
      </c>
      <c r="AW249">
        <v>61</v>
      </c>
      <c r="AX249">
        <v>58</v>
      </c>
      <c r="AY249">
        <v>40</v>
      </c>
      <c r="AZ249">
        <v>21</v>
      </c>
      <c r="BA249">
        <v>47</v>
      </c>
      <c r="BB249">
        <v>50</v>
      </c>
      <c r="BC249">
        <v>2</v>
      </c>
      <c r="BD249">
        <v>9</v>
      </c>
      <c r="BE249">
        <v>10</v>
      </c>
      <c r="BF249">
        <v>4</v>
      </c>
      <c r="BG249">
        <v>24</v>
      </c>
      <c r="BH249">
        <v>16</v>
      </c>
      <c r="BI249">
        <v>5</v>
      </c>
      <c r="BJ249">
        <v>63</v>
      </c>
      <c r="BK249">
        <v>17</v>
      </c>
      <c r="BL249">
        <v>16</v>
      </c>
    </row>
    <row r="250" spans="1:64" x14ac:dyDescent="0.3">
      <c r="A250">
        <f t="shared" si="6"/>
        <v>2024</v>
      </c>
      <c r="B250">
        <f t="shared" si="7"/>
        <v>7</v>
      </c>
      <c r="C250">
        <v>76</v>
      </c>
      <c r="D250">
        <v>26</v>
      </c>
      <c r="E250">
        <v>49</v>
      </c>
      <c r="F250">
        <v>49</v>
      </c>
      <c r="G250">
        <v>57</v>
      </c>
      <c r="H250">
        <v>13</v>
      </c>
      <c r="I250">
        <v>46</v>
      </c>
      <c r="J250">
        <v>67</v>
      </c>
      <c r="K250">
        <v>57</v>
      </c>
      <c r="L250">
        <v>45</v>
      </c>
      <c r="M250">
        <v>50</v>
      </c>
      <c r="N250">
        <v>0</v>
      </c>
      <c r="O250">
        <v>0</v>
      </c>
      <c r="P250">
        <v>11</v>
      </c>
      <c r="Q250">
        <v>45</v>
      </c>
      <c r="R250">
        <v>40</v>
      </c>
      <c r="S250">
        <v>28</v>
      </c>
      <c r="T250">
        <v>24</v>
      </c>
      <c r="U250">
        <v>35</v>
      </c>
      <c r="V250">
        <v>31</v>
      </c>
      <c r="W250">
        <v>44</v>
      </c>
      <c r="X250">
        <v>56</v>
      </c>
      <c r="Y250">
        <v>68</v>
      </c>
      <c r="Z250">
        <v>24</v>
      </c>
      <c r="AA250">
        <v>5</v>
      </c>
      <c r="AB250">
        <v>9</v>
      </c>
      <c r="AC250">
        <v>54</v>
      </c>
      <c r="AD250">
        <v>59</v>
      </c>
      <c r="AE250">
        <v>16</v>
      </c>
      <c r="AF250">
        <v>33</v>
      </c>
      <c r="AG250">
        <v>53</v>
      </c>
      <c r="AH250">
        <v>22</v>
      </c>
      <c r="AI250">
        <v>16</v>
      </c>
      <c r="AJ250">
        <v>7</v>
      </c>
      <c r="AK250">
        <v>29</v>
      </c>
      <c r="AL250">
        <v>1</v>
      </c>
      <c r="AM250">
        <v>42</v>
      </c>
      <c r="AN250">
        <v>50</v>
      </c>
      <c r="AO250">
        <v>53</v>
      </c>
      <c r="AP250">
        <v>0</v>
      </c>
      <c r="AQ250">
        <v>0</v>
      </c>
      <c r="AR250">
        <v>0</v>
      </c>
      <c r="AS250">
        <v>26</v>
      </c>
      <c r="AT250">
        <v>38</v>
      </c>
      <c r="AU250">
        <v>0</v>
      </c>
      <c r="AV250">
        <v>51</v>
      </c>
      <c r="AW250">
        <v>52</v>
      </c>
      <c r="AX250">
        <v>37</v>
      </c>
      <c r="AY250">
        <v>33</v>
      </c>
      <c r="AZ250">
        <v>17</v>
      </c>
      <c r="BA250">
        <v>60</v>
      </c>
      <c r="BB250">
        <v>50</v>
      </c>
      <c r="BC250">
        <v>3</v>
      </c>
      <c r="BD250">
        <v>10</v>
      </c>
      <c r="BE250">
        <v>7</v>
      </c>
      <c r="BF250">
        <v>7</v>
      </c>
      <c r="BG250">
        <v>22</v>
      </c>
      <c r="BH250">
        <v>13</v>
      </c>
      <c r="BI250">
        <v>5</v>
      </c>
      <c r="BJ250">
        <v>62</v>
      </c>
      <c r="BK250">
        <v>21</v>
      </c>
      <c r="BL250">
        <v>19</v>
      </c>
    </row>
    <row r="251" spans="1:64" x14ac:dyDescent="0.3">
      <c r="A251">
        <f t="shared" si="6"/>
        <v>2024</v>
      </c>
      <c r="B251">
        <f t="shared" si="7"/>
        <v>8</v>
      </c>
      <c r="C251">
        <v>72</v>
      </c>
      <c r="D251">
        <v>30</v>
      </c>
      <c r="E251">
        <v>54</v>
      </c>
      <c r="F251">
        <v>51</v>
      </c>
      <c r="G251">
        <v>60</v>
      </c>
      <c r="H251">
        <v>12</v>
      </c>
      <c r="I251">
        <v>30</v>
      </c>
      <c r="J251">
        <v>78</v>
      </c>
      <c r="K251">
        <v>58</v>
      </c>
      <c r="L251">
        <v>46</v>
      </c>
      <c r="M251">
        <v>49</v>
      </c>
      <c r="N251">
        <v>0</v>
      </c>
      <c r="O251">
        <v>0</v>
      </c>
      <c r="P251">
        <v>16</v>
      </c>
      <c r="Q251">
        <v>41</v>
      </c>
      <c r="R251">
        <v>64</v>
      </c>
      <c r="S251">
        <v>0</v>
      </c>
      <c r="T251">
        <v>18</v>
      </c>
      <c r="U251">
        <v>25</v>
      </c>
      <c r="V251">
        <v>32</v>
      </c>
      <c r="W251">
        <v>43</v>
      </c>
      <c r="X251">
        <v>53</v>
      </c>
      <c r="Y251">
        <v>60</v>
      </c>
      <c r="Z251">
        <v>20</v>
      </c>
      <c r="AA251">
        <v>3</v>
      </c>
      <c r="AB251">
        <v>8</v>
      </c>
      <c r="AC251">
        <v>62</v>
      </c>
      <c r="AD251">
        <v>72</v>
      </c>
      <c r="AE251">
        <v>17</v>
      </c>
      <c r="AF251">
        <v>20</v>
      </c>
      <c r="AG251">
        <v>52</v>
      </c>
      <c r="AH251">
        <v>16</v>
      </c>
      <c r="AI251">
        <v>15</v>
      </c>
      <c r="AJ251">
        <v>0</v>
      </c>
      <c r="AK251">
        <v>23</v>
      </c>
      <c r="AL251">
        <v>1</v>
      </c>
      <c r="AM251">
        <v>43</v>
      </c>
      <c r="AN251">
        <v>0</v>
      </c>
      <c r="AO251">
        <v>35</v>
      </c>
      <c r="AP251">
        <v>0</v>
      </c>
      <c r="AQ251">
        <v>0</v>
      </c>
      <c r="AR251">
        <v>0</v>
      </c>
      <c r="AS251">
        <v>35</v>
      </c>
      <c r="AT251">
        <v>28</v>
      </c>
      <c r="AU251">
        <v>0</v>
      </c>
      <c r="AV251">
        <v>37</v>
      </c>
      <c r="AW251">
        <v>48</v>
      </c>
      <c r="AX251">
        <v>61</v>
      </c>
      <c r="AY251">
        <v>41</v>
      </c>
      <c r="AZ251">
        <v>20</v>
      </c>
      <c r="BA251">
        <v>50</v>
      </c>
      <c r="BB251">
        <v>46</v>
      </c>
      <c r="BC251">
        <v>2</v>
      </c>
      <c r="BD251">
        <v>10</v>
      </c>
      <c r="BE251">
        <v>12</v>
      </c>
      <c r="BF251">
        <v>6</v>
      </c>
      <c r="BG251">
        <v>18</v>
      </c>
      <c r="BH251">
        <v>11</v>
      </c>
      <c r="BI251">
        <v>6</v>
      </c>
      <c r="BJ251">
        <v>66</v>
      </c>
      <c r="BK251">
        <v>16</v>
      </c>
      <c r="BL251">
        <v>23</v>
      </c>
    </row>
    <row r="252" spans="1:64" x14ac:dyDescent="0.3">
      <c r="A252">
        <f t="shared" si="6"/>
        <v>2024</v>
      </c>
      <c r="B252">
        <f t="shared" si="7"/>
        <v>9</v>
      </c>
      <c r="C252">
        <v>88</v>
      </c>
      <c r="D252">
        <v>30</v>
      </c>
      <c r="E252">
        <v>67</v>
      </c>
      <c r="F252">
        <v>56</v>
      </c>
      <c r="G252">
        <v>72</v>
      </c>
      <c r="H252">
        <v>16</v>
      </c>
      <c r="I252">
        <v>42</v>
      </c>
      <c r="J252">
        <v>74</v>
      </c>
      <c r="K252">
        <v>70</v>
      </c>
      <c r="L252">
        <v>54</v>
      </c>
      <c r="M252">
        <v>49</v>
      </c>
      <c r="N252">
        <v>7</v>
      </c>
      <c r="O252">
        <v>8</v>
      </c>
      <c r="P252">
        <v>23</v>
      </c>
      <c r="Q252">
        <v>51</v>
      </c>
      <c r="R252">
        <v>78</v>
      </c>
      <c r="S252">
        <v>37</v>
      </c>
      <c r="T252">
        <v>28</v>
      </c>
      <c r="U252">
        <v>70</v>
      </c>
      <c r="V252">
        <v>31</v>
      </c>
      <c r="W252">
        <v>61</v>
      </c>
      <c r="X252">
        <v>75</v>
      </c>
      <c r="Y252">
        <v>69</v>
      </c>
      <c r="Z252">
        <v>25</v>
      </c>
      <c r="AA252">
        <v>5</v>
      </c>
      <c r="AB252">
        <v>11</v>
      </c>
      <c r="AC252">
        <v>72</v>
      </c>
      <c r="AD252">
        <v>67</v>
      </c>
      <c r="AE252">
        <v>17</v>
      </c>
      <c r="AF252">
        <v>35</v>
      </c>
      <c r="AG252">
        <v>71</v>
      </c>
      <c r="AH252">
        <v>24</v>
      </c>
      <c r="AI252">
        <v>19</v>
      </c>
      <c r="AJ252">
        <v>8</v>
      </c>
      <c r="AK252">
        <v>40</v>
      </c>
      <c r="AL252">
        <v>1</v>
      </c>
      <c r="AM252">
        <v>60</v>
      </c>
      <c r="AN252">
        <v>43</v>
      </c>
      <c r="AO252">
        <v>78</v>
      </c>
      <c r="AP252">
        <v>0</v>
      </c>
      <c r="AQ252">
        <v>0</v>
      </c>
      <c r="AR252">
        <v>0</v>
      </c>
      <c r="AS252">
        <v>31</v>
      </c>
      <c r="AT252">
        <v>31</v>
      </c>
      <c r="AU252">
        <v>0</v>
      </c>
      <c r="AV252">
        <v>40</v>
      </c>
      <c r="AW252">
        <v>69</v>
      </c>
      <c r="AX252">
        <v>90</v>
      </c>
      <c r="AY252">
        <v>33</v>
      </c>
      <c r="AZ252">
        <v>18</v>
      </c>
      <c r="BA252">
        <v>64</v>
      </c>
      <c r="BB252">
        <v>55</v>
      </c>
      <c r="BC252">
        <v>3</v>
      </c>
      <c r="BD252">
        <v>12</v>
      </c>
      <c r="BE252">
        <v>18</v>
      </c>
      <c r="BF252">
        <v>5</v>
      </c>
      <c r="BG252">
        <v>40</v>
      </c>
      <c r="BH252">
        <v>41</v>
      </c>
      <c r="BI252">
        <v>7</v>
      </c>
      <c r="BJ252">
        <v>68</v>
      </c>
      <c r="BK252">
        <v>20</v>
      </c>
      <c r="BL252">
        <v>24</v>
      </c>
    </row>
    <row r="253" spans="1:64" x14ac:dyDescent="0.3">
      <c r="A253">
        <f t="shared" si="6"/>
        <v>2024</v>
      </c>
      <c r="B253">
        <f t="shared" si="7"/>
        <v>10</v>
      </c>
      <c r="C253">
        <v>93</v>
      </c>
      <c r="D253">
        <v>31</v>
      </c>
      <c r="E253">
        <v>72</v>
      </c>
      <c r="F253">
        <v>59</v>
      </c>
      <c r="G253">
        <v>84</v>
      </c>
      <c r="H253">
        <v>26</v>
      </c>
      <c r="I253">
        <v>64</v>
      </c>
      <c r="J253">
        <v>78</v>
      </c>
      <c r="K253">
        <v>68</v>
      </c>
      <c r="L253">
        <v>60</v>
      </c>
      <c r="M253">
        <v>53</v>
      </c>
      <c r="N253">
        <v>5</v>
      </c>
      <c r="O253">
        <v>0</v>
      </c>
      <c r="P253">
        <v>19</v>
      </c>
      <c r="Q253">
        <v>60</v>
      </c>
      <c r="R253">
        <v>77</v>
      </c>
      <c r="S253">
        <v>40</v>
      </c>
      <c r="T253">
        <v>34</v>
      </c>
      <c r="U253">
        <v>66</v>
      </c>
      <c r="V253">
        <v>27</v>
      </c>
      <c r="W253">
        <v>75</v>
      </c>
      <c r="X253">
        <v>80</v>
      </c>
      <c r="Y253">
        <v>76</v>
      </c>
      <c r="Z253">
        <v>29</v>
      </c>
      <c r="AA253">
        <v>7</v>
      </c>
      <c r="AB253">
        <v>13</v>
      </c>
      <c r="AC253">
        <v>96</v>
      </c>
      <c r="AD253">
        <v>57</v>
      </c>
      <c r="AE253">
        <v>15</v>
      </c>
      <c r="AF253">
        <v>30</v>
      </c>
      <c r="AG253">
        <v>41</v>
      </c>
      <c r="AH253">
        <v>27</v>
      </c>
      <c r="AI253">
        <v>16</v>
      </c>
      <c r="AJ253">
        <v>0</v>
      </c>
      <c r="AK253">
        <v>64</v>
      </c>
      <c r="AL253">
        <v>1</v>
      </c>
      <c r="AM253">
        <v>72</v>
      </c>
      <c r="AN253">
        <v>50</v>
      </c>
      <c r="AO253">
        <v>97</v>
      </c>
      <c r="AP253">
        <v>0</v>
      </c>
      <c r="AQ253">
        <v>0</v>
      </c>
      <c r="AR253">
        <v>0</v>
      </c>
      <c r="AS253">
        <v>35</v>
      </c>
      <c r="AT253">
        <v>34</v>
      </c>
      <c r="AU253">
        <v>0</v>
      </c>
      <c r="AV253">
        <v>50</v>
      </c>
      <c r="AW253">
        <v>68</v>
      </c>
      <c r="AX253">
        <v>80</v>
      </c>
      <c r="AY253">
        <v>38</v>
      </c>
      <c r="AZ253">
        <v>17</v>
      </c>
      <c r="BA253">
        <v>64</v>
      </c>
      <c r="BB253">
        <v>56</v>
      </c>
      <c r="BC253">
        <v>3</v>
      </c>
      <c r="BD253">
        <v>13</v>
      </c>
      <c r="BE253">
        <v>17</v>
      </c>
      <c r="BF253">
        <v>5</v>
      </c>
      <c r="BG253">
        <v>46</v>
      </c>
      <c r="BH253">
        <v>28</v>
      </c>
      <c r="BI253">
        <v>8</v>
      </c>
      <c r="BJ253">
        <v>68</v>
      </c>
      <c r="BK253">
        <v>21</v>
      </c>
      <c r="BL253">
        <v>28</v>
      </c>
    </row>
    <row r="254" spans="1:64" x14ac:dyDescent="0.3">
      <c r="A254">
        <f t="shared" si="6"/>
        <v>2024</v>
      </c>
      <c r="B254">
        <f t="shared" si="7"/>
        <v>11</v>
      </c>
      <c r="C254">
        <v>95</v>
      </c>
      <c r="D254">
        <v>32</v>
      </c>
      <c r="E254">
        <v>73</v>
      </c>
      <c r="F254">
        <v>49</v>
      </c>
      <c r="G254">
        <v>86</v>
      </c>
      <c r="H254">
        <v>24</v>
      </c>
      <c r="I254">
        <v>70</v>
      </c>
      <c r="J254">
        <v>70</v>
      </c>
      <c r="K254">
        <v>73</v>
      </c>
      <c r="L254">
        <v>56</v>
      </c>
      <c r="M254">
        <v>51</v>
      </c>
      <c r="N254">
        <v>0</v>
      </c>
      <c r="O254">
        <v>8</v>
      </c>
      <c r="P254">
        <v>13</v>
      </c>
      <c r="Q254">
        <v>59</v>
      </c>
      <c r="R254">
        <v>76</v>
      </c>
      <c r="S254">
        <v>37</v>
      </c>
      <c r="T254">
        <v>31</v>
      </c>
      <c r="U254">
        <v>59</v>
      </c>
      <c r="V254">
        <v>32</v>
      </c>
      <c r="W254">
        <v>68</v>
      </c>
      <c r="X254">
        <v>77</v>
      </c>
      <c r="Y254">
        <v>81</v>
      </c>
      <c r="Z254">
        <v>32</v>
      </c>
      <c r="AA254">
        <v>7</v>
      </c>
      <c r="AB254">
        <v>16</v>
      </c>
      <c r="AC254">
        <v>92</v>
      </c>
      <c r="AD254">
        <v>71</v>
      </c>
      <c r="AE254">
        <v>15</v>
      </c>
      <c r="AF254">
        <v>61</v>
      </c>
      <c r="AG254">
        <v>45</v>
      </c>
      <c r="AH254">
        <v>29</v>
      </c>
      <c r="AI254">
        <v>17</v>
      </c>
      <c r="AJ254">
        <v>0</v>
      </c>
      <c r="AK254">
        <v>40</v>
      </c>
      <c r="AL254">
        <v>1</v>
      </c>
      <c r="AM254">
        <v>79</v>
      </c>
      <c r="AN254">
        <v>51</v>
      </c>
      <c r="AO254">
        <v>52</v>
      </c>
      <c r="AP254">
        <v>0</v>
      </c>
      <c r="AQ254">
        <v>0</v>
      </c>
      <c r="AR254">
        <v>0</v>
      </c>
      <c r="AS254">
        <v>36</v>
      </c>
      <c r="AT254">
        <v>30</v>
      </c>
      <c r="AU254">
        <v>0</v>
      </c>
      <c r="AV254">
        <v>67</v>
      </c>
      <c r="AW254">
        <v>65</v>
      </c>
      <c r="AX254">
        <v>83</v>
      </c>
      <c r="AY254">
        <v>42</v>
      </c>
      <c r="AZ254">
        <v>21</v>
      </c>
      <c r="BA254">
        <v>60</v>
      </c>
      <c r="BB254">
        <v>55</v>
      </c>
      <c r="BC254">
        <v>3</v>
      </c>
      <c r="BD254">
        <v>13</v>
      </c>
      <c r="BE254">
        <v>16</v>
      </c>
      <c r="BF254">
        <v>6</v>
      </c>
      <c r="BG254">
        <v>43</v>
      </c>
      <c r="BH254">
        <v>67</v>
      </c>
      <c r="BI254">
        <v>9</v>
      </c>
      <c r="BJ254">
        <v>73</v>
      </c>
      <c r="BK254">
        <v>23</v>
      </c>
      <c r="BL254">
        <v>19</v>
      </c>
    </row>
    <row r="255" spans="1:64" x14ac:dyDescent="0.3">
      <c r="A255">
        <f t="shared" si="6"/>
        <v>2024</v>
      </c>
      <c r="B255">
        <f t="shared" si="7"/>
        <v>12</v>
      </c>
      <c r="C255">
        <v>91</v>
      </c>
      <c r="D255">
        <v>25</v>
      </c>
      <c r="E255">
        <v>66</v>
      </c>
      <c r="F255">
        <v>40</v>
      </c>
      <c r="G255">
        <v>78</v>
      </c>
      <c r="H255">
        <v>26</v>
      </c>
      <c r="I255">
        <v>50</v>
      </c>
      <c r="J255">
        <v>62</v>
      </c>
      <c r="K255">
        <v>70</v>
      </c>
      <c r="L255">
        <v>47</v>
      </c>
      <c r="M255">
        <v>42</v>
      </c>
      <c r="N255">
        <v>4</v>
      </c>
      <c r="O255">
        <v>0</v>
      </c>
      <c r="P255">
        <v>10</v>
      </c>
      <c r="Q255">
        <v>53</v>
      </c>
      <c r="R255">
        <v>74</v>
      </c>
      <c r="S255">
        <v>28</v>
      </c>
      <c r="T255">
        <v>22</v>
      </c>
      <c r="U255">
        <v>45</v>
      </c>
      <c r="V255">
        <v>28</v>
      </c>
      <c r="W255">
        <v>64</v>
      </c>
      <c r="X255">
        <v>71</v>
      </c>
      <c r="Y255">
        <v>68</v>
      </c>
      <c r="Z255">
        <v>30</v>
      </c>
      <c r="AA255">
        <v>7</v>
      </c>
      <c r="AB255">
        <v>16</v>
      </c>
      <c r="AC255">
        <v>76</v>
      </c>
      <c r="AD255">
        <v>39</v>
      </c>
      <c r="AE255">
        <v>14</v>
      </c>
      <c r="AF255">
        <v>38</v>
      </c>
      <c r="AG255">
        <v>50</v>
      </c>
      <c r="AH255">
        <v>25</v>
      </c>
      <c r="AI255">
        <v>15</v>
      </c>
      <c r="AJ255">
        <v>6</v>
      </c>
      <c r="AK255">
        <v>42</v>
      </c>
      <c r="AL255">
        <v>1</v>
      </c>
      <c r="AM255">
        <v>35</v>
      </c>
      <c r="AN255">
        <v>52</v>
      </c>
      <c r="AO255">
        <v>41</v>
      </c>
      <c r="AP255">
        <v>0</v>
      </c>
      <c r="AQ255">
        <v>0</v>
      </c>
      <c r="AR255">
        <v>0</v>
      </c>
      <c r="AS255">
        <v>23</v>
      </c>
      <c r="AT255">
        <v>30</v>
      </c>
      <c r="AU255">
        <v>0</v>
      </c>
      <c r="AV255">
        <v>33</v>
      </c>
      <c r="AW255">
        <v>65</v>
      </c>
      <c r="AX255">
        <v>73</v>
      </c>
      <c r="AY255">
        <v>43</v>
      </c>
      <c r="AZ255">
        <v>16</v>
      </c>
      <c r="BA255">
        <v>62</v>
      </c>
      <c r="BB255">
        <v>42</v>
      </c>
      <c r="BC255">
        <v>4</v>
      </c>
      <c r="BD255">
        <v>11</v>
      </c>
      <c r="BE255">
        <v>12</v>
      </c>
      <c r="BF255">
        <v>5</v>
      </c>
      <c r="BG255">
        <v>32</v>
      </c>
      <c r="BH255">
        <v>100</v>
      </c>
      <c r="BI255">
        <v>6</v>
      </c>
      <c r="BJ255">
        <v>71</v>
      </c>
      <c r="BK255">
        <v>22</v>
      </c>
      <c r="BL255">
        <v>13</v>
      </c>
    </row>
    <row r="256" spans="1:64" x14ac:dyDescent="0.3">
      <c r="A256">
        <f t="shared" si="6"/>
        <v>2025</v>
      </c>
      <c r="B256">
        <f t="shared" si="7"/>
        <v>1</v>
      </c>
      <c r="C256">
        <v>85</v>
      </c>
      <c r="D256">
        <v>23</v>
      </c>
      <c r="E256">
        <v>85</v>
      </c>
      <c r="F256">
        <v>58</v>
      </c>
      <c r="G256">
        <v>88</v>
      </c>
      <c r="H256">
        <v>25</v>
      </c>
      <c r="I256">
        <v>75</v>
      </c>
      <c r="J256">
        <v>74</v>
      </c>
      <c r="K256">
        <v>75</v>
      </c>
      <c r="L256">
        <v>56</v>
      </c>
      <c r="M256">
        <v>39</v>
      </c>
      <c r="N256">
        <v>3</v>
      </c>
      <c r="O256">
        <v>0</v>
      </c>
      <c r="P256">
        <v>11</v>
      </c>
      <c r="Q256">
        <v>65</v>
      </c>
      <c r="R256">
        <v>71</v>
      </c>
      <c r="S256">
        <v>28</v>
      </c>
      <c r="T256">
        <v>20</v>
      </c>
      <c r="U256">
        <v>47</v>
      </c>
      <c r="V256">
        <v>25</v>
      </c>
      <c r="W256">
        <v>74</v>
      </c>
      <c r="X256">
        <v>79</v>
      </c>
      <c r="Y256">
        <v>82</v>
      </c>
      <c r="Z256">
        <v>32</v>
      </c>
      <c r="AA256">
        <v>8</v>
      </c>
      <c r="AB256">
        <v>14</v>
      </c>
      <c r="AC256">
        <v>61</v>
      </c>
      <c r="AD256">
        <v>74</v>
      </c>
      <c r="AE256">
        <v>16</v>
      </c>
      <c r="AF256">
        <v>32</v>
      </c>
      <c r="AG256">
        <v>53</v>
      </c>
      <c r="AH256">
        <v>29</v>
      </c>
      <c r="AI256">
        <v>15</v>
      </c>
      <c r="AJ256">
        <v>0</v>
      </c>
      <c r="AK256">
        <v>45</v>
      </c>
      <c r="AL256">
        <v>1</v>
      </c>
      <c r="AM256">
        <v>50</v>
      </c>
      <c r="AN256">
        <v>63</v>
      </c>
      <c r="AO256">
        <v>73</v>
      </c>
      <c r="AP256">
        <v>0</v>
      </c>
      <c r="AQ256">
        <v>0</v>
      </c>
      <c r="AR256">
        <v>29</v>
      </c>
      <c r="AS256">
        <v>32</v>
      </c>
      <c r="AT256">
        <v>26</v>
      </c>
      <c r="AU256">
        <v>78</v>
      </c>
      <c r="AV256">
        <v>32</v>
      </c>
      <c r="AW256">
        <v>70</v>
      </c>
      <c r="AX256">
        <v>94</v>
      </c>
      <c r="AY256">
        <v>31</v>
      </c>
      <c r="AZ256">
        <v>24</v>
      </c>
      <c r="BA256">
        <v>65</v>
      </c>
      <c r="BB256">
        <v>58</v>
      </c>
      <c r="BC256">
        <v>2</v>
      </c>
      <c r="BD256">
        <v>12</v>
      </c>
      <c r="BE256">
        <v>15</v>
      </c>
      <c r="BF256">
        <v>7</v>
      </c>
      <c r="BG256">
        <v>41</v>
      </c>
      <c r="BH256">
        <v>41</v>
      </c>
      <c r="BI256">
        <v>8</v>
      </c>
      <c r="BJ256">
        <v>80</v>
      </c>
      <c r="BK256">
        <v>19</v>
      </c>
      <c r="BL256">
        <v>16</v>
      </c>
    </row>
    <row r="257" spans="1:64" x14ac:dyDescent="0.3">
      <c r="A257">
        <f t="shared" si="6"/>
        <v>2025</v>
      </c>
      <c r="B257">
        <f t="shared" si="7"/>
        <v>2</v>
      </c>
      <c r="C257">
        <v>91</v>
      </c>
      <c r="D257">
        <v>30</v>
      </c>
      <c r="E257">
        <v>79</v>
      </c>
      <c r="F257">
        <v>57</v>
      </c>
      <c r="G257">
        <v>78</v>
      </c>
      <c r="H257">
        <v>24</v>
      </c>
      <c r="I257">
        <v>61</v>
      </c>
      <c r="J257">
        <v>85</v>
      </c>
      <c r="K257">
        <v>70</v>
      </c>
      <c r="L257">
        <v>58</v>
      </c>
      <c r="M257">
        <v>45</v>
      </c>
      <c r="N257">
        <v>4</v>
      </c>
      <c r="O257">
        <v>0</v>
      </c>
      <c r="P257">
        <v>10</v>
      </c>
      <c r="Q257">
        <v>58</v>
      </c>
      <c r="R257">
        <v>79</v>
      </c>
      <c r="S257">
        <v>20</v>
      </c>
      <c r="T257">
        <v>24</v>
      </c>
      <c r="U257">
        <v>51</v>
      </c>
      <c r="V257">
        <v>19</v>
      </c>
      <c r="W257">
        <v>89</v>
      </c>
      <c r="X257">
        <v>90</v>
      </c>
      <c r="Y257">
        <v>83</v>
      </c>
      <c r="Z257">
        <v>30</v>
      </c>
      <c r="AA257">
        <v>9</v>
      </c>
      <c r="AB257">
        <v>14</v>
      </c>
      <c r="AC257">
        <v>64</v>
      </c>
      <c r="AD257">
        <v>85</v>
      </c>
      <c r="AE257">
        <v>16</v>
      </c>
      <c r="AF257">
        <v>31</v>
      </c>
      <c r="AG257">
        <v>53</v>
      </c>
      <c r="AH257">
        <v>30</v>
      </c>
      <c r="AI257">
        <v>16</v>
      </c>
      <c r="AJ257">
        <v>10</v>
      </c>
      <c r="AK257">
        <v>27</v>
      </c>
      <c r="AL257">
        <v>1</v>
      </c>
      <c r="AM257">
        <v>81</v>
      </c>
      <c r="AN257">
        <v>84</v>
      </c>
      <c r="AO257">
        <v>63</v>
      </c>
      <c r="AP257">
        <v>0</v>
      </c>
      <c r="AQ257">
        <v>0</v>
      </c>
      <c r="AR257">
        <v>0</v>
      </c>
      <c r="AS257">
        <v>43</v>
      </c>
      <c r="AT257">
        <v>28</v>
      </c>
      <c r="AU257">
        <v>0</v>
      </c>
      <c r="AV257">
        <v>44</v>
      </c>
      <c r="AW257">
        <v>72</v>
      </c>
      <c r="AX257">
        <v>87</v>
      </c>
      <c r="AY257">
        <v>39</v>
      </c>
      <c r="AZ257">
        <v>22</v>
      </c>
      <c r="BA257">
        <v>68</v>
      </c>
      <c r="BB257">
        <v>58</v>
      </c>
      <c r="BC257">
        <v>2</v>
      </c>
      <c r="BD257">
        <v>14</v>
      </c>
      <c r="BE257">
        <v>18</v>
      </c>
      <c r="BF257">
        <v>10</v>
      </c>
      <c r="BG257">
        <v>38</v>
      </c>
      <c r="BH257">
        <v>20</v>
      </c>
      <c r="BI257">
        <v>9</v>
      </c>
      <c r="BJ257">
        <v>81</v>
      </c>
      <c r="BK257">
        <v>21</v>
      </c>
      <c r="BL257">
        <v>18</v>
      </c>
    </row>
    <row r="258" spans="1:64" x14ac:dyDescent="0.3">
      <c r="A258">
        <f t="shared" si="6"/>
        <v>2025</v>
      </c>
      <c r="B258">
        <f t="shared" si="7"/>
        <v>3</v>
      </c>
      <c r="C258">
        <v>91</v>
      </c>
      <c r="D258">
        <v>31</v>
      </c>
      <c r="E258">
        <v>87</v>
      </c>
      <c r="F258">
        <v>58</v>
      </c>
      <c r="G258">
        <v>74</v>
      </c>
      <c r="H258">
        <v>23</v>
      </c>
      <c r="I258">
        <v>66</v>
      </c>
      <c r="J258">
        <v>86</v>
      </c>
      <c r="K258">
        <v>72</v>
      </c>
      <c r="L258">
        <v>50</v>
      </c>
      <c r="M258">
        <v>42</v>
      </c>
      <c r="N258">
        <v>0</v>
      </c>
      <c r="O258">
        <v>0</v>
      </c>
      <c r="P258">
        <v>12</v>
      </c>
      <c r="Q258">
        <v>55</v>
      </c>
      <c r="R258">
        <v>73</v>
      </c>
      <c r="S258">
        <v>34</v>
      </c>
      <c r="T258">
        <v>26</v>
      </c>
      <c r="U258">
        <v>52</v>
      </c>
      <c r="V258">
        <v>23</v>
      </c>
      <c r="W258">
        <v>61</v>
      </c>
      <c r="X258">
        <v>81</v>
      </c>
      <c r="Y258">
        <v>79</v>
      </c>
      <c r="Z258">
        <v>29</v>
      </c>
      <c r="AA258">
        <v>7</v>
      </c>
      <c r="AB258">
        <v>13</v>
      </c>
      <c r="AC258">
        <v>60</v>
      </c>
      <c r="AD258">
        <v>77</v>
      </c>
      <c r="AE258">
        <v>14</v>
      </c>
      <c r="AF258">
        <v>39</v>
      </c>
      <c r="AG258">
        <v>53</v>
      </c>
      <c r="AH258">
        <v>29</v>
      </c>
      <c r="AI258">
        <v>14</v>
      </c>
      <c r="AJ258">
        <v>0</v>
      </c>
      <c r="AK258">
        <v>35</v>
      </c>
      <c r="AL258">
        <v>1</v>
      </c>
      <c r="AM258">
        <v>83</v>
      </c>
      <c r="AN258">
        <v>64</v>
      </c>
      <c r="AO258">
        <v>72</v>
      </c>
      <c r="AP258">
        <v>0</v>
      </c>
      <c r="AQ258">
        <v>0</v>
      </c>
      <c r="AR258">
        <v>0</v>
      </c>
      <c r="AS258">
        <v>38</v>
      </c>
      <c r="AT258">
        <v>29</v>
      </c>
      <c r="AU258">
        <v>0</v>
      </c>
      <c r="AV258">
        <v>37</v>
      </c>
      <c r="AW258">
        <v>63</v>
      </c>
      <c r="AX258">
        <v>80</v>
      </c>
      <c r="AY258">
        <v>63</v>
      </c>
      <c r="AZ258">
        <v>19</v>
      </c>
      <c r="BA258">
        <v>76</v>
      </c>
      <c r="BB258">
        <v>74</v>
      </c>
      <c r="BC258">
        <v>3</v>
      </c>
      <c r="BD258">
        <v>13</v>
      </c>
      <c r="BE258">
        <v>16</v>
      </c>
      <c r="BF258">
        <v>10</v>
      </c>
      <c r="BG258">
        <v>36</v>
      </c>
      <c r="BH258">
        <v>24</v>
      </c>
      <c r="BI258">
        <v>8</v>
      </c>
      <c r="BJ258">
        <v>79</v>
      </c>
      <c r="BK258">
        <v>20</v>
      </c>
      <c r="BL258">
        <v>23</v>
      </c>
    </row>
    <row r="259" spans="1:64" x14ac:dyDescent="0.3">
      <c r="A259">
        <f t="shared" si="6"/>
        <v>2025</v>
      </c>
      <c r="B259">
        <f t="shared" si="7"/>
        <v>4</v>
      </c>
      <c r="C259">
        <v>88</v>
      </c>
      <c r="D259">
        <v>37</v>
      </c>
      <c r="E259">
        <v>61</v>
      </c>
      <c r="F259">
        <v>62</v>
      </c>
      <c r="G259">
        <v>77</v>
      </c>
      <c r="H259">
        <v>15</v>
      </c>
      <c r="I259">
        <v>82</v>
      </c>
      <c r="J259">
        <v>85</v>
      </c>
      <c r="K259">
        <v>70</v>
      </c>
      <c r="L259">
        <v>52</v>
      </c>
      <c r="M259">
        <v>46</v>
      </c>
      <c r="N259">
        <v>6</v>
      </c>
      <c r="O259">
        <v>0</v>
      </c>
      <c r="P259">
        <v>10</v>
      </c>
      <c r="Q259">
        <v>50</v>
      </c>
      <c r="R259">
        <v>78</v>
      </c>
      <c r="S259">
        <v>27</v>
      </c>
      <c r="T259">
        <v>29</v>
      </c>
      <c r="U259">
        <v>47</v>
      </c>
      <c r="V259">
        <v>25</v>
      </c>
      <c r="W259">
        <v>58</v>
      </c>
      <c r="X259">
        <v>74</v>
      </c>
      <c r="Y259">
        <v>81</v>
      </c>
      <c r="Z259">
        <v>24</v>
      </c>
      <c r="AA259">
        <v>7</v>
      </c>
      <c r="AB259">
        <v>14</v>
      </c>
      <c r="AC259">
        <v>71</v>
      </c>
      <c r="AD259">
        <v>80</v>
      </c>
      <c r="AE259">
        <v>13</v>
      </c>
      <c r="AF259">
        <v>25</v>
      </c>
      <c r="AG259">
        <v>57</v>
      </c>
      <c r="AH259">
        <v>25</v>
      </c>
      <c r="AI259">
        <v>15</v>
      </c>
      <c r="AJ259">
        <v>0</v>
      </c>
      <c r="AK259">
        <v>0</v>
      </c>
      <c r="AL259">
        <v>1</v>
      </c>
      <c r="AM259">
        <v>73</v>
      </c>
      <c r="AN259">
        <v>46</v>
      </c>
      <c r="AO259">
        <v>71</v>
      </c>
      <c r="AP259">
        <v>0</v>
      </c>
      <c r="AQ259">
        <v>0</v>
      </c>
      <c r="AR259">
        <v>0</v>
      </c>
      <c r="AS259">
        <v>33</v>
      </c>
      <c r="AT259">
        <v>35</v>
      </c>
      <c r="AU259">
        <v>0</v>
      </c>
      <c r="AV259">
        <v>47</v>
      </c>
      <c r="AW259">
        <v>59</v>
      </c>
      <c r="AX259">
        <v>70</v>
      </c>
      <c r="AY259">
        <v>55</v>
      </c>
      <c r="AZ259">
        <v>17</v>
      </c>
      <c r="BA259">
        <v>61</v>
      </c>
      <c r="BB259">
        <v>68</v>
      </c>
      <c r="BC259">
        <v>2</v>
      </c>
      <c r="BD259">
        <v>14</v>
      </c>
      <c r="BE259">
        <v>15</v>
      </c>
      <c r="BF259">
        <v>8</v>
      </c>
      <c r="BG259">
        <v>37</v>
      </c>
      <c r="BH259">
        <v>22</v>
      </c>
      <c r="BI259">
        <v>7</v>
      </c>
      <c r="BJ259">
        <v>77</v>
      </c>
      <c r="BK259">
        <v>22</v>
      </c>
      <c r="BL259">
        <v>26</v>
      </c>
    </row>
    <row r="260" spans="1:64" x14ac:dyDescent="0.3">
      <c r="A260">
        <f t="shared" si="6"/>
        <v>2025</v>
      </c>
      <c r="B260">
        <f t="shared" si="7"/>
        <v>5</v>
      </c>
      <c r="C260">
        <v>93</v>
      </c>
      <c r="D260">
        <v>38</v>
      </c>
      <c r="E260">
        <v>59</v>
      </c>
      <c r="F260">
        <v>59</v>
      </c>
      <c r="G260">
        <v>70</v>
      </c>
      <c r="H260">
        <v>18</v>
      </c>
      <c r="I260">
        <v>74</v>
      </c>
      <c r="J260">
        <v>97</v>
      </c>
      <c r="K260">
        <v>67</v>
      </c>
      <c r="L260">
        <v>48</v>
      </c>
      <c r="M260">
        <v>47</v>
      </c>
      <c r="N260">
        <v>5</v>
      </c>
      <c r="O260">
        <v>9</v>
      </c>
      <c r="P260">
        <v>9</v>
      </c>
      <c r="Q260">
        <v>50</v>
      </c>
      <c r="R260">
        <v>81</v>
      </c>
      <c r="S260">
        <v>16</v>
      </c>
      <c r="T260">
        <v>30</v>
      </c>
      <c r="U260">
        <v>52</v>
      </c>
      <c r="V260">
        <v>33</v>
      </c>
      <c r="W260">
        <v>53</v>
      </c>
      <c r="X260">
        <v>71</v>
      </c>
      <c r="Y260">
        <v>69</v>
      </c>
      <c r="Z260">
        <v>31</v>
      </c>
      <c r="AA260">
        <v>10</v>
      </c>
      <c r="AB260">
        <v>12</v>
      </c>
      <c r="AC260">
        <v>84</v>
      </c>
      <c r="AD260">
        <v>67</v>
      </c>
      <c r="AE260">
        <v>12</v>
      </c>
      <c r="AF260">
        <v>15</v>
      </c>
      <c r="AG260">
        <v>48</v>
      </c>
      <c r="AH260">
        <v>25</v>
      </c>
      <c r="AI260">
        <v>15</v>
      </c>
      <c r="AJ260">
        <v>7</v>
      </c>
      <c r="AK260">
        <v>0</v>
      </c>
      <c r="AL260">
        <v>1</v>
      </c>
      <c r="AM260">
        <v>80</v>
      </c>
      <c r="AN260">
        <v>52</v>
      </c>
      <c r="AO260">
        <v>82</v>
      </c>
      <c r="AP260">
        <v>0</v>
      </c>
      <c r="AQ260">
        <v>0</v>
      </c>
      <c r="AR260">
        <v>0</v>
      </c>
      <c r="AS260">
        <v>36</v>
      </c>
      <c r="AT260">
        <v>34</v>
      </c>
      <c r="AU260">
        <v>0</v>
      </c>
      <c r="AV260">
        <v>57</v>
      </c>
      <c r="AW260">
        <v>51</v>
      </c>
      <c r="AX260">
        <v>72</v>
      </c>
      <c r="AY260">
        <v>52</v>
      </c>
      <c r="AZ260">
        <v>29</v>
      </c>
      <c r="BA260">
        <v>66</v>
      </c>
      <c r="BB260">
        <v>65</v>
      </c>
      <c r="BC260">
        <v>3</v>
      </c>
      <c r="BD260">
        <v>15</v>
      </c>
      <c r="BE260">
        <v>13</v>
      </c>
      <c r="BF260">
        <v>7</v>
      </c>
      <c r="BG260">
        <v>25</v>
      </c>
      <c r="BH260">
        <v>24</v>
      </c>
      <c r="BI260">
        <v>8</v>
      </c>
      <c r="BJ260">
        <v>76</v>
      </c>
      <c r="BK260">
        <v>24</v>
      </c>
      <c r="BL260">
        <v>22</v>
      </c>
    </row>
    <row r="261" spans="1:64" x14ac:dyDescent="0.3">
      <c r="A261">
        <f t="shared" si="6"/>
        <v>2025</v>
      </c>
      <c r="B261">
        <f t="shared" si="7"/>
        <v>6</v>
      </c>
      <c r="C261">
        <v>96</v>
      </c>
      <c r="D261">
        <v>38</v>
      </c>
      <c r="E261">
        <v>59</v>
      </c>
      <c r="F261">
        <v>55</v>
      </c>
      <c r="G261">
        <v>73</v>
      </c>
      <c r="H261">
        <v>27</v>
      </c>
      <c r="I261">
        <v>100</v>
      </c>
      <c r="J261">
        <v>85</v>
      </c>
      <c r="K261">
        <v>73</v>
      </c>
      <c r="L261">
        <v>59</v>
      </c>
      <c r="M261">
        <v>46</v>
      </c>
      <c r="N261">
        <v>0.5</v>
      </c>
      <c r="O261">
        <v>0.5</v>
      </c>
      <c r="P261">
        <v>11</v>
      </c>
      <c r="Q261">
        <v>48</v>
      </c>
      <c r="R261">
        <v>69</v>
      </c>
      <c r="S261">
        <v>3</v>
      </c>
      <c r="T261">
        <v>26</v>
      </c>
      <c r="U261">
        <v>51</v>
      </c>
      <c r="V261">
        <v>27</v>
      </c>
      <c r="W261">
        <v>53</v>
      </c>
      <c r="X261">
        <v>71</v>
      </c>
      <c r="Y261">
        <v>94</v>
      </c>
      <c r="Z261">
        <v>36</v>
      </c>
      <c r="AA261">
        <v>8</v>
      </c>
      <c r="AB261">
        <v>11</v>
      </c>
      <c r="AC261">
        <v>100</v>
      </c>
      <c r="AD261">
        <v>84</v>
      </c>
      <c r="AE261">
        <v>16</v>
      </c>
      <c r="AF261">
        <v>38</v>
      </c>
      <c r="AG261">
        <v>62</v>
      </c>
      <c r="AH261">
        <v>27</v>
      </c>
      <c r="AI261">
        <v>18</v>
      </c>
      <c r="AJ261">
        <v>7</v>
      </c>
      <c r="AK261">
        <v>29</v>
      </c>
      <c r="AL261">
        <v>1</v>
      </c>
      <c r="AM261">
        <v>75</v>
      </c>
      <c r="AN261">
        <v>44</v>
      </c>
      <c r="AO261">
        <v>71</v>
      </c>
      <c r="AP261">
        <v>0</v>
      </c>
      <c r="AQ261">
        <v>0</v>
      </c>
      <c r="AR261">
        <v>0</v>
      </c>
      <c r="AS261">
        <v>42</v>
      </c>
      <c r="AT261">
        <v>37</v>
      </c>
      <c r="AU261">
        <v>0</v>
      </c>
      <c r="AV261">
        <v>68</v>
      </c>
      <c r="AW261">
        <v>63</v>
      </c>
      <c r="AX261">
        <v>62</v>
      </c>
      <c r="AY261">
        <v>42</v>
      </c>
      <c r="AZ261">
        <v>43</v>
      </c>
      <c r="BA261">
        <v>67</v>
      </c>
      <c r="BB261">
        <v>71</v>
      </c>
      <c r="BC261">
        <v>4</v>
      </c>
      <c r="BD261">
        <v>17</v>
      </c>
      <c r="BE261">
        <v>11</v>
      </c>
      <c r="BF261">
        <v>7</v>
      </c>
      <c r="BG261">
        <v>31</v>
      </c>
      <c r="BH261">
        <v>25</v>
      </c>
      <c r="BI261">
        <v>9</v>
      </c>
      <c r="BJ261">
        <v>100</v>
      </c>
      <c r="BK261">
        <v>24</v>
      </c>
      <c r="BL261">
        <v>25</v>
      </c>
    </row>
    <row r="262" spans="1:64" x14ac:dyDescent="0.3">
      <c r="A262">
        <f t="shared" si="6"/>
        <v>2025</v>
      </c>
      <c r="B262">
        <f t="shared" si="7"/>
        <v>7</v>
      </c>
      <c r="C262">
        <v>85</v>
      </c>
      <c r="D262">
        <v>29</v>
      </c>
      <c r="E262">
        <v>55</v>
      </c>
      <c r="F262">
        <v>50</v>
      </c>
      <c r="G262">
        <v>62</v>
      </c>
      <c r="H262">
        <v>15</v>
      </c>
      <c r="I262">
        <v>94</v>
      </c>
      <c r="J262">
        <v>82</v>
      </c>
      <c r="K262">
        <v>62</v>
      </c>
      <c r="L262">
        <v>43</v>
      </c>
      <c r="M262">
        <v>41</v>
      </c>
      <c r="N262">
        <v>4</v>
      </c>
      <c r="O262">
        <v>4</v>
      </c>
      <c r="P262">
        <v>11</v>
      </c>
      <c r="Q262">
        <v>53</v>
      </c>
      <c r="R262">
        <v>46</v>
      </c>
      <c r="S262">
        <v>24</v>
      </c>
      <c r="T262">
        <v>14</v>
      </c>
      <c r="U262">
        <v>41</v>
      </c>
      <c r="V262">
        <v>25</v>
      </c>
      <c r="W262">
        <v>45</v>
      </c>
      <c r="X262">
        <v>64</v>
      </c>
      <c r="Y262">
        <v>58</v>
      </c>
      <c r="Z262">
        <v>28</v>
      </c>
      <c r="AA262">
        <v>7</v>
      </c>
      <c r="AB262">
        <v>10</v>
      </c>
      <c r="AC262">
        <v>61</v>
      </c>
      <c r="AD262">
        <v>64</v>
      </c>
      <c r="AE262">
        <v>12</v>
      </c>
      <c r="AF262">
        <v>32</v>
      </c>
      <c r="AG262">
        <v>48</v>
      </c>
      <c r="AH262">
        <v>23</v>
      </c>
      <c r="AI262">
        <v>16</v>
      </c>
      <c r="AJ262">
        <v>5</v>
      </c>
      <c r="AK262">
        <v>17</v>
      </c>
      <c r="AL262">
        <v>1</v>
      </c>
      <c r="AM262">
        <v>40</v>
      </c>
      <c r="AN262">
        <v>54</v>
      </c>
      <c r="AO262">
        <v>49</v>
      </c>
      <c r="AP262">
        <v>12</v>
      </c>
      <c r="AQ262">
        <v>15</v>
      </c>
      <c r="AR262">
        <v>7</v>
      </c>
      <c r="AS262">
        <v>33</v>
      </c>
      <c r="AT262">
        <v>31</v>
      </c>
      <c r="AU262">
        <v>28</v>
      </c>
      <c r="AV262">
        <v>55</v>
      </c>
      <c r="AW262">
        <v>48</v>
      </c>
      <c r="AX262">
        <v>47</v>
      </c>
      <c r="AY262">
        <v>41</v>
      </c>
      <c r="AZ262">
        <v>52</v>
      </c>
      <c r="BA262">
        <v>65</v>
      </c>
      <c r="BB262">
        <v>61</v>
      </c>
      <c r="BC262">
        <v>2</v>
      </c>
      <c r="BD262">
        <v>9</v>
      </c>
      <c r="BE262">
        <v>7</v>
      </c>
      <c r="BF262">
        <v>5</v>
      </c>
      <c r="BG262">
        <v>64</v>
      </c>
      <c r="BH262">
        <v>17</v>
      </c>
      <c r="BI262">
        <v>6</v>
      </c>
      <c r="BJ262">
        <v>79</v>
      </c>
      <c r="BK262">
        <v>17</v>
      </c>
      <c r="BL262">
        <v>18</v>
      </c>
    </row>
    <row r="264" spans="1:64" x14ac:dyDescent="0.3">
      <c r="A264" s="5">
        <f>SUM(A265:A286)</f>
        <v>370342</v>
      </c>
      <c r="B264" t="s">
        <v>326</v>
      </c>
      <c r="C264" t="str">
        <f>C3</f>
        <v>ALL</v>
      </c>
      <c r="D264" t="str">
        <f t="shared" ref="D264:BL264" si="8">D3</f>
        <v>AR</v>
      </c>
      <c r="E264" t="str">
        <f t="shared" si="8"/>
        <v>AT</v>
      </c>
      <c r="F264" t="str">
        <f t="shared" si="8"/>
        <v>AU</v>
      </c>
      <c r="G264" t="str">
        <f t="shared" si="8"/>
        <v>BE</v>
      </c>
      <c r="H264" t="str">
        <f t="shared" si="8"/>
        <v>BD</v>
      </c>
      <c r="I264" t="str">
        <f t="shared" si="8"/>
        <v>BG</v>
      </c>
      <c r="J264" t="str">
        <f t="shared" si="8"/>
        <v>BR</v>
      </c>
      <c r="K264" t="str">
        <f t="shared" si="8"/>
        <v>CA</v>
      </c>
      <c r="L264" t="str">
        <f t="shared" si="8"/>
        <v>CH</v>
      </c>
      <c r="M264" t="str">
        <f t="shared" si="8"/>
        <v>CN</v>
      </c>
      <c r="N264" t="str">
        <f t="shared" si="8"/>
        <v>CU</v>
      </c>
      <c r="O264" t="str">
        <f t="shared" si="8"/>
        <v>CY</v>
      </c>
      <c r="P264" t="str">
        <f t="shared" si="8"/>
        <v>CZ</v>
      </c>
      <c r="Q264" t="str">
        <f t="shared" si="8"/>
        <v>DE</v>
      </c>
      <c r="R264" t="str">
        <f t="shared" si="8"/>
        <v>DK</v>
      </c>
      <c r="S264" t="str">
        <f t="shared" si="8"/>
        <v>EE</v>
      </c>
      <c r="T264" t="str">
        <f t="shared" si="8"/>
        <v>EG</v>
      </c>
      <c r="U264" t="str">
        <f t="shared" si="8"/>
        <v>ES</v>
      </c>
      <c r="V264" t="str">
        <f t="shared" si="8"/>
        <v>ET</v>
      </c>
      <c r="W264" t="str">
        <f t="shared" si="8"/>
        <v>FI</v>
      </c>
      <c r="X264" t="str">
        <f t="shared" si="8"/>
        <v>FR</v>
      </c>
      <c r="Y264" t="str">
        <f t="shared" si="8"/>
        <v>GB</v>
      </c>
      <c r="Z264" t="str">
        <f t="shared" si="8"/>
        <v>GR</v>
      </c>
      <c r="AA264" t="str">
        <f t="shared" si="8"/>
        <v>HR</v>
      </c>
      <c r="AB264" t="str">
        <f t="shared" si="8"/>
        <v>HU</v>
      </c>
      <c r="AC264" t="str">
        <f t="shared" si="8"/>
        <v>ID</v>
      </c>
      <c r="AD264" t="str">
        <f t="shared" si="8"/>
        <v>IE</v>
      </c>
      <c r="AE264" t="str">
        <f t="shared" si="8"/>
        <v>IN</v>
      </c>
      <c r="AF264" t="str">
        <f t="shared" si="8"/>
        <v>IQ</v>
      </c>
      <c r="AG264" t="str">
        <f t="shared" si="8"/>
        <v>IL</v>
      </c>
      <c r="AH264" t="str">
        <f t="shared" si="8"/>
        <v>IT</v>
      </c>
      <c r="AI264" t="str">
        <f t="shared" si="8"/>
        <v>JP</v>
      </c>
      <c r="AJ264" t="str">
        <f t="shared" si="8"/>
        <v>KH</v>
      </c>
      <c r="AK264" t="str">
        <f t="shared" si="8"/>
        <v>LA</v>
      </c>
      <c r="AL264" t="str">
        <f t="shared" si="8"/>
        <v>LK</v>
      </c>
      <c r="AM264" t="str">
        <f t="shared" si="8"/>
        <v>LT</v>
      </c>
      <c r="AN264" t="str">
        <f t="shared" si="8"/>
        <v>LU</v>
      </c>
      <c r="AO264" t="str">
        <f t="shared" si="8"/>
        <v>LV</v>
      </c>
      <c r="AP264" t="str">
        <f t="shared" si="8"/>
        <v>LY</v>
      </c>
      <c r="AQ264" t="str">
        <f t="shared" si="8"/>
        <v>MN</v>
      </c>
      <c r="AR264" t="str">
        <f t="shared" si="8"/>
        <v>MT</v>
      </c>
      <c r="AS264" t="str">
        <f t="shared" si="8"/>
        <v>MX</v>
      </c>
      <c r="AT264" t="str">
        <f t="shared" si="8"/>
        <v>MY</v>
      </c>
      <c r="AU264" t="str">
        <f t="shared" si="8"/>
        <v>NE</v>
      </c>
      <c r="AV264" t="str">
        <f t="shared" si="8"/>
        <v>NG</v>
      </c>
      <c r="AW264" t="str">
        <f t="shared" si="8"/>
        <v>NL</v>
      </c>
      <c r="AX264" t="str">
        <f t="shared" si="8"/>
        <v>NO</v>
      </c>
      <c r="AY264" t="str">
        <f t="shared" si="8"/>
        <v>NZ</v>
      </c>
      <c r="AZ264" t="str">
        <f t="shared" si="8"/>
        <v>PL</v>
      </c>
      <c r="BA264" t="str">
        <f t="shared" si="8"/>
        <v>PT</v>
      </c>
      <c r="BB264" t="str">
        <f t="shared" si="8"/>
        <v>RO</v>
      </c>
      <c r="BC264" t="str">
        <f t="shared" si="8"/>
        <v>RS</v>
      </c>
      <c r="BD264" t="str">
        <f t="shared" si="8"/>
        <v>RU</v>
      </c>
      <c r="BE264" t="str">
        <f t="shared" si="8"/>
        <v>SE</v>
      </c>
      <c r="BF264" t="str">
        <f t="shared" si="8"/>
        <v>SI</v>
      </c>
      <c r="BG264" t="str">
        <f t="shared" si="8"/>
        <v>SK</v>
      </c>
      <c r="BH264" t="str">
        <f t="shared" si="8"/>
        <v>TR</v>
      </c>
      <c r="BI264" t="str">
        <f t="shared" si="8"/>
        <v>UA</v>
      </c>
      <c r="BJ264" t="str">
        <f t="shared" si="8"/>
        <v>US</v>
      </c>
      <c r="BK264" t="str">
        <f t="shared" si="8"/>
        <v>VN</v>
      </c>
      <c r="BL264" t="str">
        <f t="shared" si="8"/>
        <v>ZA</v>
      </c>
    </row>
    <row r="265" spans="1:64" x14ac:dyDescent="0.3">
      <c r="A265">
        <f>SUM(C265:BL265)*12</f>
        <v>12093</v>
      </c>
      <c r="B265">
        <v>2004</v>
      </c>
      <c r="C265" s="5">
        <f>AVERAGEIF($A$4:$A$262,$B265,C$4:C$262)</f>
        <v>88.083333333333329</v>
      </c>
      <c r="D265" s="5">
        <f t="shared" ref="D265:BL269" si="9">AVERAGEIF($A$4:$A$262,$B265,D$4:D$262)</f>
        <v>42.333333333333336</v>
      </c>
      <c r="E265" s="5">
        <f t="shared" si="9"/>
        <v>22.333333333333332</v>
      </c>
      <c r="F265" s="5">
        <f t="shared" si="9"/>
        <v>43.166666666666664</v>
      </c>
      <c r="G265" s="5">
        <f t="shared" si="9"/>
        <v>16.166666666666668</v>
      </c>
      <c r="H265" s="5">
        <f t="shared" si="9"/>
        <v>0</v>
      </c>
      <c r="I265" s="5">
        <f t="shared" si="9"/>
        <v>0</v>
      </c>
      <c r="J265" s="5">
        <f t="shared" si="9"/>
        <v>73.916666666666671</v>
      </c>
      <c r="K265" s="5">
        <f t="shared" si="9"/>
        <v>68.083333333333329</v>
      </c>
      <c r="L265" s="5">
        <f t="shared" si="9"/>
        <v>20.833333333333332</v>
      </c>
      <c r="M265" s="5">
        <f t="shared" si="9"/>
        <v>32.666666666666664</v>
      </c>
      <c r="N265" s="5">
        <f t="shared" si="9"/>
        <v>0</v>
      </c>
      <c r="O265" s="5">
        <f t="shared" si="9"/>
        <v>0</v>
      </c>
      <c r="P265" s="5">
        <f t="shared" si="9"/>
        <v>0</v>
      </c>
      <c r="Q265" s="5">
        <f t="shared" si="9"/>
        <v>33</v>
      </c>
      <c r="R265" s="5">
        <f t="shared" si="9"/>
        <v>0</v>
      </c>
      <c r="S265" s="5">
        <f t="shared" si="9"/>
        <v>0</v>
      </c>
      <c r="T265" s="5">
        <f t="shared" si="9"/>
        <v>0</v>
      </c>
      <c r="U265" s="5">
        <f t="shared" si="9"/>
        <v>27</v>
      </c>
      <c r="V265" s="5">
        <f t="shared" si="9"/>
        <v>0</v>
      </c>
      <c r="W265" s="5">
        <f t="shared" si="9"/>
        <v>7.25</v>
      </c>
      <c r="X265" s="5">
        <f t="shared" si="9"/>
        <v>73.416666666666671</v>
      </c>
      <c r="Y265" s="5">
        <f t="shared" si="9"/>
        <v>68.333333333333329</v>
      </c>
      <c r="Z265" s="5">
        <f t="shared" si="9"/>
        <v>0</v>
      </c>
      <c r="AA265" s="5">
        <f t="shared" si="9"/>
        <v>0</v>
      </c>
      <c r="AB265" s="5">
        <f t="shared" si="9"/>
        <v>52.416666666666664</v>
      </c>
      <c r="AC265" s="5">
        <f t="shared" si="9"/>
        <v>0</v>
      </c>
      <c r="AD265" s="5">
        <f t="shared" si="9"/>
        <v>0</v>
      </c>
      <c r="AE265" s="5">
        <f t="shared" si="9"/>
        <v>56.666666666666664</v>
      </c>
      <c r="AF265" s="5">
        <f t="shared" si="9"/>
        <v>0</v>
      </c>
      <c r="AG265" s="5">
        <f t="shared" si="9"/>
        <v>0</v>
      </c>
      <c r="AH265" s="5">
        <f t="shared" si="9"/>
        <v>12.5</v>
      </c>
      <c r="AI265" s="5">
        <f t="shared" si="9"/>
        <v>13.75</v>
      </c>
      <c r="AJ265" s="5">
        <f t="shared" si="9"/>
        <v>0</v>
      </c>
      <c r="AK265" s="5">
        <f t="shared" si="9"/>
        <v>0</v>
      </c>
      <c r="AL265" s="5">
        <f t="shared" si="9"/>
        <v>8.3333333333333339</v>
      </c>
      <c r="AM265" s="5">
        <f t="shared" si="9"/>
        <v>0</v>
      </c>
      <c r="AN265" s="5">
        <f t="shared" si="9"/>
        <v>0</v>
      </c>
      <c r="AO265" s="5">
        <f t="shared" si="9"/>
        <v>0</v>
      </c>
      <c r="AP265" s="5">
        <f t="shared" si="9"/>
        <v>0</v>
      </c>
      <c r="AQ265" s="5">
        <f t="shared" si="9"/>
        <v>0</v>
      </c>
      <c r="AR265" s="5">
        <f t="shared" si="9"/>
        <v>0</v>
      </c>
      <c r="AS265" s="5">
        <f t="shared" si="9"/>
        <v>57.416666666666664</v>
      </c>
      <c r="AT265" s="5">
        <f t="shared" si="9"/>
        <v>0</v>
      </c>
      <c r="AU265" s="5">
        <f t="shared" si="9"/>
        <v>0</v>
      </c>
      <c r="AV265" s="5">
        <f t="shared" si="9"/>
        <v>0</v>
      </c>
      <c r="AW265" s="5">
        <f t="shared" si="9"/>
        <v>40.416666666666664</v>
      </c>
      <c r="AX265" s="5">
        <f t="shared" si="9"/>
        <v>0</v>
      </c>
      <c r="AY265" s="5">
        <f t="shared" si="9"/>
        <v>0</v>
      </c>
      <c r="AZ265" s="5">
        <f t="shared" si="9"/>
        <v>15.5</v>
      </c>
      <c r="BA265" s="5">
        <f t="shared" si="9"/>
        <v>25.75</v>
      </c>
      <c r="BB265" s="5">
        <f t="shared" si="9"/>
        <v>0</v>
      </c>
      <c r="BC265" s="5">
        <f t="shared" si="9"/>
        <v>0</v>
      </c>
      <c r="BD265" s="5">
        <f t="shared" si="9"/>
        <v>14.083333333333334</v>
      </c>
      <c r="BE265" s="5">
        <f t="shared" si="9"/>
        <v>0</v>
      </c>
      <c r="BF265" s="5">
        <f t="shared" si="9"/>
        <v>0</v>
      </c>
      <c r="BG265" s="5">
        <f t="shared" si="9"/>
        <v>0</v>
      </c>
      <c r="BH265" s="5">
        <f t="shared" si="9"/>
        <v>0</v>
      </c>
      <c r="BI265" s="5">
        <f t="shared" si="9"/>
        <v>8.3333333333333339</v>
      </c>
      <c r="BJ265" s="5">
        <f t="shared" si="9"/>
        <v>86</v>
      </c>
      <c r="BK265" s="5">
        <f t="shared" si="9"/>
        <v>0</v>
      </c>
      <c r="BL265" s="5">
        <f t="shared" si="9"/>
        <v>0</v>
      </c>
    </row>
    <row r="266" spans="1:64" x14ac:dyDescent="0.3">
      <c r="A266">
        <f t="shared" ref="A266:A285" si="10">SUM(C266:BL266)*12</f>
        <v>11778.000000000002</v>
      </c>
      <c r="B266">
        <v>2005</v>
      </c>
      <c r="C266" s="5">
        <f t="shared" ref="C266:R286" si="11">AVERAGEIF($A$4:$A$262,$B266,C$4:C$262)</f>
        <v>76.166666666666671</v>
      </c>
      <c r="D266" s="5">
        <f t="shared" si="11"/>
        <v>46.666666666666664</v>
      </c>
      <c r="E266" s="5">
        <f t="shared" si="11"/>
        <v>19.166666666666668</v>
      </c>
      <c r="F266" s="5">
        <f t="shared" si="11"/>
        <v>49.833333333333336</v>
      </c>
      <c r="G266" s="5">
        <f t="shared" si="11"/>
        <v>37</v>
      </c>
      <c r="H266" s="5">
        <f t="shared" si="11"/>
        <v>0</v>
      </c>
      <c r="I266" s="5">
        <f t="shared" si="11"/>
        <v>0</v>
      </c>
      <c r="J266" s="5">
        <f t="shared" si="11"/>
        <v>59.25</v>
      </c>
      <c r="K266" s="5">
        <f t="shared" si="11"/>
        <v>63.25</v>
      </c>
      <c r="L266" s="5">
        <f t="shared" si="11"/>
        <v>23.666666666666668</v>
      </c>
      <c r="M266" s="5">
        <f t="shared" si="11"/>
        <v>30.5</v>
      </c>
      <c r="N266" s="5">
        <f t="shared" si="11"/>
        <v>0</v>
      </c>
      <c r="O266" s="5">
        <f t="shared" si="11"/>
        <v>0</v>
      </c>
      <c r="P266" s="5">
        <f t="shared" si="11"/>
        <v>5.25</v>
      </c>
      <c r="Q266" s="5">
        <f t="shared" si="11"/>
        <v>28.833333333333332</v>
      </c>
      <c r="R266" s="5">
        <f t="shared" si="11"/>
        <v>0</v>
      </c>
      <c r="S266" s="5">
        <f t="shared" si="9"/>
        <v>0</v>
      </c>
      <c r="T266" s="5">
        <f t="shared" si="9"/>
        <v>0</v>
      </c>
      <c r="U266" s="5">
        <f t="shared" si="9"/>
        <v>23</v>
      </c>
      <c r="V266" s="5">
        <f t="shared" si="9"/>
        <v>0</v>
      </c>
      <c r="W266" s="5">
        <f t="shared" si="9"/>
        <v>6</v>
      </c>
      <c r="X266" s="5">
        <f t="shared" si="9"/>
        <v>69</v>
      </c>
      <c r="Y266" s="5">
        <f t="shared" si="9"/>
        <v>46.416666666666664</v>
      </c>
      <c r="Z266" s="5">
        <f t="shared" si="9"/>
        <v>8.3333333333333339</v>
      </c>
      <c r="AA266" s="5">
        <f t="shared" si="9"/>
        <v>2.0833333333333335</v>
      </c>
      <c r="AB266" s="5">
        <f t="shared" si="9"/>
        <v>59.75</v>
      </c>
      <c r="AC266" s="5">
        <f t="shared" si="9"/>
        <v>0</v>
      </c>
      <c r="AD266" s="5">
        <f t="shared" si="9"/>
        <v>0</v>
      </c>
      <c r="AE266" s="5">
        <f t="shared" si="9"/>
        <v>54.166666666666664</v>
      </c>
      <c r="AF266" s="5">
        <f t="shared" si="9"/>
        <v>0</v>
      </c>
      <c r="AG266" s="5">
        <f t="shared" si="9"/>
        <v>0</v>
      </c>
      <c r="AH266" s="5">
        <f t="shared" si="9"/>
        <v>13.25</v>
      </c>
      <c r="AI266" s="5">
        <f t="shared" si="9"/>
        <v>13.083333333333334</v>
      </c>
      <c r="AJ266" s="5">
        <f t="shared" si="9"/>
        <v>0</v>
      </c>
      <c r="AK266" s="5">
        <f t="shared" si="9"/>
        <v>0</v>
      </c>
      <c r="AL266" s="5">
        <f t="shared" si="9"/>
        <v>0</v>
      </c>
      <c r="AM266" s="5">
        <f t="shared" si="9"/>
        <v>0</v>
      </c>
      <c r="AN266" s="5">
        <f t="shared" si="9"/>
        <v>0</v>
      </c>
      <c r="AO266" s="5">
        <f t="shared" si="9"/>
        <v>0</v>
      </c>
      <c r="AP266" s="5">
        <f t="shared" si="9"/>
        <v>0</v>
      </c>
      <c r="AQ266" s="5">
        <f t="shared" si="9"/>
        <v>0</v>
      </c>
      <c r="AR266" s="5">
        <f t="shared" si="9"/>
        <v>0</v>
      </c>
      <c r="AS266" s="5">
        <f t="shared" si="9"/>
        <v>53</v>
      </c>
      <c r="AT266" s="5">
        <f t="shared" si="9"/>
        <v>0</v>
      </c>
      <c r="AU266" s="5">
        <f t="shared" si="9"/>
        <v>0</v>
      </c>
      <c r="AV266" s="5">
        <f t="shared" si="9"/>
        <v>0</v>
      </c>
      <c r="AW266" s="5">
        <f t="shared" si="9"/>
        <v>38.583333333333336</v>
      </c>
      <c r="AX266" s="5">
        <f t="shared" si="9"/>
        <v>0</v>
      </c>
      <c r="AY266" s="5">
        <f t="shared" si="9"/>
        <v>0</v>
      </c>
      <c r="AZ266" s="5">
        <f t="shared" si="9"/>
        <v>24.5</v>
      </c>
      <c r="BA266" s="5">
        <f t="shared" si="9"/>
        <v>16.166666666666668</v>
      </c>
      <c r="BB266" s="5">
        <f t="shared" si="9"/>
        <v>0</v>
      </c>
      <c r="BC266" s="5">
        <f t="shared" si="9"/>
        <v>0</v>
      </c>
      <c r="BD266" s="5">
        <f t="shared" si="9"/>
        <v>17</v>
      </c>
      <c r="BE266" s="5">
        <f t="shared" si="9"/>
        <v>0</v>
      </c>
      <c r="BF266" s="5">
        <f t="shared" si="9"/>
        <v>2.6666666666666665</v>
      </c>
      <c r="BG266" s="5">
        <f t="shared" si="9"/>
        <v>0</v>
      </c>
      <c r="BH266" s="5">
        <f t="shared" si="9"/>
        <v>0</v>
      </c>
      <c r="BI266" s="5">
        <f t="shared" si="9"/>
        <v>0</v>
      </c>
      <c r="BJ266" s="5">
        <f t="shared" si="9"/>
        <v>78.25</v>
      </c>
      <c r="BK266" s="5">
        <f t="shared" si="9"/>
        <v>8.3333333333333339</v>
      </c>
      <c r="BL266" s="5">
        <f t="shared" si="9"/>
        <v>8.3333333333333339</v>
      </c>
    </row>
    <row r="267" spans="1:64" x14ac:dyDescent="0.3">
      <c r="A267">
        <f t="shared" si="10"/>
        <v>11229</v>
      </c>
      <c r="B267">
        <v>2006</v>
      </c>
      <c r="C267" s="5">
        <f t="shared" si="11"/>
        <v>62.833333333333336</v>
      </c>
      <c r="D267" s="5">
        <f t="shared" si="9"/>
        <v>44.583333333333336</v>
      </c>
      <c r="E267" s="5">
        <f t="shared" si="9"/>
        <v>28.5</v>
      </c>
      <c r="F267" s="5">
        <f t="shared" si="9"/>
        <v>43.833333333333336</v>
      </c>
      <c r="G267" s="5">
        <f t="shared" si="9"/>
        <v>34.083333333333336</v>
      </c>
      <c r="H267" s="5">
        <f t="shared" si="9"/>
        <v>0</v>
      </c>
      <c r="I267" s="5">
        <f t="shared" si="9"/>
        <v>0</v>
      </c>
      <c r="J267" s="5">
        <f t="shared" si="9"/>
        <v>48.416666666666664</v>
      </c>
      <c r="K267" s="5">
        <f t="shared" si="9"/>
        <v>53.833333333333336</v>
      </c>
      <c r="L267" s="5">
        <f t="shared" si="9"/>
        <v>24</v>
      </c>
      <c r="M267" s="5">
        <f t="shared" si="9"/>
        <v>26.583333333333332</v>
      </c>
      <c r="N267" s="5">
        <f t="shared" si="9"/>
        <v>0</v>
      </c>
      <c r="O267" s="5">
        <f t="shared" si="9"/>
        <v>0</v>
      </c>
      <c r="P267" s="5">
        <f t="shared" si="9"/>
        <v>14.166666666666666</v>
      </c>
      <c r="Q267" s="5">
        <f t="shared" si="9"/>
        <v>24.583333333333332</v>
      </c>
      <c r="R267" s="5">
        <f t="shared" si="9"/>
        <v>3.1666666666666665</v>
      </c>
      <c r="S267" s="5">
        <f t="shared" si="9"/>
        <v>0</v>
      </c>
      <c r="T267" s="5">
        <f t="shared" si="9"/>
        <v>0</v>
      </c>
      <c r="U267" s="5">
        <f t="shared" si="9"/>
        <v>19.5</v>
      </c>
      <c r="V267" s="5">
        <f t="shared" si="9"/>
        <v>0</v>
      </c>
      <c r="W267" s="5">
        <f t="shared" si="9"/>
        <v>23</v>
      </c>
      <c r="X267" s="5">
        <f t="shared" si="9"/>
        <v>55.083333333333336</v>
      </c>
      <c r="Y267" s="5">
        <f t="shared" si="9"/>
        <v>37.583333333333336</v>
      </c>
      <c r="Z267" s="5">
        <f t="shared" si="9"/>
        <v>14.25</v>
      </c>
      <c r="AA267" s="5">
        <f t="shared" si="9"/>
        <v>6</v>
      </c>
      <c r="AB267" s="5">
        <f t="shared" si="9"/>
        <v>43.333333333333336</v>
      </c>
      <c r="AC267" s="5">
        <f t="shared" si="9"/>
        <v>0</v>
      </c>
      <c r="AD267" s="5">
        <f t="shared" si="9"/>
        <v>0</v>
      </c>
      <c r="AE267" s="5">
        <f t="shared" si="9"/>
        <v>33</v>
      </c>
      <c r="AF267" s="5">
        <f t="shared" si="9"/>
        <v>0</v>
      </c>
      <c r="AG267" s="5">
        <f t="shared" si="9"/>
        <v>0</v>
      </c>
      <c r="AH267" s="5">
        <f t="shared" si="9"/>
        <v>10.75</v>
      </c>
      <c r="AI267" s="5">
        <f t="shared" si="9"/>
        <v>15.25</v>
      </c>
      <c r="AJ267" s="5">
        <f t="shared" si="9"/>
        <v>0</v>
      </c>
      <c r="AK267" s="5">
        <f t="shared" si="9"/>
        <v>0</v>
      </c>
      <c r="AL267" s="5">
        <f t="shared" si="9"/>
        <v>0</v>
      </c>
      <c r="AM267" s="5">
        <f t="shared" si="9"/>
        <v>0</v>
      </c>
      <c r="AN267" s="5">
        <f t="shared" si="9"/>
        <v>0</v>
      </c>
      <c r="AO267" s="5">
        <f t="shared" si="9"/>
        <v>0</v>
      </c>
      <c r="AP267" s="5">
        <f t="shared" si="9"/>
        <v>0</v>
      </c>
      <c r="AQ267" s="5">
        <f t="shared" si="9"/>
        <v>0</v>
      </c>
      <c r="AR267" s="5">
        <f t="shared" si="9"/>
        <v>0</v>
      </c>
      <c r="AS267" s="5">
        <f t="shared" si="9"/>
        <v>42.833333333333336</v>
      </c>
      <c r="AT267" s="5">
        <f t="shared" si="9"/>
        <v>8.3333333333333339</v>
      </c>
      <c r="AU267" s="5">
        <f t="shared" si="9"/>
        <v>0</v>
      </c>
      <c r="AV267" s="5">
        <f t="shared" si="9"/>
        <v>0</v>
      </c>
      <c r="AW267" s="5">
        <f t="shared" si="9"/>
        <v>32.333333333333336</v>
      </c>
      <c r="AX267" s="5">
        <f t="shared" si="9"/>
        <v>4.166666666666667</v>
      </c>
      <c r="AY267" s="5">
        <f t="shared" si="9"/>
        <v>0</v>
      </c>
      <c r="AZ267" s="5">
        <f t="shared" si="9"/>
        <v>27.166666666666668</v>
      </c>
      <c r="BA267" s="5">
        <f t="shared" si="9"/>
        <v>21.5</v>
      </c>
      <c r="BB267" s="5">
        <f t="shared" si="9"/>
        <v>0</v>
      </c>
      <c r="BC267" s="5">
        <f t="shared" si="9"/>
        <v>0</v>
      </c>
      <c r="BD267" s="5">
        <f t="shared" si="9"/>
        <v>24.75</v>
      </c>
      <c r="BE267" s="5">
        <f t="shared" si="9"/>
        <v>2.6666666666666665</v>
      </c>
      <c r="BF267" s="5">
        <f t="shared" si="9"/>
        <v>0</v>
      </c>
      <c r="BG267" s="5">
        <f t="shared" si="9"/>
        <v>7.833333333333333</v>
      </c>
      <c r="BH267" s="5">
        <f t="shared" si="9"/>
        <v>0</v>
      </c>
      <c r="BI267" s="5">
        <f t="shared" si="9"/>
        <v>10.083333333333334</v>
      </c>
      <c r="BJ267" s="5">
        <f t="shared" si="9"/>
        <v>63.916666666666664</v>
      </c>
      <c r="BK267" s="5">
        <f t="shared" si="9"/>
        <v>17.416666666666668</v>
      </c>
      <c r="BL267" s="5">
        <f t="shared" si="9"/>
        <v>6.416666666666667</v>
      </c>
    </row>
    <row r="268" spans="1:64" x14ac:dyDescent="0.3">
      <c r="A268">
        <f t="shared" si="10"/>
        <v>11292.999999999998</v>
      </c>
      <c r="B268">
        <v>2007</v>
      </c>
      <c r="C268" s="5">
        <f t="shared" si="11"/>
        <v>55.416666666666664</v>
      </c>
      <c r="D268" s="5">
        <f t="shared" si="9"/>
        <v>42.916666666666664</v>
      </c>
      <c r="E268" s="5">
        <f t="shared" si="9"/>
        <v>26.75</v>
      </c>
      <c r="F268" s="5">
        <f t="shared" si="9"/>
        <v>40.583333333333336</v>
      </c>
      <c r="G268" s="5">
        <f t="shared" si="9"/>
        <v>32.833333333333336</v>
      </c>
      <c r="H268" s="5">
        <f t="shared" si="9"/>
        <v>0</v>
      </c>
      <c r="I268" s="5">
        <f t="shared" si="9"/>
        <v>0</v>
      </c>
      <c r="J268" s="5">
        <f t="shared" si="9"/>
        <v>45.666666666666664</v>
      </c>
      <c r="K268" s="5">
        <f t="shared" si="9"/>
        <v>46.25</v>
      </c>
      <c r="L268" s="5">
        <f t="shared" si="9"/>
        <v>25.083333333333332</v>
      </c>
      <c r="M268" s="5">
        <f t="shared" si="9"/>
        <v>21.333333333333332</v>
      </c>
      <c r="N268" s="5">
        <f t="shared" si="9"/>
        <v>0</v>
      </c>
      <c r="O268" s="5">
        <f t="shared" si="9"/>
        <v>8.3333333333333339</v>
      </c>
      <c r="P268" s="5">
        <f t="shared" si="9"/>
        <v>23.083333333333332</v>
      </c>
      <c r="Q268" s="5">
        <f t="shared" si="9"/>
        <v>23</v>
      </c>
      <c r="R268" s="5">
        <f t="shared" si="9"/>
        <v>11.583333333333334</v>
      </c>
      <c r="S268" s="5">
        <f t="shared" si="9"/>
        <v>0</v>
      </c>
      <c r="T268" s="5">
        <f t="shared" si="9"/>
        <v>0</v>
      </c>
      <c r="U268" s="5">
        <f t="shared" si="9"/>
        <v>17</v>
      </c>
      <c r="V268" s="5">
        <f t="shared" si="9"/>
        <v>0</v>
      </c>
      <c r="W268" s="5">
        <f t="shared" si="9"/>
        <v>16.75</v>
      </c>
      <c r="X268" s="5">
        <f t="shared" si="9"/>
        <v>51.5</v>
      </c>
      <c r="Y268" s="5">
        <f t="shared" si="9"/>
        <v>34.25</v>
      </c>
      <c r="Z268" s="5">
        <f t="shared" si="9"/>
        <v>8.9166666666666661</v>
      </c>
      <c r="AA268" s="5">
        <f t="shared" si="9"/>
        <v>10.75</v>
      </c>
      <c r="AB268" s="5">
        <f t="shared" si="9"/>
        <v>28.916666666666668</v>
      </c>
      <c r="AC268" s="5">
        <f t="shared" si="9"/>
        <v>0</v>
      </c>
      <c r="AD268" s="5">
        <f t="shared" si="9"/>
        <v>0</v>
      </c>
      <c r="AE268" s="5">
        <f t="shared" si="9"/>
        <v>29.916666666666668</v>
      </c>
      <c r="AF268" s="5">
        <f t="shared" si="9"/>
        <v>0</v>
      </c>
      <c r="AG268" s="5">
        <f t="shared" si="9"/>
        <v>0</v>
      </c>
      <c r="AH268" s="5">
        <f t="shared" si="9"/>
        <v>9</v>
      </c>
      <c r="AI268" s="5">
        <f t="shared" si="9"/>
        <v>18.666666666666668</v>
      </c>
      <c r="AJ268" s="5">
        <f t="shared" si="9"/>
        <v>0</v>
      </c>
      <c r="AK268" s="5">
        <f t="shared" si="9"/>
        <v>0</v>
      </c>
      <c r="AL268" s="5">
        <f t="shared" si="9"/>
        <v>0</v>
      </c>
      <c r="AM268" s="5">
        <f t="shared" si="9"/>
        <v>0</v>
      </c>
      <c r="AN268" s="5">
        <f t="shared" si="9"/>
        <v>0</v>
      </c>
      <c r="AO268" s="5">
        <f t="shared" si="9"/>
        <v>0</v>
      </c>
      <c r="AP268" s="5">
        <f t="shared" si="9"/>
        <v>0</v>
      </c>
      <c r="AQ268" s="5">
        <f t="shared" si="9"/>
        <v>0</v>
      </c>
      <c r="AR268" s="5">
        <f t="shared" si="9"/>
        <v>8.3333333333333339</v>
      </c>
      <c r="AS268" s="5">
        <f t="shared" si="9"/>
        <v>31.416666666666668</v>
      </c>
      <c r="AT268" s="5">
        <f t="shared" si="9"/>
        <v>0</v>
      </c>
      <c r="AU268" s="5">
        <f t="shared" si="9"/>
        <v>0</v>
      </c>
      <c r="AV268" s="5">
        <f t="shared" si="9"/>
        <v>0</v>
      </c>
      <c r="AW268" s="5">
        <f t="shared" si="9"/>
        <v>36</v>
      </c>
      <c r="AX268" s="5">
        <f t="shared" si="9"/>
        <v>8.5833333333333339</v>
      </c>
      <c r="AY268" s="5">
        <f t="shared" si="9"/>
        <v>6.416666666666667</v>
      </c>
      <c r="AZ268" s="5">
        <f t="shared" si="9"/>
        <v>30.25</v>
      </c>
      <c r="BA268" s="5">
        <f t="shared" si="9"/>
        <v>24.5</v>
      </c>
      <c r="BB268" s="5">
        <f t="shared" si="9"/>
        <v>0</v>
      </c>
      <c r="BC268" s="5">
        <f t="shared" si="9"/>
        <v>0</v>
      </c>
      <c r="BD268" s="5">
        <f t="shared" si="9"/>
        <v>25.75</v>
      </c>
      <c r="BE268" s="5">
        <f t="shared" si="9"/>
        <v>3.5833333333333335</v>
      </c>
      <c r="BF268" s="5">
        <f t="shared" si="9"/>
        <v>0.75</v>
      </c>
      <c r="BG268" s="5">
        <f t="shared" si="9"/>
        <v>39.083333333333336</v>
      </c>
      <c r="BH268" s="5">
        <f t="shared" si="9"/>
        <v>0</v>
      </c>
      <c r="BI268" s="5">
        <f t="shared" si="9"/>
        <v>13.916666666666666</v>
      </c>
      <c r="BJ268" s="5">
        <f t="shared" si="9"/>
        <v>57.75</v>
      </c>
      <c r="BK268" s="5">
        <f t="shared" si="9"/>
        <v>20.916666666666668</v>
      </c>
      <c r="BL268" s="5">
        <f t="shared" si="9"/>
        <v>5.333333333333333</v>
      </c>
    </row>
    <row r="269" spans="1:64" x14ac:dyDescent="0.3">
      <c r="A269">
        <f t="shared" si="10"/>
        <v>11881</v>
      </c>
      <c r="B269">
        <v>2008</v>
      </c>
      <c r="C269" s="5">
        <f t="shared" si="11"/>
        <v>58</v>
      </c>
      <c r="D269" s="5">
        <f t="shared" si="9"/>
        <v>33.166666666666664</v>
      </c>
      <c r="E269" s="5">
        <f t="shared" si="9"/>
        <v>27.916666666666668</v>
      </c>
      <c r="F269" s="5">
        <f t="shared" si="9"/>
        <v>38.916666666666664</v>
      </c>
      <c r="G269" s="5">
        <f t="shared" si="9"/>
        <v>32.916666666666664</v>
      </c>
      <c r="H269" s="5">
        <f t="shared" si="9"/>
        <v>0</v>
      </c>
      <c r="I269" s="5">
        <f t="shared" si="9"/>
        <v>0</v>
      </c>
      <c r="J269" s="5">
        <f t="shared" si="9"/>
        <v>48.25</v>
      </c>
      <c r="K269" s="5">
        <f t="shared" si="9"/>
        <v>43.083333333333336</v>
      </c>
      <c r="L269" s="5">
        <f t="shared" si="9"/>
        <v>26</v>
      </c>
      <c r="M269" s="5">
        <f t="shared" si="9"/>
        <v>18.75</v>
      </c>
      <c r="N269" s="5">
        <f t="shared" si="9"/>
        <v>8.3333333333333339</v>
      </c>
      <c r="O269" s="5">
        <f t="shared" si="9"/>
        <v>0</v>
      </c>
      <c r="P269" s="5">
        <f t="shared" si="9"/>
        <v>38.583333333333336</v>
      </c>
      <c r="Q269" s="5">
        <f t="shared" si="9"/>
        <v>22.333333333333332</v>
      </c>
      <c r="R269" s="5">
        <f t="shared" si="9"/>
        <v>24.75</v>
      </c>
      <c r="S269" s="5">
        <f t="shared" si="9"/>
        <v>8.3333333333333339</v>
      </c>
      <c r="T269" s="5">
        <f t="shared" si="9"/>
        <v>3.1666666666666665</v>
      </c>
      <c r="U269" s="5">
        <f t="shared" si="9"/>
        <v>18.5</v>
      </c>
      <c r="V269" s="5">
        <f t="shared" si="9"/>
        <v>0</v>
      </c>
      <c r="W269" s="5">
        <f t="shared" si="9"/>
        <v>24.5</v>
      </c>
      <c r="X269" s="5">
        <f t="shared" si="9"/>
        <v>50.583333333333336</v>
      </c>
      <c r="Y269" s="5">
        <f t="shared" si="9"/>
        <v>37.75</v>
      </c>
      <c r="Z269" s="5">
        <f t="shared" si="9"/>
        <v>5.583333333333333</v>
      </c>
      <c r="AA269" s="5">
        <f t="shared" si="9"/>
        <v>11.333333333333334</v>
      </c>
      <c r="AB269" s="5">
        <f t="shared" si="9"/>
        <v>23.916666666666668</v>
      </c>
      <c r="AC269" s="5">
        <f t="shared" si="9"/>
        <v>0</v>
      </c>
      <c r="AD269" s="5">
        <f t="shared" ref="D269:BL273" si="12">AVERAGEIF($A$4:$A$262,$B269,AD$4:AD$262)</f>
        <v>8.3333333333333339</v>
      </c>
      <c r="AE269" s="5">
        <f t="shared" si="12"/>
        <v>26.666666666666668</v>
      </c>
      <c r="AF269" s="5">
        <f t="shared" si="12"/>
        <v>0</v>
      </c>
      <c r="AG269" s="5">
        <f t="shared" si="12"/>
        <v>0</v>
      </c>
      <c r="AH269" s="5">
        <f t="shared" si="12"/>
        <v>7.916666666666667</v>
      </c>
      <c r="AI269" s="5">
        <f t="shared" si="12"/>
        <v>28</v>
      </c>
      <c r="AJ269" s="5">
        <f t="shared" si="12"/>
        <v>0</v>
      </c>
      <c r="AK269" s="5">
        <f t="shared" si="12"/>
        <v>0</v>
      </c>
      <c r="AL269" s="5">
        <f t="shared" si="12"/>
        <v>0</v>
      </c>
      <c r="AM269" s="5">
        <f t="shared" si="12"/>
        <v>0</v>
      </c>
      <c r="AN269" s="5">
        <f t="shared" si="12"/>
        <v>0</v>
      </c>
      <c r="AO269" s="5">
        <f t="shared" si="12"/>
        <v>0</v>
      </c>
      <c r="AP269" s="5">
        <f t="shared" si="12"/>
        <v>0</v>
      </c>
      <c r="AQ269" s="5">
        <f t="shared" si="12"/>
        <v>0</v>
      </c>
      <c r="AR269" s="5">
        <f t="shared" si="12"/>
        <v>0</v>
      </c>
      <c r="AS269" s="5">
        <f t="shared" si="12"/>
        <v>27.416666666666668</v>
      </c>
      <c r="AT269" s="5">
        <f t="shared" si="12"/>
        <v>5.166666666666667</v>
      </c>
      <c r="AU269" s="5">
        <f t="shared" si="12"/>
        <v>0</v>
      </c>
      <c r="AV269" s="5">
        <f t="shared" si="12"/>
        <v>0</v>
      </c>
      <c r="AW269" s="5">
        <f t="shared" si="12"/>
        <v>34.583333333333336</v>
      </c>
      <c r="AX269" s="5">
        <f t="shared" si="12"/>
        <v>12.583333333333334</v>
      </c>
      <c r="AY269" s="5">
        <f t="shared" si="12"/>
        <v>8.3333333333333339</v>
      </c>
      <c r="AZ269" s="5">
        <f t="shared" si="12"/>
        <v>30.166666666666668</v>
      </c>
      <c r="BA269" s="5">
        <f t="shared" si="12"/>
        <v>29.333333333333332</v>
      </c>
      <c r="BB269" s="5">
        <f t="shared" si="12"/>
        <v>0</v>
      </c>
      <c r="BC269" s="5">
        <f t="shared" si="12"/>
        <v>0.75</v>
      </c>
      <c r="BD269" s="5">
        <f t="shared" si="12"/>
        <v>20.416666666666668</v>
      </c>
      <c r="BE269" s="5">
        <f t="shared" si="12"/>
        <v>3</v>
      </c>
      <c r="BF269" s="5">
        <f t="shared" si="12"/>
        <v>0.5</v>
      </c>
      <c r="BG269" s="5">
        <f t="shared" si="12"/>
        <v>35.166666666666664</v>
      </c>
      <c r="BH269" s="5">
        <f t="shared" si="12"/>
        <v>0</v>
      </c>
      <c r="BI269" s="5">
        <f t="shared" si="12"/>
        <v>11.416666666666666</v>
      </c>
      <c r="BJ269" s="5">
        <f t="shared" si="12"/>
        <v>54.583333333333336</v>
      </c>
      <c r="BK269" s="5">
        <f t="shared" si="12"/>
        <v>25.25</v>
      </c>
      <c r="BL269" s="5">
        <f t="shared" si="12"/>
        <v>15.833333333333334</v>
      </c>
    </row>
    <row r="270" spans="1:64" x14ac:dyDescent="0.3">
      <c r="A270">
        <f t="shared" si="10"/>
        <v>12431</v>
      </c>
      <c r="B270">
        <v>2009</v>
      </c>
      <c r="C270" s="5">
        <f t="shared" si="11"/>
        <v>59.25</v>
      </c>
      <c r="D270" s="5">
        <f t="shared" si="12"/>
        <v>30.75</v>
      </c>
      <c r="E270" s="5">
        <f t="shared" si="12"/>
        <v>32.333333333333336</v>
      </c>
      <c r="F270" s="5">
        <f t="shared" si="12"/>
        <v>39.5</v>
      </c>
      <c r="G270" s="5">
        <f t="shared" si="12"/>
        <v>37.333333333333336</v>
      </c>
      <c r="H270" s="5">
        <f t="shared" si="12"/>
        <v>0</v>
      </c>
      <c r="I270" s="5">
        <f t="shared" si="12"/>
        <v>0</v>
      </c>
      <c r="J270" s="5">
        <f t="shared" si="12"/>
        <v>51.083333333333336</v>
      </c>
      <c r="K270" s="5">
        <f t="shared" si="12"/>
        <v>42.75</v>
      </c>
      <c r="L270" s="5">
        <f t="shared" si="12"/>
        <v>28.25</v>
      </c>
      <c r="M270" s="5">
        <f t="shared" si="12"/>
        <v>18.083333333333332</v>
      </c>
      <c r="N270" s="5">
        <f t="shared" si="12"/>
        <v>0</v>
      </c>
      <c r="O270" s="5">
        <f t="shared" si="12"/>
        <v>0</v>
      </c>
      <c r="P270" s="5">
        <f t="shared" si="12"/>
        <v>39.083333333333336</v>
      </c>
      <c r="Q270" s="5">
        <f t="shared" si="12"/>
        <v>25.833333333333332</v>
      </c>
      <c r="R270" s="5">
        <f t="shared" si="12"/>
        <v>25.25</v>
      </c>
      <c r="S270" s="5">
        <f t="shared" si="12"/>
        <v>0</v>
      </c>
      <c r="T270" s="5">
        <f t="shared" si="12"/>
        <v>0</v>
      </c>
      <c r="U270" s="5">
        <f t="shared" si="12"/>
        <v>17.916666666666668</v>
      </c>
      <c r="V270" s="5">
        <f t="shared" si="12"/>
        <v>0</v>
      </c>
      <c r="W270" s="5">
        <f t="shared" si="12"/>
        <v>26.333333333333332</v>
      </c>
      <c r="X270" s="5">
        <f t="shared" si="12"/>
        <v>54.916666666666664</v>
      </c>
      <c r="Y270" s="5">
        <f t="shared" si="12"/>
        <v>43.416666666666664</v>
      </c>
      <c r="Z270" s="5">
        <f t="shared" si="12"/>
        <v>13.833333333333334</v>
      </c>
      <c r="AA270" s="5">
        <f t="shared" si="12"/>
        <v>13.666666666666666</v>
      </c>
      <c r="AB270" s="5">
        <f t="shared" si="12"/>
        <v>20</v>
      </c>
      <c r="AC270" s="5">
        <f t="shared" si="12"/>
        <v>2.5833333333333335</v>
      </c>
      <c r="AD270" s="5">
        <f t="shared" si="12"/>
        <v>0</v>
      </c>
      <c r="AE270" s="5">
        <f t="shared" si="12"/>
        <v>24.25</v>
      </c>
      <c r="AF270" s="5">
        <f t="shared" si="12"/>
        <v>0</v>
      </c>
      <c r="AG270" s="5">
        <f t="shared" si="12"/>
        <v>5.916666666666667</v>
      </c>
      <c r="AH270" s="5">
        <f t="shared" si="12"/>
        <v>8</v>
      </c>
      <c r="AI270" s="5">
        <f t="shared" si="12"/>
        <v>19.75</v>
      </c>
      <c r="AJ270" s="5">
        <f t="shared" si="12"/>
        <v>0</v>
      </c>
      <c r="AK270" s="5">
        <f t="shared" si="12"/>
        <v>0</v>
      </c>
      <c r="AL270" s="5">
        <f t="shared" si="12"/>
        <v>0</v>
      </c>
      <c r="AM270" s="5">
        <f t="shared" si="12"/>
        <v>0</v>
      </c>
      <c r="AN270" s="5">
        <f t="shared" si="12"/>
        <v>8.3333333333333339</v>
      </c>
      <c r="AO270" s="5">
        <f t="shared" si="12"/>
        <v>6.833333333333333</v>
      </c>
      <c r="AP270" s="5">
        <f t="shared" si="12"/>
        <v>0</v>
      </c>
      <c r="AQ270" s="5">
        <f t="shared" si="12"/>
        <v>0</v>
      </c>
      <c r="AR270" s="5">
        <f t="shared" si="12"/>
        <v>0</v>
      </c>
      <c r="AS270" s="5">
        <f t="shared" si="12"/>
        <v>25.25</v>
      </c>
      <c r="AT270" s="5">
        <f t="shared" si="12"/>
        <v>7.833333333333333</v>
      </c>
      <c r="AU270" s="5">
        <f t="shared" si="12"/>
        <v>0</v>
      </c>
      <c r="AV270" s="5">
        <f t="shared" si="12"/>
        <v>0</v>
      </c>
      <c r="AW270" s="5">
        <f t="shared" si="12"/>
        <v>39.5</v>
      </c>
      <c r="AX270" s="5">
        <f t="shared" si="12"/>
        <v>15.833333333333334</v>
      </c>
      <c r="AY270" s="5">
        <f t="shared" si="12"/>
        <v>11.583333333333334</v>
      </c>
      <c r="AZ270" s="5">
        <f t="shared" si="12"/>
        <v>32.333333333333336</v>
      </c>
      <c r="BA270" s="5">
        <f t="shared" si="12"/>
        <v>30.916666666666668</v>
      </c>
      <c r="BB270" s="5">
        <f t="shared" si="12"/>
        <v>1.1666666666666667</v>
      </c>
      <c r="BC270" s="5">
        <f t="shared" si="12"/>
        <v>0</v>
      </c>
      <c r="BD270" s="5">
        <f t="shared" si="12"/>
        <v>18.833333333333332</v>
      </c>
      <c r="BE270" s="5">
        <f t="shared" si="12"/>
        <v>2.5</v>
      </c>
      <c r="BF270" s="5">
        <f t="shared" si="12"/>
        <v>1.5833333333333333</v>
      </c>
      <c r="BG270" s="5">
        <f t="shared" si="12"/>
        <v>39.333333333333336</v>
      </c>
      <c r="BH270" s="5">
        <f t="shared" si="12"/>
        <v>0</v>
      </c>
      <c r="BI270" s="5">
        <f t="shared" si="12"/>
        <v>11.25</v>
      </c>
      <c r="BJ270" s="5">
        <f t="shared" si="12"/>
        <v>56.083333333333336</v>
      </c>
      <c r="BK270" s="5">
        <f t="shared" si="12"/>
        <v>38.833333333333336</v>
      </c>
      <c r="BL270" s="5">
        <f t="shared" si="12"/>
        <v>7.833333333333333</v>
      </c>
    </row>
    <row r="271" spans="1:64" x14ac:dyDescent="0.3">
      <c r="A271">
        <f t="shared" si="10"/>
        <v>13045.999999999998</v>
      </c>
      <c r="B271">
        <v>2010</v>
      </c>
      <c r="C271" s="5">
        <f t="shared" si="11"/>
        <v>58.666666666666664</v>
      </c>
      <c r="D271" s="5">
        <f t="shared" si="12"/>
        <v>29.5</v>
      </c>
      <c r="E271" s="5">
        <f t="shared" si="12"/>
        <v>35.166666666666664</v>
      </c>
      <c r="F271" s="5">
        <f t="shared" si="12"/>
        <v>34.833333333333336</v>
      </c>
      <c r="G271" s="5">
        <f t="shared" si="12"/>
        <v>38.25</v>
      </c>
      <c r="H271" s="5">
        <f t="shared" si="12"/>
        <v>0</v>
      </c>
      <c r="I271" s="5">
        <f t="shared" si="12"/>
        <v>0</v>
      </c>
      <c r="J271" s="5">
        <f t="shared" si="12"/>
        <v>57.833333333333336</v>
      </c>
      <c r="K271" s="5">
        <f t="shared" si="12"/>
        <v>39.833333333333336</v>
      </c>
      <c r="L271" s="5">
        <f t="shared" si="12"/>
        <v>29.75</v>
      </c>
      <c r="M271" s="5">
        <f t="shared" si="12"/>
        <v>16.75</v>
      </c>
      <c r="N271" s="5">
        <f t="shared" si="12"/>
        <v>0</v>
      </c>
      <c r="O271" s="5">
        <f t="shared" si="12"/>
        <v>0</v>
      </c>
      <c r="P271" s="5">
        <f t="shared" si="12"/>
        <v>26.416666666666668</v>
      </c>
      <c r="Q271" s="5">
        <f t="shared" si="12"/>
        <v>28.25</v>
      </c>
      <c r="R271" s="5">
        <f t="shared" si="12"/>
        <v>28.333333333333332</v>
      </c>
      <c r="S271" s="5">
        <f t="shared" si="12"/>
        <v>4.5</v>
      </c>
      <c r="T271" s="5">
        <f t="shared" si="12"/>
        <v>0</v>
      </c>
      <c r="U271" s="5">
        <f t="shared" si="12"/>
        <v>16.833333333333332</v>
      </c>
      <c r="V271" s="5">
        <f t="shared" si="12"/>
        <v>0</v>
      </c>
      <c r="W271" s="5">
        <f t="shared" si="12"/>
        <v>28.416666666666668</v>
      </c>
      <c r="X271" s="5">
        <f t="shared" si="12"/>
        <v>57.666666666666664</v>
      </c>
      <c r="Y271" s="5">
        <f t="shared" si="12"/>
        <v>45.416666666666664</v>
      </c>
      <c r="Z271" s="5">
        <f t="shared" si="12"/>
        <v>14.416666666666666</v>
      </c>
      <c r="AA271" s="5">
        <f t="shared" si="12"/>
        <v>35.333333333333336</v>
      </c>
      <c r="AB271" s="5">
        <f t="shared" si="12"/>
        <v>20</v>
      </c>
      <c r="AC271" s="5">
        <f t="shared" si="12"/>
        <v>2.0833333333333335</v>
      </c>
      <c r="AD271" s="5">
        <f t="shared" si="12"/>
        <v>3.0833333333333335</v>
      </c>
      <c r="AE271" s="5">
        <f t="shared" si="12"/>
        <v>18.75</v>
      </c>
      <c r="AF271" s="5">
        <f t="shared" si="12"/>
        <v>0</v>
      </c>
      <c r="AG271" s="5">
        <f t="shared" si="12"/>
        <v>28.166666666666668</v>
      </c>
      <c r="AH271" s="5">
        <f t="shared" si="12"/>
        <v>7.666666666666667</v>
      </c>
      <c r="AI271" s="5">
        <f t="shared" si="12"/>
        <v>18.5</v>
      </c>
      <c r="AJ271" s="5">
        <f t="shared" si="12"/>
        <v>0</v>
      </c>
      <c r="AK271" s="5">
        <f t="shared" si="12"/>
        <v>0</v>
      </c>
      <c r="AL271" s="5">
        <f t="shared" si="12"/>
        <v>0</v>
      </c>
      <c r="AM271" s="5">
        <f t="shared" si="12"/>
        <v>7.333333333333333</v>
      </c>
      <c r="AN271" s="5">
        <f t="shared" si="12"/>
        <v>0</v>
      </c>
      <c r="AO271" s="5">
        <f t="shared" si="12"/>
        <v>0</v>
      </c>
      <c r="AP271" s="5">
        <f t="shared" si="12"/>
        <v>0</v>
      </c>
      <c r="AQ271" s="5">
        <f t="shared" si="12"/>
        <v>0</v>
      </c>
      <c r="AR271" s="5">
        <f t="shared" si="12"/>
        <v>0</v>
      </c>
      <c r="AS271" s="5">
        <f t="shared" si="12"/>
        <v>28.166666666666668</v>
      </c>
      <c r="AT271" s="5">
        <f t="shared" si="12"/>
        <v>3.6666666666666665</v>
      </c>
      <c r="AU271" s="5">
        <f t="shared" si="12"/>
        <v>0</v>
      </c>
      <c r="AV271" s="5">
        <f t="shared" si="12"/>
        <v>0</v>
      </c>
      <c r="AW271" s="5">
        <f t="shared" si="12"/>
        <v>39.166666666666664</v>
      </c>
      <c r="AX271" s="5">
        <f t="shared" si="12"/>
        <v>23.666666666666668</v>
      </c>
      <c r="AY271" s="5">
        <f t="shared" si="12"/>
        <v>5.083333333333333</v>
      </c>
      <c r="AZ271" s="5">
        <f t="shared" si="12"/>
        <v>40.75</v>
      </c>
      <c r="BA271" s="5">
        <f t="shared" si="12"/>
        <v>32.5</v>
      </c>
      <c r="BB271" s="5">
        <f t="shared" si="12"/>
        <v>0</v>
      </c>
      <c r="BC271" s="5">
        <f t="shared" si="12"/>
        <v>0</v>
      </c>
      <c r="BD271" s="5">
        <f t="shared" si="12"/>
        <v>17.583333333333332</v>
      </c>
      <c r="BE271" s="5">
        <f t="shared" si="12"/>
        <v>3.9166666666666665</v>
      </c>
      <c r="BF271" s="5">
        <f t="shared" si="12"/>
        <v>5.333333333333333</v>
      </c>
      <c r="BG271" s="5">
        <f t="shared" si="12"/>
        <v>38.916666666666664</v>
      </c>
      <c r="BH271" s="5">
        <f t="shared" si="12"/>
        <v>0</v>
      </c>
      <c r="BI271" s="5">
        <f t="shared" si="12"/>
        <v>8.6666666666666661</v>
      </c>
      <c r="BJ271" s="5">
        <f t="shared" si="12"/>
        <v>54.5</v>
      </c>
      <c r="BK271" s="5">
        <f t="shared" si="12"/>
        <v>51.75</v>
      </c>
      <c r="BL271" s="5">
        <f t="shared" si="12"/>
        <v>1.75</v>
      </c>
    </row>
    <row r="272" spans="1:64" x14ac:dyDescent="0.3">
      <c r="A272">
        <f t="shared" si="10"/>
        <v>11931</v>
      </c>
      <c r="B272">
        <v>2011</v>
      </c>
      <c r="C272" s="5">
        <f t="shared" si="11"/>
        <v>52.25</v>
      </c>
      <c r="D272" s="5">
        <f t="shared" si="12"/>
        <v>21.5</v>
      </c>
      <c r="E272" s="5">
        <f t="shared" si="12"/>
        <v>33.416666666666664</v>
      </c>
      <c r="F272" s="5">
        <f t="shared" si="12"/>
        <v>27.083333333333332</v>
      </c>
      <c r="G272" s="5">
        <f t="shared" si="12"/>
        <v>40.5</v>
      </c>
      <c r="H272" s="5">
        <f t="shared" si="12"/>
        <v>0</v>
      </c>
      <c r="I272" s="5">
        <f t="shared" si="12"/>
        <v>1.8333333333333333</v>
      </c>
      <c r="J272" s="5">
        <f t="shared" si="12"/>
        <v>55.25</v>
      </c>
      <c r="K272" s="5">
        <f t="shared" si="12"/>
        <v>37.416666666666664</v>
      </c>
      <c r="L272" s="5">
        <f t="shared" si="12"/>
        <v>27.833333333333332</v>
      </c>
      <c r="M272" s="5">
        <f t="shared" si="12"/>
        <v>13.833333333333334</v>
      </c>
      <c r="N272" s="5">
        <f t="shared" si="12"/>
        <v>6.583333333333333</v>
      </c>
      <c r="O272" s="5">
        <f t="shared" si="12"/>
        <v>0</v>
      </c>
      <c r="P272" s="5">
        <f t="shared" si="12"/>
        <v>17.5</v>
      </c>
      <c r="Q272" s="5">
        <f t="shared" si="12"/>
        <v>28.583333333333332</v>
      </c>
      <c r="R272" s="5">
        <f t="shared" si="12"/>
        <v>33</v>
      </c>
      <c r="S272" s="5">
        <f t="shared" si="12"/>
        <v>6</v>
      </c>
      <c r="T272" s="5">
        <f t="shared" si="12"/>
        <v>0.83333333333333337</v>
      </c>
      <c r="U272" s="5">
        <f t="shared" si="12"/>
        <v>14.833333333333334</v>
      </c>
      <c r="V272" s="5">
        <f t="shared" si="12"/>
        <v>0</v>
      </c>
      <c r="W272" s="5">
        <f t="shared" si="12"/>
        <v>33.75</v>
      </c>
      <c r="X272" s="5">
        <f t="shared" si="12"/>
        <v>56.083333333333336</v>
      </c>
      <c r="Y272" s="5">
        <f t="shared" si="12"/>
        <v>22.583333333333332</v>
      </c>
      <c r="Z272" s="5">
        <f t="shared" si="12"/>
        <v>11.25</v>
      </c>
      <c r="AA272" s="5">
        <f t="shared" si="12"/>
        <v>10.25</v>
      </c>
      <c r="AB272" s="5">
        <f t="shared" si="12"/>
        <v>17.333333333333332</v>
      </c>
      <c r="AC272" s="5">
        <f t="shared" si="12"/>
        <v>5.916666666666667</v>
      </c>
      <c r="AD272" s="5">
        <f t="shared" si="12"/>
        <v>8.8333333333333339</v>
      </c>
      <c r="AE272" s="5">
        <f t="shared" si="12"/>
        <v>12.583333333333334</v>
      </c>
      <c r="AF272" s="5">
        <f t="shared" si="12"/>
        <v>0</v>
      </c>
      <c r="AG272" s="5">
        <f t="shared" si="12"/>
        <v>2.75</v>
      </c>
      <c r="AH272" s="5">
        <f t="shared" si="12"/>
        <v>6.5</v>
      </c>
      <c r="AI272" s="5">
        <f t="shared" si="12"/>
        <v>17.5</v>
      </c>
      <c r="AJ272" s="5">
        <f t="shared" si="12"/>
        <v>8.3333333333333339</v>
      </c>
      <c r="AK272" s="5">
        <f t="shared" si="12"/>
        <v>0</v>
      </c>
      <c r="AL272" s="5">
        <f t="shared" si="12"/>
        <v>0</v>
      </c>
      <c r="AM272" s="5">
        <f t="shared" si="12"/>
        <v>0</v>
      </c>
      <c r="AN272" s="5">
        <f t="shared" si="12"/>
        <v>4.25</v>
      </c>
      <c r="AO272" s="5">
        <f t="shared" si="12"/>
        <v>0</v>
      </c>
      <c r="AP272" s="5">
        <f t="shared" si="12"/>
        <v>0</v>
      </c>
      <c r="AQ272" s="5">
        <f t="shared" si="12"/>
        <v>0</v>
      </c>
      <c r="AR272" s="5">
        <f t="shared" si="12"/>
        <v>0</v>
      </c>
      <c r="AS272" s="5">
        <f t="shared" si="12"/>
        <v>20.5</v>
      </c>
      <c r="AT272" s="5">
        <f t="shared" si="12"/>
        <v>8</v>
      </c>
      <c r="AU272" s="5">
        <f t="shared" si="12"/>
        <v>0</v>
      </c>
      <c r="AV272" s="5">
        <f t="shared" si="12"/>
        <v>8.3333333333333339</v>
      </c>
      <c r="AW272" s="5">
        <f t="shared" si="12"/>
        <v>36.083333333333336</v>
      </c>
      <c r="AX272" s="5">
        <f t="shared" si="12"/>
        <v>22.583333333333332</v>
      </c>
      <c r="AY272" s="5">
        <f t="shared" si="12"/>
        <v>10</v>
      </c>
      <c r="AZ272" s="5">
        <f t="shared" si="12"/>
        <v>35.166666666666664</v>
      </c>
      <c r="BA272" s="5">
        <f t="shared" si="12"/>
        <v>33.5</v>
      </c>
      <c r="BB272" s="5">
        <f t="shared" si="12"/>
        <v>2.9166666666666665</v>
      </c>
      <c r="BC272" s="5">
        <f t="shared" si="12"/>
        <v>3.6666666666666665</v>
      </c>
      <c r="BD272" s="5">
        <f t="shared" si="12"/>
        <v>12.583333333333334</v>
      </c>
      <c r="BE272" s="5">
        <f t="shared" si="12"/>
        <v>3.1666666666666665</v>
      </c>
      <c r="BF272" s="5">
        <f t="shared" si="12"/>
        <v>2</v>
      </c>
      <c r="BG272" s="5">
        <f t="shared" si="12"/>
        <v>55.166666666666664</v>
      </c>
      <c r="BH272" s="5">
        <f t="shared" si="12"/>
        <v>0.25</v>
      </c>
      <c r="BI272" s="5">
        <f t="shared" si="12"/>
        <v>7.333333333333333</v>
      </c>
      <c r="BJ272" s="5">
        <f t="shared" si="12"/>
        <v>39.416666666666664</v>
      </c>
      <c r="BK272" s="5">
        <f t="shared" si="12"/>
        <v>46.333333333333336</v>
      </c>
      <c r="BL272" s="5">
        <f t="shared" si="12"/>
        <v>11.083333333333334</v>
      </c>
    </row>
    <row r="273" spans="1:64" x14ac:dyDescent="0.3">
      <c r="A273">
        <f t="shared" si="10"/>
        <v>12332.999999999996</v>
      </c>
      <c r="B273">
        <v>2012</v>
      </c>
      <c r="C273" s="5">
        <f t="shared" si="11"/>
        <v>54.833333333333336</v>
      </c>
      <c r="D273" s="5">
        <f t="shared" si="12"/>
        <v>20.25</v>
      </c>
      <c r="E273" s="5">
        <f t="shared" si="12"/>
        <v>29</v>
      </c>
      <c r="F273" s="5">
        <f t="shared" si="12"/>
        <v>25.416666666666668</v>
      </c>
      <c r="G273" s="5">
        <f t="shared" si="12"/>
        <v>39.416666666666664</v>
      </c>
      <c r="H273" s="5">
        <f t="shared" si="12"/>
        <v>8.3333333333333339</v>
      </c>
      <c r="I273" s="5">
        <f t="shared" si="12"/>
        <v>5</v>
      </c>
      <c r="J273" s="5">
        <f t="shared" si="12"/>
        <v>52</v>
      </c>
      <c r="K273" s="5">
        <f t="shared" si="12"/>
        <v>36.083333333333336</v>
      </c>
      <c r="L273" s="5">
        <f t="shared" si="12"/>
        <v>27.75</v>
      </c>
      <c r="M273" s="5">
        <f t="shared" si="12"/>
        <v>11.916666666666666</v>
      </c>
      <c r="N273" s="5">
        <f t="shared" si="12"/>
        <v>0</v>
      </c>
      <c r="O273" s="5">
        <f t="shared" si="12"/>
        <v>0</v>
      </c>
      <c r="P273" s="5">
        <f t="shared" si="12"/>
        <v>11.333333333333334</v>
      </c>
      <c r="Q273" s="5">
        <f t="shared" si="12"/>
        <v>28.833333333333332</v>
      </c>
      <c r="R273" s="5">
        <f t="shared" si="12"/>
        <v>32.416666666666664</v>
      </c>
      <c r="S273" s="5">
        <f t="shared" si="12"/>
        <v>29.833333333333332</v>
      </c>
      <c r="T273" s="5">
        <f t="shared" si="12"/>
        <v>0</v>
      </c>
      <c r="U273" s="5">
        <f t="shared" si="12"/>
        <v>13.333333333333334</v>
      </c>
      <c r="V273" s="5">
        <f t="shared" si="12"/>
        <v>8.3333333333333339</v>
      </c>
      <c r="W273" s="5">
        <f t="shared" si="12"/>
        <v>30.583333333333332</v>
      </c>
      <c r="X273" s="5">
        <f t="shared" si="12"/>
        <v>55.333333333333336</v>
      </c>
      <c r="Y273" s="5">
        <f t="shared" si="12"/>
        <v>24.916666666666668</v>
      </c>
      <c r="Z273" s="5">
        <f t="shared" si="12"/>
        <v>11.583333333333334</v>
      </c>
      <c r="AA273" s="5">
        <f t="shared" si="12"/>
        <v>8.0833333333333339</v>
      </c>
      <c r="AB273" s="5">
        <f t="shared" si="12"/>
        <v>16.916666666666668</v>
      </c>
      <c r="AC273" s="5">
        <f t="shared" si="12"/>
        <v>5.25</v>
      </c>
      <c r="AD273" s="5">
        <f t="shared" si="12"/>
        <v>11.75</v>
      </c>
      <c r="AE273" s="5">
        <f t="shared" si="12"/>
        <v>19.583333333333332</v>
      </c>
      <c r="AF273" s="5">
        <f t="shared" si="12"/>
        <v>5.333333333333333</v>
      </c>
      <c r="AG273" s="5">
        <f t="shared" si="12"/>
        <v>6</v>
      </c>
      <c r="AH273" s="5">
        <f t="shared" si="12"/>
        <v>6.333333333333333</v>
      </c>
      <c r="AI273" s="5">
        <f t="shared" si="12"/>
        <v>27</v>
      </c>
      <c r="AJ273" s="5">
        <f t="shared" si="12"/>
        <v>0</v>
      </c>
      <c r="AK273" s="5">
        <f t="shared" si="12"/>
        <v>0</v>
      </c>
      <c r="AL273" s="5">
        <f t="shared" si="12"/>
        <v>8.3333333333333329E-2</v>
      </c>
      <c r="AM273" s="5">
        <f t="shared" si="12"/>
        <v>0</v>
      </c>
      <c r="AN273" s="5">
        <f t="shared" si="12"/>
        <v>0</v>
      </c>
      <c r="AO273" s="5">
        <f t="shared" ref="D273:BL277" si="13">AVERAGEIF($A$4:$A$262,$B273,AO$4:AO$262)</f>
        <v>3.25</v>
      </c>
      <c r="AP273" s="5">
        <f t="shared" si="13"/>
        <v>0</v>
      </c>
      <c r="AQ273" s="5">
        <f t="shared" si="13"/>
        <v>0</v>
      </c>
      <c r="AR273" s="5">
        <f t="shared" si="13"/>
        <v>3.0833333333333335</v>
      </c>
      <c r="AS273" s="5">
        <f t="shared" si="13"/>
        <v>18.583333333333332</v>
      </c>
      <c r="AT273" s="5">
        <f t="shared" si="13"/>
        <v>8.1666666666666661</v>
      </c>
      <c r="AU273" s="5">
        <f t="shared" si="13"/>
        <v>0</v>
      </c>
      <c r="AV273" s="5">
        <f t="shared" si="13"/>
        <v>31.416666666666668</v>
      </c>
      <c r="AW273" s="5">
        <f t="shared" si="13"/>
        <v>36.666666666666664</v>
      </c>
      <c r="AX273" s="5">
        <f t="shared" si="13"/>
        <v>23.166666666666668</v>
      </c>
      <c r="AY273" s="5">
        <f t="shared" si="13"/>
        <v>16.166666666666668</v>
      </c>
      <c r="AZ273" s="5">
        <f t="shared" si="13"/>
        <v>36.583333333333336</v>
      </c>
      <c r="BA273" s="5">
        <f t="shared" si="13"/>
        <v>31.5</v>
      </c>
      <c r="BB273" s="5">
        <f t="shared" si="13"/>
        <v>3.4166666666666665</v>
      </c>
      <c r="BC273" s="5">
        <f t="shared" si="13"/>
        <v>5.083333333333333</v>
      </c>
      <c r="BD273" s="5">
        <f t="shared" si="13"/>
        <v>10.166666666666666</v>
      </c>
      <c r="BE273" s="5">
        <f t="shared" si="13"/>
        <v>3</v>
      </c>
      <c r="BF273" s="5">
        <f t="shared" si="13"/>
        <v>1.5833333333333333</v>
      </c>
      <c r="BG273" s="5">
        <f t="shared" si="13"/>
        <v>32</v>
      </c>
      <c r="BH273" s="5">
        <f t="shared" si="13"/>
        <v>0.16666666666666666</v>
      </c>
      <c r="BI273" s="5">
        <f t="shared" si="13"/>
        <v>6.166666666666667</v>
      </c>
      <c r="BJ273" s="5">
        <f t="shared" si="13"/>
        <v>37.416666666666664</v>
      </c>
      <c r="BK273" s="5">
        <f t="shared" si="13"/>
        <v>45.5</v>
      </c>
      <c r="BL273" s="5">
        <f t="shared" si="13"/>
        <v>11.833333333333334</v>
      </c>
    </row>
    <row r="274" spans="1:64" x14ac:dyDescent="0.3">
      <c r="A274">
        <f t="shared" si="10"/>
        <v>12002</v>
      </c>
      <c r="B274">
        <v>2013</v>
      </c>
      <c r="C274" s="5">
        <f t="shared" si="11"/>
        <v>48.166666666666664</v>
      </c>
      <c r="D274" s="5">
        <f t="shared" si="13"/>
        <v>17.833333333333332</v>
      </c>
      <c r="E274" s="5">
        <f t="shared" si="13"/>
        <v>28.666666666666668</v>
      </c>
      <c r="F274" s="5">
        <f t="shared" si="13"/>
        <v>27.166666666666668</v>
      </c>
      <c r="G274" s="5">
        <f t="shared" si="13"/>
        <v>38.666666666666664</v>
      </c>
      <c r="H274" s="5">
        <f t="shared" si="13"/>
        <v>0</v>
      </c>
      <c r="I274" s="5">
        <f t="shared" si="13"/>
        <v>6.5</v>
      </c>
      <c r="J274" s="5">
        <f t="shared" si="13"/>
        <v>52.333333333333336</v>
      </c>
      <c r="K274" s="5">
        <f t="shared" si="13"/>
        <v>36.75</v>
      </c>
      <c r="L274" s="5">
        <f t="shared" si="13"/>
        <v>26.416666666666668</v>
      </c>
      <c r="M274" s="5">
        <f t="shared" si="13"/>
        <v>13.75</v>
      </c>
      <c r="N274" s="5">
        <f t="shared" si="13"/>
        <v>0</v>
      </c>
      <c r="O274" s="5">
        <f t="shared" si="13"/>
        <v>0</v>
      </c>
      <c r="P274" s="5">
        <f t="shared" si="13"/>
        <v>9.5</v>
      </c>
      <c r="Q274" s="5">
        <f t="shared" si="13"/>
        <v>28.5</v>
      </c>
      <c r="R274" s="5">
        <f t="shared" si="13"/>
        <v>40.333333333333336</v>
      </c>
      <c r="S274" s="5">
        <f t="shared" si="13"/>
        <v>30.166666666666668</v>
      </c>
      <c r="T274" s="5">
        <f t="shared" si="13"/>
        <v>1.4166666666666667</v>
      </c>
      <c r="U274" s="5">
        <f t="shared" si="13"/>
        <v>13.5</v>
      </c>
      <c r="V274" s="5">
        <f t="shared" si="13"/>
        <v>0</v>
      </c>
      <c r="W274" s="5">
        <f t="shared" si="13"/>
        <v>32.583333333333336</v>
      </c>
      <c r="X274" s="5">
        <f t="shared" si="13"/>
        <v>58.916666666666664</v>
      </c>
      <c r="Y274" s="5">
        <f t="shared" si="13"/>
        <v>23.416666666666668</v>
      </c>
      <c r="Z274" s="5">
        <f t="shared" si="13"/>
        <v>11.666666666666666</v>
      </c>
      <c r="AA274" s="5">
        <f t="shared" si="13"/>
        <v>7.416666666666667</v>
      </c>
      <c r="AB274" s="5">
        <f t="shared" si="13"/>
        <v>13.833333333333334</v>
      </c>
      <c r="AC274" s="5">
        <f t="shared" si="13"/>
        <v>5.25</v>
      </c>
      <c r="AD274" s="5">
        <f t="shared" si="13"/>
        <v>17.916666666666668</v>
      </c>
      <c r="AE274" s="5">
        <f t="shared" si="13"/>
        <v>15.75</v>
      </c>
      <c r="AF274" s="5">
        <f t="shared" si="13"/>
        <v>0</v>
      </c>
      <c r="AG274" s="5">
        <f t="shared" si="13"/>
        <v>7.166666666666667</v>
      </c>
      <c r="AH274" s="5">
        <f t="shared" si="13"/>
        <v>6.916666666666667</v>
      </c>
      <c r="AI274" s="5">
        <f t="shared" si="13"/>
        <v>14.833333333333334</v>
      </c>
      <c r="AJ274" s="5">
        <f t="shared" si="13"/>
        <v>0</v>
      </c>
      <c r="AK274" s="5">
        <f t="shared" si="13"/>
        <v>0</v>
      </c>
      <c r="AL274" s="5">
        <f t="shared" si="13"/>
        <v>8.3333333333333329E-2</v>
      </c>
      <c r="AM274" s="5">
        <f t="shared" si="13"/>
        <v>0</v>
      </c>
      <c r="AN274" s="5">
        <f t="shared" si="13"/>
        <v>4.25</v>
      </c>
      <c r="AO274" s="5">
        <f t="shared" si="13"/>
        <v>7.75</v>
      </c>
      <c r="AP274" s="5">
        <f t="shared" si="13"/>
        <v>0</v>
      </c>
      <c r="AQ274" s="5">
        <f t="shared" si="13"/>
        <v>0</v>
      </c>
      <c r="AR274" s="5">
        <f t="shared" si="13"/>
        <v>0</v>
      </c>
      <c r="AS274" s="5">
        <f t="shared" si="13"/>
        <v>16.333333333333332</v>
      </c>
      <c r="AT274" s="5">
        <f t="shared" si="13"/>
        <v>7.416666666666667</v>
      </c>
      <c r="AU274" s="5">
        <f t="shared" si="13"/>
        <v>0</v>
      </c>
      <c r="AV274" s="5">
        <f t="shared" si="13"/>
        <v>43.916666666666664</v>
      </c>
      <c r="AW274" s="5">
        <f t="shared" si="13"/>
        <v>36.666666666666664</v>
      </c>
      <c r="AX274" s="5">
        <f t="shared" si="13"/>
        <v>24.916666666666668</v>
      </c>
      <c r="AY274" s="5">
        <f t="shared" si="13"/>
        <v>19.166666666666668</v>
      </c>
      <c r="AZ274" s="5">
        <f t="shared" si="13"/>
        <v>36.583333333333336</v>
      </c>
      <c r="BA274" s="5">
        <f t="shared" si="13"/>
        <v>32.083333333333336</v>
      </c>
      <c r="BB274" s="5">
        <f t="shared" si="13"/>
        <v>3</v>
      </c>
      <c r="BC274" s="5">
        <f t="shared" si="13"/>
        <v>4.083333333333333</v>
      </c>
      <c r="BD274" s="5">
        <f t="shared" si="13"/>
        <v>8.25</v>
      </c>
      <c r="BE274" s="5">
        <f t="shared" si="13"/>
        <v>3.25</v>
      </c>
      <c r="BF274" s="5">
        <f t="shared" si="13"/>
        <v>1.3333333333333333</v>
      </c>
      <c r="BG274" s="5">
        <f t="shared" si="13"/>
        <v>28.75</v>
      </c>
      <c r="BH274" s="5">
        <f t="shared" si="13"/>
        <v>0.75</v>
      </c>
      <c r="BI274" s="5">
        <f t="shared" si="13"/>
        <v>5.5</v>
      </c>
      <c r="BJ274" s="5">
        <f t="shared" si="13"/>
        <v>37.583333333333336</v>
      </c>
      <c r="BK274" s="5">
        <f t="shared" si="13"/>
        <v>30.5</v>
      </c>
      <c r="BL274" s="5">
        <f t="shared" si="13"/>
        <v>12.666666666666666</v>
      </c>
    </row>
    <row r="275" spans="1:64" x14ac:dyDescent="0.3">
      <c r="A275">
        <f t="shared" si="10"/>
        <v>12546.000000000004</v>
      </c>
      <c r="B275">
        <v>2014</v>
      </c>
      <c r="C275" s="5">
        <f t="shared" si="11"/>
        <v>46.75</v>
      </c>
      <c r="D275" s="5">
        <f t="shared" si="13"/>
        <v>18.583333333333332</v>
      </c>
      <c r="E275" s="5">
        <f t="shared" si="13"/>
        <v>30.5</v>
      </c>
      <c r="F275" s="5">
        <f t="shared" si="13"/>
        <v>27</v>
      </c>
      <c r="G275" s="5">
        <f t="shared" si="13"/>
        <v>45.083333333333336</v>
      </c>
      <c r="H275" s="5">
        <f t="shared" si="13"/>
        <v>10</v>
      </c>
      <c r="I275" s="5">
        <f t="shared" si="13"/>
        <v>10.333333333333334</v>
      </c>
      <c r="J275" s="5">
        <f t="shared" si="13"/>
        <v>53.083333333333336</v>
      </c>
      <c r="K275" s="5">
        <f t="shared" si="13"/>
        <v>39.416666666666664</v>
      </c>
      <c r="L275" s="5">
        <f t="shared" si="13"/>
        <v>28.25</v>
      </c>
      <c r="M275" s="5">
        <f t="shared" si="13"/>
        <v>10.416666666666666</v>
      </c>
      <c r="N275" s="5">
        <f t="shared" si="13"/>
        <v>0</v>
      </c>
      <c r="O275" s="5">
        <f t="shared" si="13"/>
        <v>0</v>
      </c>
      <c r="P275" s="5">
        <f t="shared" si="13"/>
        <v>9.4166666666666661</v>
      </c>
      <c r="Q275" s="5">
        <f t="shared" si="13"/>
        <v>29.583333333333332</v>
      </c>
      <c r="R275" s="5">
        <f t="shared" si="13"/>
        <v>41.416666666666664</v>
      </c>
      <c r="S275" s="5">
        <f t="shared" si="13"/>
        <v>21.166666666666668</v>
      </c>
      <c r="T275" s="5">
        <f t="shared" si="13"/>
        <v>1.5</v>
      </c>
      <c r="U275" s="5">
        <f t="shared" si="13"/>
        <v>15.083333333333334</v>
      </c>
      <c r="V275" s="5">
        <f t="shared" si="13"/>
        <v>0</v>
      </c>
      <c r="W275" s="5">
        <f t="shared" si="13"/>
        <v>35.5</v>
      </c>
      <c r="X275" s="5">
        <f t="shared" si="13"/>
        <v>64.583333333333329</v>
      </c>
      <c r="Y275" s="5">
        <f t="shared" si="13"/>
        <v>25</v>
      </c>
      <c r="Z275" s="5">
        <f t="shared" si="13"/>
        <v>12.666666666666666</v>
      </c>
      <c r="AA275" s="5">
        <f t="shared" si="13"/>
        <v>11.333333333333334</v>
      </c>
      <c r="AB275" s="5">
        <f t="shared" si="13"/>
        <v>12.333333333333334</v>
      </c>
      <c r="AC275" s="5">
        <f t="shared" si="13"/>
        <v>4</v>
      </c>
      <c r="AD275" s="5">
        <f t="shared" si="13"/>
        <v>16.583333333333332</v>
      </c>
      <c r="AE275" s="5">
        <f t="shared" si="13"/>
        <v>11.25</v>
      </c>
      <c r="AF275" s="5">
        <f t="shared" si="13"/>
        <v>0</v>
      </c>
      <c r="AG275" s="5">
        <f t="shared" si="13"/>
        <v>15.083333333333334</v>
      </c>
      <c r="AH275" s="5">
        <f t="shared" si="13"/>
        <v>8.6666666666666661</v>
      </c>
      <c r="AI275" s="5">
        <f t="shared" si="13"/>
        <v>9.9166666666666661</v>
      </c>
      <c r="AJ275" s="5">
        <f t="shared" si="13"/>
        <v>0</v>
      </c>
      <c r="AK275" s="5">
        <f t="shared" si="13"/>
        <v>8.3333333333333339</v>
      </c>
      <c r="AL275" s="5">
        <f t="shared" si="13"/>
        <v>0.25</v>
      </c>
      <c r="AM275" s="5">
        <f t="shared" si="13"/>
        <v>0</v>
      </c>
      <c r="AN275" s="5">
        <f t="shared" si="13"/>
        <v>9.5</v>
      </c>
      <c r="AO275" s="5">
        <f t="shared" si="13"/>
        <v>9.3333333333333339</v>
      </c>
      <c r="AP275" s="5">
        <f t="shared" si="13"/>
        <v>0</v>
      </c>
      <c r="AQ275" s="5">
        <f t="shared" si="13"/>
        <v>0</v>
      </c>
      <c r="AR275" s="5">
        <f t="shared" si="13"/>
        <v>0</v>
      </c>
      <c r="AS275" s="5">
        <f t="shared" si="13"/>
        <v>17.75</v>
      </c>
      <c r="AT275" s="5">
        <f t="shared" si="13"/>
        <v>7.833333333333333</v>
      </c>
      <c r="AU275" s="5">
        <f t="shared" si="13"/>
        <v>0</v>
      </c>
      <c r="AV275" s="5">
        <f t="shared" si="13"/>
        <v>41.916666666666664</v>
      </c>
      <c r="AW275" s="5">
        <f t="shared" si="13"/>
        <v>37</v>
      </c>
      <c r="AX275" s="5">
        <f t="shared" si="13"/>
        <v>24</v>
      </c>
      <c r="AY275" s="5">
        <f t="shared" si="13"/>
        <v>9</v>
      </c>
      <c r="AZ275" s="5">
        <f t="shared" si="13"/>
        <v>35.583333333333336</v>
      </c>
      <c r="BA275" s="5">
        <f t="shared" si="13"/>
        <v>34.416666666666664</v>
      </c>
      <c r="BB275" s="5">
        <f t="shared" si="13"/>
        <v>4.083333333333333</v>
      </c>
      <c r="BC275" s="5">
        <f t="shared" si="13"/>
        <v>24.833333333333332</v>
      </c>
      <c r="BD275" s="5">
        <f t="shared" si="13"/>
        <v>7.166666666666667</v>
      </c>
      <c r="BE275" s="5">
        <f t="shared" si="13"/>
        <v>3.5</v>
      </c>
      <c r="BF275" s="5">
        <f t="shared" si="13"/>
        <v>1.0833333333333333</v>
      </c>
      <c r="BG275" s="5">
        <f t="shared" si="13"/>
        <v>29.916666666666668</v>
      </c>
      <c r="BH275" s="5">
        <f t="shared" si="13"/>
        <v>2</v>
      </c>
      <c r="BI275" s="5">
        <f t="shared" si="13"/>
        <v>4.25</v>
      </c>
      <c r="BJ275" s="5">
        <f t="shared" si="13"/>
        <v>38.25</v>
      </c>
      <c r="BK275" s="5">
        <f t="shared" si="13"/>
        <v>20.916666666666668</v>
      </c>
      <c r="BL275" s="5">
        <f t="shared" si="13"/>
        <v>10.083333333333334</v>
      </c>
    </row>
    <row r="276" spans="1:64" x14ac:dyDescent="0.3">
      <c r="A276">
        <f t="shared" si="10"/>
        <v>13753.000000000004</v>
      </c>
      <c r="B276">
        <v>2015</v>
      </c>
      <c r="C276" s="5">
        <f t="shared" si="11"/>
        <v>49.5</v>
      </c>
      <c r="D276" s="5">
        <f t="shared" si="13"/>
        <v>19.25</v>
      </c>
      <c r="E276" s="5">
        <f t="shared" si="13"/>
        <v>32.75</v>
      </c>
      <c r="F276" s="5">
        <f t="shared" si="13"/>
        <v>28.166666666666668</v>
      </c>
      <c r="G276" s="5">
        <f t="shared" si="13"/>
        <v>48.666666666666664</v>
      </c>
      <c r="H276" s="5">
        <f t="shared" si="13"/>
        <v>9.6666666666666661</v>
      </c>
      <c r="I276" s="5">
        <f t="shared" si="13"/>
        <v>11.25</v>
      </c>
      <c r="J276" s="5">
        <f t="shared" si="13"/>
        <v>52.833333333333336</v>
      </c>
      <c r="K276" s="5">
        <f t="shared" si="13"/>
        <v>40.916666666666664</v>
      </c>
      <c r="L276" s="5">
        <f t="shared" si="13"/>
        <v>33.166666666666664</v>
      </c>
      <c r="M276" s="5">
        <f t="shared" si="13"/>
        <v>3.1666666666666665</v>
      </c>
      <c r="N276" s="5">
        <f t="shared" si="13"/>
        <v>0</v>
      </c>
      <c r="O276" s="5">
        <f t="shared" si="13"/>
        <v>0</v>
      </c>
      <c r="P276" s="5">
        <f t="shared" si="13"/>
        <v>8.6666666666666661</v>
      </c>
      <c r="Q276" s="5">
        <f t="shared" si="13"/>
        <v>35.5</v>
      </c>
      <c r="R276" s="5">
        <f t="shared" si="13"/>
        <v>44.416666666666664</v>
      </c>
      <c r="S276" s="5">
        <f t="shared" si="13"/>
        <v>23.666666666666668</v>
      </c>
      <c r="T276" s="5">
        <f t="shared" si="13"/>
        <v>0.41666666666666669</v>
      </c>
      <c r="U276" s="5">
        <f t="shared" si="13"/>
        <v>22.916666666666668</v>
      </c>
      <c r="V276" s="5">
        <f t="shared" si="13"/>
        <v>0</v>
      </c>
      <c r="W276" s="5">
        <f t="shared" si="13"/>
        <v>55.083333333333336</v>
      </c>
      <c r="X276" s="5">
        <f t="shared" si="13"/>
        <v>67.583333333333329</v>
      </c>
      <c r="Y276" s="5">
        <f t="shared" si="13"/>
        <v>29</v>
      </c>
      <c r="Z276" s="5">
        <f t="shared" si="13"/>
        <v>10.666666666666666</v>
      </c>
      <c r="AA276" s="5">
        <f t="shared" si="13"/>
        <v>10.25</v>
      </c>
      <c r="AB276" s="5">
        <f t="shared" si="13"/>
        <v>12.916666666666666</v>
      </c>
      <c r="AC276" s="5">
        <f t="shared" si="13"/>
        <v>4.75</v>
      </c>
      <c r="AD276" s="5">
        <f t="shared" si="13"/>
        <v>21.75</v>
      </c>
      <c r="AE276" s="5">
        <f t="shared" si="13"/>
        <v>14.75</v>
      </c>
      <c r="AF276" s="5">
        <f t="shared" si="13"/>
        <v>0</v>
      </c>
      <c r="AG276" s="5">
        <f t="shared" si="13"/>
        <v>21.583333333333332</v>
      </c>
      <c r="AH276" s="5">
        <f t="shared" si="13"/>
        <v>8.5833333333333339</v>
      </c>
      <c r="AI276" s="5">
        <f t="shared" si="13"/>
        <v>8.75</v>
      </c>
      <c r="AJ276" s="5">
        <f t="shared" si="13"/>
        <v>0</v>
      </c>
      <c r="AK276" s="5">
        <f t="shared" si="13"/>
        <v>0</v>
      </c>
      <c r="AL276" s="5">
        <f t="shared" si="13"/>
        <v>0.16666666666666666</v>
      </c>
      <c r="AM276" s="5">
        <f t="shared" si="13"/>
        <v>3.0833333333333335</v>
      </c>
      <c r="AN276" s="5">
        <f t="shared" si="13"/>
        <v>15.166666666666666</v>
      </c>
      <c r="AO276" s="5">
        <f t="shared" si="13"/>
        <v>3.6666666666666665</v>
      </c>
      <c r="AP276" s="5">
        <f t="shared" si="13"/>
        <v>0</v>
      </c>
      <c r="AQ276" s="5">
        <f t="shared" si="13"/>
        <v>0</v>
      </c>
      <c r="AR276" s="5">
        <f t="shared" si="13"/>
        <v>0</v>
      </c>
      <c r="AS276" s="5">
        <f t="shared" si="13"/>
        <v>17.333333333333332</v>
      </c>
      <c r="AT276" s="5">
        <f t="shared" si="13"/>
        <v>8.4166666666666661</v>
      </c>
      <c r="AU276" s="5">
        <f t="shared" si="13"/>
        <v>0</v>
      </c>
      <c r="AV276" s="5">
        <f t="shared" si="13"/>
        <v>53.666666666666664</v>
      </c>
      <c r="AW276" s="5">
        <f t="shared" si="13"/>
        <v>40.5</v>
      </c>
      <c r="AX276" s="5">
        <f t="shared" si="13"/>
        <v>30.916666666666668</v>
      </c>
      <c r="AY276" s="5">
        <f t="shared" si="13"/>
        <v>15.25</v>
      </c>
      <c r="AZ276" s="5">
        <f t="shared" si="13"/>
        <v>35.583333333333336</v>
      </c>
      <c r="BA276" s="5">
        <f t="shared" si="13"/>
        <v>33</v>
      </c>
      <c r="BB276" s="5">
        <f t="shared" si="13"/>
        <v>5</v>
      </c>
      <c r="BC276" s="5">
        <f t="shared" si="13"/>
        <v>39.75</v>
      </c>
      <c r="BD276" s="5">
        <f t="shared" si="13"/>
        <v>7.083333333333333</v>
      </c>
      <c r="BE276" s="5">
        <f t="shared" si="13"/>
        <v>5.666666666666667</v>
      </c>
      <c r="BF276" s="5">
        <f t="shared" si="13"/>
        <v>2.25</v>
      </c>
      <c r="BG276" s="5">
        <f t="shared" si="13"/>
        <v>28.416666666666668</v>
      </c>
      <c r="BH276" s="5">
        <f t="shared" si="13"/>
        <v>2.1666666666666665</v>
      </c>
      <c r="BI276" s="5">
        <f t="shared" si="13"/>
        <v>4.25</v>
      </c>
      <c r="BJ276" s="5">
        <f t="shared" si="13"/>
        <v>38.166666666666664</v>
      </c>
      <c r="BK276" s="5">
        <f t="shared" si="13"/>
        <v>16.083333333333332</v>
      </c>
      <c r="BL276" s="5">
        <f t="shared" si="13"/>
        <v>9.9166666666666661</v>
      </c>
    </row>
    <row r="277" spans="1:64" x14ac:dyDescent="0.3">
      <c r="A277">
        <f t="shared" si="10"/>
        <v>14696.999999999995</v>
      </c>
      <c r="B277">
        <v>2016</v>
      </c>
      <c r="C277" s="5">
        <f t="shared" si="11"/>
        <v>50</v>
      </c>
      <c r="D277" s="5">
        <f t="shared" si="13"/>
        <v>18.583333333333332</v>
      </c>
      <c r="E277" s="5">
        <f t="shared" si="13"/>
        <v>41.416666666666664</v>
      </c>
      <c r="F277" s="5">
        <f t="shared" si="13"/>
        <v>32.25</v>
      </c>
      <c r="G277" s="5">
        <f t="shared" si="13"/>
        <v>55</v>
      </c>
      <c r="H277" s="5">
        <f t="shared" si="13"/>
        <v>16.916666666666668</v>
      </c>
      <c r="I277" s="5">
        <f t="shared" si="13"/>
        <v>16.75</v>
      </c>
      <c r="J277" s="5">
        <f t="shared" si="13"/>
        <v>51.25</v>
      </c>
      <c r="K277" s="5">
        <f t="shared" si="13"/>
        <v>43.833333333333336</v>
      </c>
      <c r="L277" s="5">
        <f t="shared" si="13"/>
        <v>46.833333333333336</v>
      </c>
      <c r="M277" s="5">
        <f t="shared" si="13"/>
        <v>13</v>
      </c>
      <c r="N277" s="5">
        <f t="shared" si="13"/>
        <v>0</v>
      </c>
      <c r="O277" s="5">
        <f t="shared" si="13"/>
        <v>0</v>
      </c>
      <c r="P277" s="5">
        <f t="shared" si="13"/>
        <v>8.8333333333333339</v>
      </c>
      <c r="Q277" s="5">
        <f t="shared" si="13"/>
        <v>43.166666666666664</v>
      </c>
      <c r="R277" s="5">
        <f t="shared" si="13"/>
        <v>53.916666666666664</v>
      </c>
      <c r="S277" s="5">
        <f t="shared" si="13"/>
        <v>27.083333333333332</v>
      </c>
      <c r="T277" s="5">
        <f t="shared" si="13"/>
        <v>3.5833333333333335</v>
      </c>
      <c r="U277" s="5">
        <f t="shared" si="13"/>
        <v>14.833333333333334</v>
      </c>
      <c r="V277" s="5">
        <f t="shared" si="13"/>
        <v>0</v>
      </c>
      <c r="W277" s="5">
        <f t="shared" si="13"/>
        <v>55</v>
      </c>
      <c r="X277" s="5">
        <f t="shared" si="13"/>
        <v>76.333333333333329</v>
      </c>
      <c r="Y277" s="5">
        <f t="shared" si="13"/>
        <v>33.916666666666664</v>
      </c>
      <c r="Z277" s="5">
        <f t="shared" si="13"/>
        <v>10.666666666666666</v>
      </c>
      <c r="AA277" s="5">
        <f t="shared" si="13"/>
        <v>9.25</v>
      </c>
      <c r="AB277" s="5">
        <f t="shared" si="13"/>
        <v>9.25</v>
      </c>
      <c r="AC277" s="5">
        <f t="shared" si="13"/>
        <v>4.833333333333333</v>
      </c>
      <c r="AD277" s="5">
        <f t="shared" si="13"/>
        <v>31.333333333333332</v>
      </c>
      <c r="AE277" s="5">
        <f t="shared" si="13"/>
        <v>21.833333333333332</v>
      </c>
      <c r="AF277" s="5">
        <f t="shared" si="13"/>
        <v>0</v>
      </c>
      <c r="AG277" s="5">
        <f t="shared" si="13"/>
        <v>25.583333333333332</v>
      </c>
      <c r="AH277" s="5">
        <f t="shared" si="13"/>
        <v>9.4166666666666661</v>
      </c>
      <c r="AI277" s="5">
        <f t="shared" si="13"/>
        <v>8</v>
      </c>
      <c r="AJ277" s="5">
        <f t="shared" si="13"/>
        <v>0</v>
      </c>
      <c r="AK277" s="5">
        <f t="shared" si="13"/>
        <v>0</v>
      </c>
      <c r="AL277" s="5">
        <f t="shared" si="13"/>
        <v>0.41666666666666669</v>
      </c>
      <c r="AM277" s="5">
        <f t="shared" si="13"/>
        <v>3.3333333333333335</v>
      </c>
      <c r="AN277" s="5">
        <f t="shared" si="13"/>
        <v>16.5</v>
      </c>
      <c r="AO277" s="5">
        <f t="shared" si="13"/>
        <v>6.75</v>
      </c>
      <c r="AP277" s="5">
        <f t="shared" si="13"/>
        <v>0</v>
      </c>
      <c r="AQ277" s="5">
        <f t="shared" si="13"/>
        <v>0</v>
      </c>
      <c r="AR277" s="5">
        <f t="shared" si="13"/>
        <v>0</v>
      </c>
      <c r="AS277" s="5">
        <f t="shared" si="13"/>
        <v>14.416666666666666</v>
      </c>
      <c r="AT277" s="5">
        <f t="shared" si="13"/>
        <v>7.916666666666667</v>
      </c>
      <c r="AU277" s="5">
        <f t="shared" si="13"/>
        <v>0</v>
      </c>
      <c r="AV277" s="5">
        <f t="shared" si="13"/>
        <v>49.083333333333336</v>
      </c>
      <c r="AW277" s="5">
        <f t="shared" si="13"/>
        <v>48</v>
      </c>
      <c r="AX277" s="5">
        <f t="shared" si="13"/>
        <v>39.166666666666664</v>
      </c>
      <c r="AY277" s="5">
        <f t="shared" si="13"/>
        <v>19.916666666666668</v>
      </c>
      <c r="AZ277" s="5">
        <f t="shared" ref="D277:BL281" si="14">AVERAGEIF($A$4:$A$262,$B277,AZ$4:AZ$262)</f>
        <v>32.5</v>
      </c>
      <c r="BA277" s="5">
        <f t="shared" si="14"/>
        <v>33.25</v>
      </c>
      <c r="BB277" s="5">
        <f t="shared" si="14"/>
        <v>5.333333333333333</v>
      </c>
      <c r="BC277" s="5">
        <f t="shared" si="14"/>
        <v>6.75</v>
      </c>
      <c r="BD277" s="5">
        <f t="shared" si="14"/>
        <v>7.083333333333333</v>
      </c>
      <c r="BE277" s="5">
        <f t="shared" si="14"/>
        <v>8.1666666666666661</v>
      </c>
      <c r="BF277" s="5">
        <f t="shared" si="14"/>
        <v>2.5833333333333335</v>
      </c>
      <c r="BG277" s="5">
        <f t="shared" si="14"/>
        <v>24.833333333333332</v>
      </c>
      <c r="BH277" s="5">
        <f t="shared" si="14"/>
        <v>2.5833333333333335</v>
      </c>
      <c r="BI277" s="5">
        <f t="shared" si="14"/>
        <v>4.083333333333333</v>
      </c>
      <c r="BJ277" s="5">
        <f t="shared" si="14"/>
        <v>38.333333333333336</v>
      </c>
      <c r="BK277" s="5">
        <f t="shared" si="14"/>
        <v>10.583333333333334</v>
      </c>
      <c r="BL277" s="5">
        <f t="shared" si="14"/>
        <v>10.5</v>
      </c>
    </row>
    <row r="278" spans="1:64" x14ac:dyDescent="0.3">
      <c r="A278">
        <f t="shared" si="10"/>
        <v>16973</v>
      </c>
      <c r="B278">
        <v>2017</v>
      </c>
      <c r="C278" s="5">
        <f t="shared" si="11"/>
        <v>61</v>
      </c>
      <c r="D278" s="5">
        <f t="shared" si="14"/>
        <v>4.833333333333333</v>
      </c>
      <c r="E278" s="5">
        <f t="shared" si="14"/>
        <v>63.583333333333336</v>
      </c>
      <c r="F278" s="5">
        <f t="shared" si="14"/>
        <v>51.833333333333336</v>
      </c>
      <c r="G278" s="5">
        <f t="shared" si="14"/>
        <v>67.5</v>
      </c>
      <c r="H278" s="5">
        <f t="shared" si="14"/>
        <v>24</v>
      </c>
      <c r="I278" s="5">
        <f t="shared" si="14"/>
        <v>12.916666666666666</v>
      </c>
      <c r="J278" s="5">
        <f t="shared" si="14"/>
        <v>59.416666666666664</v>
      </c>
      <c r="K278" s="5">
        <f t="shared" si="14"/>
        <v>49.25</v>
      </c>
      <c r="L278" s="5">
        <f t="shared" si="14"/>
        <v>67.75</v>
      </c>
      <c r="M278" s="5">
        <f t="shared" si="14"/>
        <v>4.083333333333333</v>
      </c>
      <c r="N278" s="5">
        <f t="shared" si="14"/>
        <v>0</v>
      </c>
      <c r="O278" s="5">
        <f t="shared" si="14"/>
        <v>0</v>
      </c>
      <c r="P278" s="5">
        <f t="shared" si="14"/>
        <v>6.666666666666667</v>
      </c>
      <c r="Q278" s="5">
        <f t="shared" si="14"/>
        <v>61.083333333333336</v>
      </c>
      <c r="R278" s="5">
        <f t="shared" si="14"/>
        <v>69.333333333333329</v>
      </c>
      <c r="S278" s="5">
        <f t="shared" si="14"/>
        <v>20.25</v>
      </c>
      <c r="T278" s="5">
        <f t="shared" si="14"/>
        <v>6.583333333333333</v>
      </c>
      <c r="U278" s="5">
        <f t="shared" si="14"/>
        <v>6.083333333333333</v>
      </c>
      <c r="V278" s="5">
        <f t="shared" si="14"/>
        <v>2.1666666666666665</v>
      </c>
      <c r="W278" s="5">
        <f t="shared" si="14"/>
        <v>39.333333333333336</v>
      </c>
      <c r="X278" s="5">
        <f t="shared" si="14"/>
        <v>81.583333333333329</v>
      </c>
      <c r="Y278" s="5">
        <f t="shared" si="14"/>
        <v>51.5</v>
      </c>
      <c r="Z278" s="5">
        <f t="shared" si="14"/>
        <v>11.833333333333334</v>
      </c>
      <c r="AA278" s="5">
        <f t="shared" si="14"/>
        <v>11.166666666666666</v>
      </c>
      <c r="AB278" s="5">
        <f t="shared" si="14"/>
        <v>2.0833333333333335</v>
      </c>
      <c r="AC278" s="5">
        <f t="shared" si="14"/>
        <v>7</v>
      </c>
      <c r="AD278" s="5">
        <f t="shared" si="14"/>
        <v>39.666666666666664</v>
      </c>
      <c r="AE278" s="5">
        <f t="shared" si="14"/>
        <v>56.416666666666664</v>
      </c>
      <c r="AF278" s="5">
        <f t="shared" si="14"/>
        <v>1.5833333333333333</v>
      </c>
      <c r="AG278" s="5">
        <f t="shared" si="14"/>
        <v>34.5</v>
      </c>
      <c r="AH278" s="5">
        <f t="shared" si="14"/>
        <v>12.5</v>
      </c>
      <c r="AI278" s="5">
        <f t="shared" si="14"/>
        <v>6.75</v>
      </c>
      <c r="AJ278" s="5">
        <f t="shared" si="14"/>
        <v>0</v>
      </c>
      <c r="AK278" s="5">
        <f t="shared" si="14"/>
        <v>0</v>
      </c>
      <c r="AL278" s="5">
        <f t="shared" si="14"/>
        <v>0.58333333333333337</v>
      </c>
      <c r="AM278" s="5">
        <f t="shared" si="14"/>
        <v>0</v>
      </c>
      <c r="AN278" s="5">
        <f t="shared" si="14"/>
        <v>38.583333333333336</v>
      </c>
      <c r="AO278" s="5">
        <f t="shared" si="14"/>
        <v>12.416666666666666</v>
      </c>
      <c r="AP278" s="5">
        <f t="shared" si="14"/>
        <v>0</v>
      </c>
      <c r="AQ278" s="5">
        <f t="shared" si="14"/>
        <v>0</v>
      </c>
      <c r="AR278" s="5">
        <f t="shared" si="14"/>
        <v>0</v>
      </c>
      <c r="AS278" s="5">
        <f t="shared" si="14"/>
        <v>7.083333333333333</v>
      </c>
      <c r="AT278" s="5">
        <f t="shared" si="14"/>
        <v>14.833333333333334</v>
      </c>
      <c r="AU278" s="5">
        <f t="shared" si="14"/>
        <v>0</v>
      </c>
      <c r="AV278" s="5">
        <f t="shared" si="14"/>
        <v>50.333333333333336</v>
      </c>
      <c r="AW278" s="5">
        <f t="shared" si="14"/>
        <v>54.333333333333336</v>
      </c>
      <c r="AX278" s="5">
        <f t="shared" si="14"/>
        <v>25.75</v>
      </c>
      <c r="AY278" s="5">
        <f t="shared" si="14"/>
        <v>29.416666666666668</v>
      </c>
      <c r="AZ278" s="5">
        <f t="shared" si="14"/>
        <v>34.5</v>
      </c>
      <c r="BA278" s="5">
        <f t="shared" si="14"/>
        <v>38.833333333333336</v>
      </c>
      <c r="BB278" s="5">
        <f t="shared" si="14"/>
        <v>3.75</v>
      </c>
      <c r="BC278" s="5">
        <f t="shared" si="14"/>
        <v>3.0833333333333335</v>
      </c>
      <c r="BD278" s="5">
        <f t="shared" si="14"/>
        <v>8.1666666666666661</v>
      </c>
      <c r="BE278" s="5">
        <f t="shared" si="14"/>
        <v>3.25</v>
      </c>
      <c r="BF278" s="5">
        <f t="shared" si="14"/>
        <v>3.3333333333333335</v>
      </c>
      <c r="BG278" s="5">
        <f t="shared" si="14"/>
        <v>15.833333333333334</v>
      </c>
      <c r="BH278" s="5">
        <f t="shared" si="14"/>
        <v>3.0833333333333335</v>
      </c>
      <c r="BI278" s="5">
        <f t="shared" si="14"/>
        <v>3.75</v>
      </c>
      <c r="BJ278" s="5">
        <f t="shared" si="14"/>
        <v>47</v>
      </c>
      <c r="BK278" s="5">
        <f t="shared" si="14"/>
        <v>7.25</v>
      </c>
      <c r="BL278" s="5">
        <f t="shared" si="14"/>
        <v>15</v>
      </c>
    </row>
    <row r="279" spans="1:64" x14ac:dyDescent="0.3">
      <c r="A279">
        <f t="shared" si="10"/>
        <v>18699</v>
      </c>
      <c r="B279">
        <v>2018</v>
      </c>
      <c r="C279" s="5">
        <f t="shared" si="11"/>
        <v>66.416666666666671</v>
      </c>
      <c r="D279" s="5">
        <f t="shared" si="14"/>
        <v>11.333333333333334</v>
      </c>
      <c r="E279" s="5">
        <f t="shared" si="14"/>
        <v>78.5</v>
      </c>
      <c r="F279" s="5">
        <f t="shared" si="14"/>
        <v>42.5</v>
      </c>
      <c r="G279" s="5">
        <f t="shared" si="14"/>
        <v>67.416666666666671</v>
      </c>
      <c r="H279" s="5">
        <f t="shared" si="14"/>
        <v>30.833333333333332</v>
      </c>
      <c r="I279" s="5">
        <f t="shared" si="14"/>
        <v>14.25</v>
      </c>
      <c r="J279" s="5">
        <f t="shared" si="14"/>
        <v>57.416666666666664</v>
      </c>
      <c r="K279" s="5">
        <f t="shared" si="14"/>
        <v>48.916666666666664</v>
      </c>
      <c r="L279" s="5">
        <f t="shared" si="14"/>
        <v>70.666666666666671</v>
      </c>
      <c r="M279" s="5">
        <f t="shared" si="14"/>
        <v>2.1666666666666665</v>
      </c>
      <c r="N279" s="5">
        <f t="shared" si="14"/>
        <v>0</v>
      </c>
      <c r="O279" s="5">
        <f t="shared" si="14"/>
        <v>0.58333333333333337</v>
      </c>
      <c r="P279" s="5">
        <f t="shared" si="14"/>
        <v>2.5</v>
      </c>
      <c r="Q279" s="5">
        <f t="shared" si="14"/>
        <v>73.333333333333329</v>
      </c>
      <c r="R279" s="5">
        <f t="shared" si="14"/>
        <v>71.75</v>
      </c>
      <c r="S279" s="5">
        <f t="shared" si="14"/>
        <v>24.833333333333332</v>
      </c>
      <c r="T279" s="5">
        <f t="shared" si="14"/>
        <v>11.916666666666666</v>
      </c>
      <c r="U279" s="5">
        <f t="shared" si="14"/>
        <v>9.8333333333333339</v>
      </c>
      <c r="V279" s="5">
        <f t="shared" si="14"/>
        <v>7.333333333333333</v>
      </c>
      <c r="W279" s="5">
        <f t="shared" si="14"/>
        <v>69</v>
      </c>
      <c r="X279" s="5">
        <f t="shared" si="14"/>
        <v>80.75</v>
      </c>
      <c r="Y279" s="5">
        <f t="shared" si="14"/>
        <v>45.416666666666664</v>
      </c>
      <c r="Z279" s="5">
        <f t="shared" si="14"/>
        <v>12.666666666666666</v>
      </c>
      <c r="AA279" s="5">
        <f t="shared" si="14"/>
        <v>10.25</v>
      </c>
      <c r="AB279" s="5">
        <f t="shared" si="14"/>
        <v>2.0833333333333335</v>
      </c>
      <c r="AC279" s="5">
        <f t="shared" si="14"/>
        <v>11.333333333333334</v>
      </c>
      <c r="AD279" s="5">
        <f t="shared" si="14"/>
        <v>36.5</v>
      </c>
      <c r="AE279" s="5">
        <f t="shared" si="14"/>
        <v>31.166666666666668</v>
      </c>
      <c r="AF279" s="5">
        <f t="shared" si="14"/>
        <v>1.8333333333333333</v>
      </c>
      <c r="AG279" s="5">
        <f t="shared" si="14"/>
        <v>29.5</v>
      </c>
      <c r="AH279" s="5">
        <f t="shared" si="14"/>
        <v>36.166666666666664</v>
      </c>
      <c r="AI279" s="5">
        <f t="shared" si="14"/>
        <v>8.0833333333333339</v>
      </c>
      <c r="AJ279" s="5">
        <f t="shared" si="14"/>
        <v>0</v>
      </c>
      <c r="AK279" s="5">
        <f t="shared" si="14"/>
        <v>0</v>
      </c>
      <c r="AL279" s="5">
        <f t="shared" si="14"/>
        <v>0.75</v>
      </c>
      <c r="AM279" s="5">
        <f t="shared" si="14"/>
        <v>3.3333333333333335</v>
      </c>
      <c r="AN279" s="5">
        <f t="shared" si="14"/>
        <v>54.166666666666664</v>
      </c>
      <c r="AO279" s="5">
        <f t="shared" si="14"/>
        <v>20.583333333333332</v>
      </c>
      <c r="AP279" s="5">
        <f t="shared" si="14"/>
        <v>0</v>
      </c>
      <c r="AQ279" s="5">
        <f t="shared" si="14"/>
        <v>0</v>
      </c>
      <c r="AR279" s="5">
        <f t="shared" si="14"/>
        <v>0</v>
      </c>
      <c r="AS279" s="5">
        <f t="shared" si="14"/>
        <v>11.25</v>
      </c>
      <c r="AT279" s="5">
        <f t="shared" si="14"/>
        <v>19</v>
      </c>
      <c r="AU279" s="5">
        <f t="shared" si="14"/>
        <v>0</v>
      </c>
      <c r="AV279" s="5">
        <f t="shared" si="14"/>
        <v>49.666666666666664</v>
      </c>
      <c r="AW279" s="5">
        <f t="shared" si="14"/>
        <v>56.333333333333336</v>
      </c>
      <c r="AX279" s="5">
        <f t="shared" si="14"/>
        <v>44.75</v>
      </c>
      <c r="AY279" s="5">
        <f t="shared" si="14"/>
        <v>24.75</v>
      </c>
      <c r="AZ279" s="5">
        <f t="shared" si="14"/>
        <v>34.666666666666664</v>
      </c>
      <c r="BA279" s="5">
        <f t="shared" si="14"/>
        <v>37.666666666666664</v>
      </c>
      <c r="BB279" s="5">
        <f t="shared" si="14"/>
        <v>6.333333333333333</v>
      </c>
      <c r="BC279" s="5">
        <f t="shared" si="14"/>
        <v>4.333333333333333</v>
      </c>
      <c r="BD279" s="5">
        <f t="shared" si="14"/>
        <v>7.583333333333333</v>
      </c>
      <c r="BE279" s="5">
        <f t="shared" si="14"/>
        <v>15.583333333333334</v>
      </c>
      <c r="BF279" s="5">
        <f t="shared" si="14"/>
        <v>2.6666666666666665</v>
      </c>
      <c r="BG279" s="5">
        <f t="shared" si="14"/>
        <v>18.583333333333332</v>
      </c>
      <c r="BH279" s="5">
        <f t="shared" si="14"/>
        <v>7.75</v>
      </c>
      <c r="BI279" s="5">
        <f t="shared" si="14"/>
        <v>4.166666666666667</v>
      </c>
      <c r="BJ279" s="5">
        <f t="shared" si="14"/>
        <v>43.666666666666664</v>
      </c>
      <c r="BK279" s="5">
        <f t="shared" si="14"/>
        <v>6.666666666666667</v>
      </c>
      <c r="BL279" s="5">
        <f t="shared" si="14"/>
        <v>16.75</v>
      </c>
    </row>
    <row r="280" spans="1:64" x14ac:dyDescent="0.3">
      <c r="A280">
        <f t="shared" si="10"/>
        <v>21438</v>
      </c>
      <c r="B280">
        <v>2019</v>
      </c>
      <c r="C280" s="5">
        <f t="shared" si="11"/>
        <v>68.333333333333329</v>
      </c>
      <c r="D280" s="5">
        <f t="shared" si="14"/>
        <v>23.333333333333332</v>
      </c>
      <c r="E280" s="5">
        <f t="shared" si="14"/>
        <v>80.333333333333329</v>
      </c>
      <c r="F280" s="5">
        <f t="shared" si="14"/>
        <v>43</v>
      </c>
      <c r="G280" s="5">
        <f t="shared" si="14"/>
        <v>72</v>
      </c>
      <c r="H280" s="5">
        <f t="shared" si="14"/>
        <v>38.916666666666664</v>
      </c>
      <c r="I280" s="5">
        <f t="shared" si="14"/>
        <v>26.833333333333332</v>
      </c>
      <c r="J280" s="5">
        <f t="shared" si="14"/>
        <v>60.5</v>
      </c>
      <c r="K280" s="5">
        <f t="shared" si="14"/>
        <v>51.916666666666664</v>
      </c>
      <c r="L280" s="5">
        <f t="shared" si="14"/>
        <v>68.583333333333329</v>
      </c>
      <c r="M280" s="5">
        <f t="shared" si="14"/>
        <v>33.333333333333336</v>
      </c>
      <c r="N280" s="5">
        <f t="shared" si="14"/>
        <v>2.5833333333333335</v>
      </c>
      <c r="O280" s="5">
        <f t="shared" si="14"/>
        <v>1</v>
      </c>
      <c r="P280" s="5">
        <f t="shared" si="14"/>
        <v>6.333333333333333</v>
      </c>
      <c r="Q280" s="5">
        <f t="shared" si="14"/>
        <v>73.666666666666671</v>
      </c>
      <c r="R280" s="5">
        <f t="shared" si="14"/>
        <v>70.5</v>
      </c>
      <c r="S280" s="5">
        <f t="shared" si="14"/>
        <v>30.166666666666668</v>
      </c>
      <c r="T280" s="5">
        <f t="shared" si="14"/>
        <v>30.583333333333332</v>
      </c>
      <c r="U280" s="5">
        <f t="shared" si="14"/>
        <v>18</v>
      </c>
      <c r="V280" s="5">
        <f t="shared" si="14"/>
        <v>18.083333333333332</v>
      </c>
      <c r="W280" s="5">
        <f t="shared" si="14"/>
        <v>62.666666666666664</v>
      </c>
      <c r="X280" s="5">
        <f t="shared" si="14"/>
        <v>75.916666666666671</v>
      </c>
      <c r="Y280" s="5">
        <f t="shared" si="14"/>
        <v>44.5</v>
      </c>
      <c r="Z280" s="5">
        <f t="shared" si="14"/>
        <v>13.333333333333334</v>
      </c>
      <c r="AA280" s="5">
        <f t="shared" si="14"/>
        <v>26.083333333333332</v>
      </c>
      <c r="AB280" s="5">
        <f t="shared" si="14"/>
        <v>2.5</v>
      </c>
      <c r="AC280" s="5">
        <f t="shared" si="14"/>
        <v>21</v>
      </c>
      <c r="AD280" s="5">
        <f t="shared" si="14"/>
        <v>44.583333333333336</v>
      </c>
      <c r="AE280" s="5">
        <f t="shared" si="14"/>
        <v>22.083333333333332</v>
      </c>
      <c r="AF280" s="5">
        <f t="shared" si="14"/>
        <v>0</v>
      </c>
      <c r="AG280" s="5">
        <f t="shared" si="14"/>
        <v>42.333333333333336</v>
      </c>
      <c r="AH280" s="5">
        <f t="shared" si="14"/>
        <v>17.166666666666668</v>
      </c>
      <c r="AI280" s="5">
        <f t="shared" si="14"/>
        <v>8.5</v>
      </c>
      <c r="AJ280" s="5">
        <f t="shared" si="14"/>
        <v>2.9166666666666665</v>
      </c>
      <c r="AK280" s="5">
        <f t="shared" si="14"/>
        <v>0</v>
      </c>
      <c r="AL280" s="5">
        <f t="shared" si="14"/>
        <v>1</v>
      </c>
      <c r="AM280" s="5">
        <f t="shared" si="14"/>
        <v>15.666666666666666</v>
      </c>
      <c r="AN280" s="5">
        <f t="shared" si="14"/>
        <v>60.25</v>
      </c>
      <c r="AO280" s="5">
        <f t="shared" si="14"/>
        <v>23.583333333333332</v>
      </c>
      <c r="AP280" s="5">
        <f t="shared" si="14"/>
        <v>0</v>
      </c>
      <c r="AQ280" s="5">
        <f t="shared" si="14"/>
        <v>0</v>
      </c>
      <c r="AR280" s="5">
        <f t="shared" si="14"/>
        <v>0</v>
      </c>
      <c r="AS280" s="5">
        <f t="shared" si="14"/>
        <v>21.083333333333332</v>
      </c>
      <c r="AT280" s="5">
        <f t="shared" si="14"/>
        <v>22.083333333333332</v>
      </c>
      <c r="AU280" s="5">
        <f t="shared" si="14"/>
        <v>0</v>
      </c>
      <c r="AV280" s="5">
        <f t="shared" si="14"/>
        <v>53.25</v>
      </c>
      <c r="AW280" s="5">
        <f t="shared" si="14"/>
        <v>53.416666666666664</v>
      </c>
      <c r="AX280" s="5">
        <f t="shared" si="14"/>
        <v>78.25</v>
      </c>
      <c r="AY280" s="5">
        <f t="shared" si="14"/>
        <v>28.833333333333332</v>
      </c>
      <c r="AZ280" s="5">
        <f t="shared" si="14"/>
        <v>38.75</v>
      </c>
      <c r="BA280" s="5">
        <f t="shared" si="14"/>
        <v>37.416666666666664</v>
      </c>
      <c r="BB280" s="5">
        <f t="shared" si="14"/>
        <v>8.5</v>
      </c>
      <c r="BC280" s="5">
        <f t="shared" si="14"/>
        <v>5.833333333333333</v>
      </c>
      <c r="BD280" s="5">
        <f t="shared" si="14"/>
        <v>8.5</v>
      </c>
      <c r="BE280" s="5">
        <f t="shared" si="14"/>
        <v>18.083333333333332</v>
      </c>
      <c r="BF280" s="5">
        <f t="shared" si="14"/>
        <v>4.416666666666667</v>
      </c>
      <c r="BG280" s="5">
        <f t="shared" si="14"/>
        <v>20.083333333333332</v>
      </c>
      <c r="BH280" s="5">
        <f t="shared" si="14"/>
        <v>10.666666666666666</v>
      </c>
      <c r="BI280" s="5">
        <f t="shared" si="14"/>
        <v>4.916666666666667</v>
      </c>
      <c r="BJ280" s="5">
        <f t="shared" si="14"/>
        <v>44.666666666666664</v>
      </c>
      <c r="BK280" s="5">
        <f t="shared" si="14"/>
        <v>8.1666666666666661</v>
      </c>
      <c r="BL280" s="5">
        <f t="shared" si="14"/>
        <v>17.5</v>
      </c>
    </row>
    <row r="281" spans="1:64" x14ac:dyDescent="0.3">
      <c r="A281">
        <f t="shared" si="10"/>
        <v>23748</v>
      </c>
      <c r="B281">
        <v>2020</v>
      </c>
      <c r="C281" s="5">
        <f t="shared" si="11"/>
        <v>76.916666666666671</v>
      </c>
      <c r="D281" s="5">
        <f t="shared" si="14"/>
        <v>25.583333333333332</v>
      </c>
      <c r="E281" s="5">
        <f t="shared" si="14"/>
        <v>80.166666666666671</v>
      </c>
      <c r="F281" s="5">
        <f t="shared" si="14"/>
        <v>39.833333333333336</v>
      </c>
      <c r="G281" s="5">
        <f t="shared" si="14"/>
        <v>75.583333333333329</v>
      </c>
      <c r="H281" s="5">
        <f t="shared" si="14"/>
        <v>42.25</v>
      </c>
      <c r="I281" s="5">
        <f t="shared" si="14"/>
        <v>51.083333333333336</v>
      </c>
      <c r="J281" s="5">
        <f t="shared" si="14"/>
        <v>67.583333333333329</v>
      </c>
      <c r="K281" s="5">
        <f t="shared" si="14"/>
        <v>58.083333333333336</v>
      </c>
      <c r="L281" s="5">
        <f t="shared" si="14"/>
        <v>64.083333333333329</v>
      </c>
      <c r="M281" s="5">
        <f t="shared" si="14"/>
        <v>49.083333333333336</v>
      </c>
      <c r="N281" s="5">
        <f t="shared" si="14"/>
        <v>0</v>
      </c>
      <c r="O281" s="5">
        <f t="shared" si="14"/>
        <v>0</v>
      </c>
      <c r="P281" s="5">
        <f t="shared" si="14"/>
        <v>3.8333333333333335</v>
      </c>
      <c r="Q281" s="5">
        <f t="shared" si="14"/>
        <v>75.083333333333329</v>
      </c>
      <c r="R281" s="5">
        <f t="shared" si="14"/>
        <v>67.833333333333329</v>
      </c>
      <c r="S281" s="5">
        <f t="shared" si="14"/>
        <v>21.833333333333332</v>
      </c>
      <c r="T281" s="5">
        <f t="shared" si="14"/>
        <v>30.333333333333332</v>
      </c>
      <c r="U281" s="5">
        <f t="shared" si="14"/>
        <v>24.083333333333332</v>
      </c>
      <c r="V281" s="5">
        <f t="shared" si="14"/>
        <v>13.25</v>
      </c>
      <c r="W281" s="5">
        <f t="shared" si="14"/>
        <v>61.166666666666664</v>
      </c>
      <c r="X281" s="5">
        <f t="shared" si="14"/>
        <v>84.666666666666671</v>
      </c>
      <c r="Y281" s="5">
        <f t="shared" si="14"/>
        <v>51.583333333333336</v>
      </c>
      <c r="Z281" s="5">
        <f t="shared" si="14"/>
        <v>14.5</v>
      </c>
      <c r="AA281" s="5">
        <f t="shared" si="14"/>
        <v>52.666666666666664</v>
      </c>
      <c r="AB281" s="5">
        <f t="shared" si="14"/>
        <v>3.5</v>
      </c>
      <c r="AC281" s="5">
        <f t="shared" si="14"/>
        <v>21.333333333333332</v>
      </c>
      <c r="AD281" s="5">
        <f t="shared" si="14"/>
        <v>39.5</v>
      </c>
      <c r="AE281" s="5">
        <f t="shared" si="14"/>
        <v>19.833333333333332</v>
      </c>
      <c r="AF281" s="5">
        <f t="shared" si="14"/>
        <v>6.166666666666667</v>
      </c>
      <c r="AG281" s="5">
        <f t="shared" si="14"/>
        <v>45.916666666666664</v>
      </c>
      <c r="AH281" s="5">
        <f t="shared" si="14"/>
        <v>15.333333333333334</v>
      </c>
      <c r="AI281" s="5">
        <f t="shared" si="14"/>
        <v>13.333333333333334</v>
      </c>
      <c r="AJ281" s="5">
        <f t="shared" si="14"/>
        <v>5.25</v>
      </c>
      <c r="AK281" s="5">
        <f t="shared" si="14"/>
        <v>9</v>
      </c>
      <c r="AL281" s="5">
        <f t="shared" si="14"/>
        <v>1</v>
      </c>
      <c r="AM281" s="5">
        <f t="shared" si="14"/>
        <v>37.083333333333336</v>
      </c>
      <c r="AN281" s="5">
        <f t="shared" si="14"/>
        <v>54.333333333333336</v>
      </c>
      <c r="AO281" s="5">
        <f t="shared" si="14"/>
        <v>27.5</v>
      </c>
      <c r="AP281" s="5">
        <f t="shared" si="14"/>
        <v>0</v>
      </c>
      <c r="AQ281" s="5">
        <f t="shared" si="14"/>
        <v>0</v>
      </c>
      <c r="AR281" s="5">
        <f t="shared" si="14"/>
        <v>0</v>
      </c>
      <c r="AS281" s="5">
        <f t="shared" si="14"/>
        <v>24.916666666666668</v>
      </c>
      <c r="AT281" s="5">
        <f t="shared" si="14"/>
        <v>30.166666666666668</v>
      </c>
      <c r="AU281" s="5">
        <f t="shared" si="14"/>
        <v>16.5</v>
      </c>
      <c r="AV281" s="5">
        <f t="shared" si="14"/>
        <v>39.916666666666664</v>
      </c>
      <c r="AW281" s="5">
        <f t="shared" si="14"/>
        <v>62.583333333333336</v>
      </c>
      <c r="AX281" s="5">
        <f t="shared" si="14"/>
        <v>68.5</v>
      </c>
      <c r="AY281" s="5">
        <f t="shared" si="14"/>
        <v>24.083333333333332</v>
      </c>
      <c r="AZ281" s="5">
        <f t="shared" si="14"/>
        <v>41.083333333333336</v>
      </c>
      <c r="BA281" s="5">
        <f t="shared" si="14"/>
        <v>52.75</v>
      </c>
      <c r="BB281" s="5">
        <f t="shared" si="14"/>
        <v>24.916666666666668</v>
      </c>
      <c r="BC281" s="5">
        <f t="shared" si="14"/>
        <v>5.666666666666667</v>
      </c>
      <c r="BD281" s="5">
        <f t="shared" si="14"/>
        <v>8.4166666666666661</v>
      </c>
      <c r="BE281" s="5">
        <f t="shared" si="14"/>
        <v>28</v>
      </c>
      <c r="BF281" s="5">
        <f t="shared" si="14"/>
        <v>4.75</v>
      </c>
      <c r="BG281" s="5">
        <f t="shared" si="14"/>
        <v>21.75</v>
      </c>
      <c r="BH281" s="5">
        <f t="shared" si="14"/>
        <v>13.333333333333334</v>
      </c>
      <c r="BI281" s="5">
        <f t="shared" si="14"/>
        <v>4.583333333333333</v>
      </c>
      <c r="BJ281" s="5">
        <f t="shared" si="14"/>
        <v>50.333333333333336</v>
      </c>
      <c r="BK281" s="5">
        <f t="shared" ref="D281:BL286" si="15">AVERAGEIF($A$4:$A$262,$B281,BK$4:BK$262)</f>
        <v>9.5833333333333339</v>
      </c>
      <c r="BL281" s="5">
        <f t="shared" si="15"/>
        <v>17</v>
      </c>
    </row>
    <row r="282" spans="1:64" x14ac:dyDescent="0.3">
      <c r="A282">
        <f t="shared" si="10"/>
        <v>26093.999999999989</v>
      </c>
      <c r="B282">
        <v>2021</v>
      </c>
      <c r="C282" s="5">
        <f t="shared" si="11"/>
        <v>83</v>
      </c>
      <c r="D282" s="5">
        <f t="shared" si="15"/>
        <v>27.333333333333332</v>
      </c>
      <c r="E282" s="5">
        <f t="shared" si="15"/>
        <v>78.25</v>
      </c>
      <c r="F282" s="5">
        <f t="shared" si="15"/>
        <v>36.333333333333336</v>
      </c>
      <c r="G282" s="5">
        <f t="shared" si="15"/>
        <v>72.083333333333329</v>
      </c>
      <c r="H282" s="5">
        <f t="shared" si="15"/>
        <v>56.5</v>
      </c>
      <c r="I282" s="5">
        <f t="shared" si="15"/>
        <v>52.5</v>
      </c>
      <c r="J282" s="5">
        <f t="shared" si="15"/>
        <v>73.833333333333329</v>
      </c>
      <c r="K282" s="5">
        <f t="shared" si="15"/>
        <v>57.25</v>
      </c>
      <c r="L282" s="5">
        <f t="shared" si="15"/>
        <v>62.5</v>
      </c>
      <c r="M282" s="5">
        <f t="shared" si="15"/>
        <v>70.666666666666671</v>
      </c>
      <c r="N282" s="5">
        <f t="shared" si="15"/>
        <v>2</v>
      </c>
      <c r="O282" s="5">
        <f t="shared" si="15"/>
        <v>3.5</v>
      </c>
      <c r="P282" s="5">
        <f t="shared" si="15"/>
        <v>7.166666666666667</v>
      </c>
      <c r="Q282" s="5">
        <f t="shared" si="15"/>
        <v>81.916666666666671</v>
      </c>
      <c r="R282" s="5">
        <f t="shared" si="15"/>
        <v>64.25</v>
      </c>
      <c r="S282" s="5">
        <f t="shared" si="15"/>
        <v>24.666666666666668</v>
      </c>
      <c r="T282" s="5">
        <f t="shared" si="15"/>
        <v>52.166666666666664</v>
      </c>
      <c r="U282" s="5">
        <f t="shared" si="15"/>
        <v>29.083333333333332</v>
      </c>
      <c r="V282" s="5">
        <f t="shared" si="15"/>
        <v>23.583333333333332</v>
      </c>
      <c r="W282" s="5">
        <f t="shared" si="15"/>
        <v>61</v>
      </c>
      <c r="X282" s="5">
        <f t="shared" si="15"/>
        <v>82.5</v>
      </c>
      <c r="Y282" s="5">
        <f t="shared" si="15"/>
        <v>45.333333333333336</v>
      </c>
      <c r="Z282" s="5">
        <f t="shared" si="15"/>
        <v>15.916666666666666</v>
      </c>
      <c r="AA282" s="5">
        <f t="shared" si="15"/>
        <v>58.25</v>
      </c>
      <c r="AB282" s="5">
        <f t="shared" si="15"/>
        <v>11.416666666666666</v>
      </c>
      <c r="AC282" s="5">
        <f t="shared" si="15"/>
        <v>39.083333333333336</v>
      </c>
      <c r="AD282" s="5">
        <f t="shared" si="15"/>
        <v>44.5</v>
      </c>
      <c r="AE282" s="5">
        <f t="shared" si="15"/>
        <v>19.75</v>
      </c>
      <c r="AF282" s="5">
        <f t="shared" si="15"/>
        <v>19.75</v>
      </c>
      <c r="AG282" s="5">
        <f t="shared" si="15"/>
        <v>52.583333333333336</v>
      </c>
      <c r="AH282" s="5">
        <f t="shared" si="15"/>
        <v>17.333333333333332</v>
      </c>
      <c r="AI282" s="5">
        <f t="shared" si="15"/>
        <v>15.166666666666666</v>
      </c>
      <c r="AJ282" s="5">
        <f t="shared" si="15"/>
        <v>7.583333333333333</v>
      </c>
      <c r="AK282" s="5">
        <f t="shared" si="15"/>
        <v>0</v>
      </c>
      <c r="AL282" s="5">
        <f t="shared" si="15"/>
        <v>1.1666666666666667</v>
      </c>
      <c r="AM282" s="5">
        <f t="shared" si="15"/>
        <v>37.666666666666664</v>
      </c>
      <c r="AN282" s="5">
        <f t="shared" si="15"/>
        <v>50.833333333333336</v>
      </c>
      <c r="AO282" s="5">
        <f t="shared" si="15"/>
        <v>40.666666666666664</v>
      </c>
      <c r="AP282" s="5">
        <f t="shared" si="15"/>
        <v>10.75</v>
      </c>
      <c r="AQ282" s="5">
        <f t="shared" si="15"/>
        <v>8.3333333333333339</v>
      </c>
      <c r="AR282" s="5">
        <f t="shared" si="15"/>
        <v>0</v>
      </c>
      <c r="AS282" s="5">
        <f t="shared" si="15"/>
        <v>27.75</v>
      </c>
      <c r="AT282" s="5">
        <f t="shared" si="15"/>
        <v>32.583333333333336</v>
      </c>
      <c r="AU282" s="5">
        <f t="shared" si="15"/>
        <v>0</v>
      </c>
      <c r="AV282" s="5">
        <f t="shared" si="15"/>
        <v>47.25</v>
      </c>
      <c r="AW282" s="5">
        <f t="shared" si="15"/>
        <v>60.416666666666664</v>
      </c>
      <c r="AX282" s="5">
        <f t="shared" si="15"/>
        <v>67.75</v>
      </c>
      <c r="AY282" s="5">
        <f t="shared" si="15"/>
        <v>28.083333333333332</v>
      </c>
      <c r="AZ282" s="5">
        <f t="shared" si="15"/>
        <v>44.333333333333336</v>
      </c>
      <c r="BA282" s="5">
        <f t="shared" si="15"/>
        <v>52.583333333333336</v>
      </c>
      <c r="BB282" s="5">
        <f t="shared" si="15"/>
        <v>36.666666666666664</v>
      </c>
      <c r="BC282" s="5">
        <f t="shared" si="15"/>
        <v>10</v>
      </c>
      <c r="BD282" s="5">
        <f t="shared" si="15"/>
        <v>9.1666666666666661</v>
      </c>
      <c r="BE282" s="5">
        <f t="shared" si="15"/>
        <v>15.166666666666666</v>
      </c>
      <c r="BF282" s="5">
        <f t="shared" si="15"/>
        <v>11.5</v>
      </c>
      <c r="BG282" s="5">
        <f t="shared" si="15"/>
        <v>26.5</v>
      </c>
      <c r="BH282" s="5">
        <f t="shared" si="15"/>
        <v>15.666666666666666</v>
      </c>
      <c r="BI282" s="5">
        <f t="shared" si="15"/>
        <v>4.916666666666667</v>
      </c>
      <c r="BJ282" s="5">
        <f t="shared" si="15"/>
        <v>57.083333333333336</v>
      </c>
      <c r="BK282" s="5">
        <f t="shared" si="15"/>
        <v>12.416666666666666</v>
      </c>
      <c r="BL282" s="5">
        <f t="shared" si="15"/>
        <v>16.5</v>
      </c>
    </row>
    <row r="283" spans="1:64" x14ac:dyDescent="0.3">
      <c r="A283">
        <f t="shared" si="10"/>
        <v>29601.000000000007</v>
      </c>
      <c r="B283">
        <v>2022</v>
      </c>
      <c r="C283" s="5">
        <f t="shared" si="11"/>
        <v>86.166666666666671</v>
      </c>
      <c r="D283" s="5">
        <f t="shared" si="15"/>
        <v>26</v>
      </c>
      <c r="E283" s="5">
        <f t="shared" si="15"/>
        <v>71.916666666666671</v>
      </c>
      <c r="F283" s="5">
        <f t="shared" si="15"/>
        <v>54.5</v>
      </c>
      <c r="G283" s="5">
        <f t="shared" si="15"/>
        <v>81.416666666666671</v>
      </c>
      <c r="H283" s="5">
        <f t="shared" si="15"/>
        <v>51.333333333333336</v>
      </c>
      <c r="I283" s="5">
        <f t="shared" si="15"/>
        <v>65.083333333333329</v>
      </c>
      <c r="J283" s="5">
        <f t="shared" si="15"/>
        <v>79</v>
      </c>
      <c r="K283" s="5">
        <f t="shared" si="15"/>
        <v>69.75</v>
      </c>
      <c r="L283" s="5">
        <f t="shared" si="15"/>
        <v>62.666666666666664</v>
      </c>
      <c r="M283" s="5">
        <f t="shared" si="15"/>
        <v>85.166666666666671</v>
      </c>
      <c r="N283" s="5">
        <f t="shared" si="15"/>
        <v>2.6666666666666665</v>
      </c>
      <c r="O283" s="5">
        <f t="shared" si="15"/>
        <v>4.083333333333333</v>
      </c>
      <c r="P283" s="5">
        <f t="shared" si="15"/>
        <v>8.75</v>
      </c>
      <c r="Q283" s="5">
        <f t="shared" si="15"/>
        <v>65.083333333333329</v>
      </c>
      <c r="R283" s="5">
        <f t="shared" si="15"/>
        <v>84.583333333333329</v>
      </c>
      <c r="S283" s="5">
        <f t="shared" si="15"/>
        <v>24.166666666666668</v>
      </c>
      <c r="T283" s="5">
        <f t="shared" si="15"/>
        <v>46.666666666666664</v>
      </c>
      <c r="U283" s="5">
        <f t="shared" si="15"/>
        <v>41.833333333333336</v>
      </c>
      <c r="V283" s="5">
        <f t="shared" si="15"/>
        <v>40.583333333333336</v>
      </c>
      <c r="W283" s="5">
        <f t="shared" si="15"/>
        <v>66.583333333333329</v>
      </c>
      <c r="X283" s="5">
        <f t="shared" si="15"/>
        <v>81.166666666666671</v>
      </c>
      <c r="Y283" s="5">
        <f t="shared" si="15"/>
        <v>68.416666666666671</v>
      </c>
      <c r="Z283" s="5">
        <f t="shared" si="15"/>
        <v>19.416666666666668</v>
      </c>
      <c r="AA283" s="5">
        <f t="shared" si="15"/>
        <v>25.083333333333332</v>
      </c>
      <c r="AB283" s="5">
        <f t="shared" si="15"/>
        <v>10.75</v>
      </c>
      <c r="AC283" s="5">
        <f t="shared" si="15"/>
        <v>63.833333333333336</v>
      </c>
      <c r="AD283" s="5">
        <f t="shared" si="15"/>
        <v>63.25</v>
      </c>
      <c r="AE283" s="5">
        <f t="shared" si="15"/>
        <v>19.75</v>
      </c>
      <c r="AF283" s="5">
        <f t="shared" si="15"/>
        <v>45.416666666666664</v>
      </c>
      <c r="AG283" s="5">
        <f t="shared" si="15"/>
        <v>64.583333333333329</v>
      </c>
      <c r="AH283" s="5">
        <f t="shared" si="15"/>
        <v>20.75</v>
      </c>
      <c r="AI283" s="5">
        <f t="shared" si="15"/>
        <v>15.583333333333334</v>
      </c>
      <c r="AJ283" s="5">
        <f t="shared" si="15"/>
        <v>7.416666666666667</v>
      </c>
      <c r="AK283" s="5">
        <f t="shared" si="15"/>
        <v>6.5</v>
      </c>
      <c r="AL283" s="5">
        <f t="shared" si="15"/>
        <v>1.5833333333333333</v>
      </c>
      <c r="AM283" s="5">
        <f t="shared" si="15"/>
        <v>54.416666666666664</v>
      </c>
      <c r="AN283" s="5">
        <f t="shared" si="15"/>
        <v>53.083333333333336</v>
      </c>
      <c r="AO283" s="5">
        <f t="shared" si="15"/>
        <v>45.75</v>
      </c>
      <c r="AP283" s="5">
        <f t="shared" si="15"/>
        <v>8.3333333333333339</v>
      </c>
      <c r="AQ283" s="5">
        <f t="shared" si="15"/>
        <v>0</v>
      </c>
      <c r="AR283" s="5">
        <f t="shared" si="15"/>
        <v>0</v>
      </c>
      <c r="AS283" s="5">
        <f t="shared" si="15"/>
        <v>30.583333333333332</v>
      </c>
      <c r="AT283" s="5">
        <f t="shared" si="15"/>
        <v>35.666666666666664</v>
      </c>
      <c r="AU283" s="5">
        <f t="shared" si="15"/>
        <v>20.666666666666668</v>
      </c>
      <c r="AV283" s="5">
        <f t="shared" si="15"/>
        <v>57.916666666666664</v>
      </c>
      <c r="AW283" s="5">
        <f t="shared" si="15"/>
        <v>64.5</v>
      </c>
      <c r="AX283" s="5">
        <f t="shared" si="15"/>
        <v>85.25</v>
      </c>
      <c r="AY283" s="5">
        <f t="shared" si="15"/>
        <v>36.583333333333336</v>
      </c>
      <c r="AZ283" s="5">
        <f t="shared" si="15"/>
        <v>43.5</v>
      </c>
      <c r="BA283" s="5">
        <f t="shared" si="15"/>
        <v>50.75</v>
      </c>
      <c r="BB283" s="5">
        <f t="shared" si="15"/>
        <v>47.5</v>
      </c>
      <c r="BC283" s="5">
        <f t="shared" si="15"/>
        <v>5</v>
      </c>
      <c r="BD283" s="5">
        <f t="shared" si="15"/>
        <v>10</v>
      </c>
      <c r="BE283" s="5">
        <f t="shared" si="15"/>
        <v>17</v>
      </c>
      <c r="BF283" s="5">
        <f t="shared" si="15"/>
        <v>20.083333333333332</v>
      </c>
      <c r="BG283" s="5">
        <f t="shared" si="15"/>
        <v>29.25</v>
      </c>
      <c r="BH283" s="5">
        <f t="shared" si="15"/>
        <v>18.5</v>
      </c>
      <c r="BI283" s="5">
        <f t="shared" si="15"/>
        <v>4.833333333333333</v>
      </c>
      <c r="BJ283" s="5">
        <f t="shared" si="15"/>
        <v>59.583333333333336</v>
      </c>
      <c r="BK283" s="5">
        <f t="shared" si="15"/>
        <v>11.25</v>
      </c>
      <c r="BL283" s="5">
        <f t="shared" si="15"/>
        <v>25.25</v>
      </c>
    </row>
    <row r="284" spans="1:64" x14ac:dyDescent="0.3">
      <c r="A284">
        <f t="shared" si="10"/>
        <v>28170.000000000007</v>
      </c>
      <c r="B284">
        <v>2023</v>
      </c>
      <c r="C284" s="5">
        <f t="shared" si="11"/>
        <v>84.083333333333329</v>
      </c>
      <c r="D284" s="5">
        <f t="shared" si="15"/>
        <v>28.166666666666668</v>
      </c>
      <c r="E284" s="5">
        <f t="shared" si="15"/>
        <v>67.166666666666671</v>
      </c>
      <c r="F284" s="5">
        <f t="shared" si="15"/>
        <v>56.666666666666664</v>
      </c>
      <c r="G284" s="5">
        <f t="shared" si="15"/>
        <v>78.333333333333329</v>
      </c>
      <c r="H284" s="5">
        <f t="shared" si="15"/>
        <v>32.75</v>
      </c>
      <c r="I284" s="5">
        <f t="shared" si="15"/>
        <v>61</v>
      </c>
      <c r="J284" s="5">
        <f t="shared" si="15"/>
        <v>76.583333333333329</v>
      </c>
      <c r="K284" s="5">
        <f t="shared" si="15"/>
        <v>72.166666666666671</v>
      </c>
      <c r="L284" s="5">
        <f t="shared" si="15"/>
        <v>56.166666666666664</v>
      </c>
      <c r="M284" s="5">
        <f t="shared" si="15"/>
        <v>78.416666666666671</v>
      </c>
      <c r="N284" s="5">
        <f t="shared" si="15"/>
        <v>3.0833333333333335</v>
      </c>
      <c r="O284" s="5">
        <f t="shared" si="15"/>
        <v>3.1666666666666665</v>
      </c>
      <c r="P284" s="5">
        <f t="shared" si="15"/>
        <v>8.5833333333333339</v>
      </c>
      <c r="Q284" s="5">
        <f t="shared" si="15"/>
        <v>56.5</v>
      </c>
      <c r="R284" s="5">
        <f t="shared" si="15"/>
        <v>84.25</v>
      </c>
      <c r="S284" s="5">
        <f t="shared" si="15"/>
        <v>31.583333333333332</v>
      </c>
      <c r="T284" s="5">
        <f t="shared" si="15"/>
        <v>27.75</v>
      </c>
      <c r="U284" s="5">
        <f t="shared" si="15"/>
        <v>41.166666666666664</v>
      </c>
      <c r="V284" s="5">
        <f t="shared" si="15"/>
        <v>32.666666666666664</v>
      </c>
      <c r="W284" s="5">
        <f t="shared" si="15"/>
        <v>71.5</v>
      </c>
      <c r="X284" s="5">
        <f t="shared" si="15"/>
        <v>73.416666666666671</v>
      </c>
      <c r="Y284" s="5">
        <f t="shared" si="15"/>
        <v>70.333333333333329</v>
      </c>
      <c r="Z284" s="5">
        <f t="shared" si="15"/>
        <v>20.75</v>
      </c>
      <c r="AA284" s="5">
        <f t="shared" si="15"/>
        <v>16</v>
      </c>
      <c r="AB284" s="5">
        <f t="shared" si="15"/>
        <v>9.5</v>
      </c>
      <c r="AC284" s="5">
        <f t="shared" si="15"/>
        <v>55.083333333333336</v>
      </c>
      <c r="AD284" s="5">
        <f t="shared" si="15"/>
        <v>62.833333333333336</v>
      </c>
      <c r="AE284" s="5">
        <f t="shared" si="15"/>
        <v>18.416666666666668</v>
      </c>
      <c r="AF284" s="5">
        <f t="shared" si="15"/>
        <v>43.833333333333336</v>
      </c>
      <c r="AG284" s="5">
        <f t="shared" si="15"/>
        <v>51.25</v>
      </c>
      <c r="AH284" s="5">
        <f t="shared" si="15"/>
        <v>19.75</v>
      </c>
      <c r="AI284" s="5">
        <f t="shared" si="15"/>
        <v>15.416666666666666</v>
      </c>
      <c r="AJ284" s="5">
        <f t="shared" si="15"/>
        <v>3.3333333333333335</v>
      </c>
      <c r="AK284" s="5">
        <f t="shared" si="15"/>
        <v>11.916666666666666</v>
      </c>
      <c r="AL284" s="5">
        <f t="shared" si="15"/>
        <v>1</v>
      </c>
      <c r="AM284" s="5">
        <f t="shared" si="15"/>
        <v>62.5</v>
      </c>
      <c r="AN284" s="5">
        <f t="shared" si="15"/>
        <v>48.916666666666664</v>
      </c>
      <c r="AO284" s="5">
        <f t="shared" si="15"/>
        <v>65.25</v>
      </c>
      <c r="AP284" s="5">
        <f t="shared" si="15"/>
        <v>0</v>
      </c>
      <c r="AQ284" s="5">
        <f t="shared" si="15"/>
        <v>0</v>
      </c>
      <c r="AR284" s="5">
        <f t="shared" si="15"/>
        <v>0</v>
      </c>
      <c r="AS284" s="5">
        <f t="shared" si="15"/>
        <v>29.25</v>
      </c>
      <c r="AT284" s="5">
        <f t="shared" si="15"/>
        <v>34.75</v>
      </c>
      <c r="AU284" s="5">
        <f t="shared" si="15"/>
        <v>0</v>
      </c>
      <c r="AV284" s="5">
        <f t="shared" si="15"/>
        <v>60</v>
      </c>
      <c r="AW284" s="5">
        <f t="shared" si="15"/>
        <v>61.666666666666664</v>
      </c>
      <c r="AX284" s="5">
        <f t="shared" si="15"/>
        <v>82.333333333333329</v>
      </c>
      <c r="AY284" s="5">
        <f t="shared" si="15"/>
        <v>41</v>
      </c>
      <c r="AZ284" s="5">
        <f t="shared" si="15"/>
        <v>20.166666666666668</v>
      </c>
      <c r="BA284" s="5">
        <f t="shared" si="15"/>
        <v>53.083333333333336</v>
      </c>
      <c r="BB284" s="5">
        <f t="shared" si="15"/>
        <v>66.333333333333329</v>
      </c>
      <c r="BC284" s="5">
        <f t="shared" si="15"/>
        <v>3.25</v>
      </c>
      <c r="BD284" s="5">
        <f t="shared" si="15"/>
        <v>10.583333333333334</v>
      </c>
      <c r="BE284" s="5">
        <f t="shared" si="15"/>
        <v>16.833333333333332</v>
      </c>
      <c r="BF284" s="5">
        <f t="shared" si="15"/>
        <v>7.416666666666667</v>
      </c>
      <c r="BG284" s="5">
        <f t="shared" si="15"/>
        <v>32.083333333333336</v>
      </c>
      <c r="BH284" s="5">
        <f t="shared" si="15"/>
        <v>17.416666666666668</v>
      </c>
      <c r="BI284" s="5">
        <f t="shared" si="15"/>
        <v>5.083333333333333</v>
      </c>
      <c r="BJ284" s="5">
        <f t="shared" si="15"/>
        <v>66.583333333333329</v>
      </c>
      <c r="BK284" s="5">
        <f t="shared" si="15"/>
        <v>14.25</v>
      </c>
      <c r="BL284" s="5">
        <f t="shared" si="15"/>
        <v>24.166666666666668</v>
      </c>
    </row>
    <row r="285" spans="1:64" x14ac:dyDescent="0.3">
      <c r="A285">
        <f t="shared" si="10"/>
        <v>27626</v>
      </c>
      <c r="B285">
        <v>2024</v>
      </c>
      <c r="C285" s="5">
        <f t="shared" si="11"/>
        <v>86.5</v>
      </c>
      <c r="D285" s="5">
        <f t="shared" si="15"/>
        <v>28.166666666666668</v>
      </c>
      <c r="E285" s="5">
        <f t="shared" si="15"/>
        <v>69.166666666666671</v>
      </c>
      <c r="F285" s="5">
        <f t="shared" si="15"/>
        <v>53.916666666666664</v>
      </c>
      <c r="G285" s="5">
        <f t="shared" si="15"/>
        <v>75.083333333333329</v>
      </c>
      <c r="H285" s="5">
        <f t="shared" si="15"/>
        <v>22.5</v>
      </c>
      <c r="I285" s="5">
        <f t="shared" si="15"/>
        <v>59.083333333333336</v>
      </c>
      <c r="J285" s="5">
        <f t="shared" si="15"/>
        <v>73.75</v>
      </c>
      <c r="K285" s="5">
        <f t="shared" si="15"/>
        <v>67.333333333333329</v>
      </c>
      <c r="L285" s="5">
        <f t="shared" si="15"/>
        <v>53.666666666666664</v>
      </c>
      <c r="M285" s="5">
        <f t="shared" si="15"/>
        <v>56.5</v>
      </c>
      <c r="N285" s="5">
        <f t="shared" si="15"/>
        <v>1.5833333333333333</v>
      </c>
      <c r="O285" s="5">
        <f t="shared" si="15"/>
        <v>3</v>
      </c>
      <c r="P285" s="5">
        <f t="shared" si="15"/>
        <v>12.916666666666666</v>
      </c>
      <c r="Q285" s="5">
        <f t="shared" si="15"/>
        <v>54.5</v>
      </c>
      <c r="R285" s="5">
        <f t="shared" si="15"/>
        <v>74.166666666666671</v>
      </c>
      <c r="S285" s="5">
        <f t="shared" si="15"/>
        <v>28.5</v>
      </c>
      <c r="T285" s="5">
        <f t="shared" si="15"/>
        <v>25.166666666666668</v>
      </c>
      <c r="U285" s="5">
        <f t="shared" si="15"/>
        <v>46.666666666666664</v>
      </c>
      <c r="V285" s="5">
        <f t="shared" si="15"/>
        <v>30.916666666666668</v>
      </c>
      <c r="W285" s="5">
        <f t="shared" si="15"/>
        <v>64.583333333333329</v>
      </c>
      <c r="X285" s="5">
        <f t="shared" si="15"/>
        <v>73.083333333333329</v>
      </c>
      <c r="Y285" s="5">
        <f t="shared" si="15"/>
        <v>73.416666666666671</v>
      </c>
      <c r="Z285" s="5">
        <f t="shared" si="15"/>
        <v>26.083333333333332</v>
      </c>
      <c r="AA285" s="5">
        <f t="shared" si="15"/>
        <v>8.4166666666666661</v>
      </c>
      <c r="AB285" s="5">
        <f t="shared" si="15"/>
        <v>11.916666666666666</v>
      </c>
      <c r="AC285" s="5">
        <f t="shared" si="15"/>
        <v>65.416666666666671</v>
      </c>
      <c r="AD285" s="5">
        <f t="shared" si="15"/>
        <v>65.666666666666671</v>
      </c>
      <c r="AE285" s="5">
        <f t="shared" si="15"/>
        <v>16.333333333333332</v>
      </c>
      <c r="AF285" s="5">
        <f t="shared" si="15"/>
        <v>35.916666666666664</v>
      </c>
      <c r="AG285" s="5">
        <f t="shared" si="15"/>
        <v>50.666666666666664</v>
      </c>
      <c r="AH285" s="5">
        <f t="shared" si="15"/>
        <v>25.333333333333332</v>
      </c>
      <c r="AI285" s="5">
        <f t="shared" si="15"/>
        <v>16.416666666666668</v>
      </c>
      <c r="AJ285" s="5">
        <f t="shared" si="15"/>
        <v>3.0833333333333335</v>
      </c>
      <c r="AK285" s="5">
        <f t="shared" si="15"/>
        <v>35.583333333333336</v>
      </c>
      <c r="AL285" s="5">
        <f t="shared" si="15"/>
        <v>1</v>
      </c>
      <c r="AM285" s="5">
        <f t="shared" si="15"/>
        <v>59.75</v>
      </c>
      <c r="AN285" s="5">
        <f t="shared" si="15"/>
        <v>46.583333333333336</v>
      </c>
      <c r="AO285" s="5">
        <f t="shared" si="15"/>
        <v>57.75</v>
      </c>
      <c r="AP285" s="5">
        <f t="shared" si="15"/>
        <v>0</v>
      </c>
      <c r="AQ285" s="5">
        <f t="shared" si="15"/>
        <v>0</v>
      </c>
      <c r="AR285" s="5">
        <f t="shared" si="15"/>
        <v>0</v>
      </c>
      <c r="AS285" s="5">
        <f t="shared" si="15"/>
        <v>30.5</v>
      </c>
      <c r="AT285" s="5">
        <f t="shared" si="15"/>
        <v>34.666666666666664</v>
      </c>
      <c r="AU285" s="5">
        <f t="shared" si="15"/>
        <v>0</v>
      </c>
      <c r="AV285" s="5">
        <f t="shared" si="15"/>
        <v>48.083333333333336</v>
      </c>
      <c r="AW285" s="5">
        <f t="shared" si="15"/>
        <v>62.75</v>
      </c>
      <c r="AX285" s="5">
        <f t="shared" si="15"/>
        <v>75.083333333333329</v>
      </c>
      <c r="AY285" s="5">
        <f t="shared" si="15"/>
        <v>42.666666666666664</v>
      </c>
      <c r="AZ285" s="5">
        <f t="shared" si="15"/>
        <v>18.916666666666668</v>
      </c>
      <c r="BA285" s="5">
        <f t="shared" si="15"/>
        <v>57.833333333333336</v>
      </c>
      <c r="BB285" s="5">
        <f t="shared" si="15"/>
        <v>56.416666666666664</v>
      </c>
      <c r="BC285" s="5">
        <f t="shared" si="15"/>
        <v>3.0833333333333335</v>
      </c>
      <c r="BD285" s="5">
        <f t="shared" si="15"/>
        <v>11.5</v>
      </c>
      <c r="BE285" s="5">
        <f t="shared" si="15"/>
        <v>15.416666666666666</v>
      </c>
      <c r="BF285" s="5">
        <f t="shared" si="15"/>
        <v>5.916666666666667</v>
      </c>
      <c r="BG285" s="5">
        <f t="shared" si="15"/>
        <v>32.25</v>
      </c>
      <c r="BH285" s="5">
        <f t="shared" si="15"/>
        <v>30.833333333333332</v>
      </c>
      <c r="BI285" s="5">
        <f t="shared" si="15"/>
        <v>6.416666666666667</v>
      </c>
      <c r="BJ285" s="5">
        <f t="shared" si="15"/>
        <v>68.333333333333329</v>
      </c>
      <c r="BK285" s="5">
        <f t="shared" si="15"/>
        <v>20.166666666666668</v>
      </c>
      <c r="BL285" s="5">
        <f t="shared" si="15"/>
        <v>21.25</v>
      </c>
    </row>
    <row r="286" spans="1:64" x14ac:dyDescent="0.3">
      <c r="A286" s="5">
        <f>SUM(C286:BL286)*7</f>
        <v>16980</v>
      </c>
      <c r="B286">
        <v>2025</v>
      </c>
      <c r="C286" s="5">
        <f t="shared" si="11"/>
        <v>89.857142857142861</v>
      </c>
      <c r="D286" s="5">
        <f t="shared" si="15"/>
        <v>32.285714285714285</v>
      </c>
      <c r="E286" s="5">
        <f t="shared" si="15"/>
        <v>69.285714285714292</v>
      </c>
      <c r="F286" s="5">
        <f t="shared" si="15"/>
        <v>57</v>
      </c>
      <c r="G286" s="5">
        <f t="shared" si="15"/>
        <v>74.571428571428569</v>
      </c>
      <c r="H286" s="5">
        <f t="shared" si="15"/>
        <v>21</v>
      </c>
      <c r="I286" s="5">
        <f t="shared" si="15"/>
        <v>78.857142857142861</v>
      </c>
      <c r="J286" s="5">
        <f t="shared" si="15"/>
        <v>84.857142857142861</v>
      </c>
      <c r="K286" s="5">
        <f t="shared" si="15"/>
        <v>69.857142857142861</v>
      </c>
      <c r="L286" s="5">
        <f t="shared" si="15"/>
        <v>52.285714285714285</v>
      </c>
      <c r="M286" s="5">
        <f t="shared" ref="M286:BL286" si="16">AVERAGEIF($A$4:$A$262,$B286,M$4:M$262)</f>
        <v>43.714285714285715</v>
      </c>
      <c r="N286" s="5">
        <f t="shared" si="16"/>
        <v>3.2142857142857144</v>
      </c>
      <c r="O286" s="5">
        <f t="shared" si="16"/>
        <v>1.9285714285714286</v>
      </c>
      <c r="P286" s="5">
        <f t="shared" si="16"/>
        <v>10.571428571428571</v>
      </c>
      <c r="Q286" s="5">
        <f t="shared" si="16"/>
        <v>54.142857142857146</v>
      </c>
      <c r="R286" s="5">
        <f t="shared" si="16"/>
        <v>71</v>
      </c>
      <c r="S286" s="5">
        <f t="shared" si="16"/>
        <v>21.714285714285715</v>
      </c>
      <c r="T286" s="5">
        <f t="shared" si="16"/>
        <v>24.142857142857142</v>
      </c>
      <c r="U286" s="5">
        <f t="shared" si="16"/>
        <v>48.714285714285715</v>
      </c>
      <c r="V286" s="5">
        <f t="shared" si="16"/>
        <v>25.285714285714285</v>
      </c>
      <c r="W286" s="5">
        <f t="shared" si="16"/>
        <v>61.857142857142854</v>
      </c>
      <c r="X286" s="5">
        <f t="shared" si="16"/>
        <v>75.714285714285708</v>
      </c>
      <c r="Y286" s="5">
        <f t="shared" si="16"/>
        <v>78</v>
      </c>
      <c r="Z286" s="5">
        <f t="shared" si="16"/>
        <v>30</v>
      </c>
      <c r="AA286" s="5">
        <f t="shared" si="16"/>
        <v>8</v>
      </c>
      <c r="AB286" s="5">
        <f t="shared" si="16"/>
        <v>12.571428571428571</v>
      </c>
      <c r="AC286" s="5">
        <f t="shared" si="16"/>
        <v>71.571428571428569</v>
      </c>
      <c r="AD286" s="5">
        <f t="shared" si="16"/>
        <v>75.857142857142861</v>
      </c>
      <c r="AE286" s="5">
        <f t="shared" si="16"/>
        <v>14.142857142857142</v>
      </c>
      <c r="AF286" s="5">
        <f t="shared" si="16"/>
        <v>30.285714285714285</v>
      </c>
      <c r="AG286" s="5">
        <f t="shared" si="16"/>
        <v>53.428571428571431</v>
      </c>
      <c r="AH286" s="5">
        <f t="shared" si="16"/>
        <v>26.857142857142858</v>
      </c>
      <c r="AI286" s="5">
        <f t="shared" si="16"/>
        <v>15.571428571428571</v>
      </c>
      <c r="AJ286" s="5">
        <f t="shared" si="16"/>
        <v>4.1428571428571432</v>
      </c>
      <c r="AK286" s="5">
        <f t="shared" si="16"/>
        <v>21.857142857142858</v>
      </c>
      <c r="AL286" s="5">
        <f t="shared" si="16"/>
        <v>1</v>
      </c>
      <c r="AM286" s="5">
        <f t="shared" si="16"/>
        <v>68.857142857142861</v>
      </c>
      <c r="AN286" s="5">
        <f t="shared" si="16"/>
        <v>58.142857142857146</v>
      </c>
      <c r="AO286" s="5">
        <f t="shared" si="16"/>
        <v>68.714285714285708</v>
      </c>
      <c r="AP286" s="5">
        <f t="shared" si="16"/>
        <v>1.7142857142857142</v>
      </c>
      <c r="AQ286" s="5">
        <f t="shared" si="16"/>
        <v>2.1428571428571428</v>
      </c>
      <c r="AR286" s="5">
        <f t="shared" si="16"/>
        <v>5.1428571428571432</v>
      </c>
      <c r="AS286" s="5">
        <f t="shared" si="16"/>
        <v>36.714285714285715</v>
      </c>
      <c r="AT286" s="5">
        <f t="shared" si="16"/>
        <v>31.428571428571427</v>
      </c>
      <c r="AU286" s="5">
        <f t="shared" si="16"/>
        <v>15.142857142857142</v>
      </c>
      <c r="AV286" s="5">
        <f t="shared" si="16"/>
        <v>48.571428571428569</v>
      </c>
      <c r="AW286" s="5">
        <f t="shared" si="16"/>
        <v>60.857142857142854</v>
      </c>
      <c r="AX286" s="5">
        <f t="shared" si="16"/>
        <v>73.142857142857139</v>
      </c>
      <c r="AY286" s="5">
        <f t="shared" si="16"/>
        <v>46.142857142857146</v>
      </c>
      <c r="AZ286" s="5">
        <f t="shared" si="16"/>
        <v>29.428571428571427</v>
      </c>
      <c r="BA286" s="5">
        <f t="shared" si="16"/>
        <v>66.857142857142861</v>
      </c>
      <c r="BB286" s="5">
        <f t="shared" si="16"/>
        <v>65</v>
      </c>
      <c r="BC286" s="5">
        <f t="shared" si="16"/>
        <v>2.5714285714285716</v>
      </c>
      <c r="BD286" s="5">
        <f t="shared" si="16"/>
        <v>13.428571428571429</v>
      </c>
      <c r="BE286" s="5">
        <f t="shared" si="16"/>
        <v>13.571428571428571</v>
      </c>
      <c r="BF286" s="5">
        <f t="shared" si="16"/>
        <v>7.7142857142857144</v>
      </c>
      <c r="BG286" s="5">
        <f t="shared" si="16"/>
        <v>38.857142857142854</v>
      </c>
      <c r="BH286" s="5">
        <f t="shared" si="16"/>
        <v>24.714285714285715</v>
      </c>
      <c r="BI286" s="5">
        <f t="shared" si="16"/>
        <v>7.8571428571428568</v>
      </c>
      <c r="BJ286" s="5">
        <f t="shared" si="16"/>
        <v>81.714285714285708</v>
      </c>
      <c r="BK286" s="5">
        <f t="shared" si="16"/>
        <v>21</v>
      </c>
      <c r="BL286" s="5">
        <f t="shared" si="16"/>
        <v>21.142857142857142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6A990-80D2-4070-BD8E-E46F33DCB02E}">
  <dimension ref="A1:BI128"/>
  <sheetViews>
    <sheetView zoomScale="44" workbookViewId="0">
      <selection activeCell="BE65" sqref="BE65"/>
    </sheetView>
  </sheetViews>
  <sheetFormatPr defaultRowHeight="14.4" x14ac:dyDescent="0.3"/>
  <cols>
    <col min="1" max="1" width="5" bestFit="1" customWidth="1"/>
    <col min="2" max="24" width="5.5546875" bestFit="1" customWidth="1"/>
    <col min="25" max="25" width="6.109375" bestFit="1" customWidth="1"/>
    <col min="26" max="26" width="8.88671875" bestFit="1" customWidth="1"/>
    <col min="28" max="28" width="6.6640625" bestFit="1" customWidth="1"/>
    <col min="29" max="50" width="5.5546875" bestFit="1" customWidth="1"/>
    <col min="51" max="51" width="5.44140625" bestFit="1" customWidth="1"/>
    <col min="52" max="52" width="5.5546875" bestFit="1" customWidth="1"/>
    <col min="53" max="53" width="8.88671875" bestFit="1" customWidth="1"/>
    <col min="54" max="54" width="8.6640625" bestFit="1" customWidth="1"/>
    <col min="55" max="55" width="11.88671875" bestFit="1" customWidth="1"/>
    <col min="56" max="56" width="11.5546875" bestFit="1" customWidth="1"/>
    <col min="57" max="57" width="13.5546875" bestFit="1" customWidth="1"/>
    <col min="58" max="58" width="15.44140625" bestFit="1" customWidth="1"/>
    <col min="59" max="59" width="10.109375" bestFit="1" customWidth="1"/>
    <col min="60" max="60" width="9" bestFit="1" customWidth="1"/>
    <col min="61" max="61" width="8.6640625" bestFit="1" customWidth="1"/>
  </cols>
  <sheetData>
    <row r="1" spans="1:61" x14ac:dyDescent="0.3">
      <c r="A1" s="5" t="s">
        <v>326</v>
      </c>
      <c r="B1" s="5">
        <v>2004</v>
      </c>
      <c r="C1" s="5">
        <v>2005</v>
      </c>
      <c r="D1" s="5">
        <v>2006</v>
      </c>
      <c r="E1" s="5">
        <v>2007</v>
      </c>
      <c r="F1" s="5">
        <v>2008</v>
      </c>
      <c r="G1" s="5">
        <v>2009</v>
      </c>
      <c r="H1" s="5">
        <v>2010</v>
      </c>
      <c r="I1" s="5">
        <v>2011</v>
      </c>
      <c r="J1" s="5">
        <v>2012</v>
      </c>
      <c r="K1" s="5">
        <v>2013</v>
      </c>
      <c r="L1" s="5">
        <v>2014</v>
      </c>
      <c r="M1" s="5">
        <v>2015</v>
      </c>
      <c r="N1" s="5">
        <v>2016</v>
      </c>
      <c r="O1" s="5">
        <v>2017</v>
      </c>
      <c r="P1" s="5">
        <v>2018</v>
      </c>
      <c r="Q1" s="5">
        <v>2019</v>
      </c>
      <c r="R1" s="5">
        <v>2020</v>
      </c>
      <c r="S1" s="5">
        <v>2021</v>
      </c>
      <c r="T1" s="5">
        <v>2022</v>
      </c>
      <c r="U1" s="5">
        <v>2023</v>
      </c>
      <c r="V1" s="5">
        <v>2024</v>
      </c>
      <c r="W1" s="5">
        <v>2025</v>
      </c>
      <c r="X1" s="20" t="str">
        <f>'oam (2)'!X1</f>
        <v>trend</v>
      </c>
      <c r="Y1" s="22" t="s">
        <v>1069</v>
      </c>
      <c r="Z1" t="s">
        <v>327</v>
      </c>
      <c r="AB1" t="s">
        <v>328</v>
      </c>
      <c r="AC1" s="5">
        <f t="shared" ref="AC1:AX1" si="0">B1</f>
        <v>2004</v>
      </c>
      <c r="AD1" s="5">
        <f t="shared" si="0"/>
        <v>2005</v>
      </c>
      <c r="AE1" s="5">
        <f t="shared" si="0"/>
        <v>2006</v>
      </c>
      <c r="AF1" s="5">
        <f t="shared" si="0"/>
        <v>2007</v>
      </c>
      <c r="AG1" s="5">
        <f t="shared" si="0"/>
        <v>2008</v>
      </c>
      <c r="AH1" s="5">
        <f t="shared" si="0"/>
        <v>2009</v>
      </c>
      <c r="AI1" s="5">
        <f t="shared" si="0"/>
        <v>2010</v>
      </c>
      <c r="AJ1" s="5">
        <f t="shared" si="0"/>
        <v>2011</v>
      </c>
      <c r="AK1" s="5">
        <f t="shared" si="0"/>
        <v>2012</v>
      </c>
      <c r="AL1" s="5">
        <f t="shared" si="0"/>
        <v>2013</v>
      </c>
      <c r="AM1" s="5">
        <f t="shared" si="0"/>
        <v>2014</v>
      </c>
      <c r="AN1" s="5">
        <f t="shared" si="0"/>
        <v>2015</v>
      </c>
      <c r="AO1" s="5">
        <f t="shared" si="0"/>
        <v>2016</v>
      </c>
      <c r="AP1" s="5">
        <f t="shared" si="0"/>
        <v>2017</v>
      </c>
      <c r="AQ1" s="5">
        <f t="shared" si="0"/>
        <v>2018</v>
      </c>
      <c r="AR1" s="5">
        <f t="shared" si="0"/>
        <v>2019</v>
      </c>
      <c r="AS1" s="5">
        <f t="shared" si="0"/>
        <v>2020</v>
      </c>
      <c r="AT1" s="5">
        <f t="shared" si="0"/>
        <v>2021</v>
      </c>
      <c r="AU1" s="5">
        <f t="shared" si="0"/>
        <v>2022</v>
      </c>
      <c r="AV1" s="5">
        <f t="shared" si="0"/>
        <v>2023</v>
      </c>
      <c r="AW1" s="5">
        <f t="shared" si="0"/>
        <v>2024</v>
      </c>
      <c r="AX1" s="5">
        <f t="shared" si="0"/>
        <v>2025</v>
      </c>
      <c r="AY1" s="19" t="str">
        <f>'oam (2)'!AX1</f>
        <v>trend</v>
      </c>
      <c r="AZ1" s="22" t="s">
        <v>1069</v>
      </c>
      <c r="BA1" s="5" t="str">
        <f t="shared" ref="BA1" si="1">Z1</f>
        <v>Y0</v>
      </c>
      <c r="BB1" t="s">
        <v>1064</v>
      </c>
      <c r="BC1" s="26" t="s">
        <v>329</v>
      </c>
      <c r="BD1" t="s">
        <v>330</v>
      </c>
      <c r="BE1" s="26" t="s">
        <v>1060</v>
      </c>
      <c r="BF1" t="s">
        <v>1061</v>
      </c>
      <c r="BG1" t="s">
        <v>1062</v>
      </c>
      <c r="BH1" t="s">
        <v>1063</v>
      </c>
      <c r="BI1" t="s">
        <v>1064</v>
      </c>
    </row>
    <row r="2" spans="1:61" x14ac:dyDescent="0.3">
      <c r="A2" s="5" t="s">
        <v>109</v>
      </c>
      <c r="B2" s="5">
        <v>88.083333333333329</v>
      </c>
      <c r="C2" s="5">
        <v>76.166666666666671</v>
      </c>
      <c r="D2" s="5">
        <v>62.833333333333336</v>
      </c>
      <c r="E2" s="5">
        <v>55.416666666666664</v>
      </c>
      <c r="F2" s="5">
        <v>58</v>
      </c>
      <c r="G2" s="5">
        <v>59.25</v>
      </c>
      <c r="H2" s="5">
        <v>58.666666666666664</v>
      </c>
      <c r="I2" s="5">
        <v>52.25</v>
      </c>
      <c r="J2" s="5">
        <v>54.833333333333336</v>
      </c>
      <c r="K2" s="5">
        <v>48.166666666666664</v>
      </c>
      <c r="L2" s="5">
        <v>46.75</v>
      </c>
      <c r="M2" s="5">
        <v>49.5</v>
      </c>
      <c r="N2" s="5">
        <v>50</v>
      </c>
      <c r="O2" s="5">
        <v>61</v>
      </c>
      <c r="P2" s="5">
        <v>66.416666666666671</v>
      </c>
      <c r="Q2" s="5">
        <v>68.333333333333329</v>
      </c>
      <c r="R2" s="5">
        <v>76.916666666666671</v>
      </c>
      <c r="S2" s="5">
        <v>83</v>
      </c>
      <c r="T2" s="5">
        <v>86.166666666666671</v>
      </c>
      <c r="U2" s="5">
        <v>84.083333333333329</v>
      </c>
      <c r="V2" s="5">
        <v>86.5</v>
      </c>
      <c r="W2" s="5">
        <v>89.857142857142861</v>
      </c>
      <c r="X2" s="20">
        <f>'oam (2)'!X2</f>
        <v>1.0167513645774515</v>
      </c>
      <c r="Y2" s="23">
        <f>STDEV(B2:W2)</f>
        <v>14.742541296473838</v>
      </c>
      <c r="Z2" s="5">
        <v>1000000</v>
      </c>
      <c r="AB2" s="5" t="str">
        <f>A2</f>
        <v>ALL</v>
      </c>
      <c r="AC2">
        <f t="shared" ref="AC2:AC47" si="2">RANK(B2,B$2:B$63,0)</f>
        <v>1</v>
      </c>
      <c r="AD2">
        <f t="shared" ref="AD2:AD47" si="3">RANK(C2,C$2:C$63,0)</f>
        <v>2</v>
      </c>
      <c r="AE2">
        <f t="shared" ref="AE2:AE47" si="4">RANK(D2,D$2:D$63,0)</f>
        <v>2</v>
      </c>
      <c r="AF2">
        <f t="shared" ref="AF2:AF47" si="5">RANK(E2,E$2:E$63,0)</f>
        <v>2</v>
      </c>
      <c r="AG2">
        <f t="shared" ref="AG2:AG47" si="6">RANK(F2,F$2:F$63,0)</f>
        <v>1</v>
      </c>
      <c r="AH2">
        <f t="shared" ref="AH2:AH47" si="7">RANK(G2,G$2:G$63,0)</f>
        <v>1</v>
      </c>
      <c r="AI2">
        <f t="shared" ref="AI2:AI47" si="8">RANK(H2,H$2:H$63,0)</f>
        <v>1</v>
      </c>
      <c r="AJ2">
        <f t="shared" ref="AJ2:AJ47" si="9">RANK(I2,I$2:I$63,0)</f>
        <v>4</v>
      </c>
      <c r="AK2">
        <f t="shared" ref="AK2:AK47" si="10">RANK(J2,J$2:J$63,0)</f>
        <v>2</v>
      </c>
      <c r="AL2">
        <f t="shared" ref="AL2:AL47" si="11">RANK(K2,K$2:K$63,0)</f>
        <v>3</v>
      </c>
      <c r="AM2">
        <f t="shared" ref="AM2:AM47" si="12">RANK(L2,L$2:L$63,0)</f>
        <v>3</v>
      </c>
      <c r="AN2">
        <f t="shared" ref="AN2:AN47" si="13">RANK(M2,M$2:M$63,0)</f>
        <v>5</v>
      </c>
      <c r="AO2">
        <f t="shared" ref="AO2:AO47" si="14">RANK(N2,N$2:N$63,0)</f>
        <v>6</v>
      </c>
      <c r="AP2">
        <f t="shared" ref="AP2:AP47" si="15">RANK(O2,O$2:O$63,0)</f>
        <v>7</v>
      </c>
      <c r="AQ2">
        <f t="shared" ref="AQ2:AQ47" si="16">RANK(P2,P$2:P$63,0)</f>
        <v>8</v>
      </c>
      <c r="AR2">
        <f t="shared" ref="AR2:AR47" si="17">RANK(Q2,Q$2:Q$63,0)</f>
        <v>8</v>
      </c>
      <c r="AS2">
        <f t="shared" ref="AS2:AS47" si="18">RANK(R2,R$2:R$63,0)</f>
        <v>3</v>
      </c>
      <c r="AT2">
        <f t="shared" ref="AT2:AT47" si="19">RANK(S2,S$2:S$63,0)</f>
        <v>1</v>
      </c>
      <c r="AU2">
        <f t="shared" ref="AU2:AU47" si="20">RANK(T2,T$2:T$63,0)</f>
        <v>1</v>
      </c>
      <c r="AV2">
        <f t="shared" ref="AV2:AV47" si="21">RANK(U2,U$2:U$63,0)</f>
        <v>2</v>
      </c>
      <c r="AW2">
        <f t="shared" ref="AW2:AW47" si="22">RANK(V2,V$2:V$63,0)</f>
        <v>1</v>
      </c>
      <c r="AX2">
        <f t="shared" ref="AX2:AX47" si="23">RANK(W2,W$2:W$63,0)</f>
        <v>1</v>
      </c>
      <c r="AY2" s="19">
        <f>'oam (2)'!AX2</f>
        <v>32</v>
      </c>
      <c r="AZ2" s="24">
        <f>RANK(Y2,Y$2:Y$63,1)</f>
        <v>38</v>
      </c>
      <c r="BA2">
        <v>1000000</v>
      </c>
      <c r="BB2" t="str">
        <f t="shared" ref="BB2:BB63" si="24">BI2</f>
        <v>ALL</v>
      </c>
      <c r="BC2" s="5">
        <f>AVERAGE(AC2:AZ2)</f>
        <v>5.625</v>
      </c>
      <c r="BD2">
        <f>RANK(BC2,BC$2:BC$63,1)</f>
        <v>2</v>
      </c>
      <c r="BE2" s="5">
        <f>all_effects!Z200</f>
        <v>1000520.8</v>
      </c>
      <c r="BF2">
        <f>RANK(BE2,BE$2:BE$63,0)</f>
        <v>1</v>
      </c>
      <c r="BG2">
        <f>BD2-BF2</f>
        <v>1</v>
      </c>
      <c r="BH2">
        <f>IF(all_effects!AB200*all_effects!BF200&lt;=0,1,0)</f>
        <v>1</v>
      </c>
      <c r="BI2" t="str">
        <f t="shared" ref="BI2:BI63" si="25">AB2</f>
        <v>ALL</v>
      </c>
    </row>
    <row r="3" spans="1:61" x14ac:dyDescent="0.3">
      <c r="A3" s="5" t="s">
        <v>24</v>
      </c>
      <c r="B3" s="5">
        <v>42.333333333333336</v>
      </c>
      <c r="C3" s="5">
        <v>46.666666666666664</v>
      </c>
      <c r="D3" s="5">
        <v>44.583333333333336</v>
      </c>
      <c r="E3" s="5">
        <v>42.916666666666664</v>
      </c>
      <c r="F3" s="5">
        <v>33.166666666666664</v>
      </c>
      <c r="G3" s="5">
        <v>30.75</v>
      </c>
      <c r="H3" s="5">
        <v>29.5</v>
      </c>
      <c r="I3" s="5">
        <v>21.5</v>
      </c>
      <c r="J3" s="5">
        <v>20.25</v>
      </c>
      <c r="K3" s="5">
        <v>17.833333333333332</v>
      </c>
      <c r="L3" s="5">
        <v>18.583333333333332</v>
      </c>
      <c r="M3" s="5">
        <v>19.25</v>
      </c>
      <c r="N3" s="5">
        <v>18.583333333333332</v>
      </c>
      <c r="O3" s="5">
        <v>4.833333333333333</v>
      </c>
      <c r="P3" s="5">
        <v>11.333333333333334</v>
      </c>
      <c r="Q3" s="5">
        <v>23.333333333333332</v>
      </c>
      <c r="R3" s="5">
        <v>25.583333333333332</v>
      </c>
      <c r="S3" s="5">
        <v>27.333333333333332</v>
      </c>
      <c r="T3" s="5">
        <v>26</v>
      </c>
      <c r="U3" s="5">
        <v>28.166666666666668</v>
      </c>
      <c r="V3" s="5">
        <v>28.166666666666668</v>
      </c>
      <c r="W3" s="5">
        <v>32.285714285714285</v>
      </c>
      <c r="X3" s="20">
        <f>'oam (2)'!X3</f>
        <v>-0.80679465462074151</v>
      </c>
      <c r="Y3" s="23">
        <f t="shared" ref="Y3:Y63" si="26">STDEV(B3:W3)</f>
        <v>10.664372273079952</v>
      </c>
      <c r="Z3" s="5">
        <v>1000000</v>
      </c>
      <c r="AB3" s="5" t="str">
        <f t="shared" ref="AB3:AB63" si="27">A3</f>
        <v>AR</v>
      </c>
      <c r="AC3">
        <f t="shared" si="2"/>
        <v>11</v>
      </c>
      <c r="AD3">
        <f t="shared" si="3"/>
        <v>10</v>
      </c>
      <c r="AE3">
        <f t="shared" si="4"/>
        <v>6</v>
      </c>
      <c r="AF3">
        <f t="shared" si="5"/>
        <v>6</v>
      </c>
      <c r="AG3">
        <f t="shared" si="6"/>
        <v>11</v>
      </c>
      <c r="AH3">
        <f t="shared" si="7"/>
        <v>16</v>
      </c>
      <c r="AI3">
        <f t="shared" si="8"/>
        <v>17</v>
      </c>
      <c r="AJ3">
        <f t="shared" si="9"/>
        <v>20</v>
      </c>
      <c r="AK3">
        <f t="shared" si="10"/>
        <v>23</v>
      </c>
      <c r="AL3">
        <f t="shared" si="11"/>
        <v>24</v>
      </c>
      <c r="AM3">
        <f t="shared" si="12"/>
        <v>23</v>
      </c>
      <c r="AN3">
        <f t="shared" si="13"/>
        <v>25</v>
      </c>
      <c r="AO3">
        <f t="shared" si="14"/>
        <v>25</v>
      </c>
      <c r="AP3">
        <f t="shared" si="15"/>
        <v>42</v>
      </c>
      <c r="AQ3">
        <f t="shared" si="16"/>
        <v>35</v>
      </c>
      <c r="AR3">
        <f t="shared" si="17"/>
        <v>30</v>
      </c>
      <c r="AS3">
        <f t="shared" si="18"/>
        <v>31</v>
      </c>
      <c r="AT3">
        <f t="shared" si="19"/>
        <v>35</v>
      </c>
      <c r="AU3">
        <f t="shared" si="20"/>
        <v>37</v>
      </c>
      <c r="AV3">
        <f t="shared" si="21"/>
        <v>36</v>
      </c>
      <c r="AW3">
        <f t="shared" si="22"/>
        <v>37</v>
      </c>
      <c r="AX3">
        <f t="shared" si="23"/>
        <v>31</v>
      </c>
      <c r="AY3" s="19">
        <f>'oam (2)'!AX3</f>
        <v>60</v>
      </c>
      <c r="AZ3" s="24">
        <f t="shared" ref="AZ3:AZ63" si="28">RANK(Y3,Y$2:Y$63,1)</f>
        <v>23</v>
      </c>
      <c r="BA3">
        <v>1000000</v>
      </c>
      <c r="BB3" t="str">
        <f t="shared" si="24"/>
        <v>AR</v>
      </c>
      <c r="BC3" s="5">
        <f t="shared" ref="BC3:BC63" si="29">AVERAGE(AC3:AZ3)</f>
        <v>25.583333333333332</v>
      </c>
      <c r="BD3">
        <f t="shared" ref="BD3:BD63" si="30">RANK(BC3,BC$2:BC$63,1)</f>
        <v>21</v>
      </c>
      <c r="BE3" s="5">
        <f>all_effects!Z201</f>
        <v>999960.8</v>
      </c>
      <c r="BF3">
        <f t="shared" ref="BF3:BF63" si="31">RANK(BE3,BE$2:BE$63,0)</f>
        <v>38</v>
      </c>
      <c r="BG3">
        <f t="shared" ref="BG3:BG63" si="32">BD3-BF3</f>
        <v>-17</v>
      </c>
      <c r="BH3">
        <f>IF(all_effects!AB201*all_effects!BF201&lt;=0,1,0)</f>
        <v>1</v>
      </c>
      <c r="BI3" t="str">
        <f t="shared" si="25"/>
        <v>AR</v>
      </c>
    </row>
    <row r="4" spans="1:61" x14ac:dyDescent="0.3">
      <c r="A4" s="5" t="s">
        <v>8</v>
      </c>
      <c r="B4" s="5">
        <v>22.333333333333332</v>
      </c>
      <c r="C4" s="5">
        <v>19.166666666666668</v>
      </c>
      <c r="D4" s="5">
        <v>28.5</v>
      </c>
      <c r="E4" s="5">
        <v>26.75</v>
      </c>
      <c r="F4" s="5">
        <v>27.916666666666668</v>
      </c>
      <c r="G4" s="5">
        <v>32.333333333333336</v>
      </c>
      <c r="H4" s="5">
        <v>35.166666666666664</v>
      </c>
      <c r="I4" s="5">
        <v>33.416666666666664</v>
      </c>
      <c r="J4" s="5">
        <v>29</v>
      </c>
      <c r="K4" s="5">
        <v>28.666666666666668</v>
      </c>
      <c r="L4" s="5">
        <v>30.5</v>
      </c>
      <c r="M4" s="5">
        <v>32.75</v>
      </c>
      <c r="N4" s="5">
        <v>41.416666666666664</v>
      </c>
      <c r="O4" s="5">
        <v>63.583333333333336</v>
      </c>
      <c r="P4" s="5">
        <v>78.5</v>
      </c>
      <c r="Q4" s="5">
        <v>80.333333333333329</v>
      </c>
      <c r="R4" s="5">
        <v>80.166666666666671</v>
      </c>
      <c r="S4" s="5">
        <v>78.25</v>
      </c>
      <c r="T4" s="5">
        <v>71.916666666666671</v>
      </c>
      <c r="U4" s="5">
        <v>67.166666666666671</v>
      </c>
      <c r="V4" s="5">
        <v>69.166666666666671</v>
      </c>
      <c r="W4" s="5">
        <v>69.285714285714292</v>
      </c>
      <c r="X4" s="20">
        <f>'oam (2)'!X4</f>
        <v>3.0416901938641066</v>
      </c>
      <c r="Y4" s="23">
        <f t="shared" si="26"/>
        <v>22.540455091123906</v>
      </c>
      <c r="Z4" s="5">
        <v>1000000</v>
      </c>
      <c r="AB4" s="5" t="str">
        <f t="shared" si="27"/>
        <v>AT</v>
      </c>
      <c r="AC4">
        <f t="shared" si="2"/>
        <v>17</v>
      </c>
      <c r="AD4">
        <f t="shared" si="3"/>
        <v>19</v>
      </c>
      <c r="AE4">
        <f t="shared" si="4"/>
        <v>14</v>
      </c>
      <c r="AF4">
        <f t="shared" si="5"/>
        <v>16</v>
      </c>
      <c r="AG4">
        <f t="shared" si="6"/>
        <v>16</v>
      </c>
      <c r="AH4">
        <f t="shared" si="7"/>
        <v>13</v>
      </c>
      <c r="AI4">
        <f t="shared" si="8"/>
        <v>13</v>
      </c>
      <c r="AJ4">
        <f t="shared" si="9"/>
        <v>13</v>
      </c>
      <c r="AK4">
        <f t="shared" si="10"/>
        <v>16</v>
      </c>
      <c r="AL4">
        <f t="shared" si="11"/>
        <v>16</v>
      </c>
      <c r="AM4">
        <f t="shared" si="12"/>
        <v>13</v>
      </c>
      <c r="AN4">
        <f t="shared" si="13"/>
        <v>16</v>
      </c>
      <c r="AO4">
        <f t="shared" si="14"/>
        <v>12</v>
      </c>
      <c r="AP4">
        <f t="shared" si="15"/>
        <v>5</v>
      </c>
      <c r="AQ4">
        <f t="shared" si="16"/>
        <v>2</v>
      </c>
      <c r="AR4">
        <f t="shared" si="17"/>
        <v>1</v>
      </c>
      <c r="AS4">
        <f t="shared" si="18"/>
        <v>2</v>
      </c>
      <c r="AT4">
        <f t="shared" si="19"/>
        <v>4</v>
      </c>
      <c r="AU4">
        <f t="shared" si="20"/>
        <v>8</v>
      </c>
      <c r="AV4">
        <f t="shared" si="21"/>
        <v>11</v>
      </c>
      <c r="AW4">
        <f t="shared" si="22"/>
        <v>8</v>
      </c>
      <c r="AX4">
        <f t="shared" si="23"/>
        <v>13</v>
      </c>
      <c r="AY4" s="19">
        <f>'oam (2)'!AX4</f>
        <v>11</v>
      </c>
      <c r="AZ4" s="24">
        <f t="shared" si="28"/>
        <v>51</v>
      </c>
      <c r="BA4">
        <v>1000000</v>
      </c>
      <c r="BB4" t="str">
        <f t="shared" si="24"/>
        <v>AT</v>
      </c>
      <c r="BC4" s="5">
        <f t="shared" si="29"/>
        <v>12.916666666666666</v>
      </c>
      <c r="BD4">
        <f t="shared" si="30"/>
        <v>8</v>
      </c>
      <c r="BE4" s="5">
        <f>all_effects!Z202</f>
        <v>1000286.8</v>
      </c>
      <c r="BF4">
        <f t="shared" si="31"/>
        <v>6</v>
      </c>
      <c r="BG4">
        <f t="shared" si="32"/>
        <v>2</v>
      </c>
      <c r="BH4">
        <f>IF(all_effects!AB202*all_effects!BF202&lt;=0,1,0)</f>
        <v>1</v>
      </c>
      <c r="BI4" t="str">
        <f t="shared" si="25"/>
        <v>AT</v>
      </c>
    </row>
    <row r="5" spans="1:61" x14ac:dyDescent="0.3">
      <c r="A5" s="5" t="s">
        <v>56</v>
      </c>
      <c r="B5" s="5">
        <v>43.166666666666664</v>
      </c>
      <c r="C5" s="5">
        <v>49.833333333333336</v>
      </c>
      <c r="D5" s="5">
        <v>43.833333333333336</v>
      </c>
      <c r="E5" s="5">
        <v>40.583333333333336</v>
      </c>
      <c r="F5" s="5">
        <v>38.916666666666664</v>
      </c>
      <c r="G5" s="5">
        <v>39.5</v>
      </c>
      <c r="H5" s="5">
        <v>34.833333333333336</v>
      </c>
      <c r="I5" s="5">
        <v>27.083333333333332</v>
      </c>
      <c r="J5" s="5">
        <v>25.416666666666668</v>
      </c>
      <c r="K5" s="5">
        <v>27.166666666666668</v>
      </c>
      <c r="L5" s="5">
        <v>27</v>
      </c>
      <c r="M5" s="5">
        <v>28.166666666666668</v>
      </c>
      <c r="N5" s="5">
        <v>32.25</v>
      </c>
      <c r="O5" s="5">
        <v>51.833333333333336</v>
      </c>
      <c r="P5" s="5">
        <v>42.5</v>
      </c>
      <c r="Q5" s="5">
        <v>43</v>
      </c>
      <c r="R5" s="5">
        <v>39.833333333333336</v>
      </c>
      <c r="S5" s="5">
        <v>36.333333333333336</v>
      </c>
      <c r="T5" s="5">
        <v>54.5</v>
      </c>
      <c r="U5" s="5">
        <v>56.666666666666664</v>
      </c>
      <c r="V5" s="5">
        <v>53.916666666666664</v>
      </c>
      <c r="W5" s="5">
        <v>57</v>
      </c>
      <c r="X5" s="20">
        <f>'oam (2)'!X5</f>
        <v>0.61829474872953138</v>
      </c>
      <c r="Y5" s="23">
        <f t="shared" si="26"/>
        <v>10.22262707806091</v>
      </c>
      <c r="Z5" s="5">
        <v>1000000</v>
      </c>
      <c r="AB5" s="5" t="str">
        <f t="shared" si="27"/>
        <v>AU</v>
      </c>
      <c r="AC5">
        <f t="shared" si="2"/>
        <v>10</v>
      </c>
      <c r="AD5">
        <f t="shared" si="3"/>
        <v>9</v>
      </c>
      <c r="AE5">
        <f t="shared" si="4"/>
        <v>7</v>
      </c>
      <c r="AF5">
        <f t="shared" si="5"/>
        <v>7</v>
      </c>
      <c r="AG5">
        <f t="shared" si="6"/>
        <v>6</v>
      </c>
      <c r="AH5">
        <f t="shared" si="7"/>
        <v>7</v>
      </c>
      <c r="AI5">
        <f t="shared" si="8"/>
        <v>14</v>
      </c>
      <c r="AJ5">
        <f t="shared" si="9"/>
        <v>17</v>
      </c>
      <c r="AK5">
        <f t="shared" si="10"/>
        <v>20</v>
      </c>
      <c r="AL5">
        <f t="shared" si="11"/>
        <v>18</v>
      </c>
      <c r="AM5">
        <f t="shared" si="12"/>
        <v>17</v>
      </c>
      <c r="AN5">
        <f t="shared" si="13"/>
        <v>20</v>
      </c>
      <c r="AO5">
        <f t="shared" si="14"/>
        <v>18</v>
      </c>
      <c r="AP5">
        <f t="shared" si="15"/>
        <v>11</v>
      </c>
      <c r="AQ5">
        <f t="shared" si="16"/>
        <v>17</v>
      </c>
      <c r="AR5">
        <f t="shared" si="17"/>
        <v>18</v>
      </c>
      <c r="AS5">
        <f t="shared" si="18"/>
        <v>24</v>
      </c>
      <c r="AT5">
        <f t="shared" si="19"/>
        <v>30</v>
      </c>
      <c r="AU5">
        <f t="shared" si="20"/>
        <v>21</v>
      </c>
      <c r="AV5">
        <f t="shared" si="21"/>
        <v>20</v>
      </c>
      <c r="AW5">
        <f t="shared" si="22"/>
        <v>22</v>
      </c>
      <c r="AX5">
        <f t="shared" si="23"/>
        <v>21</v>
      </c>
      <c r="AY5" s="19">
        <f>'oam (2)'!AX5</f>
        <v>40</v>
      </c>
      <c r="AZ5" s="24">
        <f t="shared" si="28"/>
        <v>21</v>
      </c>
      <c r="BA5">
        <v>1000000</v>
      </c>
      <c r="BB5" t="str">
        <f t="shared" si="24"/>
        <v>AU</v>
      </c>
      <c r="BC5" s="5">
        <f t="shared" si="29"/>
        <v>17.291666666666668</v>
      </c>
      <c r="BD5">
        <f t="shared" si="30"/>
        <v>14</v>
      </c>
      <c r="BE5" s="5">
        <f>all_effects!Z203</f>
        <v>1000236.3</v>
      </c>
      <c r="BF5">
        <f t="shared" si="31"/>
        <v>10</v>
      </c>
      <c r="BG5">
        <f t="shared" si="32"/>
        <v>4</v>
      </c>
      <c r="BH5">
        <f>IF(all_effects!AB203*all_effects!BF203&lt;=0,1,0)</f>
        <v>1</v>
      </c>
      <c r="BI5" t="str">
        <f t="shared" si="25"/>
        <v>AU</v>
      </c>
    </row>
    <row r="6" spans="1:61" x14ac:dyDescent="0.3">
      <c r="A6" s="5" t="s">
        <v>88</v>
      </c>
      <c r="B6" s="5">
        <v>16.166666666666668</v>
      </c>
      <c r="C6" s="5">
        <v>37</v>
      </c>
      <c r="D6" s="5">
        <v>34.083333333333336</v>
      </c>
      <c r="E6" s="5">
        <v>32.833333333333336</v>
      </c>
      <c r="F6" s="5">
        <v>32.916666666666664</v>
      </c>
      <c r="G6" s="5">
        <v>37.333333333333336</v>
      </c>
      <c r="H6" s="5">
        <v>38.25</v>
      </c>
      <c r="I6" s="5">
        <v>40.5</v>
      </c>
      <c r="J6" s="5">
        <v>39.416666666666664</v>
      </c>
      <c r="K6" s="5">
        <v>38.666666666666664</v>
      </c>
      <c r="L6" s="5">
        <v>45.083333333333336</v>
      </c>
      <c r="M6" s="5">
        <v>48.666666666666664</v>
      </c>
      <c r="N6" s="5">
        <v>55</v>
      </c>
      <c r="O6" s="5">
        <v>67.5</v>
      </c>
      <c r="P6" s="5">
        <v>67.416666666666671</v>
      </c>
      <c r="Q6" s="5">
        <v>72</v>
      </c>
      <c r="R6" s="5">
        <v>75.583333333333329</v>
      </c>
      <c r="S6" s="5">
        <v>72.083333333333329</v>
      </c>
      <c r="T6" s="5">
        <v>81.416666666666671</v>
      </c>
      <c r="U6" s="5">
        <v>78.333333333333329</v>
      </c>
      <c r="V6" s="5">
        <v>75.083333333333329</v>
      </c>
      <c r="W6" s="5">
        <v>74.571428571428569</v>
      </c>
      <c r="X6" s="20">
        <f>'oam (2)'!X6</f>
        <v>2.8493318275926969</v>
      </c>
      <c r="Y6" s="23">
        <f t="shared" si="26"/>
        <v>19.431315103854686</v>
      </c>
      <c r="Z6" s="5">
        <v>1000000</v>
      </c>
      <c r="AB6" s="5" t="str">
        <f t="shared" si="27"/>
        <v>BE</v>
      </c>
      <c r="AC6">
        <f t="shared" si="2"/>
        <v>19</v>
      </c>
      <c r="AD6">
        <f t="shared" si="3"/>
        <v>13</v>
      </c>
      <c r="AE6">
        <f t="shared" si="4"/>
        <v>11</v>
      </c>
      <c r="AF6">
        <f t="shared" si="5"/>
        <v>11</v>
      </c>
      <c r="AG6">
        <f t="shared" si="6"/>
        <v>12</v>
      </c>
      <c r="AH6">
        <f t="shared" si="7"/>
        <v>12</v>
      </c>
      <c r="AI6">
        <f t="shared" si="8"/>
        <v>11</v>
      </c>
      <c r="AJ6">
        <f t="shared" si="9"/>
        <v>6</v>
      </c>
      <c r="AK6">
        <f t="shared" si="10"/>
        <v>5</v>
      </c>
      <c r="AL6">
        <f t="shared" si="11"/>
        <v>6</v>
      </c>
      <c r="AM6">
        <f t="shared" si="12"/>
        <v>4</v>
      </c>
      <c r="AN6">
        <f t="shared" si="13"/>
        <v>6</v>
      </c>
      <c r="AO6">
        <f t="shared" si="14"/>
        <v>2</v>
      </c>
      <c r="AP6">
        <f t="shared" si="15"/>
        <v>4</v>
      </c>
      <c r="AQ6">
        <f t="shared" si="16"/>
        <v>7</v>
      </c>
      <c r="AR6">
        <f t="shared" si="17"/>
        <v>5</v>
      </c>
      <c r="AS6">
        <f t="shared" si="18"/>
        <v>4</v>
      </c>
      <c r="AT6">
        <f t="shared" si="19"/>
        <v>6</v>
      </c>
      <c r="AU6">
        <f t="shared" si="20"/>
        <v>5</v>
      </c>
      <c r="AV6">
        <f t="shared" si="21"/>
        <v>5</v>
      </c>
      <c r="AW6">
        <f t="shared" si="22"/>
        <v>2</v>
      </c>
      <c r="AX6">
        <f t="shared" si="23"/>
        <v>8</v>
      </c>
      <c r="AY6" s="19">
        <f>'oam (2)'!AX6</f>
        <v>14</v>
      </c>
      <c r="AZ6" s="24">
        <f t="shared" si="28"/>
        <v>47</v>
      </c>
      <c r="BA6">
        <v>1000000</v>
      </c>
      <c r="BB6" t="str">
        <f t="shared" si="24"/>
        <v>BE</v>
      </c>
      <c r="BC6" s="5">
        <f t="shared" si="29"/>
        <v>9.375</v>
      </c>
      <c r="BD6">
        <f t="shared" si="30"/>
        <v>4</v>
      </c>
      <c r="BE6" s="5">
        <f>all_effects!Z204</f>
        <v>1000084.3</v>
      </c>
      <c r="BF6">
        <f t="shared" si="31"/>
        <v>22</v>
      </c>
      <c r="BG6">
        <f t="shared" si="32"/>
        <v>-18</v>
      </c>
      <c r="BH6">
        <f>IF(all_effects!AB204*all_effects!BF204&lt;=0,1,0)</f>
        <v>1</v>
      </c>
      <c r="BI6" t="str">
        <f t="shared" si="25"/>
        <v>BE</v>
      </c>
    </row>
    <row r="7" spans="1:61" x14ac:dyDescent="0.3">
      <c r="A7" s="5" t="s">
        <v>122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8.3333333333333339</v>
      </c>
      <c r="K7" s="5">
        <v>0</v>
      </c>
      <c r="L7" s="5">
        <v>10</v>
      </c>
      <c r="M7" s="5">
        <v>9.6666666666666661</v>
      </c>
      <c r="N7" s="5">
        <v>16.916666666666668</v>
      </c>
      <c r="O7" s="5">
        <v>24</v>
      </c>
      <c r="P7" s="5">
        <v>30.833333333333332</v>
      </c>
      <c r="Q7" s="5">
        <v>38.916666666666664</v>
      </c>
      <c r="R7" s="5">
        <v>42.25</v>
      </c>
      <c r="S7" s="5">
        <v>56.5</v>
      </c>
      <c r="T7" s="5">
        <v>51.333333333333336</v>
      </c>
      <c r="U7" s="5">
        <v>32.75</v>
      </c>
      <c r="V7" s="5">
        <v>22.5</v>
      </c>
      <c r="W7" s="5">
        <v>21</v>
      </c>
      <c r="X7" s="20">
        <f>'oam (2)'!X7</f>
        <v>2.3090532655750047</v>
      </c>
      <c r="Y7" s="23">
        <f t="shared" si="26"/>
        <v>18.473685508773183</v>
      </c>
      <c r="Z7" s="5">
        <v>1000000</v>
      </c>
      <c r="AB7" s="5" t="str">
        <f t="shared" si="27"/>
        <v>BD</v>
      </c>
      <c r="AC7">
        <f t="shared" si="2"/>
        <v>27</v>
      </c>
      <c r="AD7">
        <f t="shared" si="3"/>
        <v>31</v>
      </c>
      <c r="AE7">
        <f t="shared" si="4"/>
        <v>36</v>
      </c>
      <c r="AF7">
        <f t="shared" si="5"/>
        <v>39</v>
      </c>
      <c r="AG7">
        <f t="shared" si="6"/>
        <v>43</v>
      </c>
      <c r="AH7">
        <f t="shared" si="7"/>
        <v>43</v>
      </c>
      <c r="AI7">
        <f t="shared" si="8"/>
        <v>43</v>
      </c>
      <c r="AJ7">
        <f t="shared" si="9"/>
        <v>51</v>
      </c>
      <c r="AK7">
        <f t="shared" si="10"/>
        <v>35</v>
      </c>
      <c r="AL7">
        <f t="shared" si="11"/>
        <v>51</v>
      </c>
      <c r="AM7">
        <f t="shared" si="12"/>
        <v>35</v>
      </c>
      <c r="AN7">
        <f t="shared" si="13"/>
        <v>36</v>
      </c>
      <c r="AO7">
        <f t="shared" si="14"/>
        <v>26</v>
      </c>
      <c r="AP7">
        <f t="shared" si="15"/>
        <v>24</v>
      </c>
      <c r="AQ7">
        <f t="shared" si="16"/>
        <v>23</v>
      </c>
      <c r="AR7">
        <f t="shared" si="17"/>
        <v>20</v>
      </c>
      <c r="AS7">
        <f t="shared" si="18"/>
        <v>21</v>
      </c>
      <c r="AT7">
        <f t="shared" si="19"/>
        <v>16</v>
      </c>
      <c r="AU7">
        <f t="shared" si="20"/>
        <v>24</v>
      </c>
      <c r="AV7">
        <f t="shared" si="21"/>
        <v>31</v>
      </c>
      <c r="AW7">
        <f t="shared" si="22"/>
        <v>41</v>
      </c>
      <c r="AX7">
        <f t="shared" si="23"/>
        <v>43</v>
      </c>
      <c r="AY7" s="19">
        <f>'oam (2)'!AX7</f>
        <v>17</v>
      </c>
      <c r="AZ7" s="24">
        <f t="shared" si="28"/>
        <v>46</v>
      </c>
      <c r="BA7">
        <v>1000000</v>
      </c>
      <c r="BB7" t="str">
        <f t="shared" si="24"/>
        <v>BD</v>
      </c>
      <c r="BC7" s="5">
        <f t="shared" si="29"/>
        <v>33.416666666666664</v>
      </c>
      <c r="BD7">
        <f t="shared" si="30"/>
        <v>37</v>
      </c>
      <c r="BE7" s="5">
        <f>all_effects!Z205</f>
        <v>999805.8</v>
      </c>
      <c r="BF7">
        <f t="shared" si="31"/>
        <v>49</v>
      </c>
      <c r="BG7">
        <f t="shared" si="32"/>
        <v>-12</v>
      </c>
      <c r="BH7">
        <f>IF(all_effects!AB205*all_effects!BF205&lt;=0,1,0)</f>
        <v>1</v>
      </c>
      <c r="BI7" t="str">
        <f t="shared" si="25"/>
        <v>BD</v>
      </c>
    </row>
    <row r="8" spans="1:61" x14ac:dyDescent="0.3">
      <c r="A8" s="5" t="s">
        <v>80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1.8333333333333333</v>
      </c>
      <c r="J8" s="5">
        <v>5</v>
      </c>
      <c r="K8" s="5">
        <v>6.5</v>
      </c>
      <c r="L8" s="5">
        <v>10.333333333333334</v>
      </c>
      <c r="M8" s="5">
        <v>11.25</v>
      </c>
      <c r="N8" s="5">
        <v>16.75</v>
      </c>
      <c r="O8" s="5">
        <v>12.916666666666666</v>
      </c>
      <c r="P8" s="5">
        <v>14.25</v>
      </c>
      <c r="Q8" s="5">
        <v>26.833333333333332</v>
      </c>
      <c r="R8" s="5">
        <v>51.083333333333336</v>
      </c>
      <c r="S8" s="5">
        <v>52.5</v>
      </c>
      <c r="T8" s="5">
        <v>65.083333333333329</v>
      </c>
      <c r="U8" s="5">
        <v>61</v>
      </c>
      <c r="V8" s="5">
        <v>59.083333333333336</v>
      </c>
      <c r="W8" s="5">
        <v>78.857142857142861</v>
      </c>
      <c r="X8" s="20">
        <f>'oam (2)'!X8</f>
        <v>3.6340579710144922</v>
      </c>
      <c r="Y8" s="23">
        <f t="shared" si="26"/>
        <v>26.29960501849877</v>
      </c>
      <c r="Z8" s="5">
        <v>1000000</v>
      </c>
      <c r="AB8" s="5" t="str">
        <f t="shared" si="27"/>
        <v>BG</v>
      </c>
      <c r="AC8">
        <f t="shared" si="2"/>
        <v>27</v>
      </c>
      <c r="AD8">
        <f t="shared" si="3"/>
        <v>31</v>
      </c>
      <c r="AE8">
        <f t="shared" si="4"/>
        <v>36</v>
      </c>
      <c r="AF8">
        <f t="shared" si="5"/>
        <v>39</v>
      </c>
      <c r="AG8">
        <f t="shared" si="6"/>
        <v>43</v>
      </c>
      <c r="AH8">
        <f t="shared" si="7"/>
        <v>43</v>
      </c>
      <c r="AI8">
        <f t="shared" si="8"/>
        <v>43</v>
      </c>
      <c r="AJ8">
        <f t="shared" si="9"/>
        <v>48</v>
      </c>
      <c r="AK8">
        <f t="shared" si="10"/>
        <v>45</v>
      </c>
      <c r="AL8">
        <f t="shared" si="11"/>
        <v>40</v>
      </c>
      <c r="AM8">
        <f t="shared" si="12"/>
        <v>33</v>
      </c>
      <c r="AN8">
        <f t="shared" si="13"/>
        <v>32</v>
      </c>
      <c r="AO8">
        <f t="shared" si="14"/>
        <v>27</v>
      </c>
      <c r="AP8">
        <f t="shared" si="15"/>
        <v>29</v>
      </c>
      <c r="AQ8">
        <f t="shared" si="16"/>
        <v>32</v>
      </c>
      <c r="AR8">
        <f t="shared" si="17"/>
        <v>27</v>
      </c>
      <c r="AS8">
        <f t="shared" si="18"/>
        <v>17</v>
      </c>
      <c r="AT8">
        <f t="shared" si="19"/>
        <v>19</v>
      </c>
      <c r="AU8">
        <f t="shared" si="20"/>
        <v>12</v>
      </c>
      <c r="AV8">
        <f t="shared" si="21"/>
        <v>18</v>
      </c>
      <c r="AW8">
        <f t="shared" si="22"/>
        <v>16</v>
      </c>
      <c r="AX8">
        <f t="shared" si="23"/>
        <v>4</v>
      </c>
      <c r="AY8" s="19">
        <f>'oam (2)'!AX8</f>
        <v>4</v>
      </c>
      <c r="AZ8" s="24">
        <f t="shared" si="28"/>
        <v>60</v>
      </c>
      <c r="BA8">
        <v>1000000</v>
      </c>
      <c r="BB8" t="str">
        <f t="shared" si="24"/>
        <v>BG</v>
      </c>
      <c r="BC8" s="5">
        <f t="shared" si="29"/>
        <v>30.208333333333332</v>
      </c>
      <c r="BD8">
        <f t="shared" si="30"/>
        <v>29</v>
      </c>
      <c r="BE8" s="5">
        <f>all_effects!Z206</f>
        <v>999961.3</v>
      </c>
      <c r="BF8">
        <f t="shared" si="31"/>
        <v>37</v>
      </c>
      <c r="BG8">
        <f t="shared" si="32"/>
        <v>-8</v>
      </c>
      <c r="BH8">
        <f>IF(all_effects!AB206*all_effects!BF206&lt;=0,1,0)</f>
        <v>1</v>
      </c>
      <c r="BI8" t="str">
        <f t="shared" si="25"/>
        <v>BG</v>
      </c>
    </row>
    <row r="9" spans="1:61" x14ac:dyDescent="0.3">
      <c r="A9" s="5" t="s">
        <v>52</v>
      </c>
      <c r="B9" s="5">
        <v>73.916666666666671</v>
      </c>
      <c r="C9" s="5">
        <v>59.25</v>
      </c>
      <c r="D9" s="5">
        <v>48.416666666666664</v>
      </c>
      <c r="E9" s="5">
        <v>45.666666666666664</v>
      </c>
      <c r="F9" s="5">
        <v>48.25</v>
      </c>
      <c r="G9" s="5">
        <v>51.083333333333336</v>
      </c>
      <c r="H9" s="5">
        <v>57.833333333333336</v>
      </c>
      <c r="I9" s="5">
        <v>55.25</v>
      </c>
      <c r="J9" s="5">
        <v>52</v>
      </c>
      <c r="K9" s="5">
        <v>52.333333333333336</v>
      </c>
      <c r="L9" s="5">
        <v>53.083333333333336</v>
      </c>
      <c r="M9" s="5">
        <v>52.833333333333336</v>
      </c>
      <c r="N9" s="5">
        <v>51.25</v>
      </c>
      <c r="O9" s="5">
        <v>59.416666666666664</v>
      </c>
      <c r="P9" s="5">
        <v>57.416666666666664</v>
      </c>
      <c r="Q9" s="5">
        <v>60.5</v>
      </c>
      <c r="R9" s="5">
        <v>67.583333333333329</v>
      </c>
      <c r="S9" s="5">
        <v>73.833333333333329</v>
      </c>
      <c r="T9" s="5">
        <v>79</v>
      </c>
      <c r="U9" s="5">
        <v>76.583333333333329</v>
      </c>
      <c r="V9" s="5">
        <v>73.75</v>
      </c>
      <c r="W9" s="5">
        <v>84.857142857142861</v>
      </c>
      <c r="X9" s="20">
        <f>'oam (2)'!X9</f>
        <v>1.1693487671748541</v>
      </c>
      <c r="Y9" s="23">
        <f t="shared" si="26"/>
        <v>11.479288151537151</v>
      </c>
      <c r="Z9" s="5">
        <v>1000000</v>
      </c>
      <c r="AB9" s="5" t="str">
        <f t="shared" si="27"/>
        <v>BR</v>
      </c>
      <c r="AC9">
        <f t="shared" si="2"/>
        <v>3</v>
      </c>
      <c r="AD9">
        <f t="shared" si="3"/>
        <v>6</v>
      </c>
      <c r="AE9">
        <f t="shared" si="4"/>
        <v>5</v>
      </c>
      <c r="AF9">
        <f t="shared" si="5"/>
        <v>5</v>
      </c>
      <c r="AG9">
        <f t="shared" si="6"/>
        <v>4</v>
      </c>
      <c r="AH9">
        <f t="shared" si="7"/>
        <v>4</v>
      </c>
      <c r="AI9">
        <f t="shared" si="8"/>
        <v>2</v>
      </c>
      <c r="AJ9">
        <f t="shared" si="9"/>
        <v>2</v>
      </c>
      <c r="AK9">
        <f t="shared" si="10"/>
        <v>3</v>
      </c>
      <c r="AL9">
        <f t="shared" si="11"/>
        <v>2</v>
      </c>
      <c r="AM9">
        <f t="shared" si="12"/>
        <v>2</v>
      </c>
      <c r="AN9">
        <f t="shared" si="13"/>
        <v>4</v>
      </c>
      <c r="AO9">
        <f t="shared" si="14"/>
        <v>5</v>
      </c>
      <c r="AP9">
        <f t="shared" si="15"/>
        <v>8</v>
      </c>
      <c r="AQ9">
        <f t="shared" si="16"/>
        <v>9</v>
      </c>
      <c r="AR9">
        <f t="shared" si="17"/>
        <v>10</v>
      </c>
      <c r="AS9">
        <f t="shared" si="18"/>
        <v>8</v>
      </c>
      <c r="AT9">
        <f t="shared" si="19"/>
        <v>5</v>
      </c>
      <c r="AU9">
        <f t="shared" si="20"/>
        <v>7</v>
      </c>
      <c r="AV9">
        <f t="shared" si="21"/>
        <v>6</v>
      </c>
      <c r="AW9">
        <f t="shared" si="22"/>
        <v>5</v>
      </c>
      <c r="AX9">
        <f t="shared" si="23"/>
        <v>2</v>
      </c>
      <c r="AY9" s="19">
        <f>'oam (2)'!AX9</f>
        <v>30</v>
      </c>
      <c r="AZ9" s="24">
        <f t="shared" si="28"/>
        <v>26</v>
      </c>
      <c r="BA9">
        <v>1000000</v>
      </c>
      <c r="BB9" t="str">
        <f t="shared" si="24"/>
        <v>BR</v>
      </c>
      <c r="BC9" s="5">
        <f t="shared" si="29"/>
        <v>6.791666666666667</v>
      </c>
      <c r="BD9">
        <f t="shared" si="30"/>
        <v>3</v>
      </c>
      <c r="BE9" s="5">
        <f>all_effects!Z207</f>
        <v>1000310.8</v>
      </c>
      <c r="BF9">
        <f t="shared" si="31"/>
        <v>3</v>
      </c>
      <c r="BG9">
        <f t="shared" si="32"/>
        <v>0</v>
      </c>
      <c r="BH9">
        <f>IF(all_effects!AB207*all_effects!BF207&lt;=0,1,0)</f>
        <v>1</v>
      </c>
      <c r="BI9" t="str">
        <f t="shared" si="25"/>
        <v>BR</v>
      </c>
    </row>
    <row r="10" spans="1:61" x14ac:dyDescent="0.3">
      <c r="A10" s="5" t="s">
        <v>72</v>
      </c>
      <c r="B10" s="5">
        <v>68.083333333333329</v>
      </c>
      <c r="C10" s="5">
        <v>63.25</v>
      </c>
      <c r="D10" s="5">
        <v>53.833333333333336</v>
      </c>
      <c r="E10" s="5">
        <v>46.25</v>
      </c>
      <c r="F10" s="5">
        <v>43.083333333333336</v>
      </c>
      <c r="G10" s="5">
        <v>42.75</v>
      </c>
      <c r="H10" s="5">
        <v>39.833333333333336</v>
      </c>
      <c r="I10" s="5">
        <v>37.416666666666664</v>
      </c>
      <c r="J10" s="5">
        <v>36.083333333333336</v>
      </c>
      <c r="K10" s="5">
        <v>36.75</v>
      </c>
      <c r="L10" s="5">
        <v>39.416666666666664</v>
      </c>
      <c r="M10" s="5">
        <v>40.916666666666664</v>
      </c>
      <c r="N10" s="5">
        <v>43.833333333333336</v>
      </c>
      <c r="O10" s="5">
        <v>49.25</v>
      </c>
      <c r="P10" s="5">
        <v>48.916666666666664</v>
      </c>
      <c r="Q10" s="5">
        <v>51.916666666666664</v>
      </c>
      <c r="R10" s="5">
        <v>58.083333333333336</v>
      </c>
      <c r="S10" s="5">
        <v>57.25</v>
      </c>
      <c r="T10" s="5">
        <v>69.75</v>
      </c>
      <c r="U10" s="5">
        <v>72.166666666666671</v>
      </c>
      <c r="V10" s="5">
        <v>67.333333333333329</v>
      </c>
      <c r="W10" s="5">
        <v>69.857142857142861</v>
      </c>
      <c r="X10" s="20">
        <f>'oam (2)'!X10</f>
        <v>0.79597214379823067</v>
      </c>
      <c r="Y10" s="23">
        <f t="shared" si="26"/>
        <v>12.219632861336589</v>
      </c>
      <c r="Z10" s="5">
        <v>1000000</v>
      </c>
      <c r="AB10" s="5" t="str">
        <f t="shared" si="27"/>
        <v>CA</v>
      </c>
      <c r="AC10">
        <f t="shared" si="2"/>
        <v>6</v>
      </c>
      <c r="AD10">
        <f t="shared" si="3"/>
        <v>4</v>
      </c>
      <c r="AE10">
        <f t="shared" si="4"/>
        <v>4</v>
      </c>
      <c r="AF10">
        <f t="shared" si="5"/>
        <v>4</v>
      </c>
      <c r="AG10">
        <f t="shared" si="6"/>
        <v>5</v>
      </c>
      <c r="AH10">
        <f t="shared" si="7"/>
        <v>6</v>
      </c>
      <c r="AI10">
        <f t="shared" si="8"/>
        <v>8</v>
      </c>
      <c r="AJ10">
        <f t="shared" si="9"/>
        <v>8</v>
      </c>
      <c r="AK10">
        <f t="shared" si="10"/>
        <v>9</v>
      </c>
      <c r="AL10">
        <f t="shared" si="11"/>
        <v>8</v>
      </c>
      <c r="AM10">
        <f t="shared" si="12"/>
        <v>7</v>
      </c>
      <c r="AN10">
        <f t="shared" si="13"/>
        <v>8</v>
      </c>
      <c r="AO10">
        <f t="shared" si="14"/>
        <v>10</v>
      </c>
      <c r="AP10">
        <f t="shared" si="15"/>
        <v>14</v>
      </c>
      <c r="AQ10">
        <f t="shared" si="16"/>
        <v>13</v>
      </c>
      <c r="AR10">
        <f t="shared" si="17"/>
        <v>14</v>
      </c>
      <c r="AS10">
        <f t="shared" si="18"/>
        <v>12</v>
      </c>
      <c r="AT10">
        <f t="shared" si="19"/>
        <v>14</v>
      </c>
      <c r="AU10">
        <f t="shared" si="20"/>
        <v>9</v>
      </c>
      <c r="AV10">
        <f t="shared" si="21"/>
        <v>8</v>
      </c>
      <c r="AW10">
        <f t="shared" si="22"/>
        <v>10</v>
      </c>
      <c r="AX10">
        <f t="shared" si="23"/>
        <v>12</v>
      </c>
      <c r="AY10" s="19">
        <f>'oam (2)'!AX10</f>
        <v>37</v>
      </c>
      <c r="AZ10" s="24">
        <f t="shared" si="28"/>
        <v>29</v>
      </c>
      <c r="BA10">
        <v>1000000</v>
      </c>
      <c r="BB10" t="str">
        <f t="shared" si="24"/>
        <v>CA</v>
      </c>
      <c r="BC10" s="5">
        <f t="shared" si="29"/>
        <v>10.791666666666666</v>
      </c>
      <c r="BD10">
        <f t="shared" si="30"/>
        <v>5</v>
      </c>
      <c r="BE10" s="5">
        <f>all_effects!Z208</f>
        <v>1000230.3</v>
      </c>
      <c r="BF10">
        <f t="shared" si="31"/>
        <v>11</v>
      </c>
      <c r="BG10">
        <f t="shared" si="32"/>
        <v>-6</v>
      </c>
      <c r="BH10">
        <f>IF(all_effects!AB208*all_effects!BF208&lt;=0,1,0)</f>
        <v>1</v>
      </c>
      <c r="BI10" t="str">
        <f t="shared" si="25"/>
        <v>CA</v>
      </c>
    </row>
    <row r="11" spans="1:61" x14ac:dyDescent="0.3">
      <c r="A11" s="5" t="s">
        <v>28</v>
      </c>
      <c r="B11" s="5">
        <v>20.833333333333332</v>
      </c>
      <c r="C11" s="5">
        <v>23.666666666666668</v>
      </c>
      <c r="D11" s="5">
        <v>24</v>
      </c>
      <c r="E11" s="5">
        <v>25.083333333333332</v>
      </c>
      <c r="F11" s="5">
        <v>26</v>
      </c>
      <c r="G11" s="5">
        <v>28.25</v>
      </c>
      <c r="H11" s="5">
        <v>29.75</v>
      </c>
      <c r="I11" s="5">
        <v>27.833333333333332</v>
      </c>
      <c r="J11" s="5">
        <v>27.75</v>
      </c>
      <c r="K11" s="5">
        <v>26.416666666666668</v>
      </c>
      <c r="L11" s="5">
        <v>28.25</v>
      </c>
      <c r="M11" s="5">
        <v>33.166666666666664</v>
      </c>
      <c r="N11" s="5">
        <v>46.833333333333336</v>
      </c>
      <c r="O11" s="5">
        <v>67.75</v>
      </c>
      <c r="P11" s="5">
        <v>70.666666666666671</v>
      </c>
      <c r="Q11" s="5">
        <v>68.583333333333329</v>
      </c>
      <c r="R11" s="5">
        <v>64.083333333333329</v>
      </c>
      <c r="S11" s="5">
        <v>62.5</v>
      </c>
      <c r="T11" s="5">
        <v>62.666666666666664</v>
      </c>
      <c r="U11" s="5">
        <v>56.166666666666664</v>
      </c>
      <c r="V11" s="5">
        <v>53.666666666666664</v>
      </c>
      <c r="W11" s="5">
        <v>52.285714285714285</v>
      </c>
      <c r="X11" s="20">
        <f>'oam (2)'!X11</f>
        <v>2.3293337097684925</v>
      </c>
      <c r="Y11" s="23">
        <f t="shared" si="26"/>
        <v>18.120516811321334</v>
      </c>
      <c r="Z11" s="5">
        <v>1000000</v>
      </c>
      <c r="AB11" s="5" t="str">
        <f t="shared" si="27"/>
        <v>CH</v>
      </c>
      <c r="AC11">
        <f t="shared" si="2"/>
        <v>18</v>
      </c>
      <c r="AD11">
        <f t="shared" si="3"/>
        <v>17</v>
      </c>
      <c r="AE11">
        <f t="shared" si="4"/>
        <v>19</v>
      </c>
      <c r="AF11">
        <f t="shared" si="5"/>
        <v>18</v>
      </c>
      <c r="AG11">
        <f t="shared" si="6"/>
        <v>19</v>
      </c>
      <c r="AH11">
        <f t="shared" si="7"/>
        <v>17</v>
      </c>
      <c r="AI11">
        <f t="shared" si="8"/>
        <v>16</v>
      </c>
      <c r="AJ11">
        <f t="shared" si="9"/>
        <v>16</v>
      </c>
      <c r="AK11">
        <f t="shared" si="10"/>
        <v>18</v>
      </c>
      <c r="AL11">
        <f t="shared" si="11"/>
        <v>19</v>
      </c>
      <c r="AM11">
        <f t="shared" si="12"/>
        <v>16</v>
      </c>
      <c r="AN11">
        <f t="shared" si="13"/>
        <v>14</v>
      </c>
      <c r="AO11">
        <f t="shared" si="14"/>
        <v>9</v>
      </c>
      <c r="AP11">
        <f t="shared" si="15"/>
        <v>3</v>
      </c>
      <c r="AQ11">
        <f t="shared" si="16"/>
        <v>5</v>
      </c>
      <c r="AR11">
        <f t="shared" si="17"/>
        <v>7</v>
      </c>
      <c r="AS11">
        <f t="shared" si="18"/>
        <v>9</v>
      </c>
      <c r="AT11">
        <f t="shared" si="19"/>
        <v>10</v>
      </c>
      <c r="AU11">
        <f t="shared" si="20"/>
        <v>18</v>
      </c>
      <c r="AV11">
        <f t="shared" si="21"/>
        <v>22</v>
      </c>
      <c r="AW11">
        <f t="shared" si="22"/>
        <v>23</v>
      </c>
      <c r="AX11">
        <f t="shared" si="23"/>
        <v>24</v>
      </c>
      <c r="AY11" s="19">
        <f>'oam (2)'!AX11</f>
        <v>16</v>
      </c>
      <c r="AZ11" s="24">
        <f t="shared" si="28"/>
        <v>45</v>
      </c>
      <c r="BA11">
        <v>1000000</v>
      </c>
      <c r="BB11" t="str">
        <f t="shared" si="24"/>
        <v>CH</v>
      </c>
      <c r="BC11" s="5">
        <f t="shared" si="29"/>
        <v>16.583333333333332</v>
      </c>
      <c r="BD11">
        <f t="shared" si="30"/>
        <v>13</v>
      </c>
      <c r="BE11" s="5">
        <f>all_effects!Z209</f>
        <v>1000209.8</v>
      </c>
      <c r="BF11">
        <f t="shared" si="31"/>
        <v>12</v>
      </c>
      <c r="BG11">
        <f t="shared" si="32"/>
        <v>1</v>
      </c>
      <c r="BH11">
        <f>IF(all_effects!AB209*all_effects!BF209&lt;=0,1,0)</f>
        <v>1</v>
      </c>
      <c r="BI11" t="str">
        <f t="shared" si="25"/>
        <v>CH</v>
      </c>
    </row>
    <row r="12" spans="1:61" x14ac:dyDescent="0.3">
      <c r="A12" s="5" t="s">
        <v>42</v>
      </c>
      <c r="B12" s="5">
        <v>32.666666666666664</v>
      </c>
      <c r="C12" s="5">
        <v>30.5</v>
      </c>
      <c r="D12" s="5">
        <v>26.583333333333332</v>
      </c>
      <c r="E12" s="5">
        <v>21.333333333333332</v>
      </c>
      <c r="F12" s="5">
        <v>18.75</v>
      </c>
      <c r="G12" s="5">
        <v>18.083333333333332</v>
      </c>
      <c r="H12" s="5">
        <v>16.75</v>
      </c>
      <c r="I12" s="5">
        <v>13.833333333333334</v>
      </c>
      <c r="J12" s="5">
        <v>11.916666666666666</v>
      </c>
      <c r="K12" s="5">
        <v>13.75</v>
      </c>
      <c r="L12" s="5">
        <v>10.416666666666666</v>
      </c>
      <c r="M12" s="5">
        <v>3.1666666666666665</v>
      </c>
      <c r="N12" s="5">
        <v>13</v>
      </c>
      <c r="O12" s="5">
        <v>4.083333333333333</v>
      </c>
      <c r="P12" s="5">
        <v>2.1666666666666665</v>
      </c>
      <c r="Q12" s="5">
        <v>33.333333333333336</v>
      </c>
      <c r="R12" s="5">
        <v>49.083333333333336</v>
      </c>
      <c r="S12" s="5">
        <v>70.666666666666671</v>
      </c>
      <c r="T12" s="5">
        <v>85.166666666666671</v>
      </c>
      <c r="U12" s="5">
        <v>78.416666666666671</v>
      </c>
      <c r="V12" s="5">
        <v>56.5</v>
      </c>
      <c r="W12" s="5">
        <v>43.714285714285715</v>
      </c>
      <c r="X12" s="20">
        <f>'oam (2)'!X12</f>
        <v>2.0324675324675323</v>
      </c>
      <c r="Y12" s="23">
        <f t="shared" si="26"/>
        <v>24.431476597178438</v>
      </c>
      <c r="Z12" s="5">
        <v>1000000</v>
      </c>
      <c r="AB12" s="5" t="str">
        <f t="shared" si="27"/>
        <v>CN</v>
      </c>
      <c r="AC12">
        <f t="shared" si="2"/>
        <v>14</v>
      </c>
      <c r="AD12">
        <f t="shared" si="3"/>
        <v>14</v>
      </c>
      <c r="AE12">
        <f t="shared" si="4"/>
        <v>16</v>
      </c>
      <c r="AF12">
        <f t="shared" si="5"/>
        <v>22</v>
      </c>
      <c r="AG12">
        <f t="shared" si="6"/>
        <v>26</v>
      </c>
      <c r="AH12">
        <f t="shared" si="7"/>
        <v>26</v>
      </c>
      <c r="AI12">
        <f t="shared" si="8"/>
        <v>30</v>
      </c>
      <c r="AJ12">
        <f t="shared" si="9"/>
        <v>26</v>
      </c>
      <c r="AK12">
        <f t="shared" si="10"/>
        <v>29</v>
      </c>
      <c r="AL12">
        <f t="shared" si="11"/>
        <v>29</v>
      </c>
      <c r="AM12">
        <f t="shared" si="12"/>
        <v>32</v>
      </c>
      <c r="AN12">
        <f t="shared" si="13"/>
        <v>47</v>
      </c>
      <c r="AO12">
        <f t="shared" si="14"/>
        <v>31</v>
      </c>
      <c r="AP12">
        <f t="shared" si="15"/>
        <v>43</v>
      </c>
      <c r="AQ12">
        <f t="shared" si="16"/>
        <v>51</v>
      </c>
      <c r="AR12">
        <f t="shared" si="17"/>
        <v>23</v>
      </c>
      <c r="AS12">
        <f t="shared" si="18"/>
        <v>19</v>
      </c>
      <c r="AT12">
        <f t="shared" si="19"/>
        <v>7</v>
      </c>
      <c r="AU12">
        <f t="shared" si="20"/>
        <v>3</v>
      </c>
      <c r="AV12">
        <f t="shared" si="21"/>
        <v>4</v>
      </c>
      <c r="AW12">
        <f t="shared" si="22"/>
        <v>19</v>
      </c>
      <c r="AX12">
        <f t="shared" si="23"/>
        <v>28</v>
      </c>
      <c r="AY12" s="19">
        <f>'oam (2)'!AX12</f>
        <v>19</v>
      </c>
      <c r="AZ12" s="24">
        <f t="shared" si="28"/>
        <v>56</v>
      </c>
      <c r="BA12">
        <v>1000000</v>
      </c>
      <c r="BB12" t="str">
        <f t="shared" si="24"/>
        <v>CN</v>
      </c>
      <c r="BC12" s="5">
        <f t="shared" si="29"/>
        <v>25.583333333333332</v>
      </c>
      <c r="BD12">
        <f t="shared" si="30"/>
        <v>21</v>
      </c>
      <c r="BE12" s="5">
        <f>all_effects!Z210</f>
        <v>999756.3</v>
      </c>
      <c r="BF12">
        <f t="shared" si="31"/>
        <v>53</v>
      </c>
      <c r="BG12">
        <f t="shared" si="32"/>
        <v>-32</v>
      </c>
      <c r="BH12">
        <f>IF(all_effects!AB210*all_effects!BF210&lt;=0,1,0)</f>
        <v>1</v>
      </c>
      <c r="BI12" t="str">
        <f t="shared" si="25"/>
        <v>CN</v>
      </c>
    </row>
    <row r="13" spans="1:61" x14ac:dyDescent="0.3">
      <c r="A13" s="5" t="s">
        <v>4</v>
      </c>
      <c r="B13" s="5">
        <v>0</v>
      </c>
      <c r="C13" s="5">
        <v>0</v>
      </c>
      <c r="D13" s="5">
        <v>0</v>
      </c>
      <c r="E13" s="5">
        <v>0</v>
      </c>
      <c r="F13" s="5">
        <v>8.3333333333333339</v>
      </c>
      <c r="G13" s="5">
        <v>0</v>
      </c>
      <c r="H13" s="5">
        <v>0</v>
      </c>
      <c r="I13" s="5">
        <v>6.583333333333333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2.5833333333333335</v>
      </c>
      <c r="R13" s="5">
        <v>0</v>
      </c>
      <c r="S13" s="5">
        <v>2</v>
      </c>
      <c r="T13" s="5">
        <v>2.6666666666666665</v>
      </c>
      <c r="U13" s="5">
        <v>3.0833333333333335</v>
      </c>
      <c r="V13" s="5">
        <v>1.5833333333333333</v>
      </c>
      <c r="W13" s="5">
        <v>3.2142857142857144</v>
      </c>
      <c r="X13" s="20">
        <f>'oam (2)'!X13</f>
        <v>4.7901373988330519E-2</v>
      </c>
      <c r="Y13" s="23">
        <f t="shared" si="26"/>
        <v>2.3081212920582126</v>
      </c>
      <c r="Z13" s="5">
        <v>1000000</v>
      </c>
      <c r="AB13" s="5" t="str">
        <f t="shared" si="27"/>
        <v>CU</v>
      </c>
      <c r="AC13">
        <f t="shared" si="2"/>
        <v>27</v>
      </c>
      <c r="AD13">
        <f t="shared" si="3"/>
        <v>31</v>
      </c>
      <c r="AE13">
        <f t="shared" si="4"/>
        <v>36</v>
      </c>
      <c r="AF13">
        <f t="shared" si="5"/>
        <v>39</v>
      </c>
      <c r="AG13">
        <f t="shared" si="6"/>
        <v>32</v>
      </c>
      <c r="AH13">
        <f t="shared" si="7"/>
        <v>43</v>
      </c>
      <c r="AI13">
        <f t="shared" si="8"/>
        <v>43</v>
      </c>
      <c r="AJ13">
        <f t="shared" si="9"/>
        <v>38</v>
      </c>
      <c r="AK13">
        <f t="shared" si="10"/>
        <v>53</v>
      </c>
      <c r="AL13">
        <f t="shared" si="11"/>
        <v>51</v>
      </c>
      <c r="AM13">
        <f t="shared" si="12"/>
        <v>53</v>
      </c>
      <c r="AN13">
        <f t="shared" si="13"/>
        <v>53</v>
      </c>
      <c r="AO13">
        <f t="shared" si="14"/>
        <v>53</v>
      </c>
      <c r="AP13">
        <f t="shared" si="15"/>
        <v>54</v>
      </c>
      <c r="AQ13">
        <f t="shared" si="16"/>
        <v>56</v>
      </c>
      <c r="AR13">
        <f t="shared" si="17"/>
        <v>53</v>
      </c>
      <c r="AS13">
        <f t="shared" si="18"/>
        <v>58</v>
      </c>
      <c r="AT13">
        <f t="shared" si="19"/>
        <v>58</v>
      </c>
      <c r="AU13">
        <f t="shared" si="20"/>
        <v>59</v>
      </c>
      <c r="AV13">
        <f t="shared" si="21"/>
        <v>57</v>
      </c>
      <c r="AW13">
        <f t="shared" si="22"/>
        <v>57</v>
      </c>
      <c r="AX13">
        <f t="shared" si="23"/>
        <v>57</v>
      </c>
      <c r="AY13" s="19">
        <f>'oam (2)'!AX13</f>
        <v>50</v>
      </c>
      <c r="AZ13" s="24">
        <f t="shared" si="28"/>
        <v>5</v>
      </c>
      <c r="BA13">
        <v>1000000</v>
      </c>
      <c r="BB13" t="str">
        <f t="shared" si="24"/>
        <v>CU</v>
      </c>
      <c r="BC13" s="5">
        <f t="shared" si="29"/>
        <v>46.5</v>
      </c>
      <c r="BD13">
        <f t="shared" si="30"/>
        <v>57</v>
      </c>
      <c r="BE13" s="5">
        <f>all_effects!Z211</f>
        <v>1000007.8</v>
      </c>
      <c r="BF13">
        <f t="shared" si="31"/>
        <v>25</v>
      </c>
      <c r="BG13">
        <f t="shared" si="32"/>
        <v>32</v>
      </c>
      <c r="BH13">
        <f>IF(all_effects!AB211*all_effects!BF211&lt;=0,1,0)</f>
        <v>1</v>
      </c>
      <c r="BI13" t="str">
        <f t="shared" si="25"/>
        <v>CU</v>
      </c>
    </row>
    <row r="14" spans="1:61" x14ac:dyDescent="0.3">
      <c r="A14" s="5" t="s">
        <v>92</v>
      </c>
      <c r="B14" s="5">
        <v>0</v>
      </c>
      <c r="C14" s="5">
        <v>0</v>
      </c>
      <c r="D14" s="5">
        <v>0</v>
      </c>
      <c r="E14" s="5">
        <v>8.3333333333333339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0.58333333333333337</v>
      </c>
      <c r="Q14" s="5">
        <v>1</v>
      </c>
      <c r="R14" s="5">
        <v>0</v>
      </c>
      <c r="S14" s="5">
        <v>3.5</v>
      </c>
      <c r="T14" s="5">
        <v>4.083333333333333</v>
      </c>
      <c r="U14" s="5">
        <v>3.1666666666666665</v>
      </c>
      <c r="V14" s="5">
        <v>3</v>
      </c>
      <c r="W14" s="5">
        <v>1.9285714285714286</v>
      </c>
      <c r="X14" s="20">
        <f>'oam (2)'!X14</f>
        <v>8.2533408620365137E-2</v>
      </c>
      <c r="Y14" s="23">
        <f t="shared" si="26"/>
        <v>2.1007650440629071</v>
      </c>
      <c r="Z14" s="5">
        <v>1000000</v>
      </c>
      <c r="AB14" s="5" t="str">
        <f t="shared" si="27"/>
        <v>CY</v>
      </c>
      <c r="AC14">
        <f t="shared" si="2"/>
        <v>27</v>
      </c>
      <c r="AD14">
        <f t="shared" si="3"/>
        <v>31</v>
      </c>
      <c r="AE14">
        <f t="shared" si="4"/>
        <v>36</v>
      </c>
      <c r="AF14">
        <f t="shared" si="5"/>
        <v>33</v>
      </c>
      <c r="AG14">
        <f t="shared" si="6"/>
        <v>43</v>
      </c>
      <c r="AH14">
        <f t="shared" si="7"/>
        <v>43</v>
      </c>
      <c r="AI14">
        <f t="shared" si="8"/>
        <v>43</v>
      </c>
      <c r="AJ14">
        <f t="shared" si="9"/>
        <v>51</v>
      </c>
      <c r="AK14">
        <f t="shared" si="10"/>
        <v>53</v>
      </c>
      <c r="AL14">
        <f t="shared" si="11"/>
        <v>51</v>
      </c>
      <c r="AM14">
        <f t="shared" si="12"/>
        <v>53</v>
      </c>
      <c r="AN14">
        <f t="shared" si="13"/>
        <v>53</v>
      </c>
      <c r="AO14">
        <f t="shared" si="14"/>
        <v>53</v>
      </c>
      <c r="AP14">
        <f t="shared" si="15"/>
        <v>54</v>
      </c>
      <c r="AQ14">
        <f t="shared" si="16"/>
        <v>55</v>
      </c>
      <c r="AR14">
        <f t="shared" si="17"/>
        <v>55</v>
      </c>
      <c r="AS14">
        <f t="shared" si="18"/>
        <v>58</v>
      </c>
      <c r="AT14">
        <f t="shared" si="19"/>
        <v>57</v>
      </c>
      <c r="AU14">
        <f t="shared" si="20"/>
        <v>58</v>
      </c>
      <c r="AV14">
        <f t="shared" si="21"/>
        <v>56</v>
      </c>
      <c r="AW14">
        <f t="shared" si="22"/>
        <v>56</v>
      </c>
      <c r="AX14">
        <f t="shared" si="23"/>
        <v>60</v>
      </c>
      <c r="AY14" s="19">
        <f>'oam (2)'!AX14</f>
        <v>49</v>
      </c>
      <c r="AZ14" s="24">
        <f t="shared" si="28"/>
        <v>3</v>
      </c>
      <c r="BA14">
        <v>1000000</v>
      </c>
      <c r="BB14" t="str">
        <f t="shared" si="24"/>
        <v>CY</v>
      </c>
      <c r="BC14" s="5">
        <f t="shared" si="29"/>
        <v>47.125</v>
      </c>
      <c r="BD14">
        <f t="shared" si="30"/>
        <v>58</v>
      </c>
      <c r="BE14" s="5">
        <f>all_effects!Z212</f>
        <v>1000007.8</v>
      </c>
      <c r="BF14">
        <f t="shared" si="31"/>
        <v>25</v>
      </c>
      <c r="BG14">
        <f t="shared" si="32"/>
        <v>33</v>
      </c>
      <c r="BH14">
        <f>IF(all_effects!AB212*all_effects!BF212&lt;=0,1,0)</f>
        <v>1</v>
      </c>
      <c r="BI14" t="str">
        <f t="shared" si="25"/>
        <v>CY</v>
      </c>
    </row>
    <row r="15" spans="1:61" x14ac:dyDescent="0.3">
      <c r="A15" s="5" t="s">
        <v>84</v>
      </c>
      <c r="B15" s="5">
        <v>0</v>
      </c>
      <c r="C15" s="5">
        <v>5.25</v>
      </c>
      <c r="D15" s="5">
        <v>14.166666666666666</v>
      </c>
      <c r="E15" s="5">
        <v>23.083333333333332</v>
      </c>
      <c r="F15" s="5">
        <v>38.583333333333336</v>
      </c>
      <c r="G15" s="5">
        <v>39.083333333333336</v>
      </c>
      <c r="H15" s="5">
        <v>26.416666666666668</v>
      </c>
      <c r="I15" s="5">
        <v>17.5</v>
      </c>
      <c r="J15" s="5">
        <v>11.333333333333334</v>
      </c>
      <c r="K15" s="5">
        <v>9.5</v>
      </c>
      <c r="L15" s="5">
        <v>9.4166666666666661</v>
      </c>
      <c r="M15" s="5">
        <v>8.6666666666666661</v>
      </c>
      <c r="N15" s="5">
        <v>8.8333333333333339</v>
      </c>
      <c r="O15" s="5">
        <v>6.666666666666667</v>
      </c>
      <c r="P15" s="5">
        <v>2.5</v>
      </c>
      <c r="Q15" s="5">
        <v>6.333333333333333</v>
      </c>
      <c r="R15" s="5">
        <v>3.8333333333333335</v>
      </c>
      <c r="S15" s="5">
        <v>7.166666666666667</v>
      </c>
      <c r="T15" s="5">
        <v>8.75</v>
      </c>
      <c r="U15" s="5">
        <v>8.5833333333333339</v>
      </c>
      <c r="V15" s="5">
        <v>12.916666666666666</v>
      </c>
      <c r="W15" s="5">
        <v>10.571428571428571</v>
      </c>
      <c r="X15" s="20">
        <f>'oam (2)'!X15</f>
        <v>-0.59302653867871258</v>
      </c>
      <c r="Y15" s="23">
        <f t="shared" si="26"/>
        <v>10.432125099548365</v>
      </c>
      <c r="Z15" s="5">
        <v>1000000</v>
      </c>
      <c r="AB15" s="5" t="str">
        <f t="shared" si="27"/>
        <v>CZ</v>
      </c>
      <c r="AC15">
        <f t="shared" si="2"/>
        <v>27</v>
      </c>
      <c r="AD15">
        <f t="shared" si="3"/>
        <v>28</v>
      </c>
      <c r="AE15">
        <f t="shared" si="4"/>
        <v>26</v>
      </c>
      <c r="AF15">
        <f t="shared" si="5"/>
        <v>20</v>
      </c>
      <c r="AG15">
        <f t="shared" si="6"/>
        <v>7</v>
      </c>
      <c r="AH15">
        <f t="shared" si="7"/>
        <v>10</v>
      </c>
      <c r="AI15">
        <f t="shared" si="8"/>
        <v>23</v>
      </c>
      <c r="AJ15">
        <f t="shared" si="9"/>
        <v>22</v>
      </c>
      <c r="AK15">
        <f t="shared" si="10"/>
        <v>33</v>
      </c>
      <c r="AL15">
        <f t="shared" si="11"/>
        <v>33</v>
      </c>
      <c r="AM15">
        <f t="shared" si="12"/>
        <v>38</v>
      </c>
      <c r="AN15">
        <f t="shared" si="13"/>
        <v>38</v>
      </c>
      <c r="AO15">
        <f t="shared" si="14"/>
        <v>38</v>
      </c>
      <c r="AP15">
        <f t="shared" si="15"/>
        <v>39</v>
      </c>
      <c r="AQ15">
        <f t="shared" si="16"/>
        <v>50</v>
      </c>
      <c r="AR15">
        <f t="shared" si="17"/>
        <v>48</v>
      </c>
      <c r="AS15">
        <f t="shared" si="18"/>
        <v>55</v>
      </c>
      <c r="AT15">
        <f t="shared" si="19"/>
        <v>55</v>
      </c>
      <c r="AU15">
        <f t="shared" si="20"/>
        <v>52</v>
      </c>
      <c r="AV15">
        <f t="shared" si="21"/>
        <v>51</v>
      </c>
      <c r="AW15">
        <f t="shared" si="22"/>
        <v>48</v>
      </c>
      <c r="AX15">
        <f t="shared" si="23"/>
        <v>51</v>
      </c>
      <c r="AY15" s="19">
        <f>'oam (2)'!AX15</f>
        <v>58</v>
      </c>
      <c r="AZ15" s="24">
        <f t="shared" si="28"/>
        <v>22</v>
      </c>
      <c r="BA15">
        <v>1000000</v>
      </c>
      <c r="BB15" t="str">
        <f t="shared" si="24"/>
        <v>CZ</v>
      </c>
      <c r="BC15" s="5">
        <f t="shared" si="29"/>
        <v>36.333333333333336</v>
      </c>
      <c r="BD15">
        <f t="shared" si="30"/>
        <v>44</v>
      </c>
      <c r="BE15" s="5">
        <f>all_effects!Z213</f>
        <v>999779.3</v>
      </c>
      <c r="BF15">
        <f t="shared" si="31"/>
        <v>52</v>
      </c>
      <c r="BG15">
        <f t="shared" si="32"/>
        <v>-8</v>
      </c>
      <c r="BH15">
        <f>IF(all_effects!AB213*all_effects!BF213&lt;=0,1,0)</f>
        <v>1</v>
      </c>
      <c r="BI15" t="str">
        <f t="shared" si="25"/>
        <v>CZ</v>
      </c>
    </row>
    <row r="16" spans="1:61" x14ac:dyDescent="0.3">
      <c r="A16" s="5" t="s">
        <v>40</v>
      </c>
      <c r="B16" s="5">
        <v>33</v>
      </c>
      <c r="C16" s="5">
        <v>28.833333333333332</v>
      </c>
      <c r="D16" s="5">
        <v>24.583333333333332</v>
      </c>
      <c r="E16" s="5">
        <v>23</v>
      </c>
      <c r="F16" s="5">
        <v>22.333333333333332</v>
      </c>
      <c r="G16" s="5">
        <v>25.833333333333332</v>
      </c>
      <c r="H16" s="5">
        <v>28.25</v>
      </c>
      <c r="I16" s="5">
        <v>28.583333333333332</v>
      </c>
      <c r="J16" s="5">
        <v>28.833333333333332</v>
      </c>
      <c r="K16" s="5">
        <v>28.5</v>
      </c>
      <c r="L16" s="5">
        <v>29.583333333333332</v>
      </c>
      <c r="M16" s="5">
        <v>35.5</v>
      </c>
      <c r="N16" s="5">
        <v>43.166666666666664</v>
      </c>
      <c r="O16" s="5">
        <v>61.083333333333336</v>
      </c>
      <c r="P16" s="5">
        <v>73.333333333333329</v>
      </c>
      <c r="Q16" s="5">
        <v>73.666666666666671</v>
      </c>
      <c r="R16" s="5">
        <v>75.083333333333329</v>
      </c>
      <c r="S16" s="5">
        <v>81.916666666666671</v>
      </c>
      <c r="T16" s="5">
        <v>65.083333333333329</v>
      </c>
      <c r="U16" s="5">
        <v>56.5</v>
      </c>
      <c r="V16" s="5">
        <v>54.5</v>
      </c>
      <c r="W16" s="5">
        <v>54.142857142857146</v>
      </c>
      <c r="X16" s="20">
        <f>'oam (2)'!X16</f>
        <v>2.4590626764539807</v>
      </c>
      <c r="Y16" s="23">
        <f t="shared" si="26"/>
        <v>20.063001377066367</v>
      </c>
      <c r="Z16" s="5">
        <v>1000000</v>
      </c>
      <c r="AB16" s="5" t="str">
        <f t="shared" si="27"/>
        <v>DE</v>
      </c>
      <c r="AC16">
        <f t="shared" si="2"/>
        <v>13</v>
      </c>
      <c r="AD16">
        <f t="shared" si="3"/>
        <v>15</v>
      </c>
      <c r="AE16">
        <f t="shared" si="4"/>
        <v>18</v>
      </c>
      <c r="AF16">
        <f t="shared" si="5"/>
        <v>21</v>
      </c>
      <c r="AG16">
        <f t="shared" si="6"/>
        <v>24</v>
      </c>
      <c r="AH16">
        <f t="shared" si="7"/>
        <v>19</v>
      </c>
      <c r="AI16">
        <f t="shared" si="8"/>
        <v>20</v>
      </c>
      <c r="AJ16">
        <f t="shared" si="9"/>
        <v>15</v>
      </c>
      <c r="AK16">
        <f t="shared" si="10"/>
        <v>17</v>
      </c>
      <c r="AL16">
        <f t="shared" si="11"/>
        <v>17</v>
      </c>
      <c r="AM16">
        <f t="shared" si="12"/>
        <v>15</v>
      </c>
      <c r="AN16">
        <f t="shared" si="13"/>
        <v>13</v>
      </c>
      <c r="AO16">
        <f t="shared" si="14"/>
        <v>11</v>
      </c>
      <c r="AP16">
        <f t="shared" si="15"/>
        <v>6</v>
      </c>
      <c r="AQ16">
        <f t="shared" si="16"/>
        <v>3</v>
      </c>
      <c r="AR16">
        <f t="shared" si="17"/>
        <v>4</v>
      </c>
      <c r="AS16">
        <f t="shared" si="18"/>
        <v>5</v>
      </c>
      <c r="AT16">
        <f t="shared" si="19"/>
        <v>3</v>
      </c>
      <c r="AU16">
        <f t="shared" si="20"/>
        <v>12</v>
      </c>
      <c r="AV16">
        <f t="shared" si="21"/>
        <v>21</v>
      </c>
      <c r="AW16">
        <f t="shared" si="22"/>
        <v>21</v>
      </c>
      <c r="AX16">
        <f t="shared" si="23"/>
        <v>22</v>
      </c>
      <c r="AY16" s="19">
        <f>'oam (2)'!AX16</f>
        <v>15</v>
      </c>
      <c r="AZ16" s="24">
        <f t="shared" si="28"/>
        <v>48</v>
      </c>
      <c r="BA16">
        <v>1000000</v>
      </c>
      <c r="BB16" t="str">
        <f t="shared" si="24"/>
        <v>DE</v>
      </c>
      <c r="BC16" s="5">
        <f t="shared" si="29"/>
        <v>15.75</v>
      </c>
      <c r="BD16">
        <f t="shared" si="30"/>
        <v>12</v>
      </c>
      <c r="BE16" s="5">
        <f>all_effects!Z214</f>
        <v>999931.3</v>
      </c>
      <c r="BF16">
        <f t="shared" si="31"/>
        <v>39</v>
      </c>
      <c r="BG16">
        <f t="shared" si="32"/>
        <v>-27</v>
      </c>
      <c r="BH16">
        <f>IF(all_effects!AB214*all_effects!BF214&lt;=0,1,0)</f>
        <v>1</v>
      </c>
      <c r="BI16" t="str">
        <f t="shared" si="25"/>
        <v>DE</v>
      </c>
    </row>
    <row r="17" spans="1:61" x14ac:dyDescent="0.3">
      <c r="A17" s="5" t="s">
        <v>76</v>
      </c>
      <c r="B17" s="5">
        <v>0</v>
      </c>
      <c r="C17" s="5">
        <v>0</v>
      </c>
      <c r="D17" s="5">
        <v>3.1666666666666665</v>
      </c>
      <c r="E17" s="5">
        <v>11.583333333333334</v>
      </c>
      <c r="F17" s="5">
        <v>24.75</v>
      </c>
      <c r="G17" s="5">
        <v>25.25</v>
      </c>
      <c r="H17" s="5">
        <v>28.333333333333332</v>
      </c>
      <c r="I17" s="5">
        <v>33</v>
      </c>
      <c r="J17" s="5">
        <v>32.416666666666664</v>
      </c>
      <c r="K17" s="5">
        <v>40.333333333333336</v>
      </c>
      <c r="L17" s="5">
        <v>41.416666666666664</v>
      </c>
      <c r="M17" s="5">
        <v>44.416666666666664</v>
      </c>
      <c r="N17" s="5">
        <v>53.916666666666664</v>
      </c>
      <c r="O17" s="5">
        <v>69.333333333333329</v>
      </c>
      <c r="P17" s="5">
        <v>71.75</v>
      </c>
      <c r="Q17" s="5">
        <v>70.5</v>
      </c>
      <c r="R17" s="5">
        <v>67.833333333333329</v>
      </c>
      <c r="S17" s="5">
        <v>64.25</v>
      </c>
      <c r="T17" s="5">
        <v>84.583333333333329</v>
      </c>
      <c r="U17" s="5">
        <v>84.25</v>
      </c>
      <c r="V17" s="5">
        <v>74.166666666666671</v>
      </c>
      <c r="W17" s="5">
        <v>71</v>
      </c>
      <c r="X17" s="20">
        <f>'oam (2)'!X17</f>
        <v>4.0850272915490313</v>
      </c>
      <c r="Y17" s="23">
        <f t="shared" si="26"/>
        <v>27.510672040470503</v>
      </c>
      <c r="Z17" s="5">
        <v>1000000</v>
      </c>
      <c r="AB17" s="5" t="str">
        <f t="shared" si="27"/>
        <v>DK</v>
      </c>
      <c r="AC17">
        <f t="shared" si="2"/>
        <v>27</v>
      </c>
      <c r="AD17">
        <f t="shared" si="3"/>
        <v>31</v>
      </c>
      <c r="AE17">
        <f t="shared" si="4"/>
        <v>34</v>
      </c>
      <c r="AF17">
        <f t="shared" si="5"/>
        <v>28</v>
      </c>
      <c r="AG17">
        <f t="shared" si="6"/>
        <v>21</v>
      </c>
      <c r="AH17">
        <f t="shared" si="7"/>
        <v>20</v>
      </c>
      <c r="AI17">
        <f t="shared" si="8"/>
        <v>19</v>
      </c>
      <c r="AJ17">
        <f t="shared" si="9"/>
        <v>14</v>
      </c>
      <c r="AK17">
        <f t="shared" si="10"/>
        <v>10</v>
      </c>
      <c r="AL17">
        <f t="shared" si="11"/>
        <v>5</v>
      </c>
      <c r="AM17">
        <f t="shared" si="12"/>
        <v>6</v>
      </c>
      <c r="AN17">
        <f t="shared" si="13"/>
        <v>7</v>
      </c>
      <c r="AO17">
        <f t="shared" si="14"/>
        <v>4</v>
      </c>
      <c r="AP17">
        <f t="shared" si="15"/>
        <v>2</v>
      </c>
      <c r="AQ17">
        <f t="shared" si="16"/>
        <v>4</v>
      </c>
      <c r="AR17">
        <f t="shared" si="17"/>
        <v>6</v>
      </c>
      <c r="AS17">
        <f t="shared" si="18"/>
        <v>7</v>
      </c>
      <c r="AT17">
        <f t="shared" si="19"/>
        <v>9</v>
      </c>
      <c r="AU17">
        <f t="shared" si="20"/>
        <v>4</v>
      </c>
      <c r="AV17">
        <f t="shared" si="21"/>
        <v>1</v>
      </c>
      <c r="AW17">
        <f t="shared" si="22"/>
        <v>4</v>
      </c>
      <c r="AX17">
        <f t="shared" si="23"/>
        <v>11</v>
      </c>
      <c r="AY17" s="19">
        <f>'oam (2)'!AX17</f>
        <v>2</v>
      </c>
      <c r="AZ17" s="24">
        <f t="shared" si="28"/>
        <v>61</v>
      </c>
      <c r="BA17">
        <v>1000000</v>
      </c>
      <c r="BB17" t="str">
        <f t="shared" si="24"/>
        <v>DK</v>
      </c>
      <c r="BC17" s="5">
        <f t="shared" si="29"/>
        <v>14.041666666666666</v>
      </c>
      <c r="BD17">
        <f t="shared" si="30"/>
        <v>9</v>
      </c>
      <c r="BE17" s="5">
        <f>all_effects!Z215</f>
        <v>1000007.8</v>
      </c>
      <c r="BF17">
        <f t="shared" si="31"/>
        <v>25</v>
      </c>
      <c r="BG17">
        <f t="shared" si="32"/>
        <v>-16</v>
      </c>
      <c r="BH17">
        <f>IF(all_effects!AB215*all_effects!BF215&lt;=0,1,0)</f>
        <v>1</v>
      </c>
      <c r="BI17" t="str">
        <f t="shared" si="25"/>
        <v>DK</v>
      </c>
    </row>
    <row r="18" spans="1:61" x14ac:dyDescent="0.3">
      <c r="A18" s="5" t="s">
        <v>99</v>
      </c>
      <c r="B18" s="5">
        <v>0</v>
      </c>
      <c r="C18" s="5">
        <v>0</v>
      </c>
      <c r="D18" s="5">
        <v>0</v>
      </c>
      <c r="E18" s="5">
        <v>0</v>
      </c>
      <c r="F18" s="5">
        <v>8.3333333333333339</v>
      </c>
      <c r="G18" s="5">
        <v>0</v>
      </c>
      <c r="H18" s="5">
        <v>4.5</v>
      </c>
      <c r="I18" s="5">
        <v>6</v>
      </c>
      <c r="J18" s="5">
        <v>29.833333333333332</v>
      </c>
      <c r="K18" s="5">
        <v>30.166666666666668</v>
      </c>
      <c r="L18" s="5">
        <v>21.166666666666668</v>
      </c>
      <c r="M18" s="5">
        <v>23.666666666666668</v>
      </c>
      <c r="N18" s="5">
        <v>27.083333333333332</v>
      </c>
      <c r="O18" s="5">
        <v>20.25</v>
      </c>
      <c r="P18" s="5">
        <v>24.833333333333332</v>
      </c>
      <c r="Q18" s="5">
        <v>30.166666666666668</v>
      </c>
      <c r="R18" s="5">
        <v>21.833333333333332</v>
      </c>
      <c r="S18" s="5">
        <v>24.666666666666668</v>
      </c>
      <c r="T18" s="5">
        <v>24.166666666666668</v>
      </c>
      <c r="U18" s="5">
        <v>31.583333333333332</v>
      </c>
      <c r="V18" s="5">
        <v>28.5</v>
      </c>
      <c r="W18" s="5">
        <v>21.714285714285715</v>
      </c>
      <c r="X18" s="20">
        <f>'oam (2)'!X18</f>
        <v>1.5006117071334464</v>
      </c>
      <c r="Y18" s="23">
        <f t="shared" si="26"/>
        <v>12.039464381237867</v>
      </c>
      <c r="Z18" s="5">
        <v>1000000</v>
      </c>
      <c r="AB18" s="5" t="str">
        <f t="shared" si="27"/>
        <v>EE</v>
      </c>
      <c r="AC18">
        <f t="shared" si="2"/>
        <v>27</v>
      </c>
      <c r="AD18">
        <f t="shared" si="3"/>
        <v>31</v>
      </c>
      <c r="AE18">
        <f t="shared" si="4"/>
        <v>36</v>
      </c>
      <c r="AF18">
        <f t="shared" si="5"/>
        <v>39</v>
      </c>
      <c r="AG18">
        <f t="shared" si="6"/>
        <v>32</v>
      </c>
      <c r="AH18">
        <f t="shared" si="7"/>
        <v>43</v>
      </c>
      <c r="AI18">
        <f t="shared" si="8"/>
        <v>37</v>
      </c>
      <c r="AJ18">
        <f t="shared" si="9"/>
        <v>40</v>
      </c>
      <c r="AK18">
        <f t="shared" si="10"/>
        <v>15</v>
      </c>
      <c r="AL18">
        <f t="shared" si="11"/>
        <v>14</v>
      </c>
      <c r="AM18">
        <f t="shared" si="12"/>
        <v>21</v>
      </c>
      <c r="AN18">
        <f t="shared" si="13"/>
        <v>21</v>
      </c>
      <c r="AO18">
        <f t="shared" si="14"/>
        <v>20</v>
      </c>
      <c r="AP18">
        <f t="shared" si="15"/>
        <v>25</v>
      </c>
      <c r="AQ18">
        <f t="shared" si="16"/>
        <v>25</v>
      </c>
      <c r="AR18">
        <f t="shared" si="17"/>
        <v>25</v>
      </c>
      <c r="AS18">
        <f t="shared" si="18"/>
        <v>36</v>
      </c>
      <c r="AT18">
        <f t="shared" si="19"/>
        <v>37</v>
      </c>
      <c r="AU18">
        <f t="shared" si="20"/>
        <v>40</v>
      </c>
      <c r="AV18">
        <f t="shared" si="21"/>
        <v>34</v>
      </c>
      <c r="AW18">
        <f t="shared" si="22"/>
        <v>36</v>
      </c>
      <c r="AX18">
        <f t="shared" si="23"/>
        <v>41</v>
      </c>
      <c r="AY18" s="19">
        <f>'oam (2)'!AX18</f>
        <v>26</v>
      </c>
      <c r="AZ18" s="24">
        <f t="shared" si="28"/>
        <v>28</v>
      </c>
      <c r="BA18">
        <v>1000000</v>
      </c>
      <c r="BB18" t="str">
        <f t="shared" si="24"/>
        <v>EE</v>
      </c>
      <c r="BC18" s="5">
        <f t="shared" si="29"/>
        <v>30.375</v>
      </c>
      <c r="BD18">
        <f t="shared" si="30"/>
        <v>30</v>
      </c>
      <c r="BE18" s="5">
        <f>all_effects!Z216</f>
        <v>999816.8</v>
      </c>
      <c r="BF18">
        <f t="shared" si="31"/>
        <v>48</v>
      </c>
      <c r="BG18">
        <f t="shared" si="32"/>
        <v>-18</v>
      </c>
      <c r="BH18">
        <f>IF(all_effects!AB216*all_effects!BF216&lt;=0,1,0)</f>
        <v>1</v>
      </c>
      <c r="BI18" t="str">
        <f t="shared" si="25"/>
        <v>EE</v>
      </c>
    </row>
    <row r="19" spans="1:61" x14ac:dyDescent="0.3">
      <c r="A19" s="5" t="s">
        <v>48</v>
      </c>
      <c r="B19" s="5">
        <v>0</v>
      </c>
      <c r="C19" s="5">
        <v>0</v>
      </c>
      <c r="D19" s="5">
        <v>0</v>
      </c>
      <c r="E19" s="5">
        <v>0</v>
      </c>
      <c r="F19" s="5">
        <v>3.1666666666666665</v>
      </c>
      <c r="G19" s="5">
        <v>0</v>
      </c>
      <c r="H19" s="5">
        <v>0</v>
      </c>
      <c r="I19" s="5">
        <v>0.83333333333333337</v>
      </c>
      <c r="J19" s="5">
        <v>0</v>
      </c>
      <c r="K19" s="5">
        <v>1.4166666666666667</v>
      </c>
      <c r="L19" s="5">
        <v>1.5</v>
      </c>
      <c r="M19" s="5">
        <v>0.41666666666666669</v>
      </c>
      <c r="N19" s="5">
        <v>3.5833333333333335</v>
      </c>
      <c r="O19" s="5">
        <v>6.583333333333333</v>
      </c>
      <c r="P19" s="5">
        <v>11.916666666666666</v>
      </c>
      <c r="Q19" s="5">
        <v>30.583333333333332</v>
      </c>
      <c r="R19" s="5">
        <v>30.333333333333332</v>
      </c>
      <c r="S19" s="5">
        <v>52.166666666666664</v>
      </c>
      <c r="T19" s="5">
        <v>46.666666666666664</v>
      </c>
      <c r="U19" s="5">
        <v>27.75</v>
      </c>
      <c r="V19" s="5">
        <v>25.166666666666668</v>
      </c>
      <c r="W19" s="5">
        <v>24.142857142857142</v>
      </c>
      <c r="X19" s="20">
        <f>'oam (2)'!X19</f>
        <v>1.9868718238283454</v>
      </c>
      <c r="Y19" s="23">
        <f t="shared" si="26"/>
        <v>16.522103343824178</v>
      </c>
      <c r="Z19" s="5">
        <v>1000000</v>
      </c>
      <c r="AB19" s="5" t="str">
        <f t="shared" si="27"/>
        <v>EG</v>
      </c>
      <c r="AC19">
        <f t="shared" si="2"/>
        <v>27</v>
      </c>
      <c r="AD19">
        <f t="shared" si="3"/>
        <v>31</v>
      </c>
      <c r="AE19">
        <f t="shared" si="4"/>
        <v>36</v>
      </c>
      <c r="AF19">
        <f t="shared" si="5"/>
        <v>39</v>
      </c>
      <c r="AG19">
        <f t="shared" si="6"/>
        <v>39</v>
      </c>
      <c r="AH19">
        <f t="shared" si="7"/>
        <v>43</v>
      </c>
      <c r="AI19">
        <f t="shared" si="8"/>
        <v>43</v>
      </c>
      <c r="AJ19">
        <f t="shared" si="9"/>
        <v>49</v>
      </c>
      <c r="AK19">
        <f t="shared" si="10"/>
        <v>53</v>
      </c>
      <c r="AL19">
        <f t="shared" si="11"/>
        <v>47</v>
      </c>
      <c r="AM19">
        <f t="shared" si="12"/>
        <v>50</v>
      </c>
      <c r="AN19">
        <f t="shared" si="13"/>
        <v>51</v>
      </c>
      <c r="AO19">
        <f t="shared" si="14"/>
        <v>48</v>
      </c>
      <c r="AP19">
        <f t="shared" si="15"/>
        <v>40</v>
      </c>
      <c r="AQ19">
        <f t="shared" si="16"/>
        <v>34</v>
      </c>
      <c r="AR19">
        <f t="shared" si="17"/>
        <v>24</v>
      </c>
      <c r="AS19">
        <f t="shared" si="18"/>
        <v>27</v>
      </c>
      <c r="AT19">
        <f t="shared" si="19"/>
        <v>20</v>
      </c>
      <c r="AU19">
        <f t="shared" si="20"/>
        <v>27</v>
      </c>
      <c r="AV19">
        <f t="shared" si="21"/>
        <v>37</v>
      </c>
      <c r="AW19">
        <f t="shared" si="22"/>
        <v>40</v>
      </c>
      <c r="AX19">
        <f t="shared" si="23"/>
        <v>39</v>
      </c>
      <c r="AY19" s="19">
        <f>'oam (2)'!AX19</f>
        <v>20</v>
      </c>
      <c r="AZ19" s="24">
        <f t="shared" si="28"/>
        <v>43</v>
      </c>
      <c r="BA19">
        <v>1000000</v>
      </c>
      <c r="BB19" t="str">
        <f t="shared" si="24"/>
        <v>EG</v>
      </c>
      <c r="BC19" s="5">
        <f t="shared" si="29"/>
        <v>37.791666666666664</v>
      </c>
      <c r="BD19">
        <f t="shared" si="30"/>
        <v>46</v>
      </c>
      <c r="BE19" s="5">
        <f>all_effects!Z217</f>
        <v>999910.8</v>
      </c>
      <c r="BF19">
        <f t="shared" si="31"/>
        <v>43</v>
      </c>
      <c r="BG19">
        <f t="shared" si="32"/>
        <v>3</v>
      </c>
      <c r="BH19">
        <f>IF(all_effects!AB217*all_effects!BF217&lt;=0,1,0)</f>
        <v>1</v>
      </c>
      <c r="BI19" t="str">
        <f t="shared" si="25"/>
        <v>EG</v>
      </c>
    </row>
    <row r="20" spans="1:61" x14ac:dyDescent="0.3">
      <c r="A20" s="5" t="s">
        <v>58</v>
      </c>
      <c r="B20" s="5">
        <v>27</v>
      </c>
      <c r="C20" s="5">
        <v>23</v>
      </c>
      <c r="D20" s="5">
        <v>19.5</v>
      </c>
      <c r="E20" s="5">
        <v>17</v>
      </c>
      <c r="F20" s="5">
        <v>18.5</v>
      </c>
      <c r="G20" s="5">
        <v>17.916666666666668</v>
      </c>
      <c r="H20" s="5">
        <v>16.833333333333332</v>
      </c>
      <c r="I20" s="5">
        <v>14.833333333333334</v>
      </c>
      <c r="J20" s="5">
        <v>13.333333333333334</v>
      </c>
      <c r="K20" s="5">
        <v>13.5</v>
      </c>
      <c r="L20" s="5">
        <v>15.083333333333334</v>
      </c>
      <c r="M20" s="5">
        <v>22.916666666666668</v>
      </c>
      <c r="N20" s="5">
        <v>14.833333333333334</v>
      </c>
      <c r="O20" s="5">
        <v>6.083333333333333</v>
      </c>
      <c r="P20" s="5">
        <v>9.8333333333333339</v>
      </c>
      <c r="Q20" s="5">
        <v>18</v>
      </c>
      <c r="R20" s="5">
        <v>24.083333333333332</v>
      </c>
      <c r="S20" s="5">
        <v>29.083333333333332</v>
      </c>
      <c r="T20" s="5">
        <v>41.833333333333336</v>
      </c>
      <c r="U20" s="5">
        <v>41.166666666666664</v>
      </c>
      <c r="V20" s="5">
        <v>46.666666666666664</v>
      </c>
      <c r="W20" s="5">
        <v>48.714285714285715</v>
      </c>
      <c r="X20" s="20">
        <f>'oam (2)'!X20</f>
        <v>1.0180688876341051</v>
      </c>
      <c r="Y20" s="23">
        <f t="shared" si="26"/>
        <v>11.862524277629076</v>
      </c>
      <c r="Z20" s="5">
        <v>1000000</v>
      </c>
      <c r="AB20" s="5" t="str">
        <f t="shared" si="27"/>
        <v>ES</v>
      </c>
      <c r="AC20">
        <f t="shared" si="2"/>
        <v>15</v>
      </c>
      <c r="AD20">
        <f t="shared" si="3"/>
        <v>18</v>
      </c>
      <c r="AE20">
        <f t="shared" si="4"/>
        <v>22</v>
      </c>
      <c r="AF20">
        <f t="shared" si="5"/>
        <v>25</v>
      </c>
      <c r="AG20">
        <f t="shared" si="6"/>
        <v>27</v>
      </c>
      <c r="AH20">
        <f t="shared" si="7"/>
        <v>27</v>
      </c>
      <c r="AI20">
        <f t="shared" si="8"/>
        <v>29</v>
      </c>
      <c r="AJ20">
        <f t="shared" si="9"/>
        <v>25</v>
      </c>
      <c r="AK20">
        <f t="shared" si="10"/>
        <v>28</v>
      </c>
      <c r="AL20">
        <f t="shared" si="11"/>
        <v>30</v>
      </c>
      <c r="AM20">
        <f t="shared" si="12"/>
        <v>26</v>
      </c>
      <c r="AN20">
        <f t="shared" si="13"/>
        <v>22</v>
      </c>
      <c r="AO20">
        <f t="shared" si="14"/>
        <v>29</v>
      </c>
      <c r="AP20">
        <f t="shared" si="15"/>
        <v>41</v>
      </c>
      <c r="AQ20">
        <f t="shared" si="16"/>
        <v>39</v>
      </c>
      <c r="AR20">
        <f t="shared" si="17"/>
        <v>38</v>
      </c>
      <c r="AS20">
        <f t="shared" si="18"/>
        <v>34</v>
      </c>
      <c r="AT20">
        <f t="shared" si="19"/>
        <v>32</v>
      </c>
      <c r="AU20">
        <f t="shared" si="20"/>
        <v>31</v>
      </c>
      <c r="AV20">
        <f t="shared" si="21"/>
        <v>28</v>
      </c>
      <c r="AW20">
        <f t="shared" si="22"/>
        <v>26</v>
      </c>
      <c r="AX20">
        <f t="shared" si="23"/>
        <v>25</v>
      </c>
      <c r="AY20" s="19">
        <f>'oam (2)'!AX20</f>
        <v>31</v>
      </c>
      <c r="AZ20" s="24">
        <f t="shared" si="28"/>
        <v>27</v>
      </c>
      <c r="BA20">
        <v>1000000</v>
      </c>
      <c r="BB20" t="str">
        <f t="shared" si="24"/>
        <v>ES</v>
      </c>
      <c r="BC20" s="5">
        <f t="shared" si="29"/>
        <v>28.125</v>
      </c>
      <c r="BD20">
        <f t="shared" si="30"/>
        <v>24</v>
      </c>
      <c r="BE20" s="5">
        <f>all_effects!Z218</f>
        <v>999782.8</v>
      </c>
      <c r="BF20">
        <f t="shared" si="31"/>
        <v>51</v>
      </c>
      <c r="BG20">
        <f t="shared" si="32"/>
        <v>-27</v>
      </c>
      <c r="BH20">
        <f>IF(all_effects!AB218*all_effects!BF218&lt;=0,1,0)</f>
        <v>1</v>
      </c>
      <c r="BI20" t="str">
        <f t="shared" si="25"/>
        <v>ES</v>
      </c>
    </row>
    <row r="21" spans="1:61" x14ac:dyDescent="0.3">
      <c r="A21" s="5" t="s">
        <v>10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8.3333333333333339</v>
      </c>
      <c r="K21" s="5">
        <v>0</v>
      </c>
      <c r="L21" s="5">
        <v>0</v>
      </c>
      <c r="M21" s="5">
        <v>0</v>
      </c>
      <c r="N21" s="5">
        <v>0</v>
      </c>
      <c r="O21" s="5">
        <v>2.1666666666666665</v>
      </c>
      <c r="P21" s="5">
        <v>7.333333333333333</v>
      </c>
      <c r="Q21" s="5">
        <v>18.083333333333332</v>
      </c>
      <c r="R21" s="5">
        <v>13.25</v>
      </c>
      <c r="S21" s="5">
        <v>23.583333333333332</v>
      </c>
      <c r="T21" s="5">
        <v>40.583333333333336</v>
      </c>
      <c r="U21" s="5">
        <v>32.666666666666664</v>
      </c>
      <c r="V21" s="5">
        <v>30.916666666666668</v>
      </c>
      <c r="W21" s="5">
        <v>25.285714285714285</v>
      </c>
      <c r="X21" s="20">
        <f>'oam (2)'!X21</f>
        <v>1.6477037455298327</v>
      </c>
      <c r="Y21" s="23">
        <f t="shared" si="26"/>
        <v>13.161161871240823</v>
      </c>
      <c r="Z21" s="5">
        <v>1000000</v>
      </c>
      <c r="AB21" s="5" t="str">
        <f t="shared" si="27"/>
        <v>ET</v>
      </c>
      <c r="AC21">
        <f t="shared" si="2"/>
        <v>27</v>
      </c>
      <c r="AD21">
        <f t="shared" si="3"/>
        <v>31</v>
      </c>
      <c r="AE21">
        <f t="shared" si="4"/>
        <v>36</v>
      </c>
      <c r="AF21">
        <f t="shared" si="5"/>
        <v>39</v>
      </c>
      <c r="AG21">
        <f t="shared" si="6"/>
        <v>43</v>
      </c>
      <c r="AH21">
        <f t="shared" si="7"/>
        <v>43</v>
      </c>
      <c r="AI21">
        <f t="shared" si="8"/>
        <v>43</v>
      </c>
      <c r="AJ21">
        <f t="shared" si="9"/>
        <v>51</v>
      </c>
      <c r="AK21">
        <f t="shared" si="10"/>
        <v>35</v>
      </c>
      <c r="AL21">
        <f t="shared" si="11"/>
        <v>51</v>
      </c>
      <c r="AM21">
        <f t="shared" si="12"/>
        <v>53</v>
      </c>
      <c r="AN21">
        <f t="shared" si="13"/>
        <v>53</v>
      </c>
      <c r="AO21">
        <f t="shared" si="14"/>
        <v>53</v>
      </c>
      <c r="AP21">
        <f t="shared" si="15"/>
        <v>50</v>
      </c>
      <c r="AQ21">
        <f t="shared" si="16"/>
        <v>43</v>
      </c>
      <c r="AR21">
        <f t="shared" si="17"/>
        <v>36</v>
      </c>
      <c r="AS21">
        <f t="shared" si="18"/>
        <v>46</v>
      </c>
      <c r="AT21">
        <f t="shared" si="19"/>
        <v>38</v>
      </c>
      <c r="AU21">
        <f t="shared" si="20"/>
        <v>32</v>
      </c>
      <c r="AV21">
        <f t="shared" si="21"/>
        <v>32</v>
      </c>
      <c r="AW21">
        <f t="shared" si="22"/>
        <v>33</v>
      </c>
      <c r="AX21">
        <f t="shared" si="23"/>
        <v>37</v>
      </c>
      <c r="AY21" s="19">
        <f>'oam (2)'!AX21</f>
        <v>24</v>
      </c>
      <c r="AZ21" s="24">
        <f t="shared" si="28"/>
        <v>33</v>
      </c>
      <c r="BA21">
        <v>1000000</v>
      </c>
      <c r="BB21" t="str">
        <f t="shared" si="24"/>
        <v>ET</v>
      </c>
      <c r="BC21" s="5">
        <f t="shared" si="29"/>
        <v>40.083333333333336</v>
      </c>
      <c r="BD21">
        <f t="shared" si="30"/>
        <v>48</v>
      </c>
      <c r="BE21" s="5">
        <f>all_effects!Z219</f>
        <v>999738.8</v>
      </c>
      <c r="BF21">
        <f t="shared" si="31"/>
        <v>56</v>
      </c>
      <c r="BG21">
        <f t="shared" si="32"/>
        <v>-8</v>
      </c>
      <c r="BH21">
        <f>IF(all_effects!AB219*all_effects!BF219&lt;=0,1,0)</f>
        <v>1</v>
      </c>
      <c r="BI21" t="str">
        <f t="shared" si="25"/>
        <v>ET</v>
      </c>
    </row>
    <row r="22" spans="1:61" x14ac:dyDescent="0.3">
      <c r="A22" s="5" t="s">
        <v>78</v>
      </c>
      <c r="B22" s="5">
        <v>7.25</v>
      </c>
      <c r="C22" s="5">
        <v>6</v>
      </c>
      <c r="D22" s="5">
        <v>23</v>
      </c>
      <c r="E22" s="5">
        <v>16.75</v>
      </c>
      <c r="F22" s="5">
        <v>24.5</v>
      </c>
      <c r="G22" s="5">
        <v>26.333333333333332</v>
      </c>
      <c r="H22" s="5">
        <v>28.416666666666668</v>
      </c>
      <c r="I22" s="5">
        <v>33.75</v>
      </c>
      <c r="J22" s="5">
        <v>30.583333333333332</v>
      </c>
      <c r="K22" s="5">
        <v>32.583333333333336</v>
      </c>
      <c r="L22" s="5">
        <v>35.5</v>
      </c>
      <c r="M22" s="5">
        <v>55.083333333333336</v>
      </c>
      <c r="N22" s="5">
        <v>55</v>
      </c>
      <c r="O22" s="5">
        <v>39.333333333333336</v>
      </c>
      <c r="P22" s="5">
        <v>69</v>
      </c>
      <c r="Q22" s="5">
        <v>62.666666666666664</v>
      </c>
      <c r="R22" s="5">
        <v>61.166666666666664</v>
      </c>
      <c r="S22" s="5">
        <v>61</v>
      </c>
      <c r="T22" s="5">
        <v>66.583333333333329</v>
      </c>
      <c r="U22" s="5">
        <v>71.5</v>
      </c>
      <c r="V22" s="5">
        <v>64.583333333333329</v>
      </c>
      <c r="W22" s="5">
        <v>61.857142857142854</v>
      </c>
      <c r="X22" s="20">
        <f>'oam (2)'!X22</f>
        <v>3.0350555241859594</v>
      </c>
      <c r="Y22" s="23">
        <f t="shared" si="26"/>
        <v>20.902352123973372</v>
      </c>
      <c r="Z22" s="5">
        <v>1000000</v>
      </c>
      <c r="AB22" s="5" t="str">
        <f t="shared" si="27"/>
        <v>FI</v>
      </c>
      <c r="AC22">
        <f t="shared" si="2"/>
        <v>26</v>
      </c>
      <c r="AD22">
        <f t="shared" si="3"/>
        <v>27</v>
      </c>
      <c r="AE22">
        <f t="shared" si="4"/>
        <v>20</v>
      </c>
      <c r="AF22">
        <f t="shared" si="5"/>
        <v>26</v>
      </c>
      <c r="AG22">
        <f t="shared" si="6"/>
        <v>22</v>
      </c>
      <c r="AH22">
        <f t="shared" si="7"/>
        <v>18</v>
      </c>
      <c r="AI22">
        <f t="shared" si="8"/>
        <v>18</v>
      </c>
      <c r="AJ22">
        <f t="shared" si="9"/>
        <v>11</v>
      </c>
      <c r="AK22">
        <f t="shared" si="10"/>
        <v>14</v>
      </c>
      <c r="AL22">
        <f t="shared" si="11"/>
        <v>11</v>
      </c>
      <c r="AM22">
        <f t="shared" si="12"/>
        <v>11</v>
      </c>
      <c r="AN22">
        <f t="shared" si="13"/>
        <v>2</v>
      </c>
      <c r="AO22">
        <f t="shared" si="14"/>
        <v>2</v>
      </c>
      <c r="AP22">
        <f t="shared" si="15"/>
        <v>17</v>
      </c>
      <c r="AQ22">
        <f t="shared" si="16"/>
        <v>6</v>
      </c>
      <c r="AR22">
        <f t="shared" si="17"/>
        <v>9</v>
      </c>
      <c r="AS22">
        <f t="shared" si="18"/>
        <v>11</v>
      </c>
      <c r="AT22">
        <f t="shared" si="19"/>
        <v>11</v>
      </c>
      <c r="AU22">
        <f t="shared" si="20"/>
        <v>11</v>
      </c>
      <c r="AV22">
        <f t="shared" si="21"/>
        <v>9</v>
      </c>
      <c r="AW22">
        <f t="shared" si="22"/>
        <v>13</v>
      </c>
      <c r="AX22">
        <f t="shared" si="23"/>
        <v>18</v>
      </c>
      <c r="AY22" s="19">
        <f>'oam (2)'!AX22</f>
        <v>12</v>
      </c>
      <c r="AZ22" s="24">
        <f t="shared" si="28"/>
        <v>49</v>
      </c>
      <c r="BA22">
        <v>1000000</v>
      </c>
      <c r="BB22" t="str">
        <f t="shared" si="24"/>
        <v>FI</v>
      </c>
      <c r="BC22" s="5">
        <f t="shared" si="29"/>
        <v>15.583333333333334</v>
      </c>
      <c r="BD22">
        <f t="shared" si="30"/>
        <v>11</v>
      </c>
      <c r="BE22" s="5">
        <f>all_effects!Z220</f>
        <v>1000254.8</v>
      </c>
      <c r="BF22">
        <f t="shared" si="31"/>
        <v>8</v>
      </c>
      <c r="BG22">
        <f t="shared" si="32"/>
        <v>3</v>
      </c>
      <c r="BH22">
        <f>IF(all_effects!AB220*all_effects!BF220&lt;=0,1,0)</f>
        <v>1</v>
      </c>
      <c r="BI22" t="str">
        <f t="shared" si="25"/>
        <v>FI</v>
      </c>
    </row>
    <row r="23" spans="1:61" x14ac:dyDescent="0.3">
      <c r="A23" s="5" t="s">
        <v>64</v>
      </c>
      <c r="B23" s="5">
        <v>73.416666666666671</v>
      </c>
      <c r="C23" s="5">
        <v>69</v>
      </c>
      <c r="D23" s="5">
        <v>55.083333333333336</v>
      </c>
      <c r="E23" s="5">
        <v>51.5</v>
      </c>
      <c r="F23" s="5">
        <v>50.583333333333336</v>
      </c>
      <c r="G23" s="5">
        <v>54.916666666666664</v>
      </c>
      <c r="H23" s="5">
        <v>57.666666666666664</v>
      </c>
      <c r="I23" s="5">
        <v>56.083333333333336</v>
      </c>
      <c r="J23" s="5">
        <v>55.333333333333336</v>
      </c>
      <c r="K23" s="5">
        <v>58.916666666666664</v>
      </c>
      <c r="L23" s="5">
        <v>64.583333333333329</v>
      </c>
      <c r="M23" s="5">
        <v>67.583333333333329</v>
      </c>
      <c r="N23" s="5">
        <v>76.333333333333329</v>
      </c>
      <c r="O23" s="5">
        <v>81.583333333333329</v>
      </c>
      <c r="P23" s="5">
        <v>80.75</v>
      </c>
      <c r="Q23" s="5">
        <v>75.916666666666671</v>
      </c>
      <c r="R23" s="5">
        <v>84.666666666666671</v>
      </c>
      <c r="S23" s="5">
        <v>82.5</v>
      </c>
      <c r="T23" s="5">
        <v>81.166666666666671</v>
      </c>
      <c r="U23" s="5">
        <v>73.416666666666671</v>
      </c>
      <c r="V23" s="5">
        <v>73.083333333333329</v>
      </c>
      <c r="W23" s="5">
        <v>75.714285714285708</v>
      </c>
      <c r="X23" s="20">
        <f>'oam (2)'!X23</f>
        <v>1.2129211368341801</v>
      </c>
      <c r="Y23" s="23">
        <f t="shared" si="26"/>
        <v>11.343425586825012</v>
      </c>
      <c r="Z23" s="5">
        <v>1000000</v>
      </c>
      <c r="AB23" s="5" t="str">
        <f t="shared" si="27"/>
        <v>FR</v>
      </c>
      <c r="AC23">
        <f t="shared" si="2"/>
        <v>4</v>
      </c>
      <c r="AD23">
        <f t="shared" si="3"/>
        <v>3</v>
      </c>
      <c r="AE23">
        <f t="shared" si="4"/>
        <v>3</v>
      </c>
      <c r="AF23">
        <f t="shared" si="5"/>
        <v>3</v>
      </c>
      <c r="AG23">
        <f t="shared" si="6"/>
        <v>3</v>
      </c>
      <c r="AH23">
        <f t="shared" si="7"/>
        <v>3</v>
      </c>
      <c r="AI23">
        <f t="shared" si="8"/>
        <v>3</v>
      </c>
      <c r="AJ23">
        <f t="shared" si="9"/>
        <v>1</v>
      </c>
      <c r="AK23">
        <f t="shared" si="10"/>
        <v>1</v>
      </c>
      <c r="AL23">
        <f t="shared" si="11"/>
        <v>1</v>
      </c>
      <c r="AM23">
        <f t="shared" si="12"/>
        <v>1</v>
      </c>
      <c r="AN23">
        <f t="shared" si="13"/>
        <v>1</v>
      </c>
      <c r="AO23">
        <f t="shared" si="14"/>
        <v>1</v>
      </c>
      <c r="AP23">
        <f t="shared" si="15"/>
        <v>1</v>
      </c>
      <c r="AQ23">
        <f t="shared" si="16"/>
        <v>1</v>
      </c>
      <c r="AR23">
        <f t="shared" si="17"/>
        <v>3</v>
      </c>
      <c r="AS23">
        <f t="shared" si="18"/>
        <v>1</v>
      </c>
      <c r="AT23">
        <f t="shared" si="19"/>
        <v>2</v>
      </c>
      <c r="AU23">
        <f t="shared" si="20"/>
        <v>6</v>
      </c>
      <c r="AV23">
        <f t="shared" si="21"/>
        <v>7</v>
      </c>
      <c r="AW23">
        <f t="shared" si="22"/>
        <v>7</v>
      </c>
      <c r="AX23">
        <f t="shared" si="23"/>
        <v>7</v>
      </c>
      <c r="AY23" s="19">
        <f>'oam (2)'!AX23</f>
        <v>29</v>
      </c>
      <c r="AZ23" s="24">
        <f t="shared" si="28"/>
        <v>24</v>
      </c>
      <c r="BA23">
        <v>1000000</v>
      </c>
      <c r="BB23" t="str">
        <f t="shared" si="24"/>
        <v>FR</v>
      </c>
      <c r="BC23" s="5">
        <f t="shared" si="29"/>
        <v>4.833333333333333</v>
      </c>
      <c r="BD23">
        <f t="shared" si="30"/>
        <v>1</v>
      </c>
      <c r="BE23" s="5">
        <f>all_effects!Z221</f>
        <v>1000412.3</v>
      </c>
      <c r="BF23">
        <f t="shared" si="31"/>
        <v>2</v>
      </c>
      <c r="BG23">
        <f t="shared" si="32"/>
        <v>-1</v>
      </c>
      <c r="BH23">
        <f>IF(all_effects!AB221*all_effects!BF221&lt;=0,1,0)</f>
        <v>1</v>
      </c>
      <c r="BI23" t="str">
        <f t="shared" si="25"/>
        <v>FR</v>
      </c>
    </row>
    <row r="24" spans="1:61" x14ac:dyDescent="0.3">
      <c r="A24" s="5" t="s">
        <v>60</v>
      </c>
      <c r="B24" s="5">
        <v>68.333333333333329</v>
      </c>
      <c r="C24" s="5">
        <v>46.416666666666664</v>
      </c>
      <c r="D24" s="5">
        <v>37.583333333333336</v>
      </c>
      <c r="E24" s="5">
        <v>34.25</v>
      </c>
      <c r="F24" s="5">
        <v>37.75</v>
      </c>
      <c r="G24" s="5">
        <v>43.416666666666664</v>
      </c>
      <c r="H24" s="5">
        <v>45.416666666666664</v>
      </c>
      <c r="I24" s="5">
        <v>22.583333333333332</v>
      </c>
      <c r="J24" s="5">
        <v>24.916666666666668</v>
      </c>
      <c r="K24" s="5">
        <v>23.416666666666668</v>
      </c>
      <c r="L24" s="5">
        <v>25</v>
      </c>
      <c r="M24" s="5">
        <v>29</v>
      </c>
      <c r="N24" s="5">
        <v>33.916666666666664</v>
      </c>
      <c r="O24" s="5">
        <v>51.5</v>
      </c>
      <c r="P24" s="5">
        <v>45.416666666666664</v>
      </c>
      <c r="Q24" s="5">
        <v>44.5</v>
      </c>
      <c r="R24" s="5">
        <v>51.583333333333336</v>
      </c>
      <c r="S24" s="5">
        <v>45.333333333333336</v>
      </c>
      <c r="T24" s="5">
        <v>68.416666666666671</v>
      </c>
      <c r="U24" s="5">
        <v>70.333333333333329</v>
      </c>
      <c r="V24" s="5">
        <v>73.416666666666671</v>
      </c>
      <c r="W24" s="5">
        <v>78</v>
      </c>
      <c r="X24" s="20">
        <f>'oam (2)'!X24</f>
        <v>1.2951251646903823</v>
      </c>
      <c r="Y24" s="23">
        <f t="shared" si="26"/>
        <v>17.030127789457499</v>
      </c>
      <c r="Z24" s="5">
        <v>1000000</v>
      </c>
      <c r="AB24" s="5" t="str">
        <f t="shared" si="27"/>
        <v>GB</v>
      </c>
      <c r="AC24">
        <f t="shared" si="2"/>
        <v>5</v>
      </c>
      <c r="AD24">
        <f t="shared" si="3"/>
        <v>11</v>
      </c>
      <c r="AE24">
        <f t="shared" si="4"/>
        <v>10</v>
      </c>
      <c r="AF24">
        <f t="shared" si="5"/>
        <v>10</v>
      </c>
      <c r="AG24">
        <f t="shared" si="6"/>
        <v>8</v>
      </c>
      <c r="AH24">
        <f t="shared" si="7"/>
        <v>5</v>
      </c>
      <c r="AI24">
        <f t="shared" si="8"/>
        <v>6</v>
      </c>
      <c r="AJ24">
        <f t="shared" si="9"/>
        <v>18</v>
      </c>
      <c r="AK24">
        <f t="shared" si="10"/>
        <v>21</v>
      </c>
      <c r="AL24">
        <f t="shared" si="11"/>
        <v>21</v>
      </c>
      <c r="AM24">
        <f t="shared" si="12"/>
        <v>18</v>
      </c>
      <c r="AN24">
        <f t="shared" si="13"/>
        <v>18</v>
      </c>
      <c r="AO24">
        <f t="shared" si="14"/>
        <v>15</v>
      </c>
      <c r="AP24">
        <f t="shared" si="15"/>
        <v>12</v>
      </c>
      <c r="AQ24">
        <f t="shared" si="16"/>
        <v>14</v>
      </c>
      <c r="AR24">
        <f t="shared" si="17"/>
        <v>17</v>
      </c>
      <c r="AS24">
        <f t="shared" si="18"/>
        <v>16</v>
      </c>
      <c r="AT24">
        <f t="shared" si="19"/>
        <v>23</v>
      </c>
      <c r="AU24">
        <f t="shared" si="20"/>
        <v>10</v>
      </c>
      <c r="AV24">
        <f t="shared" si="21"/>
        <v>10</v>
      </c>
      <c r="AW24">
        <f t="shared" si="22"/>
        <v>6</v>
      </c>
      <c r="AX24">
        <f t="shared" si="23"/>
        <v>5</v>
      </c>
      <c r="AY24" s="19">
        <f>'oam (2)'!AX24</f>
        <v>27</v>
      </c>
      <c r="AZ24" s="24">
        <f t="shared" si="28"/>
        <v>44</v>
      </c>
      <c r="BA24">
        <v>1000000</v>
      </c>
      <c r="BB24" t="str">
        <f t="shared" si="24"/>
        <v>GB</v>
      </c>
      <c r="BC24" s="5">
        <f t="shared" si="29"/>
        <v>14.583333333333334</v>
      </c>
      <c r="BD24">
        <f t="shared" si="30"/>
        <v>10</v>
      </c>
      <c r="BE24" s="5">
        <f>all_effects!Z222</f>
        <v>1000107.3</v>
      </c>
      <c r="BF24">
        <f t="shared" si="31"/>
        <v>19</v>
      </c>
      <c r="BG24">
        <f t="shared" si="32"/>
        <v>-9</v>
      </c>
      <c r="BH24">
        <f>IF(all_effects!AB222*all_effects!BF222&lt;=0,1,0)</f>
        <v>1</v>
      </c>
      <c r="BI24" t="str">
        <f t="shared" si="25"/>
        <v>GB</v>
      </c>
    </row>
    <row r="25" spans="1:61" x14ac:dyDescent="0.3">
      <c r="A25" s="5" t="s">
        <v>101</v>
      </c>
      <c r="B25" s="5">
        <v>0</v>
      </c>
      <c r="C25" s="5">
        <v>8.3333333333333339</v>
      </c>
      <c r="D25" s="5">
        <v>14.25</v>
      </c>
      <c r="E25" s="5">
        <v>8.9166666666666661</v>
      </c>
      <c r="F25" s="5">
        <v>5.583333333333333</v>
      </c>
      <c r="G25" s="5">
        <v>13.833333333333334</v>
      </c>
      <c r="H25" s="5">
        <v>14.416666666666666</v>
      </c>
      <c r="I25" s="5">
        <v>11.25</v>
      </c>
      <c r="J25" s="5">
        <v>11.583333333333334</v>
      </c>
      <c r="K25" s="5">
        <v>11.666666666666666</v>
      </c>
      <c r="L25" s="5">
        <v>12.666666666666666</v>
      </c>
      <c r="M25" s="5">
        <v>10.666666666666666</v>
      </c>
      <c r="N25" s="5">
        <v>10.666666666666666</v>
      </c>
      <c r="O25" s="5">
        <v>11.833333333333334</v>
      </c>
      <c r="P25" s="5">
        <v>12.666666666666666</v>
      </c>
      <c r="Q25" s="5">
        <v>13.333333333333334</v>
      </c>
      <c r="R25" s="5">
        <v>14.5</v>
      </c>
      <c r="S25" s="5">
        <v>15.916666666666666</v>
      </c>
      <c r="T25" s="5">
        <v>19.416666666666668</v>
      </c>
      <c r="U25" s="5">
        <v>20.75</v>
      </c>
      <c r="V25" s="5">
        <v>26.083333333333332</v>
      </c>
      <c r="W25" s="5">
        <v>30</v>
      </c>
      <c r="X25" s="20">
        <f>'oam (2)'!X25</f>
        <v>0.77545642763034073</v>
      </c>
      <c r="Y25" s="23">
        <f t="shared" si="26"/>
        <v>6.3673471452489308</v>
      </c>
      <c r="Z25" s="5">
        <v>1000000</v>
      </c>
      <c r="AB25" s="5" t="str">
        <f t="shared" si="27"/>
        <v>GR</v>
      </c>
      <c r="AC25">
        <f t="shared" si="2"/>
        <v>27</v>
      </c>
      <c r="AD25">
        <f t="shared" si="3"/>
        <v>24</v>
      </c>
      <c r="AE25">
        <f t="shared" si="4"/>
        <v>25</v>
      </c>
      <c r="AF25">
        <f t="shared" si="5"/>
        <v>31</v>
      </c>
      <c r="AG25">
        <f t="shared" si="6"/>
        <v>37</v>
      </c>
      <c r="AH25">
        <f t="shared" si="7"/>
        <v>29</v>
      </c>
      <c r="AI25">
        <f t="shared" si="8"/>
        <v>31</v>
      </c>
      <c r="AJ25">
        <f t="shared" si="9"/>
        <v>29</v>
      </c>
      <c r="AK25">
        <f t="shared" si="10"/>
        <v>32</v>
      </c>
      <c r="AL25">
        <f t="shared" si="11"/>
        <v>32</v>
      </c>
      <c r="AM25">
        <f t="shared" si="12"/>
        <v>28</v>
      </c>
      <c r="AN25">
        <f t="shared" si="13"/>
        <v>33</v>
      </c>
      <c r="AO25">
        <f t="shared" si="14"/>
        <v>32</v>
      </c>
      <c r="AP25">
        <f t="shared" si="15"/>
        <v>32</v>
      </c>
      <c r="AQ25">
        <f t="shared" si="16"/>
        <v>33</v>
      </c>
      <c r="AR25">
        <f t="shared" si="17"/>
        <v>42</v>
      </c>
      <c r="AS25">
        <f t="shared" si="18"/>
        <v>43</v>
      </c>
      <c r="AT25">
        <f t="shared" si="19"/>
        <v>43</v>
      </c>
      <c r="AU25">
        <f t="shared" si="20"/>
        <v>45</v>
      </c>
      <c r="AV25">
        <f t="shared" si="21"/>
        <v>39</v>
      </c>
      <c r="AW25">
        <f t="shared" si="22"/>
        <v>38</v>
      </c>
      <c r="AX25">
        <f t="shared" si="23"/>
        <v>34</v>
      </c>
      <c r="AY25" s="19">
        <f>'oam (2)'!AX25</f>
        <v>39</v>
      </c>
      <c r="AZ25" s="24">
        <f t="shared" si="28"/>
        <v>13</v>
      </c>
      <c r="BA25">
        <v>1000000</v>
      </c>
      <c r="BB25" t="str">
        <f t="shared" si="24"/>
        <v>GR</v>
      </c>
      <c r="BC25" s="5">
        <f t="shared" si="29"/>
        <v>32.958333333333336</v>
      </c>
      <c r="BD25">
        <f t="shared" si="30"/>
        <v>33</v>
      </c>
      <c r="BE25" s="5">
        <f>all_effects!Z223</f>
        <v>1000113.3</v>
      </c>
      <c r="BF25">
        <f t="shared" si="31"/>
        <v>18</v>
      </c>
      <c r="BG25">
        <f t="shared" si="32"/>
        <v>15</v>
      </c>
      <c r="BH25">
        <f>IF(all_effects!AB223*all_effects!BF223&lt;=0,1,0)</f>
        <v>1</v>
      </c>
      <c r="BI25" t="str">
        <f t="shared" si="25"/>
        <v>GR</v>
      </c>
    </row>
    <row r="26" spans="1:61" x14ac:dyDescent="0.3">
      <c r="A26" s="5" t="s">
        <v>82</v>
      </c>
      <c r="B26" s="5">
        <v>0</v>
      </c>
      <c r="C26" s="5">
        <v>2.0833333333333335</v>
      </c>
      <c r="D26" s="5">
        <v>6</v>
      </c>
      <c r="E26" s="5">
        <v>10.75</v>
      </c>
      <c r="F26" s="5">
        <v>11.333333333333334</v>
      </c>
      <c r="G26" s="5">
        <v>13.666666666666666</v>
      </c>
      <c r="H26" s="5">
        <v>35.333333333333336</v>
      </c>
      <c r="I26" s="5">
        <v>10.25</v>
      </c>
      <c r="J26" s="5">
        <v>8.0833333333333339</v>
      </c>
      <c r="K26" s="5">
        <v>7.416666666666667</v>
      </c>
      <c r="L26" s="5">
        <v>11.333333333333334</v>
      </c>
      <c r="M26" s="5">
        <v>10.25</v>
      </c>
      <c r="N26" s="5">
        <v>9.25</v>
      </c>
      <c r="O26" s="5">
        <v>11.166666666666666</v>
      </c>
      <c r="P26" s="5">
        <v>10.25</v>
      </c>
      <c r="Q26" s="5">
        <v>26.083333333333332</v>
      </c>
      <c r="R26" s="5">
        <v>52.666666666666664</v>
      </c>
      <c r="S26" s="5">
        <v>58.25</v>
      </c>
      <c r="T26" s="5">
        <v>25.083333333333332</v>
      </c>
      <c r="U26" s="5">
        <v>16</v>
      </c>
      <c r="V26" s="5">
        <v>8.4166666666666661</v>
      </c>
      <c r="W26" s="5">
        <v>8</v>
      </c>
      <c r="X26" s="20">
        <f>'oam (2)'!X26</f>
        <v>0.93101825710521346</v>
      </c>
      <c r="Y26" s="23">
        <f t="shared" si="26"/>
        <v>15.023254381064453</v>
      </c>
      <c r="Z26" s="5">
        <v>1000000</v>
      </c>
      <c r="AB26" s="5" t="str">
        <f t="shared" si="27"/>
        <v>HR</v>
      </c>
      <c r="AC26">
        <f t="shared" si="2"/>
        <v>27</v>
      </c>
      <c r="AD26">
        <f t="shared" si="3"/>
        <v>30</v>
      </c>
      <c r="AE26">
        <f t="shared" si="4"/>
        <v>32</v>
      </c>
      <c r="AF26">
        <f t="shared" si="5"/>
        <v>29</v>
      </c>
      <c r="AG26">
        <f t="shared" si="6"/>
        <v>31</v>
      </c>
      <c r="AH26">
        <f t="shared" si="7"/>
        <v>30</v>
      </c>
      <c r="AI26">
        <f t="shared" si="8"/>
        <v>12</v>
      </c>
      <c r="AJ26">
        <f t="shared" si="9"/>
        <v>31</v>
      </c>
      <c r="AK26">
        <f t="shared" si="10"/>
        <v>38</v>
      </c>
      <c r="AL26">
        <f t="shared" si="11"/>
        <v>36</v>
      </c>
      <c r="AM26">
        <f t="shared" si="12"/>
        <v>30</v>
      </c>
      <c r="AN26">
        <f t="shared" si="13"/>
        <v>34</v>
      </c>
      <c r="AO26">
        <f t="shared" si="14"/>
        <v>36</v>
      </c>
      <c r="AP26">
        <f t="shared" si="15"/>
        <v>33</v>
      </c>
      <c r="AQ26">
        <f t="shared" si="16"/>
        <v>38</v>
      </c>
      <c r="AR26">
        <f t="shared" si="17"/>
        <v>28</v>
      </c>
      <c r="AS26">
        <f t="shared" si="18"/>
        <v>15</v>
      </c>
      <c r="AT26">
        <f t="shared" si="19"/>
        <v>13</v>
      </c>
      <c r="AU26">
        <f t="shared" si="20"/>
        <v>39</v>
      </c>
      <c r="AV26">
        <f t="shared" si="21"/>
        <v>45</v>
      </c>
      <c r="AW26">
        <f t="shared" si="22"/>
        <v>51</v>
      </c>
      <c r="AX26">
        <f t="shared" si="23"/>
        <v>52</v>
      </c>
      <c r="AY26" s="19">
        <f>'oam (2)'!AX26</f>
        <v>34</v>
      </c>
      <c r="AZ26" s="24">
        <f t="shared" si="28"/>
        <v>40</v>
      </c>
      <c r="BA26">
        <v>1000000</v>
      </c>
      <c r="BB26" t="str">
        <f t="shared" si="24"/>
        <v>HR</v>
      </c>
      <c r="BC26" s="5">
        <f t="shared" si="29"/>
        <v>32.666666666666664</v>
      </c>
      <c r="BD26">
        <f t="shared" si="30"/>
        <v>32</v>
      </c>
      <c r="BE26" s="5">
        <f>all_effects!Z224</f>
        <v>999673.8</v>
      </c>
      <c r="BF26">
        <f t="shared" si="31"/>
        <v>61</v>
      </c>
      <c r="BG26">
        <f t="shared" si="32"/>
        <v>-29</v>
      </c>
      <c r="BH26">
        <f>IF(all_effects!AB224*all_effects!BF224&lt;=0,1,0)</f>
        <v>1</v>
      </c>
      <c r="BI26" t="str">
        <f t="shared" si="25"/>
        <v>HR</v>
      </c>
    </row>
    <row r="27" spans="1:61" x14ac:dyDescent="0.3">
      <c r="A27" s="5" t="s">
        <v>97</v>
      </c>
      <c r="B27" s="5">
        <v>52.416666666666664</v>
      </c>
      <c r="C27" s="5">
        <v>59.75</v>
      </c>
      <c r="D27" s="5">
        <v>43.333333333333336</v>
      </c>
      <c r="E27" s="5">
        <v>28.916666666666668</v>
      </c>
      <c r="F27" s="5">
        <v>23.916666666666668</v>
      </c>
      <c r="G27" s="5">
        <v>20</v>
      </c>
      <c r="H27" s="5">
        <v>20</v>
      </c>
      <c r="I27" s="5">
        <v>17.333333333333332</v>
      </c>
      <c r="J27" s="5">
        <v>16.916666666666668</v>
      </c>
      <c r="K27" s="5">
        <v>13.833333333333334</v>
      </c>
      <c r="L27" s="5">
        <v>12.333333333333334</v>
      </c>
      <c r="M27" s="5">
        <v>12.916666666666666</v>
      </c>
      <c r="N27" s="5">
        <v>9.25</v>
      </c>
      <c r="O27" s="5">
        <v>2.0833333333333335</v>
      </c>
      <c r="P27" s="5">
        <v>2.0833333333333335</v>
      </c>
      <c r="Q27" s="5">
        <v>2.5</v>
      </c>
      <c r="R27" s="5">
        <v>3.5</v>
      </c>
      <c r="S27" s="5">
        <v>11.416666666666666</v>
      </c>
      <c r="T27" s="5">
        <v>10.75</v>
      </c>
      <c r="U27" s="5">
        <v>9.5</v>
      </c>
      <c r="V27" s="5">
        <v>11.916666666666666</v>
      </c>
      <c r="W27" s="5">
        <v>12.571428571428571</v>
      </c>
      <c r="X27" s="20">
        <f>'oam (2)'!X27</f>
        <v>-1.8570487483530957</v>
      </c>
      <c r="Y27" s="23">
        <f t="shared" si="26"/>
        <v>15.548328378242415</v>
      </c>
      <c r="Z27" s="5">
        <v>1000000</v>
      </c>
      <c r="AB27" s="5" t="str">
        <f t="shared" si="27"/>
        <v>HU</v>
      </c>
      <c r="AC27">
        <f t="shared" si="2"/>
        <v>9</v>
      </c>
      <c r="AD27">
        <f t="shared" si="3"/>
        <v>5</v>
      </c>
      <c r="AE27">
        <f t="shared" si="4"/>
        <v>8</v>
      </c>
      <c r="AF27">
        <f t="shared" si="5"/>
        <v>15</v>
      </c>
      <c r="AG27">
        <f t="shared" si="6"/>
        <v>23</v>
      </c>
      <c r="AH27">
        <f t="shared" si="7"/>
        <v>23</v>
      </c>
      <c r="AI27">
        <f t="shared" si="8"/>
        <v>25</v>
      </c>
      <c r="AJ27">
        <f t="shared" si="9"/>
        <v>24</v>
      </c>
      <c r="AK27">
        <f t="shared" si="10"/>
        <v>26</v>
      </c>
      <c r="AL27">
        <f t="shared" si="11"/>
        <v>28</v>
      </c>
      <c r="AM27">
        <f t="shared" si="12"/>
        <v>29</v>
      </c>
      <c r="AN27">
        <f t="shared" si="13"/>
        <v>31</v>
      </c>
      <c r="AO27">
        <f t="shared" si="14"/>
        <v>36</v>
      </c>
      <c r="AP27">
        <f t="shared" si="15"/>
        <v>51</v>
      </c>
      <c r="AQ27">
        <f t="shared" si="16"/>
        <v>52</v>
      </c>
      <c r="AR27">
        <f t="shared" si="17"/>
        <v>54</v>
      </c>
      <c r="AS27">
        <f t="shared" si="18"/>
        <v>56</v>
      </c>
      <c r="AT27">
        <f t="shared" si="19"/>
        <v>49</v>
      </c>
      <c r="AU27">
        <f t="shared" si="20"/>
        <v>50</v>
      </c>
      <c r="AV27">
        <f t="shared" si="21"/>
        <v>50</v>
      </c>
      <c r="AW27">
        <f t="shared" si="22"/>
        <v>49</v>
      </c>
      <c r="AX27">
        <f t="shared" si="23"/>
        <v>50</v>
      </c>
      <c r="AY27" s="19">
        <f>'oam (2)'!AX27</f>
        <v>62</v>
      </c>
      <c r="AZ27" s="24">
        <f t="shared" si="28"/>
        <v>42</v>
      </c>
      <c r="BA27">
        <v>1000000</v>
      </c>
      <c r="BB27" t="str">
        <f t="shared" si="24"/>
        <v>HU</v>
      </c>
      <c r="BC27" s="5">
        <f t="shared" si="29"/>
        <v>35.291666666666664</v>
      </c>
      <c r="BD27">
        <f t="shared" si="30"/>
        <v>41</v>
      </c>
      <c r="BE27" s="5">
        <f>all_effects!Z225</f>
        <v>999642.3</v>
      </c>
      <c r="BF27">
        <f t="shared" si="31"/>
        <v>62</v>
      </c>
      <c r="BG27">
        <f t="shared" si="32"/>
        <v>-21</v>
      </c>
      <c r="BH27">
        <f>IF(all_effects!AB225*all_effects!BF225&lt;=0,1,0)</f>
        <v>1</v>
      </c>
      <c r="BI27" t="str">
        <f t="shared" si="25"/>
        <v>HU</v>
      </c>
    </row>
    <row r="28" spans="1:61" x14ac:dyDescent="0.3">
      <c r="A28" s="5" t="s">
        <v>16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2.5833333333333335</v>
      </c>
      <c r="H28" s="5">
        <v>2.0833333333333335</v>
      </c>
      <c r="I28" s="5">
        <v>5.916666666666667</v>
      </c>
      <c r="J28" s="5">
        <v>5.25</v>
      </c>
      <c r="K28" s="5">
        <v>5.25</v>
      </c>
      <c r="L28" s="5">
        <v>4</v>
      </c>
      <c r="M28" s="5">
        <v>4.75</v>
      </c>
      <c r="N28" s="5">
        <v>4.833333333333333</v>
      </c>
      <c r="O28" s="5">
        <v>7</v>
      </c>
      <c r="P28" s="5">
        <v>11.333333333333334</v>
      </c>
      <c r="Q28" s="5">
        <v>21</v>
      </c>
      <c r="R28" s="5">
        <v>21.333333333333332</v>
      </c>
      <c r="S28" s="5">
        <v>39.083333333333336</v>
      </c>
      <c r="T28" s="5">
        <v>63.833333333333336</v>
      </c>
      <c r="U28" s="5">
        <v>55.083333333333336</v>
      </c>
      <c r="V28" s="5">
        <v>65.416666666666671</v>
      </c>
      <c r="W28" s="5">
        <v>71.571428571428569</v>
      </c>
      <c r="X28" s="20">
        <f>'oam (2)'!X28</f>
        <v>3.1454451345755698</v>
      </c>
      <c r="Y28" s="23">
        <f t="shared" si="26"/>
        <v>24.250451642140558</v>
      </c>
      <c r="Z28" s="5">
        <v>1000000</v>
      </c>
      <c r="AB28" s="5" t="str">
        <f t="shared" si="27"/>
        <v>ID</v>
      </c>
      <c r="AC28">
        <f t="shared" si="2"/>
        <v>27</v>
      </c>
      <c r="AD28">
        <f t="shared" si="3"/>
        <v>31</v>
      </c>
      <c r="AE28">
        <f t="shared" si="4"/>
        <v>36</v>
      </c>
      <c r="AF28">
        <f t="shared" si="5"/>
        <v>39</v>
      </c>
      <c r="AG28">
        <f t="shared" si="6"/>
        <v>43</v>
      </c>
      <c r="AH28">
        <f t="shared" si="7"/>
        <v>39</v>
      </c>
      <c r="AI28">
        <f t="shared" si="8"/>
        <v>41</v>
      </c>
      <c r="AJ28">
        <f t="shared" si="9"/>
        <v>41</v>
      </c>
      <c r="AK28">
        <f t="shared" si="10"/>
        <v>43</v>
      </c>
      <c r="AL28">
        <f t="shared" si="11"/>
        <v>42</v>
      </c>
      <c r="AM28">
        <f t="shared" si="12"/>
        <v>47</v>
      </c>
      <c r="AN28">
        <f t="shared" si="13"/>
        <v>44</v>
      </c>
      <c r="AO28">
        <f t="shared" si="14"/>
        <v>46</v>
      </c>
      <c r="AP28">
        <f t="shared" si="15"/>
        <v>37</v>
      </c>
      <c r="AQ28">
        <f t="shared" si="16"/>
        <v>35</v>
      </c>
      <c r="AR28">
        <f t="shared" si="17"/>
        <v>34</v>
      </c>
      <c r="AS28">
        <f t="shared" si="18"/>
        <v>38</v>
      </c>
      <c r="AT28">
        <f t="shared" si="19"/>
        <v>27</v>
      </c>
      <c r="AU28">
        <f t="shared" si="20"/>
        <v>16</v>
      </c>
      <c r="AV28">
        <f t="shared" si="21"/>
        <v>23</v>
      </c>
      <c r="AW28">
        <f t="shared" si="22"/>
        <v>12</v>
      </c>
      <c r="AX28">
        <f t="shared" si="23"/>
        <v>10</v>
      </c>
      <c r="AY28" s="19">
        <f>'oam (2)'!AX28</f>
        <v>7</v>
      </c>
      <c r="AZ28" s="24">
        <f t="shared" si="28"/>
        <v>55</v>
      </c>
      <c r="BA28">
        <v>1000000</v>
      </c>
      <c r="BB28" t="str">
        <f t="shared" si="24"/>
        <v>ID</v>
      </c>
      <c r="BC28" s="5">
        <f t="shared" si="29"/>
        <v>33.875</v>
      </c>
      <c r="BD28">
        <f t="shared" si="30"/>
        <v>39</v>
      </c>
      <c r="BE28" s="5">
        <f>all_effects!Z226</f>
        <v>999920.3</v>
      </c>
      <c r="BF28">
        <f t="shared" si="31"/>
        <v>42</v>
      </c>
      <c r="BG28">
        <f t="shared" si="32"/>
        <v>-3</v>
      </c>
      <c r="BH28">
        <f>IF(all_effects!AB226*all_effects!BF226&lt;=0,1,0)</f>
        <v>1</v>
      </c>
      <c r="BI28" t="str">
        <f t="shared" si="25"/>
        <v>ID</v>
      </c>
    </row>
    <row r="29" spans="1:61" x14ac:dyDescent="0.3">
      <c r="A29" s="5" t="s">
        <v>36</v>
      </c>
      <c r="B29" s="5">
        <v>0</v>
      </c>
      <c r="C29" s="5">
        <v>0</v>
      </c>
      <c r="D29" s="5">
        <v>0</v>
      </c>
      <c r="E29" s="5">
        <v>0</v>
      </c>
      <c r="F29" s="5">
        <v>8.3333333333333339</v>
      </c>
      <c r="G29" s="5">
        <v>0</v>
      </c>
      <c r="H29" s="5">
        <v>3.0833333333333335</v>
      </c>
      <c r="I29" s="5">
        <v>8.8333333333333339</v>
      </c>
      <c r="J29" s="5">
        <v>11.75</v>
      </c>
      <c r="K29" s="5">
        <v>17.916666666666668</v>
      </c>
      <c r="L29" s="5">
        <v>16.583333333333332</v>
      </c>
      <c r="M29" s="5">
        <v>21.75</v>
      </c>
      <c r="N29" s="5">
        <v>31.333333333333332</v>
      </c>
      <c r="O29" s="5">
        <v>39.666666666666664</v>
      </c>
      <c r="P29" s="5">
        <v>36.5</v>
      </c>
      <c r="Q29" s="5">
        <v>44.583333333333336</v>
      </c>
      <c r="R29" s="5">
        <v>39.5</v>
      </c>
      <c r="S29" s="5">
        <v>44.5</v>
      </c>
      <c r="T29" s="5">
        <v>63.25</v>
      </c>
      <c r="U29" s="5">
        <v>62.833333333333336</v>
      </c>
      <c r="V29" s="5">
        <v>65.666666666666671</v>
      </c>
      <c r="W29" s="5">
        <v>75.857142857142861</v>
      </c>
      <c r="X29" s="20">
        <f>'oam (2)'!X29</f>
        <v>3.6783832109919063</v>
      </c>
      <c r="Y29" s="23">
        <f t="shared" si="26"/>
        <v>24.753828837267186</v>
      </c>
      <c r="Z29" s="5">
        <v>1000000</v>
      </c>
      <c r="AB29" s="5" t="str">
        <f t="shared" si="27"/>
        <v>IE</v>
      </c>
      <c r="AC29">
        <f t="shared" si="2"/>
        <v>27</v>
      </c>
      <c r="AD29">
        <f t="shared" si="3"/>
        <v>31</v>
      </c>
      <c r="AE29">
        <f t="shared" si="4"/>
        <v>36</v>
      </c>
      <c r="AF29">
        <f t="shared" si="5"/>
        <v>39</v>
      </c>
      <c r="AG29">
        <f t="shared" si="6"/>
        <v>32</v>
      </c>
      <c r="AH29">
        <f t="shared" si="7"/>
        <v>43</v>
      </c>
      <c r="AI29">
        <f t="shared" si="8"/>
        <v>40</v>
      </c>
      <c r="AJ29">
        <f t="shared" si="9"/>
        <v>33</v>
      </c>
      <c r="AK29">
        <f t="shared" si="10"/>
        <v>31</v>
      </c>
      <c r="AL29">
        <f t="shared" si="11"/>
        <v>23</v>
      </c>
      <c r="AM29">
        <f t="shared" si="12"/>
        <v>25</v>
      </c>
      <c r="AN29">
        <f t="shared" si="13"/>
        <v>23</v>
      </c>
      <c r="AO29">
        <f t="shared" si="14"/>
        <v>19</v>
      </c>
      <c r="AP29">
        <f t="shared" si="15"/>
        <v>16</v>
      </c>
      <c r="AQ29">
        <f t="shared" si="16"/>
        <v>19</v>
      </c>
      <c r="AR29">
        <f t="shared" si="17"/>
        <v>16</v>
      </c>
      <c r="AS29">
        <f t="shared" si="18"/>
        <v>25</v>
      </c>
      <c r="AT29">
        <f t="shared" si="19"/>
        <v>24</v>
      </c>
      <c r="AU29">
        <f t="shared" si="20"/>
        <v>17</v>
      </c>
      <c r="AV29">
        <f t="shared" si="21"/>
        <v>15</v>
      </c>
      <c r="AW29">
        <f t="shared" si="22"/>
        <v>11</v>
      </c>
      <c r="AX29">
        <f t="shared" si="23"/>
        <v>6</v>
      </c>
      <c r="AY29" s="19">
        <f>'oam (2)'!AX29</f>
        <v>3</v>
      </c>
      <c r="AZ29" s="24">
        <f t="shared" si="28"/>
        <v>59</v>
      </c>
      <c r="BA29">
        <v>1000000</v>
      </c>
      <c r="BB29" t="str">
        <f t="shared" si="24"/>
        <v>IE</v>
      </c>
      <c r="BC29" s="5">
        <f t="shared" si="29"/>
        <v>25.541666666666668</v>
      </c>
      <c r="BD29">
        <f t="shared" si="30"/>
        <v>20</v>
      </c>
      <c r="BE29" s="5">
        <f>all_effects!Z227</f>
        <v>1000063.8</v>
      </c>
      <c r="BF29">
        <f t="shared" si="31"/>
        <v>23</v>
      </c>
      <c r="BG29">
        <f t="shared" si="32"/>
        <v>-3</v>
      </c>
      <c r="BH29">
        <f>IF(all_effects!AB227*all_effects!BF227&lt;=0,1,0)</f>
        <v>1</v>
      </c>
      <c r="BI29" t="str">
        <f t="shared" si="25"/>
        <v>IE</v>
      </c>
    </row>
    <row r="30" spans="1:61" x14ac:dyDescent="0.3">
      <c r="A30" s="5" t="s">
        <v>20</v>
      </c>
      <c r="B30" s="5">
        <v>56.666666666666664</v>
      </c>
      <c r="C30" s="5">
        <v>54.166666666666664</v>
      </c>
      <c r="D30" s="5">
        <v>33</v>
      </c>
      <c r="E30" s="5">
        <v>29.916666666666668</v>
      </c>
      <c r="F30" s="5">
        <v>26.666666666666668</v>
      </c>
      <c r="G30" s="5">
        <v>24.25</v>
      </c>
      <c r="H30" s="5">
        <v>18.75</v>
      </c>
      <c r="I30" s="5">
        <v>12.583333333333334</v>
      </c>
      <c r="J30" s="5">
        <v>19.583333333333332</v>
      </c>
      <c r="K30" s="5">
        <v>15.75</v>
      </c>
      <c r="L30" s="5">
        <v>11.25</v>
      </c>
      <c r="M30" s="5">
        <v>14.75</v>
      </c>
      <c r="N30" s="5">
        <v>21.833333333333332</v>
      </c>
      <c r="O30" s="5">
        <v>56.416666666666664</v>
      </c>
      <c r="P30" s="5">
        <v>31.166666666666668</v>
      </c>
      <c r="Q30" s="5">
        <v>22.083333333333332</v>
      </c>
      <c r="R30" s="5">
        <v>19.833333333333332</v>
      </c>
      <c r="S30" s="5">
        <v>19.75</v>
      </c>
      <c r="T30" s="5">
        <v>19.75</v>
      </c>
      <c r="U30" s="5">
        <v>18.416666666666668</v>
      </c>
      <c r="V30" s="5">
        <v>16.333333333333332</v>
      </c>
      <c r="W30" s="5">
        <v>14.142857142857142</v>
      </c>
      <c r="X30" s="20">
        <f>'oam (2)'!X30</f>
        <v>-1.0077639751552792</v>
      </c>
      <c r="Y30" s="23">
        <f t="shared" si="26"/>
        <v>13.639408093974932</v>
      </c>
      <c r="Z30" s="5">
        <v>1000000</v>
      </c>
      <c r="AB30" s="5" t="str">
        <f t="shared" si="27"/>
        <v>IN</v>
      </c>
      <c r="AC30">
        <f t="shared" si="2"/>
        <v>8</v>
      </c>
      <c r="AD30">
        <f t="shared" si="3"/>
        <v>7</v>
      </c>
      <c r="AE30">
        <f t="shared" si="4"/>
        <v>12</v>
      </c>
      <c r="AF30">
        <f t="shared" si="5"/>
        <v>14</v>
      </c>
      <c r="AG30">
        <f t="shared" si="6"/>
        <v>18</v>
      </c>
      <c r="AH30">
        <f t="shared" si="7"/>
        <v>22</v>
      </c>
      <c r="AI30">
        <f t="shared" si="8"/>
        <v>26</v>
      </c>
      <c r="AJ30">
        <f t="shared" si="9"/>
        <v>27</v>
      </c>
      <c r="AK30">
        <f t="shared" si="10"/>
        <v>24</v>
      </c>
      <c r="AL30">
        <f t="shared" si="11"/>
        <v>26</v>
      </c>
      <c r="AM30">
        <f t="shared" si="12"/>
        <v>31</v>
      </c>
      <c r="AN30">
        <f t="shared" si="13"/>
        <v>30</v>
      </c>
      <c r="AO30">
        <f t="shared" si="14"/>
        <v>23</v>
      </c>
      <c r="AP30">
        <f t="shared" si="15"/>
        <v>9</v>
      </c>
      <c r="AQ30">
        <f t="shared" si="16"/>
        <v>22</v>
      </c>
      <c r="AR30">
        <f t="shared" si="17"/>
        <v>31</v>
      </c>
      <c r="AS30">
        <f t="shared" si="18"/>
        <v>39</v>
      </c>
      <c r="AT30">
        <f t="shared" si="19"/>
        <v>39</v>
      </c>
      <c r="AU30">
        <f t="shared" si="20"/>
        <v>44</v>
      </c>
      <c r="AV30">
        <f t="shared" si="21"/>
        <v>42</v>
      </c>
      <c r="AW30">
        <f t="shared" si="22"/>
        <v>46</v>
      </c>
      <c r="AX30">
        <f t="shared" si="23"/>
        <v>47</v>
      </c>
      <c r="AY30" s="19">
        <f>'oam (2)'!AX30</f>
        <v>61</v>
      </c>
      <c r="AZ30" s="24">
        <f t="shared" si="28"/>
        <v>35</v>
      </c>
      <c r="BA30">
        <v>1000000</v>
      </c>
      <c r="BB30" t="str">
        <f t="shared" si="24"/>
        <v>IN</v>
      </c>
      <c r="BC30" s="5">
        <f t="shared" si="29"/>
        <v>28.458333333333332</v>
      </c>
      <c r="BD30">
        <f t="shared" si="30"/>
        <v>26</v>
      </c>
      <c r="BE30" s="5">
        <f>all_effects!Z228</f>
        <v>999742.3</v>
      </c>
      <c r="BF30">
        <f t="shared" si="31"/>
        <v>55</v>
      </c>
      <c r="BG30">
        <f t="shared" si="32"/>
        <v>-29</v>
      </c>
      <c r="BH30">
        <f>IF(all_effects!AB228*all_effects!BF228&lt;=0,1,0)</f>
        <v>1</v>
      </c>
      <c r="BI30" t="str">
        <f t="shared" si="25"/>
        <v>IN</v>
      </c>
    </row>
    <row r="31" spans="1:61" x14ac:dyDescent="0.3">
      <c r="A31" s="5" t="s">
        <v>2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5.333333333333333</v>
      </c>
      <c r="K31" s="5">
        <v>0</v>
      </c>
      <c r="L31" s="5">
        <v>0</v>
      </c>
      <c r="M31" s="5">
        <v>0</v>
      </c>
      <c r="N31" s="5">
        <v>0</v>
      </c>
      <c r="O31" s="5">
        <v>1.5833333333333333</v>
      </c>
      <c r="P31" s="5">
        <v>1.8333333333333333</v>
      </c>
      <c r="Q31" s="5">
        <v>0</v>
      </c>
      <c r="R31" s="5">
        <v>6.166666666666667</v>
      </c>
      <c r="S31" s="5">
        <v>19.75</v>
      </c>
      <c r="T31" s="5">
        <v>45.416666666666664</v>
      </c>
      <c r="U31" s="5">
        <v>43.833333333333336</v>
      </c>
      <c r="V31" s="5">
        <v>35.916666666666664</v>
      </c>
      <c r="W31" s="5">
        <v>30.285714285714285</v>
      </c>
      <c r="X31" s="20">
        <f>'oam (2)'!X31</f>
        <v>1.7298136645962734</v>
      </c>
      <c r="Y31" s="23">
        <f t="shared" si="26"/>
        <v>15.446841135045366</v>
      </c>
      <c r="Z31" s="5">
        <v>1000000</v>
      </c>
      <c r="AB31" s="5" t="str">
        <f t="shared" si="27"/>
        <v>IQ</v>
      </c>
      <c r="AC31">
        <f t="shared" si="2"/>
        <v>27</v>
      </c>
      <c r="AD31">
        <f t="shared" si="3"/>
        <v>31</v>
      </c>
      <c r="AE31">
        <f t="shared" si="4"/>
        <v>36</v>
      </c>
      <c r="AF31">
        <f t="shared" si="5"/>
        <v>39</v>
      </c>
      <c r="AG31">
        <f t="shared" si="6"/>
        <v>43</v>
      </c>
      <c r="AH31">
        <f t="shared" si="7"/>
        <v>43</v>
      </c>
      <c r="AI31">
        <f t="shared" si="8"/>
        <v>43</v>
      </c>
      <c r="AJ31">
        <f t="shared" si="9"/>
        <v>51</v>
      </c>
      <c r="AK31">
        <f t="shared" si="10"/>
        <v>42</v>
      </c>
      <c r="AL31">
        <f t="shared" si="11"/>
        <v>51</v>
      </c>
      <c r="AM31">
        <f t="shared" si="12"/>
        <v>53</v>
      </c>
      <c r="AN31">
        <f t="shared" si="13"/>
        <v>53</v>
      </c>
      <c r="AO31">
        <f t="shared" si="14"/>
        <v>53</v>
      </c>
      <c r="AP31">
        <f t="shared" si="15"/>
        <v>52</v>
      </c>
      <c r="AQ31">
        <f t="shared" si="16"/>
        <v>53</v>
      </c>
      <c r="AR31">
        <f t="shared" si="17"/>
        <v>57</v>
      </c>
      <c r="AS31">
        <f t="shared" si="18"/>
        <v>50</v>
      </c>
      <c r="AT31">
        <f t="shared" si="19"/>
        <v>39</v>
      </c>
      <c r="AU31">
        <f t="shared" si="20"/>
        <v>29</v>
      </c>
      <c r="AV31">
        <f t="shared" si="21"/>
        <v>27</v>
      </c>
      <c r="AW31">
        <f t="shared" si="22"/>
        <v>29</v>
      </c>
      <c r="AX31">
        <f t="shared" si="23"/>
        <v>33</v>
      </c>
      <c r="AY31" s="19">
        <f>'oam (2)'!AX31</f>
        <v>23</v>
      </c>
      <c r="AZ31" s="24">
        <f t="shared" si="28"/>
        <v>41</v>
      </c>
      <c r="BA31">
        <v>1000000</v>
      </c>
      <c r="BB31" t="str">
        <f t="shared" si="24"/>
        <v>IQ</v>
      </c>
      <c r="BC31" s="5">
        <f t="shared" si="29"/>
        <v>41.583333333333336</v>
      </c>
      <c r="BD31">
        <f t="shared" si="30"/>
        <v>52</v>
      </c>
      <c r="BE31" s="5">
        <f>all_effects!Z229</f>
        <v>999720.8</v>
      </c>
      <c r="BF31">
        <f t="shared" si="31"/>
        <v>58</v>
      </c>
      <c r="BG31">
        <f t="shared" si="32"/>
        <v>-6</v>
      </c>
      <c r="BH31">
        <f>IF(all_effects!AB229*all_effects!BF229&lt;=0,1,0)</f>
        <v>1</v>
      </c>
      <c r="BI31" t="str">
        <f t="shared" si="25"/>
        <v>IQ</v>
      </c>
    </row>
    <row r="32" spans="1:61" x14ac:dyDescent="0.3">
      <c r="A32" s="5" t="s">
        <v>258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5.916666666666667</v>
      </c>
      <c r="H32" s="5">
        <v>28.166666666666668</v>
      </c>
      <c r="I32" s="5">
        <v>2.75</v>
      </c>
      <c r="J32" s="5">
        <v>6</v>
      </c>
      <c r="K32" s="5">
        <v>7.166666666666667</v>
      </c>
      <c r="L32" s="5">
        <v>15.083333333333334</v>
      </c>
      <c r="M32" s="5">
        <v>21.583333333333332</v>
      </c>
      <c r="N32" s="5">
        <v>25.583333333333332</v>
      </c>
      <c r="O32" s="5">
        <v>34.5</v>
      </c>
      <c r="P32" s="5">
        <v>29.5</v>
      </c>
      <c r="Q32" s="5">
        <v>42.333333333333336</v>
      </c>
      <c r="R32" s="5">
        <v>45.916666666666664</v>
      </c>
      <c r="S32" s="5">
        <v>52.583333333333336</v>
      </c>
      <c r="T32" s="5">
        <v>64.583333333333329</v>
      </c>
      <c r="U32" s="5">
        <v>51.25</v>
      </c>
      <c r="V32" s="5">
        <v>50.666666666666664</v>
      </c>
      <c r="W32" s="5">
        <v>53.428571428571431</v>
      </c>
      <c r="X32" s="20">
        <f>'oam (2)'!X32</f>
        <v>3.14356295878035</v>
      </c>
      <c r="Y32" s="23">
        <f t="shared" si="26"/>
        <v>21.939455622956494</v>
      </c>
      <c r="Z32" s="5">
        <v>1000000</v>
      </c>
      <c r="AB32" s="5" t="str">
        <f t="shared" si="27"/>
        <v>IL</v>
      </c>
      <c r="AC32">
        <f t="shared" si="2"/>
        <v>27</v>
      </c>
      <c r="AD32">
        <f t="shared" si="3"/>
        <v>31</v>
      </c>
      <c r="AE32">
        <f t="shared" si="4"/>
        <v>36</v>
      </c>
      <c r="AF32">
        <f t="shared" si="5"/>
        <v>39</v>
      </c>
      <c r="AG32">
        <f t="shared" si="6"/>
        <v>43</v>
      </c>
      <c r="AH32">
        <f t="shared" si="7"/>
        <v>38</v>
      </c>
      <c r="AI32">
        <f t="shared" si="8"/>
        <v>21</v>
      </c>
      <c r="AJ32">
        <f t="shared" si="9"/>
        <v>46</v>
      </c>
      <c r="AK32">
        <f t="shared" si="10"/>
        <v>41</v>
      </c>
      <c r="AL32">
        <f t="shared" si="11"/>
        <v>38</v>
      </c>
      <c r="AM32">
        <f t="shared" si="12"/>
        <v>26</v>
      </c>
      <c r="AN32">
        <f t="shared" si="13"/>
        <v>24</v>
      </c>
      <c r="AO32">
        <f t="shared" si="14"/>
        <v>21</v>
      </c>
      <c r="AP32">
        <f t="shared" si="15"/>
        <v>20</v>
      </c>
      <c r="AQ32">
        <f t="shared" si="16"/>
        <v>24</v>
      </c>
      <c r="AR32">
        <f t="shared" si="17"/>
        <v>19</v>
      </c>
      <c r="AS32">
        <f t="shared" si="18"/>
        <v>20</v>
      </c>
      <c r="AT32">
        <f t="shared" si="19"/>
        <v>17</v>
      </c>
      <c r="AU32">
        <f t="shared" si="20"/>
        <v>14</v>
      </c>
      <c r="AV32">
        <f t="shared" si="21"/>
        <v>25</v>
      </c>
      <c r="AW32">
        <f t="shared" si="22"/>
        <v>24</v>
      </c>
      <c r="AX32">
        <f t="shared" si="23"/>
        <v>23</v>
      </c>
      <c r="AY32" s="19">
        <f>'oam (2)'!AX32</f>
        <v>8</v>
      </c>
      <c r="AZ32" s="24">
        <f t="shared" si="28"/>
        <v>50</v>
      </c>
      <c r="BA32">
        <v>1000000</v>
      </c>
      <c r="BB32" t="str">
        <f t="shared" si="24"/>
        <v>IL</v>
      </c>
      <c r="BC32" s="5">
        <f t="shared" si="29"/>
        <v>28.125</v>
      </c>
      <c r="BD32">
        <f t="shared" si="30"/>
        <v>24</v>
      </c>
      <c r="BE32" s="5">
        <f>all_effects!Z230</f>
        <v>1000115.3</v>
      </c>
      <c r="BF32">
        <f t="shared" si="31"/>
        <v>17</v>
      </c>
      <c r="BG32">
        <f t="shared" si="32"/>
        <v>7</v>
      </c>
      <c r="BH32">
        <f>IF(all_effects!AB230*all_effects!BF230&lt;=0,1,0)</f>
        <v>1</v>
      </c>
      <c r="BI32" t="str">
        <f t="shared" si="25"/>
        <v>IL</v>
      </c>
    </row>
    <row r="33" spans="1:61" x14ac:dyDescent="0.3">
      <c r="A33" s="5" t="s">
        <v>50</v>
      </c>
      <c r="B33" s="5">
        <v>12.5</v>
      </c>
      <c r="C33" s="5">
        <v>13.25</v>
      </c>
      <c r="D33" s="5">
        <v>10.75</v>
      </c>
      <c r="E33" s="5">
        <v>9</v>
      </c>
      <c r="F33" s="5">
        <v>7.916666666666667</v>
      </c>
      <c r="G33" s="5">
        <v>8</v>
      </c>
      <c r="H33" s="5">
        <v>7.666666666666667</v>
      </c>
      <c r="I33" s="5">
        <v>6.5</v>
      </c>
      <c r="J33" s="5">
        <v>6.333333333333333</v>
      </c>
      <c r="K33" s="5">
        <v>6.916666666666667</v>
      </c>
      <c r="L33" s="5">
        <v>8.6666666666666661</v>
      </c>
      <c r="M33" s="5">
        <v>8.5833333333333339</v>
      </c>
      <c r="N33" s="5">
        <v>9.4166666666666661</v>
      </c>
      <c r="O33" s="5">
        <v>12.5</v>
      </c>
      <c r="P33" s="5">
        <v>36.166666666666664</v>
      </c>
      <c r="Q33" s="5">
        <v>17.166666666666668</v>
      </c>
      <c r="R33" s="5">
        <v>15.333333333333334</v>
      </c>
      <c r="S33" s="5">
        <v>17.333333333333332</v>
      </c>
      <c r="T33" s="5">
        <v>20.75</v>
      </c>
      <c r="U33" s="5">
        <v>19.75</v>
      </c>
      <c r="V33" s="5">
        <v>25.333333333333332</v>
      </c>
      <c r="W33" s="5">
        <v>26.857142857142858</v>
      </c>
      <c r="X33" s="20">
        <f>'oam (2)'!X33</f>
        <v>0.78759646150950491</v>
      </c>
      <c r="Y33" s="23">
        <f t="shared" si="26"/>
        <v>7.8203382825885113</v>
      </c>
      <c r="Z33" s="5">
        <v>1000000</v>
      </c>
      <c r="AB33" s="5" t="str">
        <f t="shared" si="27"/>
        <v>IT</v>
      </c>
      <c r="AC33">
        <f t="shared" si="2"/>
        <v>23</v>
      </c>
      <c r="AD33">
        <f t="shared" si="3"/>
        <v>22</v>
      </c>
      <c r="AE33">
        <f t="shared" si="4"/>
        <v>27</v>
      </c>
      <c r="AF33">
        <f t="shared" si="5"/>
        <v>30</v>
      </c>
      <c r="AG33">
        <f t="shared" si="6"/>
        <v>36</v>
      </c>
      <c r="AH33">
        <f t="shared" si="7"/>
        <v>34</v>
      </c>
      <c r="AI33">
        <f t="shared" si="8"/>
        <v>33</v>
      </c>
      <c r="AJ33">
        <f t="shared" si="9"/>
        <v>39</v>
      </c>
      <c r="AK33">
        <f t="shared" si="10"/>
        <v>39</v>
      </c>
      <c r="AL33">
        <f t="shared" si="11"/>
        <v>39</v>
      </c>
      <c r="AM33">
        <f t="shared" si="12"/>
        <v>41</v>
      </c>
      <c r="AN33">
        <f t="shared" si="13"/>
        <v>39</v>
      </c>
      <c r="AO33">
        <f t="shared" si="14"/>
        <v>35</v>
      </c>
      <c r="AP33">
        <f t="shared" si="15"/>
        <v>30</v>
      </c>
      <c r="AQ33">
        <f t="shared" si="16"/>
        <v>20</v>
      </c>
      <c r="AR33">
        <f t="shared" si="17"/>
        <v>40</v>
      </c>
      <c r="AS33">
        <f t="shared" si="18"/>
        <v>42</v>
      </c>
      <c r="AT33">
        <f t="shared" si="19"/>
        <v>41</v>
      </c>
      <c r="AU33">
        <f t="shared" si="20"/>
        <v>41</v>
      </c>
      <c r="AV33">
        <f t="shared" si="21"/>
        <v>41</v>
      </c>
      <c r="AW33">
        <f t="shared" si="22"/>
        <v>39</v>
      </c>
      <c r="AX33">
        <f t="shared" si="23"/>
        <v>36</v>
      </c>
      <c r="AY33" s="19">
        <f>'oam (2)'!AX33</f>
        <v>38</v>
      </c>
      <c r="AZ33" s="24">
        <f t="shared" si="28"/>
        <v>17</v>
      </c>
      <c r="BA33">
        <v>1000000</v>
      </c>
      <c r="BB33" t="str">
        <f t="shared" si="24"/>
        <v>IT</v>
      </c>
      <c r="BC33" s="5">
        <f t="shared" si="29"/>
        <v>34.25</v>
      </c>
      <c r="BD33">
        <f t="shared" si="30"/>
        <v>40</v>
      </c>
      <c r="BE33" s="5">
        <f>all_effects!Z231</f>
        <v>999927.8</v>
      </c>
      <c r="BF33">
        <f t="shared" si="31"/>
        <v>40</v>
      </c>
      <c r="BG33">
        <f t="shared" si="32"/>
        <v>0</v>
      </c>
      <c r="BH33">
        <f>IF(all_effects!AB231*all_effects!BF231&lt;=0,1,0)</f>
        <v>1</v>
      </c>
      <c r="BI33" t="str">
        <f t="shared" si="25"/>
        <v>IT</v>
      </c>
    </row>
    <row r="34" spans="1:61" x14ac:dyDescent="0.3">
      <c r="A34" s="5" t="s">
        <v>38</v>
      </c>
      <c r="B34" s="5">
        <v>13.75</v>
      </c>
      <c r="C34" s="5">
        <v>13.083333333333334</v>
      </c>
      <c r="D34" s="5">
        <v>15.25</v>
      </c>
      <c r="E34" s="5">
        <v>18.666666666666668</v>
      </c>
      <c r="F34" s="5">
        <v>28</v>
      </c>
      <c r="G34" s="5">
        <v>19.75</v>
      </c>
      <c r="H34" s="5">
        <v>18.5</v>
      </c>
      <c r="I34" s="5">
        <v>17.5</v>
      </c>
      <c r="J34" s="5">
        <v>27</v>
      </c>
      <c r="K34" s="5">
        <v>14.833333333333334</v>
      </c>
      <c r="L34" s="5">
        <v>9.9166666666666661</v>
      </c>
      <c r="M34" s="5">
        <v>8.75</v>
      </c>
      <c r="N34" s="5">
        <v>8</v>
      </c>
      <c r="O34" s="5">
        <v>6.75</v>
      </c>
      <c r="P34" s="5">
        <v>8.0833333333333339</v>
      </c>
      <c r="Q34" s="5">
        <v>8.5</v>
      </c>
      <c r="R34" s="5">
        <v>13.333333333333334</v>
      </c>
      <c r="S34" s="5">
        <v>15.166666666666666</v>
      </c>
      <c r="T34" s="5">
        <v>15.583333333333334</v>
      </c>
      <c r="U34" s="5">
        <v>15.416666666666666</v>
      </c>
      <c r="V34" s="5">
        <v>16.416666666666668</v>
      </c>
      <c r="W34" s="5">
        <v>15.571428571428571</v>
      </c>
      <c r="X34" s="20">
        <f>'oam (2)'!X34</f>
        <v>-0.2586580086580087</v>
      </c>
      <c r="Y34" s="23">
        <f t="shared" si="26"/>
        <v>5.5648816922876341</v>
      </c>
      <c r="Z34" s="5">
        <v>1000000</v>
      </c>
      <c r="AB34" s="5" t="str">
        <f t="shared" si="27"/>
        <v>JP</v>
      </c>
      <c r="AC34">
        <f t="shared" si="2"/>
        <v>22</v>
      </c>
      <c r="AD34">
        <f t="shared" si="3"/>
        <v>23</v>
      </c>
      <c r="AE34">
        <f t="shared" si="4"/>
        <v>24</v>
      </c>
      <c r="AF34">
        <f t="shared" si="5"/>
        <v>24</v>
      </c>
      <c r="AG34">
        <f t="shared" si="6"/>
        <v>15</v>
      </c>
      <c r="AH34">
        <f t="shared" si="7"/>
        <v>24</v>
      </c>
      <c r="AI34">
        <f t="shared" si="8"/>
        <v>27</v>
      </c>
      <c r="AJ34">
        <f t="shared" si="9"/>
        <v>22</v>
      </c>
      <c r="AK34">
        <f t="shared" si="10"/>
        <v>19</v>
      </c>
      <c r="AL34">
        <f t="shared" si="11"/>
        <v>27</v>
      </c>
      <c r="AM34">
        <f t="shared" si="12"/>
        <v>36</v>
      </c>
      <c r="AN34">
        <f t="shared" si="13"/>
        <v>37</v>
      </c>
      <c r="AO34">
        <f t="shared" si="14"/>
        <v>40</v>
      </c>
      <c r="AP34">
        <f t="shared" si="15"/>
        <v>38</v>
      </c>
      <c r="AQ34">
        <f t="shared" si="16"/>
        <v>40</v>
      </c>
      <c r="AR34">
        <f t="shared" si="17"/>
        <v>44</v>
      </c>
      <c r="AS34">
        <f t="shared" si="18"/>
        <v>44</v>
      </c>
      <c r="AT34">
        <f t="shared" si="19"/>
        <v>45</v>
      </c>
      <c r="AU34">
        <f t="shared" si="20"/>
        <v>48</v>
      </c>
      <c r="AV34">
        <f t="shared" si="21"/>
        <v>46</v>
      </c>
      <c r="AW34">
        <f t="shared" si="22"/>
        <v>45</v>
      </c>
      <c r="AX34">
        <f t="shared" si="23"/>
        <v>45</v>
      </c>
      <c r="AY34" s="19">
        <f>'oam (2)'!AX34</f>
        <v>55</v>
      </c>
      <c r="AZ34" s="24">
        <f t="shared" si="28"/>
        <v>10</v>
      </c>
      <c r="BA34">
        <v>1000000</v>
      </c>
      <c r="BB34" t="str">
        <f t="shared" si="24"/>
        <v>JP</v>
      </c>
      <c r="BC34" s="5">
        <f t="shared" si="29"/>
        <v>33.333333333333336</v>
      </c>
      <c r="BD34">
        <f t="shared" si="30"/>
        <v>36</v>
      </c>
      <c r="BE34" s="5">
        <f>all_effects!Z232</f>
        <v>1000160.3</v>
      </c>
      <c r="BF34">
        <f t="shared" si="31"/>
        <v>14</v>
      </c>
      <c r="BG34">
        <f t="shared" si="32"/>
        <v>22</v>
      </c>
      <c r="BH34">
        <f>IF(all_effects!AB232*all_effects!BF232&lt;=0,1,0)</f>
        <v>1</v>
      </c>
      <c r="BI34" t="str">
        <f t="shared" si="25"/>
        <v>JP</v>
      </c>
    </row>
    <row r="35" spans="1:61" x14ac:dyDescent="0.3">
      <c r="A35" s="5" t="s">
        <v>124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8.3333333333333339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2.9166666666666665</v>
      </c>
      <c r="R35" s="5">
        <v>5.25</v>
      </c>
      <c r="S35" s="5">
        <v>7.583333333333333</v>
      </c>
      <c r="T35" s="5">
        <v>7.416666666666667</v>
      </c>
      <c r="U35" s="5">
        <v>3.3333333333333335</v>
      </c>
      <c r="V35" s="5">
        <v>3.0833333333333335</v>
      </c>
      <c r="W35" s="5">
        <v>4.1428571428571432</v>
      </c>
      <c r="X35" s="20">
        <f>'oam (2)'!X35</f>
        <v>0.24717673630717116</v>
      </c>
      <c r="Y35" s="23">
        <f t="shared" si="26"/>
        <v>2.8900473441590528</v>
      </c>
      <c r="Z35" s="5">
        <v>1000000</v>
      </c>
      <c r="AB35" s="5" t="str">
        <f t="shared" si="27"/>
        <v>KH</v>
      </c>
      <c r="AC35">
        <f t="shared" si="2"/>
        <v>27</v>
      </c>
      <c r="AD35">
        <f t="shared" si="3"/>
        <v>31</v>
      </c>
      <c r="AE35">
        <f t="shared" si="4"/>
        <v>36</v>
      </c>
      <c r="AF35">
        <f t="shared" si="5"/>
        <v>39</v>
      </c>
      <c r="AG35">
        <f t="shared" si="6"/>
        <v>43</v>
      </c>
      <c r="AH35">
        <f t="shared" si="7"/>
        <v>43</v>
      </c>
      <c r="AI35">
        <f t="shared" si="8"/>
        <v>43</v>
      </c>
      <c r="AJ35">
        <f t="shared" si="9"/>
        <v>34</v>
      </c>
      <c r="AK35">
        <f t="shared" si="10"/>
        <v>53</v>
      </c>
      <c r="AL35">
        <f t="shared" si="11"/>
        <v>51</v>
      </c>
      <c r="AM35">
        <f t="shared" si="12"/>
        <v>53</v>
      </c>
      <c r="AN35">
        <f t="shared" si="13"/>
        <v>53</v>
      </c>
      <c r="AO35">
        <f t="shared" si="14"/>
        <v>53</v>
      </c>
      <c r="AP35">
        <f t="shared" si="15"/>
        <v>54</v>
      </c>
      <c r="AQ35">
        <f t="shared" si="16"/>
        <v>56</v>
      </c>
      <c r="AR35">
        <f t="shared" si="17"/>
        <v>52</v>
      </c>
      <c r="AS35">
        <f t="shared" si="18"/>
        <v>52</v>
      </c>
      <c r="AT35">
        <f t="shared" si="19"/>
        <v>54</v>
      </c>
      <c r="AU35">
        <f t="shared" si="20"/>
        <v>54</v>
      </c>
      <c r="AV35">
        <f t="shared" si="21"/>
        <v>54</v>
      </c>
      <c r="AW35">
        <f t="shared" si="22"/>
        <v>54</v>
      </c>
      <c r="AX35">
        <f t="shared" si="23"/>
        <v>56</v>
      </c>
      <c r="AY35" s="19">
        <f>'oam (2)'!AX35</f>
        <v>46</v>
      </c>
      <c r="AZ35" s="24">
        <f t="shared" si="28"/>
        <v>7</v>
      </c>
      <c r="BA35">
        <v>1000000</v>
      </c>
      <c r="BB35" t="str">
        <f t="shared" si="24"/>
        <v>KH</v>
      </c>
      <c r="BC35" s="5">
        <f t="shared" si="29"/>
        <v>45.75</v>
      </c>
      <c r="BD35">
        <f t="shared" si="30"/>
        <v>55</v>
      </c>
      <c r="BE35" s="5">
        <f>all_effects!Z233</f>
        <v>1000007.8</v>
      </c>
      <c r="BF35">
        <f t="shared" si="31"/>
        <v>25</v>
      </c>
      <c r="BG35">
        <f t="shared" si="32"/>
        <v>30</v>
      </c>
      <c r="BH35">
        <f>IF(all_effects!AB233*all_effects!BF233&lt;=0,1,0)</f>
        <v>1</v>
      </c>
      <c r="BI35" t="str">
        <f t="shared" si="25"/>
        <v>KH</v>
      </c>
    </row>
    <row r="36" spans="1:61" x14ac:dyDescent="0.3">
      <c r="A36" s="5" t="s">
        <v>117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8.3333333333333339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9</v>
      </c>
      <c r="S36" s="5">
        <v>0</v>
      </c>
      <c r="T36" s="5">
        <v>6.5</v>
      </c>
      <c r="U36" s="5">
        <v>11.916666666666666</v>
      </c>
      <c r="V36" s="5">
        <v>35.583333333333336</v>
      </c>
      <c r="W36" s="5">
        <v>21.857142857142858</v>
      </c>
      <c r="X36" s="20">
        <f>'oam (2)'!X36</f>
        <v>0.86156597026162252</v>
      </c>
      <c r="Y36" s="23">
        <f t="shared" si="26"/>
        <v>8.9545447133372864</v>
      </c>
      <c r="Z36" s="5">
        <v>1000000</v>
      </c>
      <c r="AB36" s="5" t="str">
        <f t="shared" si="27"/>
        <v>LA</v>
      </c>
      <c r="AC36">
        <f t="shared" si="2"/>
        <v>27</v>
      </c>
      <c r="AD36">
        <f t="shared" si="3"/>
        <v>31</v>
      </c>
      <c r="AE36">
        <f t="shared" si="4"/>
        <v>36</v>
      </c>
      <c r="AF36">
        <f t="shared" si="5"/>
        <v>39</v>
      </c>
      <c r="AG36">
        <f t="shared" si="6"/>
        <v>43</v>
      </c>
      <c r="AH36">
        <f t="shared" si="7"/>
        <v>43</v>
      </c>
      <c r="AI36">
        <f t="shared" si="8"/>
        <v>43</v>
      </c>
      <c r="AJ36">
        <f t="shared" si="9"/>
        <v>51</v>
      </c>
      <c r="AK36">
        <f t="shared" si="10"/>
        <v>53</v>
      </c>
      <c r="AL36">
        <f t="shared" si="11"/>
        <v>51</v>
      </c>
      <c r="AM36">
        <f t="shared" si="12"/>
        <v>42</v>
      </c>
      <c r="AN36">
        <f t="shared" si="13"/>
        <v>53</v>
      </c>
      <c r="AO36">
        <f t="shared" si="14"/>
        <v>53</v>
      </c>
      <c r="AP36">
        <f t="shared" si="15"/>
        <v>54</v>
      </c>
      <c r="AQ36">
        <f t="shared" si="16"/>
        <v>56</v>
      </c>
      <c r="AR36">
        <f t="shared" si="17"/>
        <v>57</v>
      </c>
      <c r="AS36">
        <f t="shared" si="18"/>
        <v>48</v>
      </c>
      <c r="AT36">
        <f t="shared" si="19"/>
        <v>60</v>
      </c>
      <c r="AU36">
        <f t="shared" si="20"/>
        <v>55</v>
      </c>
      <c r="AV36">
        <f t="shared" si="21"/>
        <v>48</v>
      </c>
      <c r="AW36">
        <f t="shared" si="22"/>
        <v>30</v>
      </c>
      <c r="AX36">
        <f t="shared" si="23"/>
        <v>40</v>
      </c>
      <c r="AY36" s="19">
        <f>'oam (2)'!AX36</f>
        <v>36</v>
      </c>
      <c r="AZ36" s="24">
        <f t="shared" si="28"/>
        <v>18</v>
      </c>
      <c r="BA36">
        <v>1000000</v>
      </c>
      <c r="BB36" t="str">
        <f t="shared" si="24"/>
        <v>LA</v>
      </c>
      <c r="BC36" s="5">
        <f t="shared" si="29"/>
        <v>44.458333333333336</v>
      </c>
      <c r="BD36">
        <f t="shared" si="30"/>
        <v>54</v>
      </c>
      <c r="BE36" s="5">
        <f>all_effects!Z234</f>
        <v>999715.3</v>
      </c>
      <c r="BF36">
        <f t="shared" si="31"/>
        <v>59</v>
      </c>
      <c r="BG36">
        <f t="shared" si="32"/>
        <v>-5</v>
      </c>
      <c r="BH36">
        <f>IF(all_effects!AB234*all_effects!BF234&lt;=0,1,0)</f>
        <v>1</v>
      </c>
      <c r="BI36" t="str">
        <f t="shared" si="25"/>
        <v>LA</v>
      </c>
    </row>
    <row r="37" spans="1:61" x14ac:dyDescent="0.3">
      <c r="A37" s="5" t="s">
        <v>119</v>
      </c>
      <c r="B37" s="5">
        <v>8.3333333333333339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8.3333333333333329E-2</v>
      </c>
      <c r="K37" s="5">
        <v>8.3333333333333329E-2</v>
      </c>
      <c r="L37" s="5">
        <v>0.25</v>
      </c>
      <c r="M37" s="5">
        <v>0.16666666666666666</v>
      </c>
      <c r="N37" s="5">
        <v>0.41666666666666669</v>
      </c>
      <c r="O37" s="5">
        <v>0.58333333333333337</v>
      </c>
      <c r="P37" s="5">
        <v>0.75</v>
      </c>
      <c r="Q37" s="5">
        <v>1</v>
      </c>
      <c r="R37" s="5">
        <v>1</v>
      </c>
      <c r="S37" s="5">
        <v>1.1666666666666667</v>
      </c>
      <c r="T37" s="5">
        <v>1.5833333333333333</v>
      </c>
      <c r="U37" s="5">
        <v>1</v>
      </c>
      <c r="V37" s="5">
        <v>1</v>
      </c>
      <c r="W37" s="5">
        <v>1</v>
      </c>
      <c r="X37" s="20">
        <f>'oam (2)'!X37</f>
        <v>-2.8467908902691515E-2</v>
      </c>
      <c r="Y37" s="23">
        <f t="shared" si="26"/>
        <v>1.7467803475227166</v>
      </c>
      <c r="Z37" s="5">
        <v>1000000</v>
      </c>
      <c r="AB37" s="5" t="str">
        <f t="shared" si="27"/>
        <v>LK</v>
      </c>
      <c r="AC37">
        <f t="shared" si="2"/>
        <v>24</v>
      </c>
      <c r="AD37">
        <f t="shared" si="3"/>
        <v>31</v>
      </c>
      <c r="AE37">
        <f t="shared" si="4"/>
        <v>36</v>
      </c>
      <c r="AF37">
        <f t="shared" si="5"/>
        <v>39</v>
      </c>
      <c r="AG37">
        <f t="shared" si="6"/>
        <v>43</v>
      </c>
      <c r="AH37">
        <f t="shared" si="7"/>
        <v>43</v>
      </c>
      <c r="AI37">
        <f t="shared" si="8"/>
        <v>43</v>
      </c>
      <c r="AJ37">
        <f t="shared" si="9"/>
        <v>51</v>
      </c>
      <c r="AK37">
        <f t="shared" si="10"/>
        <v>52</v>
      </c>
      <c r="AL37">
        <f t="shared" si="11"/>
        <v>50</v>
      </c>
      <c r="AM37">
        <f t="shared" si="12"/>
        <v>52</v>
      </c>
      <c r="AN37">
        <f t="shared" si="13"/>
        <v>52</v>
      </c>
      <c r="AO37">
        <f t="shared" si="14"/>
        <v>52</v>
      </c>
      <c r="AP37">
        <f t="shared" si="15"/>
        <v>53</v>
      </c>
      <c r="AQ37">
        <f t="shared" si="16"/>
        <v>54</v>
      </c>
      <c r="AR37">
        <f t="shared" si="17"/>
        <v>55</v>
      </c>
      <c r="AS37">
        <f t="shared" si="18"/>
        <v>57</v>
      </c>
      <c r="AT37">
        <f t="shared" si="19"/>
        <v>59</v>
      </c>
      <c r="AU37">
        <f t="shared" si="20"/>
        <v>60</v>
      </c>
      <c r="AV37">
        <f t="shared" si="21"/>
        <v>58</v>
      </c>
      <c r="AW37">
        <f t="shared" si="22"/>
        <v>58</v>
      </c>
      <c r="AX37">
        <f t="shared" si="23"/>
        <v>62</v>
      </c>
      <c r="AY37" s="19">
        <f>'oam (2)'!AX37</f>
        <v>52</v>
      </c>
      <c r="AZ37" s="24">
        <f t="shared" si="28"/>
        <v>1</v>
      </c>
      <c r="BA37">
        <v>1000000</v>
      </c>
      <c r="BB37" t="str">
        <f t="shared" si="24"/>
        <v>LK</v>
      </c>
      <c r="BC37" s="5">
        <f t="shared" si="29"/>
        <v>47.375</v>
      </c>
      <c r="BD37">
        <f t="shared" si="30"/>
        <v>60</v>
      </c>
      <c r="BE37" s="5">
        <f>all_effects!Z235</f>
        <v>1000007.8</v>
      </c>
      <c r="BF37">
        <f t="shared" si="31"/>
        <v>25</v>
      </c>
      <c r="BG37">
        <f t="shared" si="32"/>
        <v>35</v>
      </c>
      <c r="BH37">
        <f>IF(all_effects!AB235*all_effects!BF235&lt;=0,1,0)</f>
        <v>1</v>
      </c>
      <c r="BI37" t="str">
        <f t="shared" si="25"/>
        <v>LK</v>
      </c>
    </row>
    <row r="38" spans="1:61" x14ac:dyDescent="0.3">
      <c r="A38" s="5" t="s">
        <v>94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7.333333333333333</v>
      </c>
      <c r="I38" s="5">
        <v>0</v>
      </c>
      <c r="J38" s="5">
        <v>0</v>
      </c>
      <c r="K38" s="5">
        <v>0</v>
      </c>
      <c r="L38" s="5">
        <v>0</v>
      </c>
      <c r="M38" s="5">
        <v>3.0833333333333335</v>
      </c>
      <c r="N38" s="5">
        <v>3.3333333333333335</v>
      </c>
      <c r="O38" s="5">
        <v>0</v>
      </c>
      <c r="P38" s="5">
        <v>3.3333333333333335</v>
      </c>
      <c r="Q38" s="5">
        <v>15.666666666666666</v>
      </c>
      <c r="R38" s="5">
        <v>37.083333333333336</v>
      </c>
      <c r="S38" s="5">
        <v>37.666666666666664</v>
      </c>
      <c r="T38" s="5">
        <v>54.416666666666664</v>
      </c>
      <c r="U38" s="5">
        <v>62.5</v>
      </c>
      <c r="V38" s="5">
        <v>59.75</v>
      </c>
      <c r="W38" s="5">
        <v>68.857142857142861</v>
      </c>
      <c r="X38" s="20">
        <f>'oam (2)'!X38</f>
        <v>3.0880858272162617</v>
      </c>
      <c r="Y38" s="23">
        <f t="shared" si="26"/>
        <v>24.532665747025131</v>
      </c>
      <c r="Z38" s="5">
        <v>1000000</v>
      </c>
      <c r="AB38" s="5" t="str">
        <f t="shared" si="27"/>
        <v>LT</v>
      </c>
      <c r="AC38">
        <f t="shared" si="2"/>
        <v>27</v>
      </c>
      <c r="AD38">
        <f t="shared" si="3"/>
        <v>31</v>
      </c>
      <c r="AE38">
        <f t="shared" si="4"/>
        <v>36</v>
      </c>
      <c r="AF38">
        <f t="shared" si="5"/>
        <v>39</v>
      </c>
      <c r="AG38">
        <f t="shared" si="6"/>
        <v>43</v>
      </c>
      <c r="AH38">
        <f t="shared" si="7"/>
        <v>43</v>
      </c>
      <c r="AI38">
        <f t="shared" si="8"/>
        <v>34</v>
      </c>
      <c r="AJ38">
        <f t="shared" si="9"/>
        <v>51</v>
      </c>
      <c r="AK38">
        <f t="shared" si="10"/>
        <v>53</v>
      </c>
      <c r="AL38">
        <f t="shared" si="11"/>
        <v>51</v>
      </c>
      <c r="AM38">
        <f t="shared" si="12"/>
        <v>53</v>
      </c>
      <c r="AN38">
        <f t="shared" si="13"/>
        <v>48</v>
      </c>
      <c r="AO38">
        <f t="shared" si="14"/>
        <v>49</v>
      </c>
      <c r="AP38">
        <f t="shared" si="15"/>
        <v>54</v>
      </c>
      <c r="AQ38">
        <f t="shared" si="16"/>
        <v>48</v>
      </c>
      <c r="AR38">
        <f t="shared" si="17"/>
        <v>41</v>
      </c>
      <c r="AS38">
        <f t="shared" si="18"/>
        <v>26</v>
      </c>
      <c r="AT38">
        <f t="shared" si="19"/>
        <v>28</v>
      </c>
      <c r="AU38">
        <f t="shared" si="20"/>
        <v>22</v>
      </c>
      <c r="AV38">
        <f t="shared" si="21"/>
        <v>16</v>
      </c>
      <c r="AW38">
        <f t="shared" si="22"/>
        <v>15</v>
      </c>
      <c r="AX38">
        <f t="shared" si="23"/>
        <v>14</v>
      </c>
      <c r="AY38" s="19">
        <f>'oam (2)'!AX38</f>
        <v>10</v>
      </c>
      <c r="AZ38" s="24">
        <f t="shared" si="28"/>
        <v>58</v>
      </c>
      <c r="BA38">
        <v>1000000</v>
      </c>
      <c r="BB38" t="str">
        <f t="shared" si="24"/>
        <v>LT</v>
      </c>
      <c r="BC38" s="5">
        <f t="shared" si="29"/>
        <v>37.083333333333336</v>
      </c>
      <c r="BD38">
        <f t="shared" si="30"/>
        <v>45</v>
      </c>
      <c r="BE38" s="5">
        <f>all_effects!Z236</f>
        <v>999843.3</v>
      </c>
      <c r="BF38">
        <f t="shared" si="31"/>
        <v>46</v>
      </c>
      <c r="BG38">
        <f t="shared" si="32"/>
        <v>-1</v>
      </c>
      <c r="BH38">
        <f>IF(all_effects!AB236*all_effects!BF236&lt;=0,1,0)</f>
        <v>1</v>
      </c>
      <c r="BI38" t="str">
        <f t="shared" si="25"/>
        <v>LT</v>
      </c>
    </row>
    <row r="39" spans="1:61" x14ac:dyDescent="0.3">
      <c r="A39" s="5" t="s">
        <v>66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8.3333333333333339</v>
      </c>
      <c r="H39" s="5">
        <v>0</v>
      </c>
      <c r="I39" s="5">
        <v>4.25</v>
      </c>
      <c r="J39" s="5">
        <v>0</v>
      </c>
      <c r="K39" s="5">
        <v>4.25</v>
      </c>
      <c r="L39" s="5">
        <v>9.5</v>
      </c>
      <c r="M39" s="5">
        <v>15.166666666666666</v>
      </c>
      <c r="N39" s="5">
        <v>16.5</v>
      </c>
      <c r="O39" s="5">
        <v>38.583333333333336</v>
      </c>
      <c r="P39" s="5">
        <v>54.166666666666664</v>
      </c>
      <c r="Q39" s="5">
        <v>60.25</v>
      </c>
      <c r="R39" s="5">
        <v>54.333333333333336</v>
      </c>
      <c r="S39" s="5">
        <v>50.833333333333336</v>
      </c>
      <c r="T39" s="5">
        <v>53.083333333333336</v>
      </c>
      <c r="U39" s="5">
        <v>48.916666666666664</v>
      </c>
      <c r="V39" s="5">
        <v>46.583333333333336</v>
      </c>
      <c r="W39" s="5">
        <v>58.142857142857146</v>
      </c>
      <c r="X39" s="20">
        <f>'oam (2)'!X39</f>
        <v>3.4035855448898928</v>
      </c>
      <c r="Y39" s="23">
        <f t="shared" si="26"/>
        <v>24.514559917713875</v>
      </c>
      <c r="Z39" s="5">
        <v>1000000</v>
      </c>
      <c r="AB39" s="5" t="str">
        <f t="shared" si="27"/>
        <v>LU</v>
      </c>
      <c r="AC39">
        <f t="shared" si="2"/>
        <v>27</v>
      </c>
      <c r="AD39">
        <f t="shared" si="3"/>
        <v>31</v>
      </c>
      <c r="AE39">
        <f t="shared" si="4"/>
        <v>36</v>
      </c>
      <c r="AF39">
        <f t="shared" si="5"/>
        <v>39</v>
      </c>
      <c r="AG39">
        <f t="shared" si="6"/>
        <v>43</v>
      </c>
      <c r="AH39">
        <f t="shared" si="7"/>
        <v>33</v>
      </c>
      <c r="AI39">
        <f t="shared" si="8"/>
        <v>43</v>
      </c>
      <c r="AJ39">
        <f t="shared" si="9"/>
        <v>42</v>
      </c>
      <c r="AK39">
        <f t="shared" si="10"/>
        <v>53</v>
      </c>
      <c r="AL39">
        <f t="shared" si="11"/>
        <v>43</v>
      </c>
      <c r="AM39">
        <f t="shared" si="12"/>
        <v>37</v>
      </c>
      <c r="AN39">
        <f t="shared" si="13"/>
        <v>29</v>
      </c>
      <c r="AO39">
        <f t="shared" si="14"/>
        <v>28</v>
      </c>
      <c r="AP39">
        <f t="shared" si="15"/>
        <v>19</v>
      </c>
      <c r="AQ39">
        <f t="shared" si="16"/>
        <v>11</v>
      </c>
      <c r="AR39">
        <f t="shared" si="17"/>
        <v>11</v>
      </c>
      <c r="AS39">
        <f t="shared" si="18"/>
        <v>13</v>
      </c>
      <c r="AT39">
        <f t="shared" si="19"/>
        <v>21</v>
      </c>
      <c r="AU39">
        <f t="shared" si="20"/>
        <v>23</v>
      </c>
      <c r="AV39">
        <f t="shared" si="21"/>
        <v>26</v>
      </c>
      <c r="AW39">
        <f t="shared" si="22"/>
        <v>27</v>
      </c>
      <c r="AX39">
        <f t="shared" si="23"/>
        <v>20</v>
      </c>
      <c r="AY39" s="19">
        <f>'oam (2)'!AX39</f>
        <v>5</v>
      </c>
      <c r="AZ39" s="24">
        <f t="shared" si="28"/>
        <v>57</v>
      </c>
      <c r="BA39">
        <v>1000000</v>
      </c>
      <c r="BB39" t="str">
        <f t="shared" si="24"/>
        <v>LU</v>
      </c>
      <c r="BC39" s="5">
        <f t="shared" si="29"/>
        <v>29.875</v>
      </c>
      <c r="BD39">
        <f t="shared" si="30"/>
        <v>28</v>
      </c>
      <c r="BE39" s="5">
        <f>all_effects!Z237</f>
        <v>1000094.3</v>
      </c>
      <c r="BF39">
        <f t="shared" si="31"/>
        <v>21</v>
      </c>
      <c r="BG39">
        <f t="shared" si="32"/>
        <v>7</v>
      </c>
      <c r="BH39">
        <f>IF(all_effects!AB237*all_effects!BF237&lt;=0,1,0)</f>
        <v>1</v>
      </c>
      <c r="BI39" t="str">
        <f t="shared" si="25"/>
        <v>LU</v>
      </c>
    </row>
    <row r="40" spans="1:61" x14ac:dyDescent="0.3">
      <c r="A40" s="5" t="s">
        <v>90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6.833333333333333</v>
      </c>
      <c r="H40" s="5">
        <v>0</v>
      </c>
      <c r="I40" s="5">
        <v>0</v>
      </c>
      <c r="J40" s="5">
        <v>3.25</v>
      </c>
      <c r="K40" s="5">
        <v>7.75</v>
      </c>
      <c r="L40" s="5">
        <v>9.3333333333333339</v>
      </c>
      <c r="M40" s="5">
        <v>3.6666666666666665</v>
      </c>
      <c r="N40" s="5">
        <v>6.75</v>
      </c>
      <c r="O40" s="5">
        <v>12.416666666666666</v>
      </c>
      <c r="P40" s="5">
        <v>20.583333333333332</v>
      </c>
      <c r="Q40" s="5">
        <v>23.583333333333332</v>
      </c>
      <c r="R40" s="5">
        <v>27.5</v>
      </c>
      <c r="S40" s="5">
        <v>40.666666666666664</v>
      </c>
      <c r="T40" s="5">
        <v>45.75</v>
      </c>
      <c r="U40" s="5">
        <v>65.25</v>
      </c>
      <c r="V40" s="5">
        <v>57.75</v>
      </c>
      <c r="W40" s="5">
        <v>68.714285714285708</v>
      </c>
      <c r="X40" s="20">
        <f>'oam (2)'!X40</f>
        <v>3.0972614342179559</v>
      </c>
      <c r="Y40" s="23">
        <f t="shared" si="26"/>
        <v>22.834244172209853</v>
      </c>
      <c r="Z40" s="5">
        <v>1000000</v>
      </c>
      <c r="AB40" s="5" t="str">
        <f t="shared" si="27"/>
        <v>LV</v>
      </c>
      <c r="AC40">
        <f t="shared" si="2"/>
        <v>27</v>
      </c>
      <c r="AD40">
        <f t="shared" si="3"/>
        <v>31</v>
      </c>
      <c r="AE40">
        <f t="shared" si="4"/>
        <v>36</v>
      </c>
      <c r="AF40">
        <f t="shared" si="5"/>
        <v>39</v>
      </c>
      <c r="AG40">
        <f t="shared" si="6"/>
        <v>43</v>
      </c>
      <c r="AH40">
        <f t="shared" si="7"/>
        <v>37</v>
      </c>
      <c r="AI40">
        <f t="shared" si="8"/>
        <v>43</v>
      </c>
      <c r="AJ40">
        <f t="shared" si="9"/>
        <v>51</v>
      </c>
      <c r="AK40">
        <f t="shared" si="10"/>
        <v>47</v>
      </c>
      <c r="AL40">
        <f t="shared" si="11"/>
        <v>35</v>
      </c>
      <c r="AM40">
        <f t="shared" si="12"/>
        <v>39</v>
      </c>
      <c r="AN40">
        <f t="shared" si="13"/>
        <v>46</v>
      </c>
      <c r="AO40">
        <f t="shared" si="14"/>
        <v>43</v>
      </c>
      <c r="AP40">
        <f t="shared" si="15"/>
        <v>31</v>
      </c>
      <c r="AQ40">
        <f t="shared" si="16"/>
        <v>27</v>
      </c>
      <c r="AR40">
        <f t="shared" si="17"/>
        <v>29</v>
      </c>
      <c r="AS40">
        <f t="shared" si="18"/>
        <v>30</v>
      </c>
      <c r="AT40">
        <f t="shared" si="19"/>
        <v>26</v>
      </c>
      <c r="AU40">
        <f t="shared" si="20"/>
        <v>28</v>
      </c>
      <c r="AV40">
        <f t="shared" si="21"/>
        <v>14</v>
      </c>
      <c r="AW40">
        <f t="shared" si="22"/>
        <v>18</v>
      </c>
      <c r="AX40">
        <f t="shared" si="23"/>
        <v>15</v>
      </c>
      <c r="AY40" s="19">
        <f>'oam (2)'!AX40</f>
        <v>9</v>
      </c>
      <c r="AZ40" s="24">
        <f t="shared" si="28"/>
        <v>52</v>
      </c>
      <c r="BA40">
        <v>1000000</v>
      </c>
      <c r="BB40" t="str">
        <f t="shared" si="24"/>
        <v>LV</v>
      </c>
      <c r="BC40" s="5">
        <f t="shared" si="29"/>
        <v>33.166666666666664</v>
      </c>
      <c r="BD40">
        <f t="shared" si="30"/>
        <v>34</v>
      </c>
      <c r="BE40" s="5">
        <f>all_effects!Z238</f>
        <v>999962.3</v>
      </c>
      <c r="BF40">
        <f t="shared" si="31"/>
        <v>36</v>
      </c>
      <c r="BG40">
        <f t="shared" si="32"/>
        <v>-2</v>
      </c>
      <c r="BH40">
        <f>IF(all_effects!AB238*all_effects!BF238&lt;=0,1,0)</f>
        <v>1</v>
      </c>
      <c r="BI40" t="str">
        <f t="shared" si="25"/>
        <v>LV</v>
      </c>
    </row>
    <row r="41" spans="1:61" x14ac:dyDescent="0.3">
      <c r="A41" s="5" t="s">
        <v>6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10.75</v>
      </c>
      <c r="T41" s="5">
        <v>8.3333333333333339</v>
      </c>
      <c r="U41" s="5">
        <v>0</v>
      </c>
      <c r="V41" s="5">
        <v>0</v>
      </c>
      <c r="W41" s="5">
        <v>1.7142857142857142</v>
      </c>
      <c r="X41" s="20">
        <f>'oam (2)'!X41</f>
        <v>0.16981931112365894</v>
      </c>
      <c r="Y41" s="23">
        <f t="shared" si="26"/>
        <v>2.8308232633602861</v>
      </c>
      <c r="Z41" s="5">
        <v>1000000</v>
      </c>
      <c r="AB41" s="5" t="str">
        <f t="shared" si="27"/>
        <v>LY</v>
      </c>
      <c r="AC41">
        <f t="shared" si="2"/>
        <v>27</v>
      </c>
      <c r="AD41">
        <f t="shared" si="3"/>
        <v>31</v>
      </c>
      <c r="AE41">
        <f t="shared" si="4"/>
        <v>36</v>
      </c>
      <c r="AF41">
        <f t="shared" si="5"/>
        <v>39</v>
      </c>
      <c r="AG41">
        <f t="shared" si="6"/>
        <v>43</v>
      </c>
      <c r="AH41">
        <f t="shared" si="7"/>
        <v>43</v>
      </c>
      <c r="AI41">
        <f t="shared" si="8"/>
        <v>43</v>
      </c>
      <c r="AJ41">
        <f t="shared" si="9"/>
        <v>51</v>
      </c>
      <c r="AK41">
        <f t="shared" si="10"/>
        <v>53</v>
      </c>
      <c r="AL41">
        <f t="shared" si="11"/>
        <v>51</v>
      </c>
      <c r="AM41">
        <f t="shared" si="12"/>
        <v>53</v>
      </c>
      <c r="AN41">
        <f t="shared" si="13"/>
        <v>53</v>
      </c>
      <c r="AO41">
        <f t="shared" si="14"/>
        <v>53</v>
      </c>
      <c r="AP41">
        <f t="shared" si="15"/>
        <v>54</v>
      </c>
      <c r="AQ41">
        <f t="shared" si="16"/>
        <v>56</v>
      </c>
      <c r="AR41">
        <f t="shared" si="17"/>
        <v>57</v>
      </c>
      <c r="AS41">
        <f t="shared" si="18"/>
        <v>58</v>
      </c>
      <c r="AT41">
        <f t="shared" si="19"/>
        <v>50</v>
      </c>
      <c r="AU41">
        <f t="shared" si="20"/>
        <v>53</v>
      </c>
      <c r="AV41">
        <f t="shared" si="21"/>
        <v>59</v>
      </c>
      <c r="AW41">
        <f t="shared" si="22"/>
        <v>59</v>
      </c>
      <c r="AX41">
        <f t="shared" si="23"/>
        <v>61</v>
      </c>
      <c r="AY41" s="19">
        <f>'oam (2)'!AX41</f>
        <v>47</v>
      </c>
      <c r="AZ41" s="24">
        <f t="shared" si="28"/>
        <v>6</v>
      </c>
      <c r="BA41">
        <v>1000000</v>
      </c>
      <c r="BB41" t="str">
        <f t="shared" si="24"/>
        <v>LY</v>
      </c>
      <c r="BC41" s="5">
        <f t="shared" si="29"/>
        <v>47.333333333333336</v>
      </c>
      <c r="BD41">
        <f t="shared" si="30"/>
        <v>59</v>
      </c>
      <c r="BE41" s="5">
        <f>all_effects!Z239</f>
        <v>1000007.8</v>
      </c>
      <c r="BF41">
        <f t="shared" si="31"/>
        <v>25</v>
      </c>
      <c r="BG41">
        <f t="shared" si="32"/>
        <v>34</v>
      </c>
      <c r="BH41">
        <f>IF(all_effects!AB239*all_effects!BF239&lt;=0,1,0)</f>
        <v>1</v>
      </c>
      <c r="BI41" t="str">
        <f t="shared" si="25"/>
        <v>LY</v>
      </c>
    </row>
    <row r="42" spans="1:61" x14ac:dyDescent="0.3">
      <c r="A42" s="5" t="s">
        <v>12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8.3333333333333339</v>
      </c>
      <c r="T42" s="5">
        <v>0</v>
      </c>
      <c r="U42" s="5">
        <v>0</v>
      </c>
      <c r="V42" s="5">
        <v>0</v>
      </c>
      <c r="W42" s="5">
        <v>2.1428571428571428</v>
      </c>
      <c r="X42" s="20">
        <f>'oam (2)'!X42</f>
        <v>8.6580086580086563E-2</v>
      </c>
      <c r="Y42" s="23">
        <f t="shared" si="26"/>
        <v>1.8132793109199783</v>
      </c>
      <c r="Z42" s="5">
        <v>1000000</v>
      </c>
      <c r="AB42" s="5" t="str">
        <f t="shared" si="27"/>
        <v>MN</v>
      </c>
      <c r="AC42">
        <f t="shared" si="2"/>
        <v>27</v>
      </c>
      <c r="AD42">
        <f t="shared" si="3"/>
        <v>31</v>
      </c>
      <c r="AE42">
        <f t="shared" si="4"/>
        <v>36</v>
      </c>
      <c r="AF42">
        <f t="shared" si="5"/>
        <v>39</v>
      </c>
      <c r="AG42">
        <f t="shared" si="6"/>
        <v>43</v>
      </c>
      <c r="AH42">
        <f t="shared" si="7"/>
        <v>43</v>
      </c>
      <c r="AI42">
        <f t="shared" si="8"/>
        <v>43</v>
      </c>
      <c r="AJ42">
        <f t="shared" si="9"/>
        <v>51</v>
      </c>
      <c r="AK42">
        <f t="shared" si="10"/>
        <v>53</v>
      </c>
      <c r="AL42">
        <f t="shared" si="11"/>
        <v>51</v>
      </c>
      <c r="AM42">
        <f t="shared" si="12"/>
        <v>53</v>
      </c>
      <c r="AN42">
        <f t="shared" si="13"/>
        <v>53</v>
      </c>
      <c r="AO42">
        <f t="shared" si="14"/>
        <v>53</v>
      </c>
      <c r="AP42">
        <f t="shared" si="15"/>
        <v>54</v>
      </c>
      <c r="AQ42">
        <f t="shared" si="16"/>
        <v>56</v>
      </c>
      <c r="AR42">
        <f t="shared" si="17"/>
        <v>57</v>
      </c>
      <c r="AS42">
        <f t="shared" si="18"/>
        <v>58</v>
      </c>
      <c r="AT42">
        <f t="shared" si="19"/>
        <v>53</v>
      </c>
      <c r="AU42">
        <f t="shared" si="20"/>
        <v>61</v>
      </c>
      <c r="AV42">
        <f t="shared" si="21"/>
        <v>59</v>
      </c>
      <c r="AW42">
        <f t="shared" si="22"/>
        <v>59</v>
      </c>
      <c r="AX42">
        <f t="shared" si="23"/>
        <v>59</v>
      </c>
      <c r="AY42" s="19">
        <f>'oam (2)'!AX42</f>
        <v>48</v>
      </c>
      <c r="AZ42" s="24">
        <f t="shared" si="28"/>
        <v>2</v>
      </c>
      <c r="BA42">
        <v>1000000</v>
      </c>
      <c r="BB42" t="str">
        <f t="shared" si="24"/>
        <v>MN</v>
      </c>
      <c r="BC42" s="5">
        <f t="shared" si="29"/>
        <v>47.583333333333336</v>
      </c>
      <c r="BD42">
        <f t="shared" si="30"/>
        <v>62</v>
      </c>
      <c r="BE42" s="5">
        <f>all_effects!Z240</f>
        <v>1000007.8</v>
      </c>
      <c r="BF42">
        <f t="shared" si="31"/>
        <v>25</v>
      </c>
      <c r="BG42">
        <f t="shared" si="32"/>
        <v>37</v>
      </c>
      <c r="BH42">
        <f>IF(all_effects!AB240*all_effects!BF240&lt;=0,1,0)</f>
        <v>1</v>
      </c>
      <c r="BI42" t="str">
        <f t="shared" si="25"/>
        <v>MN</v>
      </c>
    </row>
    <row r="43" spans="1:61" x14ac:dyDescent="0.3">
      <c r="A43" s="5" t="s">
        <v>86</v>
      </c>
      <c r="B43" s="5">
        <v>0</v>
      </c>
      <c r="C43" s="5">
        <v>0</v>
      </c>
      <c r="D43" s="5">
        <v>0</v>
      </c>
      <c r="E43" s="5">
        <v>8.3333333333333339</v>
      </c>
      <c r="F43" s="5">
        <v>0</v>
      </c>
      <c r="G43" s="5">
        <v>0</v>
      </c>
      <c r="H43" s="5">
        <v>0</v>
      </c>
      <c r="I43" s="5">
        <v>0</v>
      </c>
      <c r="J43" s="5">
        <v>3.0833333333333335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5.1428571428571432</v>
      </c>
      <c r="X43" s="20">
        <f>'oam (2)'!X43</f>
        <v>-1.8304159608507446E-2</v>
      </c>
      <c r="Y43" s="23">
        <f t="shared" si="26"/>
        <v>2.103692012099224</v>
      </c>
      <c r="Z43" s="5">
        <v>1000000</v>
      </c>
      <c r="AB43" s="5" t="str">
        <f t="shared" si="27"/>
        <v>MT</v>
      </c>
      <c r="AC43">
        <f t="shared" si="2"/>
        <v>27</v>
      </c>
      <c r="AD43">
        <f t="shared" si="3"/>
        <v>31</v>
      </c>
      <c r="AE43">
        <f t="shared" si="4"/>
        <v>36</v>
      </c>
      <c r="AF43">
        <f t="shared" si="5"/>
        <v>33</v>
      </c>
      <c r="AG43">
        <f t="shared" si="6"/>
        <v>43</v>
      </c>
      <c r="AH43">
        <f t="shared" si="7"/>
        <v>43</v>
      </c>
      <c r="AI43">
        <f t="shared" si="8"/>
        <v>43</v>
      </c>
      <c r="AJ43">
        <f t="shared" si="9"/>
        <v>51</v>
      </c>
      <c r="AK43">
        <f t="shared" si="10"/>
        <v>48</v>
      </c>
      <c r="AL43">
        <f t="shared" si="11"/>
        <v>51</v>
      </c>
      <c r="AM43">
        <f t="shared" si="12"/>
        <v>53</v>
      </c>
      <c r="AN43">
        <f t="shared" si="13"/>
        <v>53</v>
      </c>
      <c r="AO43">
        <f t="shared" si="14"/>
        <v>53</v>
      </c>
      <c r="AP43">
        <f t="shared" si="15"/>
        <v>54</v>
      </c>
      <c r="AQ43">
        <f t="shared" si="16"/>
        <v>56</v>
      </c>
      <c r="AR43">
        <f t="shared" si="17"/>
        <v>57</v>
      </c>
      <c r="AS43">
        <f t="shared" si="18"/>
        <v>58</v>
      </c>
      <c r="AT43">
        <f t="shared" si="19"/>
        <v>60</v>
      </c>
      <c r="AU43">
        <f t="shared" si="20"/>
        <v>61</v>
      </c>
      <c r="AV43">
        <f t="shared" si="21"/>
        <v>59</v>
      </c>
      <c r="AW43">
        <f t="shared" si="22"/>
        <v>59</v>
      </c>
      <c r="AX43">
        <f t="shared" si="23"/>
        <v>55</v>
      </c>
      <c r="AY43" s="19">
        <f>'oam (2)'!AX43</f>
        <v>51</v>
      </c>
      <c r="AZ43" s="24">
        <f t="shared" si="28"/>
        <v>4</v>
      </c>
      <c r="BA43">
        <v>1000000</v>
      </c>
      <c r="BB43" t="str">
        <f t="shared" si="24"/>
        <v>MT</v>
      </c>
      <c r="BC43" s="5">
        <f t="shared" si="29"/>
        <v>47.458333333333336</v>
      </c>
      <c r="BD43">
        <f t="shared" si="30"/>
        <v>61</v>
      </c>
      <c r="BE43" s="5">
        <f>all_effects!Z241</f>
        <v>1000007.8</v>
      </c>
      <c r="BF43">
        <f t="shared" si="31"/>
        <v>25</v>
      </c>
      <c r="BG43">
        <f t="shared" si="32"/>
        <v>36</v>
      </c>
      <c r="BH43">
        <f>IF(all_effects!AB241*all_effects!BF241&lt;=0,1,0)</f>
        <v>1</v>
      </c>
      <c r="BI43" t="str">
        <f t="shared" si="25"/>
        <v>MT</v>
      </c>
    </row>
    <row r="44" spans="1:61" x14ac:dyDescent="0.3">
      <c r="A44" s="5" t="s">
        <v>68</v>
      </c>
      <c r="B44" s="5">
        <v>57.416666666666664</v>
      </c>
      <c r="C44" s="5">
        <v>53</v>
      </c>
      <c r="D44" s="5">
        <v>42.833333333333336</v>
      </c>
      <c r="E44" s="5">
        <v>31.416666666666668</v>
      </c>
      <c r="F44" s="5">
        <v>27.416666666666668</v>
      </c>
      <c r="G44" s="5">
        <v>25.25</v>
      </c>
      <c r="H44" s="5">
        <v>28.166666666666668</v>
      </c>
      <c r="I44" s="5">
        <v>20.5</v>
      </c>
      <c r="J44" s="5">
        <v>18.583333333333332</v>
      </c>
      <c r="K44" s="5">
        <v>16.333333333333332</v>
      </c>
      <c r="L44" s="5">
        <v>17.75</v>
      </c>
      <c r="M44" s="5">
        <v>17.333333333333332</v>
      </c>
      <c r="N44" s="5">
        <v>14.416666666666666</v>
      </c>
      <c r="O44" s="5">
        <v>7.083333333333333</v>
      </c>
      <c r="P44" s="5">
        <v>11.25</v>
      </c>
      <c r="Q44" s="5">
        <v>21.083333333333332</v>
      </c>
      <c r="R44" s="5">
        <v>24.916666666666668</v>
      </c>
      <c r="S44" s="5">
        <v>27.75</v>
      </c>
      <c r="T44" s="5">
        <v>30.583333333333332</v>
      </c>
      <c r="U44" s="5">
        <v>29.25</v>
      </c>
      <c r="V44" s="5">
        <v>30.5</v>
      </c>
      <c r="W44" s="5">
        <v>36.714285714285715</v>
      </c>
      <c r="X44" s="20">
        <f>'oam (2)'!X44</f>
        <v>-0.73244871070958018</v>
      </c>
      <c r="Y44" s="23">
        <f t="shared" si="26"/>
        <v>12.437371451266552</v>
      </c>
      <c r="Z44" s="5">
        <v>1000000</v>
      </c>
      <c r="AB44" s="5" t="str">
        <f t="shared" si="27"/>
        <v>MX</v>
      </c>
      <c r="AC44">
        <f t="shared" si="2"/>
        <v>7</v>
      </c>
      <c r="AD44">
        <f t="shared" si="3"/>
        <v>8</v>
      </c>
      <c r="AE44">
        <f t="shared" si="4"/>
        <v>9</v>
      </c>
      <c r="AF44">
        <f t="shared" si="5"/>
        <v>12</v>
      </c>
      <c r="AG44">
        <f t="shared" si="6"/>
        <v>17</v>
      </c>
      <c r="AH44">
        <f t="shared" si="7"/>
        <v>20</v>
      </c>
      <c r="AI44">
        <f t="shared" si="8"/>
        <v>21</v>
      </c>
      <c r="AJ44">
        <f t="shared" si="9"/>
        <v>21</v>
      </c>
      <c r="AK44">
        <f t="shared" si="10"/>
        <v>25</v>
      </c>
      <c r="AL44">
        <f t="shared" si="11"/>
        <v>25</v>
      </c>
      <c r="AM44">
        <f t="shared" si="12"/>
        <v>24</v>
      </c>
      <c r="AN44">
        <f t="shared" si="13"/>
        <v>26</v>
      </c>
      <c r="AO44">
        <f t="shared" si="14"/>
        <v>30</v>
      </c>
      <c r="AP44">
        <f t="shared" si="15"/>
        <v>36</v>
      </c>
      <c r="AQ44">
        <f t="shared" si="16"/>
        <v>37</v>
      </c>
      <c r="AR44">
        <f t="shared" si="17"/>
        <v>33</v>
      </c>
      <c r="AS44">
        <f t="shared" si="18"/>
        <v>32</v>
      </c>
      <c r="AT44">
        <f t="shared" si="19"/>
        <v>34</v>
      </c>
      <c r="AU44">
        <f t="shared" si="20"/>
        <v>35</v>
      </c>
      <c r="AV44">
        <f t="shared" si="21"/>
        <v>35</v>
      </c>
      <c r="AW44">
        <f t="shared" si="22"/>
        <v>35</v>
      </c>
      <c r="AX44">
        <f t="shared" si="23"/>
        <v>30</v>
      </c>
      <c r="AY44" s="19">
        <f>'oam (2)'!AX44</f>
        <v>59</v>
      </c>
      <c r="AZ44" s="24">
        <f t="shared" si="28"/>
        <v>30</v>
      </c>
      <c r="BA44">
        <v>1000000</v>
      </c>
      <c r="BB44" t="str">
        <f t="shared" si="24"/>
        <v>MX</v>
      </c>
      <c r="BC44" s="5">
        <f t="shared" si="29"/>
        <v>26.708333333333332</v>
      </c>
      <c r="BD44">
        <f t="shared" si="30"/>
        <v>23</v>
      </c>
      <c r="BE44" s="5">
        <f>all_effects!Z242</f>
        <v>999784.3</v>
      </c>
      <c r="BF44">
        <f t="shared" si="31"/>
        <v>50</v>
      </c>
      <c r="BG44">
        <f t="shared" si="32"/>
        <v>-27</v>
      </c>
      <c r="BH44">
        <f>IF(all_effects!AB242*all_effects!BF242&lt;=0,1,0)</f>
        <v>1</v>
      </c>
      <c r="BI44" t="str">
        <f t="shared" si="25"/>
        <v>MX</v>
      </c>
    </row>
    <row r="45" spans="1:61" x14ac:dyDescent="0.3">
      <c r="A45" s="5" t="s">
        <v>34</v>
      </c>
      <c r="B45" s="5">
        <v>0</v>
      </c>
      <c r="C45" s="5">
        <v>0</v>
      </c>
      <c r="D45" s="5">
        <v>8.3333333333333339</v>
      </c>
      <c r="E45" s="5">
        <v>0</v>
      </c>
      <c r="F45" s="5">
        <v>5.166666666666667</v>
      </c>
      <c r="G45" s="5">
        <v>7.833333333333333</v>
      </c>
      <c r="H45" s="5">
        <v>3.6666666666666665</v>
      </c>
      <c r="I45" s="5">
        <v>8</v>
      </c>
      <c r="J45" s="5">
        <v>8.1666666666666661</v>
      </c>
      <c r="K45" s="5">
        <v>7.416666666666667</v>
      </c>
      <c r="L45" s="5">
        <v>7.833333333333333</v>
      </c>
      <c r="M45" s="5">
        <v>8.4166666666666661</v>
      </c>
      <c r="N45" s="5">
        <v>7.916666666666667</v>
      </c>
      <c r="O45" s="5">
        <v>14.833333333333334</v>
      </c>
      <c r="P45" s="5">
        <v>19</v>
      </c>
      <c r="Q45" s="5">
        <v>22.083333333333332</v>
      </c>
      <c r="R45" s="5">
        <v>30.166666666666668</v>
      </c>
      <c r="S45" s="5">
        <v>32.583333333333336</v>
      </c>
      <c r="T45" s="5">
        <v>35.666666666666664</v>
      </c>
      <c r="U45" s="5">
        <v>34.75</v>
      </c>
      <c r="V45" s="5">
        <v>34.666666666666664</v>
      </c>
      <c r="W45" s="5">
        <v>31.428571428571427</v>
      </c>
      <c r="X45" s="20">
        <f>'oam (2)'!X45</f>
        <v>1.7972896668548839</v>
      </c>
      <c r="Y45" s="23">
        <f t="shared" si="26"/>
        <v>12.673703412743519</v>
      </c>
      <c r="Z45" s="5">
        <v>1000000</v>
      </c>
      <c r="AB45" s="5" t="str">
        <f t="shared" si="27"/>
        <v>MY</v>
      </c>
      <c r="AC45">
        <f t="shared" si="2"/>
        <v>27</v>
      </c>
      <c r="AD45">
        <f t="shared" si="3"/>
        <v>31</v>
      </c>
      <c r="AE45">
        <f t="shared" si="4"/>
        <v>29</v>
      </c>
      <c r="AF45">
        <f t="shared" si="5"/>
        <v>39</v>
      </c>
      <c r="AG45">
        <f t="shared" si="6"/>
        <v>38</v>
      </c>
      <c r="AH45">
        <f t="shared" si="7"/>
        <v>35</v>
      </c>
      <c r="AI45">
        <f t="shared" si="8"/>
        <v>39</v>
      </c>
      <c r="AJ45">
        <f t="shared" si="9"/>
        <v>36</v>
      </c>
      <c r="AK45">
        <f t="shared" si="10"/>
        <v>37</v>
      </c>
      <c r="AL45">
        <f t="shared" si="11"/>
        <v>36</v>
      </c>
      <c r="AM45">
        <f t="shared" si="12"/>
        <v>43</v>
      </c>
      <c r="AN45">
        <f t="shared" si="13"/>
        <v>40</v>
      </c>
      <c r="AO45">
        <f t="shared" si="14"/>
        <v>41</v>
      </c>
      <c r="AP45">
        <f t="shared" si="15"/>
        <v>28</v>
      </c>
      <c r="AQ45">
        <f t="shared" si="16"/>
        <v>28</v>
      </c>
      <c r="AR45">
        <f t="shared" si="17"/>
        <v>31</v>
      </c>
      <c r="AS45">
        <f t="shared" si="18"/>
        <v>28</v>
      </c>
      <c r="AT45">
        <f t="shared" si="19"/>
        <v>31</v>
      </c>
      <c r="AU45">
        <f t="shared" si="20"/>
        <v>34</v>
      </c>
      <c r="AV45">
        <f t="shared" si="21"/>
        <v>30</v>
      </c>
      <c r="AW45">
        <f t="shared" si="22"/>
        <v>31</v>
      </c>
      <c r="AX45">
        <f t="shared" si="23"/>
        <v>32</v>
      </c>
      <c r="AY45" s="19">
        <f>'oam (2)'!AX45</f>
        <v>22</v>
      </c>
      <c r="AZ45" s="24">
        <f t="shared" si="28"/>
        <v>31</v>
      </c>
      <c r="BA45">
        <v>1000000</v>
      </c>
      <c r="BB45" t="str">
        <f t="shared" si="24"/>
        <v>MY</v>
      </c>
      <c r="BC45" s="5">
        <f t="shared" si="29"/>
        <v>33.208333333333336</v>
      </c>
      <c r="BD45">
        <f t="shared" si="30"/>
        <v>35</v>
      </c>
      <c r="BE45" s="5">
        <f>all_effects!Z243</f>
        <v>999921.8</v>
      </c>
      <c r="BF45">
        <f t="shared" si="31"/>
        <v>41</v>
      </c>
      <c r="BG45">
        <f t="shared" si="32"/>
        <v>-6</v>
      </c>
      <c r="BH45">
        <f>IF(all_effects!AB243*all_effects!BF243&lt;=0,1,0)</f>
        <v>1</v>
      </c>
      <c r="BI45" t="str">
        <f t="shared" si="25"/>
        <v>MY</v>
      </c>
    </row>
    <row r="46" spans="1:61" x14ac:dyDescent="0.3">
      <c r="A46" s="5" t="s">
        <v>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16.5</v>
      </c>
      <c r="S46" s="5">
        <v>0</v>
      </c>
      <c r="T46" s="5">
        <v>20.666666666666668</v>
      </c>
      <c r="U46" s="5">
        <v>0</v>
      </c>
      <c r="V46" s="5">
        <v>0</v>
      </c>
      <c r="W46" s="5">
        <v>15.142857142857142</v>
      </c>
      <c r="X46" s="20">
        <f>'oam (2)'!X46</f>
        <v>0.45708639186900057</v>
      </c>
      <c r="Y46" s="23">
        <f t="shared" si="26"/>
        <v>6.1886631544169015</v>
      </c>
      <c r="Z46" s="5">
        <v>1000000</v>
      </c>
      <c r="AB46" s="5" t="str">
        <f t="shared" si="27"/>
        <v>NE</v>
      </c>
      <c r="AC46">
        <f t="shared" si="2"/>
        <v>27</v>
      </c>
      <c r="AD46">
        <f t="shared" si="3"/>
        <v>31</v>
      </c>
      <c r="AE46">
        <f t="shared" si="4"/>
        <v>36</v>
      </c>
      <c r="AF46">
        <f t="shared" si="5"/>
        <v>39</v>
      </c>
      <c r="AG46">
        <f t="shared" si="6"/>
        <v>43</v>
      </c>
      <c r="AH46">
        <f t="shared" si="7"/>
        <v>43</v>
      </c>
      <c r="AI46">
        <f t="shared" si="8"/>
        <v>43</v>
      </c>
      <c r="AJ46">
        <f t="shared" si="9"/>
        <v>51</v>
      </c>
      <c r="AK46">
        <f t="shared" si="10"/>
        <v>53</v>
      </c>
      <c r="AL46">
        <f t="shared" si="11"/>
        <v>51</v>
      </c>
      <c r="AM46">
        <f t="shared" si="12"/>
        <v>53</v>
      </c>
      <c r="AN46">
        <f t="shared" si="13"/>
        <v>53</v>
      </c>
      <c r="AO46">
        <f t="shared" si="14"/>
        <v>53</v>
      </c>
      <c r="AP46">
        <f t="shared" si="15"/>
        <v>54</v>
      </c>
      <c r="AQ46">
        <f t="shared" si="16"/>
        <v>56</v>
      </c>
      <c r="AR46">
        <f t="shared" si="17"/>
        <v>57</v>
      </c>
      <c r="AS46">
        <f t="shared" si="18"/>
        <v>41</v>
      </c>
      <c r="AT46">
        <f t="shared" si="19"/>
        <v>60</v>
      </c>
      <c r="AU46">
        <f t="shared" si="20"/>
        <v>42</v>
      </c>
      <c r="AV46">
        <f t="shared" si="21"/>
        <v>59</v>
      </c>
      <c r="AW46">
        <f t="shared" si="22"/>
        <v>59</v>
      </c>
      <c r="AX46">
        <f t="shared" si="23"/>
        <v>46</v>
      </c>
      <c r="AY46" s="19">
        <f>'oam (2)'!AX46</f>
        <v>43</v>
      </c>
      <c r="AZ46" s="24">
        <f t="shared" si="28"/>
        <v>12</v>
      </c>
      <c r="BA46">
        <v>1000000</v>
      </c>
      <c r="BB46" t="str">
        <f t="shared" si="24"/>
        <v>NE</v>
      </c>
      <c r="BC46" s="5">
        <f t="shared" si="29"/>
        <v>46.041666666666664</v>
      </c>
      <c r="BD46">
        <f t="shared" si="30"/>
        <v>56</v>
      </c>
      <c r="BE46" s="5">
        <f>all_effects!Z244</f>
        <v>999855.3</v>
      </c>
      <c r="BF46">
        <f t="shared" si="31"/>
        <v>44</v>
      </c>
      <c r="BG46">
        <f t="shared" si="32"/>
        <v>12</v>
      </c>
      <c r="BH46">
        <f>IF(all_effects!AB244*all_effects!BF244&lt;=0,1,0)</f>
        <v>1</v>
      </c>
      <c r="BI46" t="str">
        <f t="shared" si="25"/>
        <v>NE</v>
      </c>
    </row>
    <row r="47" spans="1:61" x14ac:dyDescent="0.3">
      <c r="A47" s="5" t="s">
        <v>22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8.3333333333333339</v>
      </c>
      <c r="J47" s="5">
        <v>31.416666666666668</v>
      </c>
      <c r="K47" s="5">
        <v>43.916666666666664</v>
      </c>
      <c r="L47" s="5">
        <v>41.916666666666664</v>
      </c>
      <c r="M47" s="5">
        <v>53.666666666666664</v>
      </c>
      <c r="N47" s="5">
        <v>49.083333333333336</v>
      </c>
      <c r="O47" s="5">
        <v>50.333333333333336</v>
      </c>
      <c r="P47" s="5">
        <v>49.666666666666664</v>
      </c>
      <c r="Q47" s="5">
        <v>53.25</v>
      </c>
      <c r="R47" s="5">
        <v>39.916666666666664</v>
      </c>
      <c r="S47" s="5">
        <v>47.25</v>
      </c>
      <c r="T47" s="5">
        <v>57.916666666666664</v>
      </c>
      <c r="U47" s="5">
        <v>60</v>
      </c>
      <c r="V47" s="5">
        <v>48.083333333333336</v>
      </c>
      <c r="W47" s="5">
        <v>48.571428571428569</v>
      </c>
      <c r="X47" s="20">
        <f>'oam (2)'!X47</f>
        <v>3.255834744965179</v>
      </c>
      <c r="Y47" s="23">
        <f t="shared" si="26"/>
        <v>23.998637976638008</v>
      </c>
      <c r="Z47" s="5">
        <v>1000000</v>
      </c>
      <c r="AB47" s="5" t="str">
        <f t="shared" si="27"/>
        <v>NG</v>
      </c>
      <c r="AC47">
        <f t="shared" si="2"/>
        <v>27</v>
      </c>
      <c r="AD47">
        <f t="shared" si="3"/>
        <v>31</v>
      </c>
      <c r="AE47">
        <f t="shared" si="4"/>
        <v>36</v>
      </c>
      <c r="AF47">
        <f t="shared" si="5"/>
        <v>39</v>
      </c>
      <c r="AG47">
        <f t="shared" si="6"/>
        <v>43</v>
      </c>
      <c r="AH47">
        <f t="shared" si="7"/>
        <v>43</v>
      </c>
      <c r="AI47">
        <f t="shared" si="8"/>
        <v>43</v>
      </c>
      <c r="AJ47">
        <f t="shared" si="9"/>
        <v>34</v>
      </c>
      <c r="AK47">
        <f t="shared" si="10"/>
        <v>13</v>
      </c>
      <c r="AL47">
        <f t="shared" si="11"/>
        <v>4</v>
      </c>
      <c r="AM47">
        <f t="shared" si="12"/>
        <v>5</v>
      </c>
      <c r="AN47">
        <f t="shared" si="13"/>
        <v>3</v>
      </c>
      <c r="AO47">
        <f t="shared" si="14"/>
        <v>7</v>
      </c>
      <c r="AP47">
        <f t="shared" si="15"/>
        <v>13</v>
      </c>
      <c r="AQ47">
        <f t="shared" si="16"/>
        <v>12</v>
      </c>
      <c r="AR47">
        <f t="shared" si="17"/>
        <v>13</v>
      </c>
      <c r="AS47">
        <f t="shared" si="18"/>
        <v>23</v>
      </c>
      <c r="AT47">
        <f t="shared" si="19"/>
        <v>22</v>
      </c>
      <c r="AU47">
        <f t="shared" si="20"/>
        <v>20</v>
      </c>
      <c r="AV47">
        <f t="shared" si="21"/>
        <v>19</v>
      </c>
      <c r="AW47">
        <f t="shared" si="22"/>
        <v>25</v>
      </c>
      <c r="AX47">
        <f t="shared" si="23"/>
        <v>26</v>
      </c>
      <c r="AY47" s="19">
        <f>'oam (2)'!AX47</f>
        <v>6</v>
      </c>
      <c r="AZ47" s="24">
        <f t="shared" si="28"/>
        <v>54</v>
      </c>
      <c r="BA47">
        <v>1000000</v>
      </c>
      <c r="BB47" t="str">
        <f t="shared" si="24"/>
        <v>NG</v>
      </c>
      <c r="BC47" s="5">
        <f t="shared" si="29"/>
        <v>23.375</v>
      </c>
      <c r="BD47">
        <f t="shared" si="30"/>
        <v>18</v>
      </c>
      <c r="BE47" s="5">
        <f>all_effects!Z245</f>
        <v>1000172.3</v>
      </c>
      <c r="BF47">
        <f t="shared" si="31"/>
        <v>13</v>
      </c>
      <c r="BG47">
        <f t="shared" si="32"/>
        <v>5</v>
      </c>
      <c r="BH47">
        <f>IF(all_effects!AB245*all_effects!BF245&lt;=0,1,0)</f>
        <v>1</v>
      </c>
      <c r="BI47" t="str">
        <f t="shared" si="25"/>
        <v>NG</v>
      </c>
    </row>
    <row r="48" spans="1:61" x14ac:dyDescent="0.3">
      <c r="A48" s="5" t="s">
        <v>62</v>
      </c>
      <c r="B48" s="5">
        <v>40.416666666666664</v>
      </c>
      <c r="C48" s="5">
        <v>38.583333333333336</v>
      </c>
      <c r="D48" s="5">
        <v>32.333333333333336</v>
      </c>
      <c r="E48" s="5">
        <v>36</v>
      </c>
      <c r="F48" s="5">
        <v>34.583333333333336</v>
      </c>
      <c r="G48" s="5">
        <v>39.5</v>
      </c>
      <c r="H48" s="5">
        <v>39.166666666666664</v>
      </c>
      <c r="I48" s="5">
        <v>36.083333333333336</v>
      </c>
      <c r="J48" s="5">
        <v>36.666666666666664</v>
      </c>
      <c r="K48" s="5">
        <v>36.666666666666664</v>
      </c>
      <c r="L48" s="5">
        <v>37</v>
      </c>
      <c r="M48" s="5">
        <v>40.5</v>
      </c>
      <c r="N48" s="5">
        <v>48</v>
      </c>
      <c r="O48" s="5">
        <v>54.333333333333336</v>
      </c>
      <c r="P48" s="5">
        <v>56.333333333333336</v>
      </c>
      <c r="Q48" s="5">
        <v>53.416666666666664</v>
      </c>
      <c r="R48" s="5">
        <v>62.583333333333336</v>
      </c>
      <c r="S48" s="5">
        <v>60.416666666666664</v>
      </c>
      <c r="T48" s="5">
        <v>64.5</v>
      </c>
      <c r="U48" s="5">
        <v>61.666666666666664</v>
      </c>
      <c r="V48" s="5">
        <v>62.75</v>
      </c>
      <c r="W48" s="5">
        <v>60.857142857142854</v>
      </c>
      <c r="X48" s="20">
        <f>'oam (2)'!X48</f>
        <v>1.5811217767739509</v>
      </c>
      <c r="Y48" s="23">
        <f t="shared" si="26"/>
        <v>11.473129303189088</v>
      </c>
      <c r="Z48" s="5">
        <v>1000000</v>
      </c>
      <c r="AB48" s="5" t="str">
        <f t="shared" si="27"/>
        <v>NL</v>
      </c>
      <c r="AC48">
        <f t="shared" ref="AC48:AC63" si="33">RANK(B48,B$2:B$63,0)</f>
        <v>12</v>
      </c>
      <c r="AD48">
        <f t="shared" ref="AD48:AD63" si="34">RANK(C48,C$2:C$63,0)</f>
        <v>12</v>
      </c>
      <c r="AE48">
        <f t="shared" ref="AE48:AE63" si="35">RANK(D48,D$2:D$63,0)</f>
        <v>13</v>
      </c>
      <c r="AF48">
        <f t="shared" ref="AF48:AF63" si="36">RANK(E48,E$2:E$63,0)</f>
        <v>9</v>
      </c>
      <c r="AG48">
        <f t="shared" ref="AG48:AG63" si="37">RANK(F48,F$2:F$63,0)</f>
        <v>10</v>
      </c>
      <c r="AH48">
        <f t="shared" ref="AH48:AH63" si="38">RANK(G48,G$2:G$63,0)</f>
        <v>7</v>
      </c>
      <c r="AI48">
        <f t="shared" ref="AI48:AI63" si="39">RANK(H48,H$2:H$63,0)</f>
        <v>9</v>
      </c>
      <c r="AJ48">
        <f t="shared" ref="AJ48:AJ63" si="40">RANK(I48,I$2:I$63,0)</f>
        <v>9</v>
      </c>
      <c r="AK48">
        <f t="shared" ref="AK48:AK63" si="41">RANK(J48,J$2:J$63,0)</f>
        <v>7</v>
      </c>
      <c r="AL48">
        <f t="shared" ref="AL48:AL63" si="42">RANK(K48,K$2:K$63,0)</f>
        <v>9</v>
      </c>
      <c r="AM48">
        <f t="shared" ref="AM48:AM63" si="43">RANK(L48,L$2:L$63,0)</f>
        <v>9</v>
      </c>
      <c r="AN48">
        <f t="shared" ref="AN48:AN63" si="44">RANK(M48,M$2:M$63,0)</f>
        <v>9</v>
      </c>
      <c r="AO48">
        <f t="shared" ref="AO48:AO63" si="45">RANK(N48,N$2:N$63,0)</f>
        <v>8</v>
      </c>
      <c r="AP48">
        <f t="shared" ref="AP48:AP63" si="46">RANK(O48,O$2:O$63,0)</f>
        <v>10</v>
      </c>
      <c r="AQ48">
        <f t="shared" ref="AQ48:AQ63" si="47">RANK(P48,P$2:P$63,0)</f>
        <v>10</v>
      </c>
      <c r="AR48">
        <f t="shared" ref="AR48:AR63" si="48">RANK(Q48,Q$2:Q$63,0)</f>
        <v>12</v>
      </c>
      <c r="AS48">
        <f t="shared" ref="AS48:AS63" si="49">RANK(R48,R$2:R$63,0)</f>
        <v>10</v>
      </c>
      <c r="AT48">
        <f t="shared" ref="AT48:AT63" si="50">RANK(S48,S$2:S$63,0)</f>
        <v>12</v>
      </c>
      <c r="AU48">
        <f t="shared" ref="AU48:AU63" si="51">RANK(T48,T$2:T$63,0)</f>
        <v>15</v>
      </c>
      <c r="AV48">
        <f t="shared" ref="AV48:AV63" si="52">RANK(U48,U$2:U$63,0)</f>
        <v>17</v>
      </c>
      <c r="AW48">
        <f t="shared" ref="AW48:AW63" si="53">RANK(V48,V$2:V$63,0)</f>
        <v>14</v>
      </c>
      <c r="AX48">
        <f t="shared" ref="AX48:AX63" si="54">RANK(W48,W$2:W$63,0)</f>
        <v>19</v>
      </c>
      <c r="AY48" s="19">
        <f>'oam (2)'!AX48</f>
        <v>25</v>
      </c>
      <c r="AZ48" s="24">
        <f t="shared" si="28"/>
        <v>25</v>
      </c>
      <c r="BA48">
        <v>1000000</v>
      </c>
      <c r="BB48" t="str">
        <f t="shared" si="24"/>
        <v>NL</v>
      </c>
      <c r="BC48" s="5">
        <f t="shared" si="29"/>
        <v>12.166666666666666</v>
      </c>
      <c r="BD48">
        <f t="shared" si="30"/>
        <v>7</v>
      </c>
      <c r="BE48" s="5">
        <f>all_effects!Z246</f>
        <v>1000253.8</v>
      </c>
      <c r="BF48">
        <f t="shared" si="31"/>
        <v>9</v>
      </c>
      <c r="BG48">
        <f t="shared" si="32"/>
        <v>-2</v>
      </c>
      <c r="BH48">
        <f>IF(all_effects!AB246*all_effects!BF246&lt;=0,1,0)</f>
        <v>1</v>
      </c>
      <c r="BI48" t="str">
        <f t="shared" si="25"/>
        <v>NL</v>
      </c>
    </row>
    <row r="49" spans="1:61" x14ac:dyDescent="0.3">
      <c r="A49" s="5" t="s">
        <v>103</v>
      </c>
      <c r="B49" s="5">
        <v>0</v>
      </c>
      <c r="C49" s="5">
        <v>0</v>
      </c>
      <c r="D49" s="5">
        <v>4.166666666666667</v>
      </c>
      <c r="E49" s="5">
        <v>8.5833333333333339</v>
      </c>
      <c r="F49" s="5">
        <v>12.583333333333334</v>
      </c>
      <c r="G49" s="5">
        <v>15.833333333333334</v>
      </c>
      <c r="H49" s="5">
        <v>23.666666666666668</v>
      </c>
      <c r="I49" s="5">
        <v>22.583333333333332</v>
      </c>
      <c r="J49" s="5">
        <v>23.166666666666668</v>
      </c>
      <c r="K49" s="5">
        <v>24.916666666666668</v>
      </c>
      <c r="L49" s="5">
        <v>24</v>
      </c>
      <c r="M49" s="5">
        <v>30.916666666666668</v>
      </c>
      <c r="N49" s="5">
        <v>39.166666666666664</v>
      </c>
      <c r="O49" s="5">
        <v>25.75</v>
      </c>
      <c r="P49" s="5">
        <v>44.75</v>
      </c>
      <c r="Q49" s="5">
        <v>78.25</v>
      </c>
      <c r="R49" s="5">
        <v>68.5</v>
      </c>
      <c r="S49" s="5">
        <v>67.75</v>
      </c>
      <c r="T49" s="5">
        <v>85.25</v>
      </c>
      <c r="U49" s="5">
        <v>82.333333333333329</v>
      </c>
      <c r="V49" s="5">
        <v>75.083333333333329</v>
      </c>
      <c r="W49" s="5">
        <v>73.142857142857139</v>
      </c>
      <c r="X49" s="20">
        <f>'oam (2)'!X49</f>
        <v>4.2049218897044982</v>
      </c>
      <c r="Y49" s="23">
        <f t="shared" si="26"/>
        <v>28.912864837164545</v>
      </c>
      <c r="Z49" s="5">
        <v>1000000</v>
      </c>
      <c r="AB49" s="5" t="str">
        <f t="shared" si="27"/>
        <v>NO</v>
      </c>
      <c r="AC49">
        <f t="shared" si="33"/>
        <v>27</v>
      </c>
      <c r="AD49">
        <f t="shared" si="34"/>
        <v>31</v>
      </c>
      <c r="AE49">
        <f t="shared" si="35"/>
        <v>33</v>
      </c>
      <c r="AF49">
        <f t="shared" si="36"/>
        <v>32</v>
      </c>
      <c r="AG49">
        <f t="shared" si="37"/>
        <v>29</v>
      </c>
      <c r="AH49">
        <f t="shared" si="38"/>
        <v>28</v>
      </c>
      <c r="AI49">
        <f t="shared" si="39"/>
        <v>24</v>
      </c>
      <c r="AJ49">
        <f t="shared" si="40"/>
        <v>18</v>
      </c>
      <c r="AK49">
        <f t="shared" si="41"/>
        <v>22</v>
      </c>
      <c r="AL49">
        <f t="shared" si="42"/>
        <v>20</v>
      </c>
      <c r="AM49">
        <f t="shared" si="43"/>
        <v>20</v>
      </c>
      <c r="AN49">
        <f t="shared" si="44"/>
        <v>17</v>
      </c>
      <c r="AO49">
        <f t="shared" si="45"/>
        <v>13</v>
      </c>
      <c r="AP49">
        <f t="shared" si="46"/>
        <v>23</v>
      </c>
      <c r="AQ49">
        <f t="shared" si="47"/>
        <v>15</v>
      </c>
      <c r="AR49">
        <f t="shared" si="48"/>
        <v>2</v>
      </c>
      <c r="AS49">
        <f t="shared" si="49"/>
        <v>6</v>
      </c>
      <c r="AT49">
        <f t="shared" si="50"/>
        <v>8</v>
      </c>
      <c r="AU49">
        <f t="shared" si="51"/>
        <v>2</v>
      </c>
      <c r="AV49">
        <f t="shared" si="52"/>
        <v>3</v>
      </c>
      <c r="AW49">
        <f t="shared" si="53"/>
        <v>2</v>
      </c>
      <c r="AX49">
        <f t="shared" si="54"/>
        <v>9</v>
      </c>
      <c r="AY49" s="19">
        <f>'oam (2)'!AX49</f>
        <v>1</v>
      </c>
      <c r="AZ49" s="24">
        <f t="shared" si="28"/>
        <v>62</v>
      </c>
      <c r="BA49">
        <v>1000000</v>
      </c>
      <c r="BB49" t="str">
        <f t="shared" si="24"/>
        <v>NO</v>
      </c>
      <c r="BC49" s="5">
        <f t="shared" si="29"/>
        <v>18.625</v>
      </c>
      <c r="BD49">
        <f t="shared" si="30"/>
        <v>16</v>
      </c>
      <c r="BE49" s="5">
        <f>all_effects!Z247</f>
        <v>1000007.8</v>
      </c>
      <c r="BF49">
        <f t="shared" si="31"/>
        <v>25</v>
      </c>
      <c r="BG49">
        <f t="shared" si="32"/>
        <v>-9</v>
      </c>
      <c r="BH49">
        <f>IF(all_effects!AB247*all_effects!BF247&lt;=0,1,0)</f>
        <v>1</v>
      </c>
      <c r="BI49" t="str">
        <f t="shared" si="25"/>
        <v>NO</v>
      </c>
    </row>
    <row r="50" spans="1:61" x14ac:dyDescent="0.3">
      <c r="A50" s="5" t="s">
        <v>125</v>
      </c>
      <c r="B50" s="5">
        <v>0</v>
      </c>
      <c r="C50" s="5">
        <v>0</v>
      </c>
      <c r="D50" s="5">
        <v>0</v>
      </c>
      <c r="E50" s="5">
        <v>6.416666666666667</v>
      </c>
      <c r="F50" s="5">
        <v>8.3333333333333339</v>
      </c>
      <c r="G50" s="5">
        <v>11.583333333333334</v>
      </c>
      <c r="H50" s="5">
        <v>5.083333333333333</v>
      </c>
      <c r="I50" s="5">
        <v>10</v>
      </c>
      <c r="J50" s="5">
        <v>16.166666666666668</v>
      </c>
      <c r="K50" s="5">
        <v>19.166666666666668</v>
      </c>
      <c r="L50" s="5">
        <v>9</v>
      </c>
      <c r="M50" s="5">
        <v>15.25</v>
      </c>
      <c r="N50" s="5">
        <v>19.916666666666668</v>
      </c>
      <c r="O50" s="5">
        <v>29.416666666666668</v>
      </c>
      <c r="P50" s="5">
        <v>24.75</v>
      </c>
      <c r="Q50" s="5">
        <v>28.833333333333332</v>
      </c>
      <c r="R50" s="5">
        <v>24.083333333333332</v>
      </c>
      <c r="S50" s="5">
        <v>28.083333333333332</v>
      </c>
      <c r="T50" s="5">
        <v>36.583333333333336</v>
      </c>
      <c r="U50" s="5">
        <v>41</v>
      </c>
      <c r="V50" s="5">
        <v>42.666666666666664</v>
      </c>
      <c r="W50" s="5">
        <v>46.142857142857146</v>
      </c>
      <c r="X50" s="20">
        <f>'oam (2)'!X50</f>
        <v>2.0977790325616414</v>
      </c>
      <c r="Y50" s="23">
        <f t="shared" si="26"/>
        <v>14.215144056690503</v>
      </c>
      <c r="Z50" s="5">
        <v>1000000</v>
      </c>
      <c r="AB50" s="5" t="str">
        <f t="shared" si="27"/>
        <v>NZ</v>
      </c>
      <c r="AC50">
        <f t="shared" si="33"/>
        <v>27</v>
      </c>
      <c r="AD50">
        <f t="shared" si="34"/>
        <v>31</v>
      </c>
      <c r="AE50">
        <f t="shared" si="35"/>
        <v>36</v>
      </c>
      <c r="AF50">
        <f t="shared" si="36"/>
        <v>35</v>
      </c>
      <c r="AG50">
        <f t="shared" si="37"/>
        <v>32</v>
      </c>
      <c r="AH50">
        <f t="shared" si="38"/>
        <v>31</v>
      </c>
      <c r="AI50">
        <f t="shared" si="39"/>
        <v>36</v>
      </c>
      <c r="AJ50">
        <f t="shared" si="40"/>
        <v>32</v>
      </c>
      <c r="AK50">
        <f t="shared" si="41"/>
        <v>27</v>
      </c>
      <c r="AL50">
        <f t="shared" si="42"/>
        <v>22</v>
      </c>
      <c r="AM50">
        <f t="shared" si="43"/>
        <v>40</v>
      </c>
      <c r="AN50">
        <f t="shared" si="44"/>
        <v>28</v>
      </c>
      <c r="AO50">
        <f t="shared" si="45"/>
        <v>24</v>
      </c>
      <c r="AP50">
        <f t="shared" si="46"/>
        <v>22</v>
      </c>
      <c r="AQ50">
        <f t="shared" si="47"/>
        <v>26</v>
      </c>
      <c r="AR50">
        <f t="shared" si="48"/>
        <v>26</v>
      </c>
      <c r="AS50">
        <f t="shared" si="49"/>
        <v>34</v>
      </c>
      <c r="AT50">
        <f t="shared" si="50"/>
        <v>33</v>
      </c>
      <c r="AU50">
        <f t="shared" si="51"/>
        <v>33</v>
      </c>
      <c r="AV50">
        <f t="shared" si="52"/>
        <v>29</v>
      </c>
      <c r="AW50">
        <f t="shared" si="53"/>
        <v>28</v>
      </c>
      <c r="AX50">
        <f t="shared" si="54"/>
        <v>27</v>
      </c>
      <c r="AY50" s="19">
        <f>'oam (2)'!AX50</f>
        <v>18</v>
      </c>
      <c r="AZ50" s="24">
        <f t="shared" si="28"/>
        <v>36</v>
      </c>
      <c r="BA50">
        <v>1000000</v>
      </c>
      <c r="BB50" t="str">
        <f t="shared" si="24"/>
        <v>NZ</v>
      </c>
      <c r="BC50" s="5">
        <f t="shared" si="29"/>
        <v>29.708333333333332</v>
      </c>
      <c r="BD50">
        <f t="shared" si="30"/>
        <v>27</v>
      </c>
      <c r="BE50" s="5">
        <f>all_effects!Z248</f>
        <v>1000150.3</v>
      </c>
      <c r="BF50">
        <f t="shared" si="31"/>
        <v>15</v>
      </c>
      <c r="BG50">
        <f t="shared" si="32"/>
        <v>12</v>
      </c>
      <c r="BH50">
        <f>IF(all_effects!AB248*all_effects!BF248&lt;=0,1,0)</f>
        <v>1</v>
      </c>
      <c r="BI50" t="str">
        <f t="shared" si="25"/>
        <v>NZ</v>
      </c>
    </row>
    <row r="51" spans="1:61" x14ac:dyDescent="0.3">
      <c r="A51" s="5" t="s">
        <v>32</v>
      </c>
      <c r="B51" s="5">
        <v>15.5</v>
      </c>
      <c r="C51" s="5">
        <v>24.5</v>
      </c>
      <c r="D51" s="5">
        <v>27.166666666666668</v>
      </c>
      <c r="E51" s="5">
        <v>30.25</v>
      </c>
      <c r="F51" s="5">
        <v>30.166666666666668</v>
      </c>
      <c r="G51" s="5">
        <v>32.333333333333336</v>
      </c>
      <c r="H51" s="5">
        <v>40.75</v>
      </c>
      <c r="I51" s="5">
        <v>35.166666666666664</v>
      </c>
      <c r="J51" s="5">
        <v>36.583333333333336</v>
      </c>
      <c r="K51" s="5">
        <v>36.583333333333336</v>
      </c>
      <c r="L51" s="5">
        <v>35.583333333333336</v>
      </c>
      <c r="M51" s="5">
        <v>35.583333333333336</v>
      </c>
      <c r="N51" s="5">
        <v>32.5</v>
      </c>
      <c r="O51" s="5">
        <v>34.5</v>
      </c>
      <c r="P51" s="5">
        <v>34.666666666666664</v>
      </c>
      <c r="Q51" s="5">
        <v>38.75</v>
      </c>
      <c r="R51" s="5">
        <v>41.083333333333336</v>
      </c>
      <c r="S51" s="5">
        <v>44.333333333333336</v>
      </c>
      <c r="T51" s="5">
        <v>43.5</v>
      </c>
      <c r="U51" s="5">
        <v>20.166666666666668</v>
      </c>
      <c r="V51" s="5">
        <v>18.916666666666668</v>
      </c>
      <c r="W51" s="5">
        <v>29.428571428571427</v>
      </c>
      <c r="X51" s="20">
        <f>'oam (2)'!X51</f>
        <v>0.28369094673442491</v>
      </c>
      <c r="Y51" s="23">
        <f t="shared" si="26"/>
        <v>7.707793233514538</v>
      </c>
      <c r="Z51" s="5">
        <v>1000000</v>
      </c>
      <c r="AB51" s="5" t="str">
        <f t="shared" si="27"/>
        <v>PL</v>
      </c>
      <c r="AC51">
        <f t="shared" si="33"/>
        <v>20</v>
      </c>
      <c r="AD51">
        <f t="shared" si="34"/>
        <v>16</v>
      </c>
      <c r="AE51">
        <f t="shared" si="35"/>
        <v>15</v>
      </c>
      <c r="AF51">
        <f t="shared" si="36"/>
        <v>13</v>
      </c>
      <c r="AG51">
        <f t="shared" si="37"/>
        <v>13</v>
      </c>
      <c r="AH51">
        <f t="shared" si="38"/>
        <v>13</v>
      </c>
      <c r="AI51">
        <f t="shared" si="39"/>
        <v>7</v>
      </c>
      <c r="AJ51">
        <f t="shared" si="40"/>
        <v>10</v>
      </c>
      <c r="AK51">
        <f t="shared" si="41"/>
        <v>8</v>
      </c>
      <c r="AL51">
        <f t="shared" si="42"/>
        <v>10</v>
      </c>
      <c r="AM51">
        <f t="shared" si="43"/>
        <v>10</v>
      </c>
      <c r="AN51">
        <f t="shared" si="44"/>
        <v>12</v>
      </c>
      <c r="AO51">
        <f t="shared" si="45"/>
        <v>17</v>
      </c>
      <c r="AP51">
        <f t="shared" si="46"/>
        <v>20</v>
      </c>
      <c r="AQ51">
        <f t="shared" si="47"/>
        <v>21</v>
      </c>
      <c r="AR51">
        <f t="shared" si="48"/>
        <v>21</v>
      </c>
      <c r="AS51">
        <f t="shared" si="49"/>
        <v>22</v>
      </c>
      <c r="AT51">
        <f t="shared" si="50"/>
        <v>25</v>
      </c>
      <c r="AU51">
        <f t="shared" si="51"/>
        <v>30</v>
      </c>
      <c r="AV51">
        <f t="shared" si="52"/>
        <v>40</v>
      </c>
      <c r="AW51">
        <f t="shared" si="53"/>
        <v>44</v>
      </c>
      <c r="AX51">
        <f t="shared" si="54"/>
        <v>35</v>
      </c>
      <c r="AY51" s="19">
        <f>'oam (2)'!AX51</f>
        <v>44</v>
      </c>
      <c r="AZ51" s="24">
        <f t="shared" si="28"/>
        <v>16</v>
      </c>
      <c r="BA51">
        <v>1000000</v>
      </c>
      <c r="BB51" t="str">
        <f t="shared" si="24"/>
        <v>PL</v>
      </c>
      <c r="BC51" s="5">
        <f t="shared" si="29"/>
        <v>20.083333333333332</v>
      </c>
      <c r="BD51">
        <f t="shared" si="30"/>
        <v>17</v>
      </c>
      <c r="BE51" s="5">
        <f>all_effects!Z249</f>
        <v>1000267.8</v>
      </c>
      <c r="BF51">
        <f t="shared" si="31"/>
        <v>7</v>
      </c>
      <c r="BG51">
        <f t="shared" si="32"/>
        <v>10</v>
      </c>
      <c r="BH51">
        <f>IF(all_effects!AB249*all_effects!BF249&lt;=0,1,0)</f>
        <v>1</v>
      </c>
      <c r="BI51" t="str">
        <f t="shared" si="25"/>
        <v>PL</v>
      </c>
    </row>
    <row r="52" spans="1:61" x14ac:dyDescent="0.3">
      <c r="A52" s="5" t="s">
        <v>26</v>
      </c>
      <c r="B52" s="5">
        <v>25.75</v>
      </c>
      <c r="C52" s="5">
        <v>16.166666666666668</v>
      </c>
      <c r="D52" s="5">
        <v>21.5</v>
      </c>
      <c r="E52" s="5">
        <v>24.5</v>
      </c>
      <c r="F52" s="5">
        <v>29.333333333333332</v>
      </c>
      <c r="G52" s="5">
        <v>30.916666666666668</v>
      </c>
      <c r="H52" s="5">
        <v>32.5</v>
      </c>
      <c r="I52" s="5">
        <v>33.5</v>
      </c>
      <c r="J52" s="5">
        <v>31.5</v>
      </c>
      <c r="K52" s="5">
        <v>32.083333333333336</v>
      </c>
      <c r="L52" s="5">
        <v>34.416666666666664</v>
      </c>
      <c r="M52" s="5">
        <v>33</v>
      </c>
      <c r="N52" s="5">
        <v>33.25</v>
      </c>
      <c r="O52" s="5">
        <v>38.833333333333336</v>
      </c>
      <c r="P52" s="5">
        <v>37.666666666666664</v>
      </c>
      <c r="Q52" s="5">
        <v>37.416666666666664</v>
      </c>
      <c r="R52" s="5">
        <v>52.75</v>
      </c>
      <c r="S52" s="5">
        <v>52.583333333333336</v>
      </c>
      <c r="T52" s="5">
        <v>50.75</v>
      </c>
      <c r="U52" s="5">
        <v>53.083333333333336</v>
      </c>
      <c r="V52" s="5">
        <v>57.833333333333336</v>
      </c>
      <c r="W52" s="5">
        <v>66.857142857142861</v>
      </c>
      <c r="X52" s="20">
        <f>'oam (2)'!X52</f>
        <v>1.8295689817428951</v>
      </c>
      <c r="Y52" s="23">
        <f t="shared" si="26"/>
        <v>12.794855065796723</v>
      </c>
      <c r="Z52" s="5">
        <v>1000000</v>
      </c>
      <c r="AB52" s="5" t="str">
        <f t="shared" si="27"/>
        <v>PT</v>
      </c>
      <c r="AC52">
        <f t="shared" si="33"/>
        <v>16</v>
      </c>
      <c r="AD52">
        <f t="shared" si="34"/>
        <v>21</v>
      </c>
      <c r="AE52">
        <f t="shared" si="35"/>
        <v>21</v>
      </c>
      <c r="AF52">
        <f t="shared" si="36"/>
        <v>19</v>
      </c>
      <c r="AG52">
        <f t="shared" si="37"/>
        <v>14</v>
      </c>
      <c r="AH52">
        <f t="shared" si="38"/>
        <v>15</v>
      </c>
      <c r="AI52">
        <f t="shared" si="39"/>
        <v>15</v>
      </c>
      <c r="AJ52">
        <f t="shared" si="40"/>
        <v>12</v>
      </c>
      <c r="AK52">
        <f t="shared" si="41"/>
        <v>12</v>
      </c>
      <c r="AL52">
        <f t="shared" si="42"/>
        <v>12</v>
      </c>
      <c r="AM52">
        <f t="shared" si="43"/>
        <v>12</v>
      </c>
      <c r="AN52">
        <f t="shared" si="44"/>
        <v>15</v>
      </c>
      <c r="AO52">
        <f t="shared" si="45"/>
        <v>16</v>
      </c>
      <c r="AP52">
        <f t="shared" si="46"/>
        <v>18</v>
      </c>
      <c r="AQ52">
        <f t="shared" si="47"/>
        <v>18</v>
      </c>
      <c r="AR52">
        <f t="shared" si="48"/>
        <v>22</v>
      </c>
      <c r="AS52">
        <f t="shared" si="49"/>
        <v>14</v>
      </c>
      <c r="AT52">
        <f t="shared" si="50"/>
        <v>17</v>
      </c>
      <c r="AU52">
        <f t="shared" si="51"/>
        <v>25</v>
      </c>
      <c r="AV52">
        <f t="shared" si="52"/>
        <v>24</v>
      </c>
      <c r="AW52">
        <f t="shared" si="53"/>
        <v>17</v>
      </c>
      <c r="AX52">
        <f t="shared" si="54"/>
        <v>16</v>
      </c>
      <c r="AY52" s="19">
        <f>'oam (2)'!AX52</f>
        <v>21</v>
      </c>
      <c r="AZ52" s="24">
        <f t="shared" si="28"/>
        <v>32</v>
      </c>
      <c r="BA52">
        <v>1000000</v>
      </c>
      <c r="BB52" t="str">
        <f t="shared" si="24"/>
        <v>PT</v>
      </c>
      <c r="BC52" s="5">
        <f t="shared" si="29"/>
        <v>17.666666666666668</v>
      </c>
      <c r="BD52">
        <f t="shared" si="30"/>
        <v>15</v>
      </c>
      <c r="BE52" s="5">
        <f>all_effects!Z250</f>
        <v>1000294.8</v>
      </c>
      <c r="BF52">
        <f t="shared" si="31"/>
        <v>4</v>
      </c>
      <c r="BG52">
        <f t="shared" si="32"/>
        <v>11</v>
      </c>
      <c r="BH52">
        <f>IF(all_effects!AB250*all_effects!BF250&lt;=0,1,0)</f>
        <v>1</v>
      </c>
      <c r="BI52" t="str">
        <f t="shared" si="25"/>
        <v>PT</v>
      </c>
    </row>
    <row r="53" spans="1:61" x14ac:dyDescent="0.3">
      <c r="A53" s="5" t="s">
        <v>107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1.1666666666666667</v>
      </c>
      <c r="H53" s="5">
        <v>0</v>
      </c>
      <c r="I53" s="5">
        <v>2.9166666666666665</v>
      </c>
      <c r="J53" s="5">
        <v>3.4166666666666665</v>
      </c>
      <c r="K53" s="5">
        <v>3</v>
      </c>
      <c r="L53" s="5">
        <v>4.083333333333333</v>
      </c>
      <c r="M53" s="5">
        <v>5</v>
      </c>
      <c r="N53" s="5">
        <v>5.333333333333333</v>
      </c>
      <c r="O53" s="5">
        <v>3.75</v>
      </c>
      <c r="P53" s="5">
        <v>6.333333333333333</v>
      </c>
      <c r="Q53" s="5">
        <v>8.5</v>
      </c>
      <c r="R53" s="5">
        <v>24.916666666666668</v>
      </c>
      <c r="S53" s="5">
        <v>36.666666666666664</v>
      </c>
      <c r="T53" s="5">
        <v>47.5</v>
      </c>
      <c r="U53" s="5">
        <v>66.333333333333329</v>
      </c>
      <c r="V53" s="5">
        <v>56.416666666666664</v>
      </c>
      <c r="W53" s="5">
        <v>65</v>
      </c>
      <c r="X53" s="20">
        <f>'oam (2)'!X53</f>
        <v>2.893845285149633</v>
      </c>
      <c r="Y53" s="23">
        <f t="shared" si="26"/>
        <v>22.878265740436778</v>
      </c>
      <c r="Z53" s="5">
        <v>1000000</v>
      </c>
      <c r="AB53" s="5" t="str">
        <f t="shared" si="27"/>
        <v>RO</v>
      </c>
      <c r="AC53">
        <f t="shared" si="33"/>
        <v>27</v>
      </c>
      <c r="AD53">
        <f t="shared" si="34"/>
        <v>31</v>
      </c>
      <c r="AE53">
        <f t="shared" si="35"/>
        <v>36</v>
      </c>
      <c r="AF53">
        <f t="shared" si="36"/>
        <v>39</v>
      </c>
      <c r="AG53">
        <f t="shared" si="37"/>
        <v>43</v>
      </c>
      <c r="AH53">
        <f t="shared" si="38"/>
        <v>42</v>
      </c>
      <c r="AI53">
        <f t="shared" si="39"/>
        <v>43</v>
      </c>
      <c r="AJ53">
        <f t="shared" si="40"/>
        <v>45</v>
      </c>
      <c r="AK53">
        <f t="shared" si="41"/>
        <v>46</v>
      </c>
      <c r="AL53">
        <f t="shared" si="42"/>
        <v>46</v>
      </c>
      <c r="AM53">
        <f t="shared" si="43"/>
        <v>46</v>
      </c>
      <c r="AN53">
        <f t="shared" si="44"/>
        <v>43</v>
      </c>
      <c r="AO53">
        <f t="shared" si="45"/>
        <v>45</v>
      </c>
      <c r="AP53">
        <f t="shared" si="46"/>
        <v>44</v>
      </c>
      <c r="AQ53">
        <f t="shared" si="47"/>
        <v>45</v>
      </c>
      <c r="AR53">
        <f t="shared" si="48"/>
        <v>44</v>
      </c>
      <c r="AS53">
        <f t="shared" si="49"/>
        <v>32</v>
      </c>
      <c r="AT53">
        <f t="shared" si="50"/>
        <v>29</v>
      </c>
      <c r="AU53">
        <f t="shared" si="51"/>
        <v>26</v>
      </c>
      <c r="AV53">
        <f t="shared" si="52"/>
        <v>13</v>
      </c>
      <c r="AW53">
        <f t="shared" si="53"/>
        <v>20</v>
      </c>
      <c r="AX53">
        <f t="shared" si="54"/>
        <v>17</v>
      </c>
      <c r="AY53" s="19">
        <f>'oam (2)'!AX53</f>
        <v>13</v>
      </c>
      <c r="AZ53" s="24">
        <f t="shared" si="28"/>
        <v>53</v>
      </c>
      <c r="BA53">
        <v>1000000</v>
      </c>
      <c r="BB53" t="str">
        <f t="shared" si="24"/>
        <v>RO</v>
      </c>
      <c r="BC53" s="5">
        <f t="shared" si="29"/>
        <v>36.166666666666664</v>
      </c>
      <c r="BD53">
        <f t="shared" si="30"/>
        <v>43</v>
      </c>
      <c r="BE53" s="5">
        <f>all_effects!Z251</f>
        <v>999728.8</v>
      </c>
      <c r="BF53">
        <f t="shared" si="31"/>
        <v>57</v>
      </c>
      <c r="BG53">
        <f t="shared" si="32"/>
        <v>-14</v>
      </c>
      <c r="BH53">
        <f>IF(all_effects!AB251*all_effects!BF251&lt;=0,1,0)</f>
        <v>1</v>
      </c>
      <c r="BI53" t="str">
        <f t="shared" si="25"/>
        <v>RO</v>
      </c>
    </row>
    <row r="54" spans="1:61" x14ac:dyDescent="0.3">
      <c r="A54" s="5" t="s">
        <v>44</v>
      </c>
      <c r="B54" s="5">
        <v>0</v>
      </c>
      <c r="C54" s="5">
        <v>0</v>
      </c>
      <c r="D54" s="5">
        <v>0</v>
      </c>
      <c r="E54" s="5">
        <v>0</v>
      </c>
      <c r="F54" s="5">
        <v>0.75</v>
      </c>
      <c r="G54" s="5">
        <v>0</v>
      </c>
      <c r="H54" s="5">
        <v>0</v>
      </c>
      <c r="I54" s="5">
        <v>3.6666666666666665</v>
      </c>
      <c r="J54" s="5">
        <v>5.083333333333333</v>
      </c>
      <c r="K54" s="5">
        <v>4.083333333333333</v>
      </c>
      <c r="L54" s="5">
        <v>24.833333333333332</v>
      </c>
      <c r="M54" s="5">
        <v>39.75</v>
      </c>
      <c r="N54" s="5">
        <v>6.75</v>
      </c>
      <c r="O54" s="5">
        <v>3.0833333333333335</v>
      </c>
      <c r="P54" s="5">
        <v>4.333333333333333</v>
      </c>
      <c r="Q54" s="5">
        <v>5.833333333333333</v>
      </c>
      <c r="R54" s="5">
        <v>5.666666666666667</v>
      </c>
      <c r="S54" s="5">
        <v>10</v>
      </c>
      <c r="T54" s="5">
        <v>5</v>
      </c>
      <c r="U54" s="5">
        <v>3.25</v>
      </c>
      <c r="V54" s="5">
        <v>3.0833333333333335</v>
      </c>
      <c r="W54" s="5">
        <v>2.5714285714285716</v>
      </c>
      <c r="X54" s="20">
        <f>'oam (2)'!X54</f>
        <v>0.27978543195934513</v>
      </c>
      <c r="Y54" s="23">
        <f t="shared" si="26"/>
        <v>9.2665882318652315</v>
      </c>
      <c r="Z54" s="5">
        <v>1000000</v>
      </c>
      <c r="AB54" s="5" t="str">
        <f t="shared" si="27"/>
        <v>RS</v>
      </c>
      <c r="AC54">
        <f t="shared" si="33"/>
        <v>27</v>
      </c>
      <c r="AD54">
        <f t="shared" si="34"/>
        <v>31</v>
      </c>
      <c r="AE54">
        <f t="shared" si="35"/>
        <v>36</v>
      </c>
      <c r="AF54">
        <f t="shared" si="36"/>
        <v>39</v>
      </c>
      <c r="AG54">
        <f t="shared" si="37"/>
        <v>41</v>
      </c>
      <c r="AH54">
        <f t="shared" si="38"/>
        <v>43</v>
      </c>
      <c r="AI54">
        <f t="shared" si="39"/>
        <v>43</v>
      </c>
      <c r="AJ54">
        <f t="shared" si="40"/>
        <v>43</v>
      </c>
      <c r="AK54">
        <f t="shared" si="41"/>
        <v>44</v>
      </c>
      <c r="AL54">
        <f t="shared" si="42"/>
        <v>44</v>
      </c>
      <c r="AM54">
        <f t="shared" si="43"/>
        <v>19</v>
      </c>
      <c r="AN54">
        <f t="shared" si="44"/>
        <v>10</v>
      </c>
      <c r="AO54">
        <f t="shared" si="45"/>
        <v>43</v>
      </c>
      <c r="AP54">
        <f t="shared" si="46"/>
        <v>48</v>
      </c>
      <c r="AQ54">
        <f t="shared" si="47"/>
        <v>46</v>
      </c>
      <c r="AR54">
        <f t="shared" si="48"/>
        <v>49</v>
      </c>
      <c r="AS54">
        <f t="shared" si="49"/>
        <v>51</v>
      </c>
      <c r="AT54">
        <f t="shared" si="50"/>
        <v>51</v>
      </c>
      <c r="AU54">
        <f t="shared" si="51"/>
        <v>56</v>
      </c>
      <c r="AV54">
        <f t="shared" si="52"/>
        <v>55</v>
      </c>
      <c r="AW54">
        <f t="shared" si="53"/>
        <v>54</v>
      </c>
      <c r="AX54">
        <f t="shared" si="54"/>
        <v>58</v>
      </c>
      <c r="AY54" s="19">
        <f>'oam (2)'!AX54</f>
        <v>45</v>
      </c>
      <c r="AZ54" s="24">
        <f t="shared" si="28"/>
        <v>19</v>
      </c>
      <c r="BA54">
        <v>1000000</v>
      </c>
      <c r="BB54" t="str">
        <f t="shared" si="24"/>
        <v>RS</v>
      </c>
      <c r="BC54" s="5">
        <f t="shared" si="29"/>
        <v>41.458333333333336</v>
      </c>
      <c r="BD54">
        <f t="shared" si="30"/>
        <v>51</v>
      </c>
      <c r="BE54" s="5">
        <f>all_effects!Z252</f>
        <v>999751.3</v>
      </c>
      <c r="BF54">
        <f t="shared" si="31"/>
        <v>54</v>
      </c>
      <c r="BG54">
        <f t="shared" si="32"/>
        <v>-3</v>
      </c>
      <c r="BH54">
        <f>IF(all_effects!AB252*all_effects!BF252&lt;=0,1,0)</f>
        <v>1</v>
      </c>
      <c r="BI54" t="str">
        <f t="shared" si="25"/>
        <v>RS</v>
      </c>
    </row>
    <row r="55" spans="1:61" x14ac:dyDescent="0.3">
      <c r="A55" s="5" t="s">
        <v>54</v>
      </c>
      <c r="B55" s="5">
        <v>14.083333333333334</v>
      </c>
      <c r="C55" s="5">
        <v>17</v>
      </c>
      <c r="D55" s="5">
        <v>24.75</v>
      </c>
      <c r="E55" s="5">
        <v>25.75</v>
      </c>
      <c r="F55" s="5">
        <v>20.416666666666668</v>
      </c>
      <c r="G55" s="5">
        <v>18.833333333333332</v>
      </c>
      <c r="H55" s="5">
        <v>17.583333333333332</v>
      </c>
      <c r="I55" s="5">
        <v>12.583333333333334</v>
      </c>
      <c r="J55" s="5">
        <v>10.166666666666666</v>
      </c>
      <c r="K55" s="5">
        <v>8.25</v>
      </c>
      <c r="L55" s="5">
        <v>7.166666666666667</v>
      </c>
      <c r="M55" s="5">
        <v>7.083333333333333</v>
      </c>
      <c r="N55" s="5">
        <v>7.083333333333333</v>
      </c>
      <c r="O55" s="5">
        <v>8.1666666666666661</v>
      </c>
      <c r="P55" s="5">
        <v>7.583333333333333</v>
      </c>
      <c r="Q55" s="5">
        <v>8.5</v>
      </c>
      <c r="R55" s="5">
        <v>8.4166666666666661</v>
      </c>
      <c r="S55" s="5">
        <v>9.1666666666666661</v>
      </c>
      <c r="T55" s="5">
        <v>10</v>
      </c>
      <c r="U55" s="5">
        <v>10.583333333333334</v>
      </c>
      <c r="V55" s="5">
        <v>11.5</v>
      </c>
      <c r="W55" s="5">
        <v>13.428571428571429</v>
      </c>
      <c r="X55" s="20">
        <f>'oam (2)'!X55</f>
        <v>-0.55702992659514405</v>
      </c>
      <c r="Y55" s="23">
        <f t="shared" si="26"/>
        <v>5.7143608701166366</v>
      </c>
      <c r="Z55" s="5">
        <v>1000000</v>
      </c>
      <c r="AB55" s="5" t="str">
        <f t="shared" si="27"/>
        <v>RU</v>
      </c>
      <c r="AC55">
        <f t="shared" si="33"/>
        <v>21</v>
      </c>
      <c r="AD55">
        <f t="shared" si="34"/>
        <v>20</v>
      </c>
      <c r="AE55">
        <f t="shared" si="35"/>
        <v>17</v>
      </c>
      <c r="AF55">
        <f t="shared" si="36"/>
        <v>17</v>
      </c>
      <c r="AG55">
        <f t="shared" si="37"/>
        <v>25</v>
      </c>
      <c r="AH55">
        <f t="shared" si="38"/>
        <v>25</v>
      </c>
      <c r="AI55">
        <f t="shared" si="39"/>
        <v>28</v>
      </c>
      <c r="AJ55">
        <f t="shared" si="40"/>
        <v>27</v>
      </c>
      <c r="AK55">
        <f t="shared" si="41"/>
        <v>34</v>
      </c>
      <c r="AL55">
        <f t="shared" si="42"/>
        <v>34</v>
      </c>
      <c r="AM55">
        <f t="shared" si="43"/>
        <v>44</v>
      </c>
      <c r="AN55">
        <f t="shared" si="44"/>
        <v>41</v>
      </c>
      <c r="AO55">
        <f t="shared" si="45"/>
        <v>42</v>
      </c>
      <c r="AP55">
        <f t="shared" si="46"/>
        <v>34</v>
      </c>
      <c r="AQ55">
        <f t="shared" si="47"/>
        <v>42</v>
      </c>
      <c r="AR55">
        <f t="shared" si="48"/>
        <v>44</v>
      </c>
      <c r="AS55">
        <f t="shared" si="49"/>
        <v>49</v>
      </c>
      <c r="AT55">
        <f t="shared" si="50"/>
        <v>52</v>
      </c>
      <c r="AU55">
        <f t="shared" si="51"/>
        <v>51</v>
      </c>
      <c r="AV55">
        <f t="shared" si="52"/>
        <v>49</v>
      </c>
      <c r="AW55">
        <f t="shared" si="53"/>
        <v>50</v>
      </c>
      <c r="AX55">
        <f t="shared" si="54"/>
        <v>49</v>
      </c>
      <c r="AY55" s="19">
        <f>'oam (2)'!AX55</f>
        <v>57</v>
      </c>
      <c r="AZ55" s="24">
        <f t="shared" si="28"/>
        <v>11</v>
      </c>
      <c r="BA55">
        <v>1000000</v>
      </c>
      <c r="BB55" t="str">
        <f t="shared" si="24"/>
        <v>RU</v>
      </c>
      <c r="BC55" s="5">
        <f t="shared" si="29"/>
        <v>35.958333333333336</v>
      </c>
      <c r="BD55">
        <f t="shared" si="30"/>
        <v>42</v>
      </c>
      <c r="BE55" s="5">
        <f>all_effects!Z253</f>
        <v>1000097.3</v>
      </c>
      <c r="BF55">
        <f t="shared" si="31"/>
        <v>20</v>
      </c>
      <c r="BG55">
        <f t="shared" si="32"/>
        <v>22</v>
      </c>
      <c r="BH55">
        <f>IF(all_effects!AB253*all_effects!BF253&lt;=0,1,0)</f>
        <v>1</v>
      </c>
      <c r="BI55" t="str">
        <f t="shared" si="25"/>
        <v>RU</v>
      </c>
    </row>
    <row r="56" spans="1:61" x14ac:dyDescent="0.3">
      <c r="A56" s="5" t="s">
        <v>30</v>
      </c>
      <c r="B56" s="5">
        <v>0</v>
      </c>
      <c r="C56" s="5">
        <v>0</v>
      </c>
      <c r="D56" s="5">
        <v>2.6666666666666665</v>
      </c>
      <c r="E56" s="5">
        <v>3.5833333333333335</v>
      </c>
      <c r="F56" s="5">
        <v>3</v>
      </c>
      <c r="G56" s="5">
        <v>2.5</v>
      </c>
      <c r="H56" s="5">
        <v>3.9166666666666665</v>
      </c>
      <c r="I56" s="5">
        <v>3.1666666666666665</v>
      </c>
      <c r="J56" s="5">
        <v>3</v>
      </c>
      <c r="K56" s="5">
        <v>3.25</v>
      </c>
      <c r="L56" s="5">
        <v>3.5</v>
      </c>
      <c r="M56" s="5">
        <v>5.666666666666667</v>
      </c>
      <c r="N56" s="5">
        <v>8.1666666666666661</v>
      </c>
      <c r="O56" s="5">
        <v>3.25</v>
      </c>
      <c r="P56" s="5">
        <v>15.583333333333334</v>
      </c>
      <c r="Q56" s="5">
        <v>18.083333333333332</v>
      </c>
      <c r="R56" s="5">
        <v>28</v>
      </c>
      <c r="S56" s="5">
        <v>15.166666666666666</v>
      </c>
      <c r="T56" s="5">
        <v>17</v>
      </c>
      <c r="U56" s="5">
        <v>16.833333333333332</v>
      </c>
      <c r="V56" s="5">
        <v>15.416666666666666</v>
      </c>
      <c r="W56" s="5">
        <v>13.571428571428571</v>
      </c>
      <c r="X56" s="20">
        <f>'oam (2)'!X56</f>
        <v>0.95496894409937894</v>
      </c>
      <c r="Y56" s="23">
        <f t="shared" si="26"/>
        <v>7.618120744262102</v>
      </c>
      <c r="Z56" s="5">
        <v>1000000</v>
      </c>
      <c r="AB56" s="5" t="str">
        <f t="shared" si="27"/>
        <v>SE</v>
      </c>
      <c r="AC56">
        <f t="shared" si="33"/>
        <v>27</v>
      </c>
      <c r="AD56">
        <f t="shared" si="34"/>
        <v>31</v>
      </c>
      <c r="AE56">
        <f t="shared" si="35"/>
        <v>35</v>
      </c>
      <c r="AF56">
        <f t="shared" si="36"/>
        <v>37</v>
      </c>
      <c r="AG56">
        <f t="shared" si="37"/>
        <v>40</v>
      </c>
      <c r="AH56">
        <f t="shared" si="38"/>
        <v>40</v>
      </c>
      <c r="AI56">
        <f t="shared" si="39"/>
        <v>38</v>
      </c>
      <c r="AJ56">
        <f t="shared" si="40"/>
        <v>44</v>
      </c>
      <c r="AK56">
        <f t="shared" si="41"/>
        <v>49</v>
      </c>
      <c r="AL56">
        <f t="shared" si="42"/>
        <v>45</v>
      </c>
      <c r="AM56">
        <f t="shared" si="43"/>
        <v>48</v>
      </c>
      <c r="AN56">
        <f t="shared" si="44"/>
        <v>42</v>
      </c>
      <c r="AO56">
        <f t="shared" si="45"/>
        <v>39</v>
      </c>
      <c r="AP56">
        <f t="shared" si="46"/>
        <v>47</v>
      </c>
      <c r="AQ56">
        <f t="shared" si="47"/>
        <v>31</v>
      </c>
      <c r="AR56">
        <f t="shared" si="48"/>
        <v>36</v>
      </c>
      <c r="AS56">
        <f t="shared" si="49"/>
        <v>29</v>
      </c>
      <c r="AT56">
        <f t="shared" si="50"/>
        <v>45</v>
      </c>
      <c r="AU56">
        <f t="shared" si="51"/>
        <v>47</v>
      </c>
      <c r="AV56">
        <f t="shared" si="52"/>
        <v>44</v>
      </c>
      <c r="AW56">
        <f t="shared" si="53"/>
        <v>47</v>
      </c>
      <c r="AX56">
        <f t="shared" si="54"/>
        <v>48</v>
      </c>
      <c r="AY56" s="19">
        <f>'oam (2)'!AX56</f>
        <v>33</v>
      </c>
      <c r="AZ56" s="24">
        <f t="shared" si="28"/>
        <v>15</v>
      </c>
      <c r="BA56">
        <v>1000000</v>
      </c>
      <c r="BB56" t="str">
        <f t="shared" si="24"/>
        <v>SE</v>
      </c>
      <c r="BC56" s="5">
        <f t="shared" si="29"/>
        <v>39.041666666666664</v>
      </c>
      <c r="BD56">
        <f t="shared" si="30"/>
        <v>47</v>
      </c>
      <c r="BE56" s="5">
        <f>all_effects!Z254</f>
        <v>999999.8</v>
      </c>
      <c r="BF56">
        <f t="shared" si="31"/>
        <v>35</v>
      </c>
      <c r="BG56">
        <f t="shared" si="32"/>
        <v>12</v>
      </c>
      <c r="BH56" s="16">
        <f>IF(all_effects!AB254*all_effects!BF254&lt;=0,1,0)</f>
        <v>0</v>
      </c>
      <c r="BI56" s="16" t="str">
        <f t="shared" si="25"/>
        <v>SE</v>
      </c>
    </row>
    <row r="57" spans="1:61" x14ac:dyDescent="0.3">
      <c r="A57" s="5" t="s">
        <v>74</v>
      </c>
      <c r="B57" s="5">
        <v>0</v>
      </c>
      <c r="C57" s="5">
        <v>2.6666666666666665</v>
      </c>
      <c r="D57" s="5">
        <v>0</v>
      </c>
      <c r="E57" s="5">
        <v>0.75</v>
      </c>
      <c r="F57" s="5">
        <v>0.5</v>
      </c>
      <c r="G57" s="5">
        <v>1.5833333333333333</v>
      </c>
      <c r="H57" s="5">
        <v>5.333333333333333</v>
      </c>
      <c r="I57" s="5">
        <v>2</v>
      </c>
      <c r="J57" s="5">
        <v>1.5833333333333333</v>
      </c>
      <c r="K57" s="5">
        <v>1.3333333333333333</v>
      </c>
      <c r="L57" s="5">
        <v>1.0833333333333333</v>
      </c>
      <c r="M57" s="5">
        <v>2.25</v>
      </c>
      <c r="N57" s="5">
        <v>2.5833333333333335</v>
      </c>
      <c r="O57" s="5">
        <v>3.3333333333333335</v>
      </c>
      <c r="P57" s="5">
        <v>2.6666666666666665</v>
      </c>
      <c r="Q57" s="5">
        <v>4.416666666666667</v>
      </c>
      <c r="R57" s="5">
        <v>4.75</v>
      </c>
      <c r="S57" s="5">
        <v>11.5</v>
      </c>
      <c r="T57" s="5">
        <v>20.083333333333332</v>
      </c>
      <c r="U57" s="5">
        <v>7.416666666666667</v>
      </c>
      <c r="V57" s="5">
        <v>5.916666666666667</v>
      </c>
      <c r="W57" s="5">
        <v>7.7142857142857144</v>
      </c>
      <c r="X57" s="20">
        <f>'oam (2)'!X57</f>
        <v>0.46739130434782611</v>
      </c>
      <c r="Y57" s="23">
        <f t="shared" si="26"/>
        <v>4.5860229453976347</v>
      </c>
      <c r="Z57" s="5">
        <v>1000000</v>
      </c>
      <c r="AB57" s="5" t="str">
        <f t="shared" si="27"/>
        <v>SI</v>
      </c>
      <c r="AC57">
        <f t="shared" si="33"/>
        <v>27</v>
      </c>
      <c r="AD57">
        <f t="shared" si="34"/>
        <v>29</v>
      </c>
      <c r="AE57">
        <f t="shared" si="35"/>
        <v>36</v>
      </c>
      <c r="AF57">
        <f t="shared" si="36"/>
        <v>38</v>
      </c>
      <c r="AG57">
        <f t="shared" si="37"/>
        <v>42</v>
      </c>
      <c r="AH57">
        <f t="shared" si="38"/>
        <v>41</v>
      </c>
      <c r="AI57">
        <f t="shared" si="39"/>
        <v>35</v>
      </c>
      <c r="AJ57">
        <f t="shared" si="40"/>
        <v>47</v>
      </c>
      <c r="AK57">
        <f t="shared" si="41"/>
        <v>50</v>
      </c>
      <c r="AL57">
        <f t="shared" si="42"/>
        <v>48</v>
      </c>
      <c r="AM57">
        <f t="shared" si="43"/>
        <v>51</v>
      </c>
      <c r="AN57">
        <f t="shared" si="44"/>
        <v>49</v>
      </c>
      <c r="AO57">
        <f t="shared" si="45"/>
        <v>50</v>
      </c>
      <c r="AP57">
        <f t="shared" si="46"/>
        <v>46</v>
      </c>
      <c r="AQ57">
        <f t="shared" si="47"/>
        <v>49</v>
      </c>
      <c r="AR57">
        <f t="shared" si="48"/>
        <v>51</v>
      </c>
      <c r="AS57">
        <f t="shared" si="49"/>
        <v>53</v>
      </c>
      <c r="AT57">
        <f t="shared" si="50"/>
        <v>48</v>
      </c>
      <c r="AU57">
        <f t="shared" si="51"/>
        <v>43</v>
      </c>
      <c r="AV57">
        <f t="shared" si="52"/>
        <v>52</v>
      </c>
      <c r="AW57">
        <f t="shared" si="53"/>
        <v>53</v>
      </c>
      <c r="AX57">
        <f t="shared" si="54"/>
        <v>54</v>
      </c>
      <c r="AY57" s="19">
        <f>'oam (2)'!AX57</f>
        <v>42</v>
      </c>
      <c r="AZ57" s="24">
        <f t="shared" si="28"/>
        <v>9</v>
      </c>
      <c r="BA57">
        <v>1000000</v>
      </c>
      <c r="BB57" t="str">
        <f t="shared" si="24"/>
        <v>SI</v>
      </c>
      <c r="BC57" s="5">
        <f t="shared" si="29"/>
        <v>43.458333333333336</v>
      </c>
      <c r="BD57">
        <f t="shared" si="30"/>
        <v>53</v>
      </c>
      <c r="BE57" s="5">
        <f>all_effects!Z255</f>
        <v>1000035.3</v>
      </c>
      <c r="BF57">
        <f t="shared" si="31"/>
        <v>24</v>
      </c>
      <c r="BG57">
        <f t="shared" si="32"/>
        <v>29</v>
      </c>
      <c r="BH57">
        <f>IF(all_effects!AB255*all_effects!BF255&lt;=0,1,0)</f>
        <v>1</v>
      </c>
      <c r="BI57" t="str">
        <f t="shared" si="25"/>
        <v>SI</v>
      </c>
    </row>
    <row r="58" spans="1:61" x14ac:dyDescent="0.3">
      <c r="A58" s="5" t="s">
        <v>70</v>
      </c>
      <c r="B58" s="5">
        <v>0</v>
      </c>
      <c r="C58" s="5">
        <v>0</v>
      </c>
      <c r="D58" s="5">
        <v>7.833333333333333</v>
      </c>
      <c r="E58" s="5">
        <v>39.083333333333336</v>
      </c>
      <c r="F58" s="5">
        <v>35.166666666666664</v>
      </c>
      <c r="G58" s="5">
        <v>39.333333333333336</v>
      </c>
      <c r="H58" s="5">
        <v>38.916666666666664</v>
      </c>
      <c r="I58" s="5">
        <v>55.166666666666664</v>
      </c>
      <c r="J58" s="5">
        <v>32</v>
      </c>
      <c r="K58" s="5">
        <v>28.75</v>
      </c>
      <c r="L58" s="5">
        <v>29.916666666666668</v>
      </c>
      <c r="M58" s="5">
        <v>28.416666666666668</v>
      </c>
      <c r="N58" s="5">
        <v>24.833333333333332</v>
      </c>
      <c r="O58" s="5">
        <v>15.833333333333334</v>
      </c>
      <c r="P58" s="5">
        <v>18.583333333333332</v>
      </c>
      <c r="Q58" s="5">
        <v>20.083333333333332</v>
      </c>
      <c r="R58" s="5">
        <v>21.75</v>
      </c>
      <c r="S58" s="5">
        <v>26.5</v>
      </c>
      <c r="T58" s="5">
        <v>29.25</v>
      </c>
      <c r="U58" s="5">
        <v>32.083333333333336</v>
      </c>
      <c r="V58" s="5">
        <v>32.25</v>
      </c>
      <c r="W58" s="5">
        <v>38.857142857142854</v>
      </c>
      <c r="X58" s="20">
        <f>'oam (2)'!X58</f>
        <v>0.48997741389045724</v>
      </c>
      <c r="Y58" s="23">
        <f t="shared" si="26"/>
        <v>13.163876182200839</v>
      </c>
      <c r="Z58" s="5">
        <v>1000000</v>
      </c>
      <c r="AB58" s="5" t="str">
        <f t="shared" si="27"/>
        <v>SK</v>
      </c>
      <c r="AC58">
        <f t="shared" si="33"/>
        <v>27</v>
      </c>
      <c r="AD58">
        <f t="shared" si="34"/>
        <v>31</v>
      </c>
      <c r="AE58">
        <f t="shared" si="35"/>
        <v>30</v>
      </c>
      <c r="AF58">
        <f t="shared" si="36"/>
        <v>8</v>
      </c>
      <c r="AG58">
        <f t="shared" si="37"/>
        <v>9</v>
      </c>
      <c r="AH58">
        <f t="shared" si="38"/>
        <v>9</v>
      </c>
      <c r="AI58">
        <f t="shared" si="39"/>
        <v>10</v>
      </c>
      <c r="AJ58">
        <f t="shared" si="40"/>
        <v>3</v>
      </c>
      <c r="AK58">
        <f t="shared" si="41"/>
        <v>11</v>
      </c>
      <c r="AL58">
        <f t="shared" si="42"/>
        <v>15</v>
      </c>
      <c r="AM58">
        <f t="shared" si="43"/>
        <v>14</v>
      </c>
      <c r="AN58">
        <f t="shared" si="44"/>
        <v>19</v>
      </c>
      <c r="AO58">
        <f t="shared" si="45"/>
        <v>22</v>
      </c>
      <c r="AP58">
        <f t="shared" si="46"/>
        <v>26</v>
      </c>
      <c r="AQ58">
        <f t="shared" si="47"/>
        <v>29</v>
      </c>
      <c r="AR58">
        <f t="shared" si="48"/>
        <v>35</v>
      </c>
      <c r="AS58">
        <f t="shared" si="49"/>
        <v>37</v>
      </c>
      <c r="AT58">
        <f t="shared" si="50"/>
        <v>36</v>
      </c>
      <c r="AU58">
        <f t="shared" si="51"/>
        <v>36</v>
      </c>
      <c r="AV58">
        <f t="shared" si="52"/>
        <v>33</v>
      </c>
      <c r="AW58">
        <f t="shared" si="53"/>
        <v>32</v>
      </c>
      <c r="AX58">
        <f t="shared" si="54"/>
        <v>29</v>
      </c>
      <c r="AY58" s="19">
        <f>'oam (2)'!AX58</f>
        <v>41</v>
      </c>
      <c r="AZ58" s="24">
        <f t="shared" si="28"/>
        <v>34</v>
      </c>
      <c r="BA58">
        <v>1000000</v>
      </c>
      <c r="BB58" t="str">
        <f t="shared" si="24"/>
        <v>SK</v>
      </c>
      <c r="BC58" s="5">
        <f t="shared" si="29"/>
        <v>24</v>
      </c>
      <c r="BD58">
        <f t="shared" si="30"/>
        <v>19</v>
      </c>
      <c r="BE58" s="5">
        <f>all_effects!Z256</f>
        <v>999849.3</v>
      </c>
      <c r="BF58">
        <f t="shared" si="31"/>
        <v>45</v>
      </c>
      <c r="BG58">
        <f t="shared" si="32"/>
        <v>-26</v>
      </c>
      <c r="BH58">
        <f>IF(all_effects!AB256*all_effects!BF256&lt;=0,1,0)</f>
        <v>1</v>
      </c>
      <c r="BI58" t="str">
        <f t="shared" si="25"/>
        <v>SK</v>
      </c>
    </row>
    <row r="59" spans="1:61" x14ac:dyDescent="0.3">
      <c r="A59" s="5" t="s">
        <v>18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0.25</v>
      </c>
      <c r="J59" s="5">
        <v>0.16666666666666666</v>
      </c>
      <c r="K59" s="5">
        <v>0.75</v>
      </c>
      <c r="L59" s="5">
        <v>2</v>
      </c>
      <c r="M59" s="5">
        <v>2.1666666666666665</v>
      </c>
      <c r="N59" s="5">
        <v>2.5833333333333335</v>
      </c>
      <c r="O59" s="5">
        <v>3.0833333333333335</v>
      </c>
      <c r="P59" s="5">
        <v>7.75</v>
      </c>
      <c r="Q59" s="5">
        <v>10.666666666666666</v>
      </c>
      <c r="R59" s="5">
        <v>13.333333333333334</v>
      </c>
      <c r="S59" s="5">
        <v>15.666666666666666</v>
      </c>
      <c r="T59" s="5">
        <v>18.5</v>
      </c>
      <c r="U59" s="5">
        <v>17.416666666666668</v>
      </c>
      <c r="V59" s="5">
        <v>30.833333333333332</v>
      </c>
      <c r="W59" s="5">
        <v>24.714285714285715</v>
      </c>
      <c r="X59" s="20">
        <f>'oam (2)'!X59</f>
        <v>1.2408243929983058</v>
      </c>
      <c r="Y59" s="23">
        <f t="shared" si="26"/>
        <v>9.2802051959723038</v>
      </c>
      <c r="Z59" s="5">
        <v>1000000</v>
      </c>
      <c r="AB59" s="5" t="str">
        <f t="shared" si="27"/>
        <v>TR</v>
      </c>
      <c r="AC59">
        <f t="shared" si="33"/>
        <v>27</v>
      </c>
      <c r="AD59">
        <f t="shared" si="34"/>
        <v>31</v>
      </c>
      <c r="AE59">
        <f t="shared" si="35"/>
        <v>36</v>
      </c>
      <c r="AF59">
        <f t="shared" si="36"/>
        <v>39</v>
      </c>
      <c r="AG59">
        <f t="shared" si="37"/>
        <v>43</v>
      </c>
      <c r="AH59">
        <f t="shared" si="38"/>
        <v>43</v>
      </c>
      <c r="AI59">
        <f t="shared" si="39"/>
        <v>43</v>
      </c>
      <c r="AJ59">
        <f t="shared" si="40"/>
        <v>50</v>
      </c>
      <c r="AK59">
        <f t="shared" si="41"/>
        <v>51</v>
      </c>
      <c r="AL59">
        <f t="shared" si="42"/>
        <v>49</v>
      </c>
      <c r="AM59">
        <f t="shared" si="43"/>
        <v>49</v>
      </c>
      <c r="AN59">
        <f t="shared" si="44"/>
        <v>50</v>
      </c>
      <c r="AO59">
        <f t="shared" si="45"/>
        <v>50</v>
      </c>
      <c r="AP59">
        <f t="shared" si="46"/>
        <v>48</v>
      </c>
      <c r="AQ59">
        <f t="shared" si="47"/>
        <v>41</v>
      </c>
      <c r="AR59">
        <f t="shared" si="48"/>
        <v>43</v>
      </c>
      <c r="AS59">
        <f t="shared" si="49"/>
        <v>44</v>
      </c>
      <c r="AT59">
        <f t="shared" si="50"/>
        <v>44</v>
      </c>
      <c r="AU59">
        <f t="shared" si="51"/>
        <v>46</v>
      </c>
      <c r="AV59">
        <f t="shared" si="52"/>
        <v>43</v>
      </c>
      <c r="AW59">
        <f t="shared" si="53"/>
        <v>34</v>
      </c>
      <c r="AX59">
        <f t="shared" si="54"/>
        <v>38</v>
      </c>
      <c r="AY59" s="19">
        <f>'oam (2)'!AX59</f>
        <v>28</v>
      </c>
      <c r="AZ59" s="24">
        <f t="shared" si="28"/>
        <v>20</v>
      </c>
      <c r="BA59">
        <v>1000000</v>
      </c>
      <c r="BB59" t="str">
        <f t="shared" si="24"/>
        <v>TR</v>
      </c>
      <c r="BC59" s="5">
        <f t="shared" si="29"/>
        <v>41.25</v>
      </c>
      <c r="BD59">
        <f t="shared" si="30"/>
        <v>50</v>
      </c>
      <c r="BE59" s="5">
        <f>all_effects!Z257</f>
        <v>999841.8</v>
      </c>
      <c r="BF59">
        <f t="shared" si="31"/>
        <v>47</v>
      </c>
      <c r="BG59">
        <f t="shared" si="32"/>
        <v>3</v>
      </c>
      <c r="BH59">
        <f>IF(all_effects!AB257*all_effects!BF257&lt;=0,1,0)</f>
        <v>1</v>
      </c>
      <c r="BI59" t="str">
        <f t="shared" si="25"/>
        <v>TR</v>
      </c>
    </row>
    <row r="60" spans="1:61" x14ac:dyDescent="0.3">
      <c r="A60" s="5" t="s">
        <v>14</v>
      </c>
      <c r="B60" s="5">
        <v>8.3333333333333339</v>
      </c>
      <c r="C60" s="5">
        <v>0</v>
      </c>
      <c r="D60" s="5">
        <v>10.083333333333334</v>
      </c>
      <c r="E60" s="5">
        <v>13.916666666666666</v>
      </c>
      <c r="F60" s="5">
        <v>11.416666666666666</v>
      </c>
      <c r="G60" s="5">
        <v>11.25</v>
      </c>
      <c r="H60" s="5">
        <v>8.6666666666666661</v>
      </c>
      <c r="I60" s="5">
        <v>7.333333333333333</v>
      </c>
      <c r="J60" s="5">
        <v>6.166666666666667</v>
      </c>
      <c r="K60" s="5">
        <v>5.5</v>
      </c>
      <c r="L60" s="5">
        <v>4.25</v>
      </c>
      <c r="M60" s="5">
        <v>4.25</v>
      </c>
      <c r="N60" s="5">
        <v>4.083333333333333</v>
      </c>
      <c r="O60" s="5">
        <v>3.75</v>
      </c>
      <c r="P60" s="5">
        <v>4.166666666666667</v>
      </c>
      <c r="Q60" s="5">
        <v>4.916666666666667</v>
      </c>
      <c r="R60" s="5">
        <v>4.583333333333333</v>
      </c>
      <c r="S60" s="5">
        <v>4.916666666666667</v>
      </c>
      <c r="T60" s="5">
        <v>4.833333333333333</v>
      </c>
      <c r="U60" s="5">
        <v>5.083333333333333</v>
      </c>
      <c r="V60" s="5">
        <v>6.416666666666667</v>
      </c>
      <c r="W60" s="5">
        <v>7.8571428571428568</v>
      </c>
      <c r="X60" s="20">
        <f>'oam (2)'!X60</f>
        <v>-0.1916525503482025</v>
      </c>
      <c r="Y60" s="23">
        <f t="shared" si="26"/>
        <v>3.1691919294580098</v>
      </c>
      <c r="Z60" s="5">
        <v>1000000</v>
      </c>
      <c r="AB60" s="5" t="str">
        <f t="shared" si="27"/>
        <v>UA</v>
      </c>
      <c r="AC60">
        <f t="shared" si="33"/>
        <v>24</v>
      </c>
      <c r="AD60">
        <f t="shared" si="34"/>
        <v>31</v>
      </c>
      <c r="AE60">
        <f t="shared" si="35"/>
        <v>28</v>
      </c>
      <c r="AF60">
        <f t="shared" si="36"/>
        <v>27</v>
      </c>
      <c r="AG60">
        <f t="shared" si="37"/>
        <v>30</v>
      </c>
      <c r="AH60">
        <f t="shared" si="38"/>
        <v>32</v>
      </c>
      <c r="AI60">
        <f t="shared" si="39"/>
        <v>32</v>
      </c>
      <c r="AJ60">
        <f t="shared" si="40"/>
        <v>37</v>
      </c>
      <c r="AK60">
        <f t="shared" si="41"/>
        <v>40</v>
      </c>
      <c r="AL60">
        <f t="shared" si="42"/>
        <v>41</v>
      </c>
      <c r="AM60">
        <f t="shared" si="43"/>
        <v>45</v>
      </c>
      <c r="AN60">
        <f t="shared" si="44"/>
        <v>45</v>
      </c>
      <c r="AO60">
        <f t="shared" si="45"/>
        <v>47</v>
      </c>
      <c r="AP60">
        <f t="shared" si="46"/>
        <v>44</v>
      </c>
      <c r="AQ60">
        <f t="shared" si="47"/>
        <v>47</v>
      </c>
      <c r="AR60">
        <f t="shared" si="48"/>
        <v>50</v>
      </c>
      <c r="AS60">
        <f t="shared" si="49"/>
        <v>54</v>
      </c>
      <c r="AT60">
        <f t="shared" si="50"/>
        <v>56</v>
      </c>
      <c r="AU60">
        <f t="shared" si="51"/>
        <v>57</v>
      </c>
      <c r="AV60">
        <f t="shared" si="52"/>
        <v>53</v>
      </c>
      <c r="AW60">
        <f t="shared" si="53"/>
        <v>52</v>
      </c>
      <c r="AX60">
        <f t="shared" si="54"/>
        <v>53</v>
      </c>
      <c r="AY60" s="19">
        <f>'oam (2)'!AX60</f>
        <v>54</v>
      </c>
      <c r="AZ60" s="24">
        <f t="shared" si="28"/>
        <v>8</v>
      </c>
      <c r="BA60">
        <v>1000000</v>
      </c>
      <c r="BB60" t="str">
        <f t="shared" si="24"/>
        <v>UA</v>
      </c>
      <c r="BC60" s="5">
        <f t="shared" si="29"/>
        <v>41.125</v>
      </c>
      <c r="BD60">
        <f t="shared" si="30"/>
        <v>49</v>
      </c>
      <c r="BE60" s="5">
        <f>all_effects!Z258</f>
        <v>1000007.8</v>
      </c>
      <c r="BF60">
        <f t="shared" si="31"/>
        <v>25</v>
      </c>
      <c r="BG60">
        <f t="shared" si="32"/>
        <v>24</v>
      </c>
      <c r="BH60">
        <f>IF(all_effects!AB258*all_effects!BF258&lt;=0,1,0)</f>
        <v>1</v>
      </c>
      <c r="BI60" t="str">
        <f t="shared" si="25"/>
        <v>UA</v>
      </c>
    </row>
    <row r="61" spans="1:61" x14ac:dyDescent="0.3">
      <c r="A61" s="5" t="s">
        <v>105</v>
      </c>
      <c r="B61" s="5">
        <v>86</v>
      </c>
      <c r="C61" s="5">
        <v>78.25</v>
      </c>
      <c r="D61" s="5">
        <v>63.916666666666664</v>
      </c>
      <c r="E61" s="5">
        <v>57.75</v>
      </c>
      <c r="F61" s="5">
        <v>54.583333333333336</v>
      </c>
      <c r="G61" s="5">
        <v>56.083333333333336</v>
      </c>
      <c r="H61" s="5">
        <v>54.5</v>
      </c>
      <c r="I61" s="5">
        <v>39.416666666666664</v>
      </c>
      <c r="J61" s="5">
        <v>37.416666666666664</v>
      </c>
      <c r="K61" s="5">
        <v>37.583333333333336</v>
      </c>
      <c r="L61" s="5">
        <v>38.25</v>
      </c>
      <c r="M61" s="5">
        <v>38.166666666666664</v>
      </c>
      <c r="N61" s="5">
        <v>38.333333333333336</v>
      </c>
      <c r="O61" s="5">
        <v>47</v>
      </c>
      <c r="P61" s="5">
        <v>43.666666666666664</v>
      </c>
      <c r="Q61" s="5">
        <v>44.666666666666664</v>
      </c>
      <c r="R61" s="5">
        <v>50.333333333333336</v>
      </c>
      <c r="S61" s="5">
        <v>57.083333333333336</v>
      </c>
      <c r="T61" s="5">
        <v>59.583333333333336</v>
      </c>
      <c r="U61" s="5">
        <v>66.583333333333329</v>
      </c>
      <c r="V61" s="5">
        <v>68.333333333333329</v>
      </c>
      <c r="W61" s="5">
        <v>81.714285714285708</v>
      </c>
      <c r="X61" s="20">
        <f>'oam (2)'!X61</f>
        <v>-0.13833992094861666</v>
      </c>
      <c r="Y61" s="23">
        <f t="shared" si="26"/>
        <v>14.886792793283961</v>
      </c>
      <c r="Z61" s="5">
        <v>1000000</v>
      </c>
      <c r="AB61" s="5" t="str">
        <f t="shared" si="27"/>
        <v>US</v>
      </c>
      <c r="AC61">
        <f t="shared" si="33"/>
        <v>2</v>
      </c>
      <c r="AD61">
        <f t="shared" si="34"/>
        <v>1</v>
      </c>
      <c r="AE61">
        <f t="shared" si="35"/>
        <v>1</v>
      </c>
      <c r="AF61">
        <f t="shared" si="36"/>
        <v>1</v>
      </c>
      <c r="AG61">
        <f t="shared" si="37"/>
        <v>2</v>
      </c>
      <c r="AH61">
        <f t="shared" si="38"/>
        <v>2</v>
      </c>
      <c r="AI61">
        <f t="shared" si="39"/>
        <v>4</v>
      </c>
      <c r="AJ61">
        <f t="shared" si="40"/>
        <v>7</v>
      </c>
      <c r="AK61">
        <f t="shared" si="41"/>
        <v>6</v>
      </c>
      <c r="AL61">
        <f t="shared" si="42"/>
        <v>7</v>
      </c>
      <c r="AM61">
        <f t="shared" si="43"/>
        <v>8</v>
      </c>
      <c r="AN61">
        <f t="shared" si="44"/>
        <v>11</v>
      </c>
      <c r="AO61">
        <f t="shared" si="45"/>
        <v>14</v>
      </c>
      <c r="AP61">
        <f t="shared" si="46"/>
        <v>15</v>
      </c>
      <c r="AQ61">
        <f t="shared" si="47"/>
        <v>16</v>
      </c>
      <c r="AR61">
        <f t="shared" si="48"/>
        <v>15</v>
      </c>
      <c r="AS61">
        <f t="shared" si="49"/>
        <v>18</v>
      </c>
      <c r="AT61">
        <f t="shared" si="50"/>
        <v>15</v>
      </c>
      <c r="AU61">
        <f t="shared" si="51"/>
        <v>19</v>
      </c>
      <c r="AV61">
        <f t="shared" si="52"/>
        <v>12</v>
      </c>
      <c r="AW61">
        <f t="shared" si="53"/>
        <v>9</v>
      </c>
      <c r="AX61">
        <f t="shared" si="54"/>
        <v>3</v>
      </c>
      <c r="AY61" s="19">
        <f>'oam (2)'!AX61</f>
        <v>53</v>
      </c>
      <c r="AZ61" s="24">
        <f t="shared" si="28"/>
        <v>39</v>
      </c>
      <c r="BA61">
        <v>1000000</v>
      </c>
      <c r="BB61" t="str">
        <f t="shared" si="24"/>
        <v>US</v>
      </c>
      <c r="BC61" s="5">
        <f t="shared" si="29"/>
        <v>11.666666666666666</v>
      </c>
      <c r="BD61">
        <f t="shared" si="30"/>
        <v>6</v>
      </c>
      <c r="BE61" s="5">
        <f>all_effects!Z259</f>
        <v>1000291.3</v>
      </c>
      <c r="BF61">
        <f t="shared" si="31"/>
        <v>5</v>
      </c>
      <c r="BG61">
        <f t="shared" si="32"/>
        <v>1</v>
      </c>
      <c r="BH61">
        <f>IF(all_effects!AB259*all_effects!BF259&lt;=0,1,0)</f>
        <v>1</v>
      </c>
      <c r="BI61" t="str">
        <f t="shared" si="25"/>
        <v>US</v>
      </c>
    </row>
    <row r="62" spans="1:61" x14ac:dyDescent="0.3">
      <c r="A62" s="5" t="s">
        <v>120</v>
      </c>
      <c r="B62" s="5">
        <v>0</v>
      </c>
      <c r="C62" s="5">
        <v>8.3333333333333339</v>
      </c>
      <c r="D62" s="5">
        <v>17.416666666666668</v>
      </c>
      <c r="E62" s="5">
        <v>20.916666666666668</v>
      </c>
      <c r="F62" s="5">
        <v>25.25</v>
      </c>
      <c r="G62" s="5">
        <v>38.833333333333336</v>
      </c>
      <c r="H62" s="5">
        <v>51.75</v>
      </c>
      <c r="I62" s="5">
        <v>46.333333333333336</v>
      </c>
      <c r="J62" s="5">
        <v>45.5</v>
      </c>
      <c r="K62" s="5">
        <v>30.5</v>
      </c>
      <c r="L62" s="5">
        <v>20.916666666666668</v>
      </c>
      <c r="M62" s="5">
        <v>16.083333333333332</v>
      </c>
      <c r="N62" s="5">
        <v>10.583333333333334</v>
      </c>
      <c r="O62" s="5">
        <v>7.25</v>
      </c>
      <c r="P62" s="5">
        <v>6.666666666666667</v>
      </c>
      <c r="Q62" s="5">
        <v>8.1666666666666661</v>
      </c>
      <c r="R62" s="5">
        <v>9.5833333333333339</v>
      </c>
      <c r="S62" s="5">
        <v>12.416666666666666</v>
      </c>
      <c r="T62" s="5">
        <v>11.25</v>
      </c>
      <c r="U62" s="5">
        <v>14.25</v>
      </c>
      <c r="V62" s="5">
        <v>20.166666666666668</v>
      </c>
      <c r="W62" s="5">
        <v>21</v>
      </c>
      <c r="X62" s="20">
        <f>'oam (2)'!X62</f>
        <v>-0.53491436100131751</v>
      </c>
      <c r="Y62" s="23">
        <f t="shared" si="26"/>
        <v>14.22493111490053</v>
      </c>
      <c r="Z62" s="5">
        <v>1000000</v>
      </c>
      <c r="AB62" s="5" t="str">
        <f t="shared" si="27"/>
        <v>VN</v>
      </c>
      <c r="AC62">
        <f t="shared" si="33"/>
        <v>27</v>
      </c>
      <c r="AD62">
        <f t="shared" si="34"/>
        <v>24</v>
      </c>
      <c r="AE62">
        <f t="shared" si="35"/>
        <v>23</v>
      </c>
      <c r="AF62">
        <f t="shared" si="36"/>
        <v>23</v>
      </c>
      <c r="AG62">
        <f t="shared" si="37"/>
        <v>20</v>
      </c>
      <c r="AH62">
        <f t="shared" si="38"/>
        <v>11</v>
      </c>
      <c r="AI62">
        <f t="shared" si="39"/>
        <v>5</v>
      </c>
      <c r="AJ62">
        <f t="shared" si="40"/>
        <v>5</v>
      </c>
      <c r="AK62">
        <f t="shared" si="41"/>
        <v>4</v>
      </c>
      <c r="AL62">
        <f t="shared" si="42"/>
        <v>13</v>
      </c>
      <c r="AM62">
        <f t="shared" si="43"/>
        <v>22</v>
      </c>
      <c r="AN62">
        <f t="shared" si="44"/>
        <v>27</v>
      </c>
      <c r="AO62">
        <f t="shared" si="45"/>
        <v>33</v>
      </c>
      <c r="AP62">
        <f t="shared" si="46"/>
        <v>35</v>
      </c>
      <c r="AQ62">
        <f t="shared" si="47"/>
        <v>44</v>
      </c>
      <c r="AR62">
        <f t="shared" si="48"/>
        <v>47</v>
      </c>
      <c r="AS62">
        <f t="shared" si="49"/>
        <v>47</v>
      </c>
      <c r="AT62">
        <f t="shared" si="50"/>
        <v>47</v>
      </c>
      <c r="AU62">
        <f t="shared" si="51"/>
        <v>49</v>
      </c>
      <c r="AV62">
        <f t="shared" si="52"/>
        <v>47</v>
      </c>
      <c r="AW62">
        <f t="shared" si="53"/>
        <v>43</v>
      </c>
      <c r="AX62">
        <f t="shared" si="54"/>
        <v>43</v>
      </c>
      <c r="AY62" s="19">
        <f>'oam (2)'!AX62</f>
        <v>56</v>
      </c>
      <c r="AZ62" s="24">
        <f t="shared" si="28"/>
        <v>37</v>
      </c>
      <c r="BA62">
        <v>1000000</v>
      </c>
      <c r="BB62" t="str">
        <f t="shared" si="24"/>
        <v>VN</v>
      </c>
      <c r="BC62" s="5">
        <f t="shared" si="29"/>
        <v>30.5</v>
      </c>
      <c r="BD62">
        <f t="shared" si="30"/>
        <v>31</v>
      </c>
      <c r="BE62" s="5">
        <f>all_effects!Z260</f>
        <v>999699.8</v>
      </c>
      <c r="BF62">
        <f t="shared" si="31"/>
        <v>60</v>
      </c>
      <c r="BG62">
        <f t="shared" si="32"/>
        <v>-29</v>
      </c>
      <c r="BH62">
        <f>IF(all_effects!AB260*all_effects!BF260&lt;=0,1,0)</f>
        <v>1</v>
      </c>
      <c r="BI62" t="str">
        <f t="shared" si="25"/>
        <v>VN</v>
      </c>
    </row>
    <row r="63" spans="1:61" x14ac:dyDescent="0.3">
      <c r="A63" s="5" t="s">
        <v>46</v>
      </c>
      <c r="B63" s="5">
        <v>0</v>
      </c>
      <c r="C63" s="5">
        <v>8.3333333333333339</v>
      </c>
      <c r="D63" s="5">
        <v>6.416666666666667</v>
      </c>
      <c r="E63" s="5">
        <v>5.333333333333333</v>
      </c>
      <c r="F63" s="5">
        <v>15.833333333333334</v>
      </c>
      <c r="G63" s="5">
        <v>7.833333333333333</v>
      </c>
      <c r="H63" s="5">
        <v>1.75</v>
      </c>
      <c r="I63" s="5">
        <v>11.083333333333334</v>
      </c>
      <c r="J63" s="5">
        <v>11.833333333333334</v>
      </c>
      <c r="K63" s="5">
        <v>12.666666666666666</v>
      </c>
      <c r="L63" s="5">
        <v>10.083333333333334</v>
      </c>
      <c r="M63" s="5">
        <v>9.9166666666666661</v>
      </c>
      <c r="N63" s="5">
        <v>10.5</v>
      </c>
      <c r="O63" s="5">
        <v>15</v>
      </c>
      <c r="P63" s="5">
        <v>16.75</v>
      </c>
      <c r="Q63" s="5">
        <v>17.5</v>
      </c>
      <c r="R63" s="5">
        <v>17</v>
      </c>
      <c r="S63" s="5">
        <v>16.5</v>
      </c>
      <c r="T63" s="5">
        <v>25.25</v>
      </c>
      <c r="U63" s="5">
        <v>24.166666666666668</v>
      </c>
      <c r="V63" s="5">
        <v>21.25</v>
      </c>
      <c r="W63" s="5">
        <v>21.142857142857142</v>
      </c>
      <c r="X63" s="20">
        <f>'oam (2)'!X63</f>
        <v>0.89779785431959358</v>
      </c>
      <c r="Y63" s="23">
        <f t="shared" si="26"/>
        <v>6.7586890001912048</v>
      </c>
      <c r="Z63" s="5">
        <v>1000000</v>
      </c>
      <c r="AB63" s="5" t="str">
        <f t="shared" si="27"/>
        <v>ZA</v>
      </c>
      <c r="AC63">
        <f t="shared" si="33"/>
        <v>27</v>
      </c>
      <c r="AD63">
        <f t="shared" si="34"/>
        <v>24</v>
      </c>
      <c r="AE63">
        <f t="shared" si="35"/>
        <v>31</v>
      </c>
      <c r="AF63">
        <f t="shared" si="36"/>
        <v>36</v>
      </c>
      <c r="AG63">
        <f t="shared" si="37"/>
        <v>28</v>
      </c>
      <c r="AH63">
        <f t="shared" si="38"/>
        <v>35</v>
      </c>
      <c r="AI63">
        <f t="shared" si="39"/>
        <v>42</v>
      </c>
      <c r="AJ63">
        <f t="shared" si="40"/>
        <v>30</v>
      </c>
      <c r="AK63">
        <f t="shared" si="41"/>
        <v>30</v>
      </c>
      <c r="AL63">
        <f t="shared" si="42"/>
        <v>31</v>
      </c>
      <c r="AM63">
        <f t="shared" si="43"/>
        <v>34</v>
      </c>
      <c r="AN63">
        <f t="shared" si="44"/>
        <v>35</v>
      </c>
      <c r="AO63">
        <f t="shared" si="45"/>
        <v>34</v>
      </c>
      <c r="AP63">
        <f t="shared" si="46"/>
        <v>27</v>
      </c>
      <c r="AQ63">
        <f t="shared" si="47"/>
        <v>30</v>
      </c>
      <c r="AR63">
        <f t="shared" si="48"/>
        <v>39</v>
      </c>
      <c r="AS63">
        <f t="shared" si="49"/>
        <v>40</v>
      </c>
      <c r="AT63">
        <f t="shared" si="50"/>
        <v>42</v>
      </c>
      <c r="AU63">
        <f t="shared" si="51"/>
        <v>38</v>
      </c>
      <c r="AV63">
        <f t="shared" si="52"/>
        <v>38</v>
      </c>
      <c r="AW63">
        <f t="shared" si="53"/>
        <v>42</v>
      </c>
      <c r="AX63">
        <f t="shared" si="54"/>
        <v>42</v>
      </c>
      <c r="AY63" s="19">
        <f>'oam (2)'!AX63</f>
        <v>35</v>
      </c>
      <c r="AZ63" s="24">
        <f t="shared" si="28"/>
        <v>14</v>
      </c>
      <c r="BA63">
        <v>1000000</v>
      </c>
      <c r="BB63" t="str">
        <f t="shared" si="24"/>
        <v>ZA</v>
      </c>
      <c r="BC63" s="5">
        <f t="shared" si="29"/>
        <v>33.5</v>
      </c>
      <c r="BD63">
        <f t="shared" si="30"/>
        <v>38</v>
      </c>
      <c r="BE63" s="5">
        <f>all_effects!Z261</f>
        <v>1000132.8</v>
      </c>
      <c r="BF63">
        <f t="shared" si="31"/>
        <v>16</v>
      </c>
      <c r="BG63">
        <f t="shared" si="32"/>
        <v>22</v>
      </c>
      <c r="BH63">
        <f>IF(all_effects!AB261*all_effects!BF261&lt;=0,1,0)</f>
        <v>1</v>
      </c>
      <c r="BI63" t="str">
        <f t="shared" si="25"/>
        <v>ZA</v>
      </c>
    </row>
    <row r="65" spans="28:60" x14ac:dyDescent="0.3">
      <c r="BD65" s="4">
        <f>CORREL(BD2:BD63,BF2:BF63)</f>
        <v>0.47873866373535812</v>
      </c>
      <c r="BE65">
        <f>CORREL(BE2:BE63,BC2:BC63)</f>
        <v>-0.59673083571460483</v>
      </c>
      <c r="BF65" s="4">
        <f>PEARSON(BF2:BF63,BD2:BD63)</f>
        <v>0.47873866373535812</v>
      </c>
      <c r="BG65">
        <f>MAX(BG2:BG63)</f>
        <v>37</v>
      </c>
    </row>
    <row r="66" spans="28:60" x14ac:dyDescent="0.3">
      <c r="AB66" t="str">
        <f>AB1</f>
        <v>ranked</v>
      </c>
      <c r="AC66">
        <f t="shared" ref="AC66:BA81" si="55">AC1</f>
        <v>2004</v>
      </c>
      <c r="AD66">
        <f t="shared" si="55"/>
        <v>2005</v>
      </c>
      <c r="AE66">
        <f t="shared" si="55"/>
        <v>2006</v>
      </c>
      <c r="AF66">
        <f t="shared" si="55"/>
        <v>2007</v>
      </c>
      <c r="AG66">
        <f t="shared" si="55"/>
        <v>2008</v>
      </c>
      <c r="AH66">
        <f t="shared" si="55"/>
        <v>2009</v>
      </c>
      <c r="AI66">
        <f t="shared" si="55"/>
        <v>2010</v>
      </c>
      <c r="AJ66">
        <f t="shared" si="55"/>
        <v>2011</v>
      </c>
      <c r="AK66">
        <f t="shared" si="55"/>
        <v>2012</v>
      </c>
      <c r="AL66">
        <f t="shared" si="55"/>
        <v>2013</v>
      </c>
      <c r="AM66">
        <f t="shared" si="55"/>
        <v>2014</v>
      </c>
      <c r="AN66">
        <f t="shared" si="55"/>
        <v>2015</v>
      </c>
      <c r="AO66">
        <f t="shared" si="55"/>
        <v>2016</v>
      </c>
      <c r="AP66">
        <f t="shared" si="55"/>
        <v>2017</v>
      </c>
      <c r="AQ66">
        <f t="shared" si="55"/>
        <v>2018</v>
      </c>
      <c r="AR66">
        <f t="shared" si="55"/>
        <v>2019</v>
      </c>
      <c r="AS66">
        <f t="shared" si="55"/>
        <v>2020</v>
      </c>
      <c r="AT66">
        <f t="shared" si="55"/>
        <v>2021</v>
      </c>
      <c r="AU66">
        <f t="shared" si="55"/>
        <v>2022</v>
      </c>
      <c r="AV66">
        <f t="shared" si="55"/>
        <v>2023</v>
      </c>
      <c r="AW66">
        <f t="shared" si="55"/>
        <v>2024</v>
      </c>
      <c r="AX66">
        <f t="shared" si="55"/>
        <v>2025</v>
      </c>
      <c r="AY66" s="21" t="str">
        <f>'oam (2)'!AX66</f>
        <v>trend</v>
      </c>
      <c r="AZ66" s="24" t="s">
        <v>1069</v>
      </c>
      <c r="BA66" t="str">
        <f t="shared" si="55"/>
        <v>Y0</v>
      </c>
      <c r="BG66">
        <f>MIN(BG2:BG63)</f>
        <v>-32</v>
      </c>
    </row>
    <row r="67" spans="28:60" x14ac:dyDescent="0.3">
      <c r="AB67" t="str">
        <f t="shared" ref="AB67:AB128" si="56">AB2</f>
        <v>ALL</v>
      </c>
      <c r="AC67">
        <f>63-AC2</f>
        <v>62</v>
      </c>
      <c r="AD67">
        <f t="shared" ref="AD67:AZ78" si="57">63-AD2</f>
        <v>61</v>
      </c>
      <c r="AE67">
        <f t="shared" si="57"/>
        <v>61</v>
      </c>
      <c r="AF67">
        <f t="shared" si="57"/>
        <v>61</v>
      </c>
      <c r="AG67">
        <f t="shared" si="57"/>
        <v>62</v>
      </c>
      <c r="AH67">
        <f t="shared" si="57"/>
        <v>62</v>
      </c>
      <c r="AI67">
        <f t="shared" si="57"/>
        <v>62</v>
      </c>
      <c r="AJ67">
        <f t="shared" si="57"/>
        <v>59</v>
      </c>
      <c r="AK67">
        <f t="shared" si="57"/>
        <v>61</v>
      </c>
      <c r="AL67">
        <f t="shared" si="57"/>
        <v>60</v>
      </c>
      <c r="AM67">
        <f t="shared" si="57"/>
        <v>60</v>
      </c>
      <c r="AN67">
        <f t="shared" si="57"/>
        <v>58</v>
      </c>
      <c r="AO67">
        <f t="shared" si="57"/>
        <v>57</v>
      </c>
      <c r="AP67">
        <f t="shared" si="57"/>
        <v>56</v>
      </c>
      <c r="AQ67">
        <f t="shared" si="57"/>
        <v>55</v>
      </c>
      <c r="AR67">
        <f t="shared" si="57"/>
        <v>55</v>
      </c>
      <c r="AS67">
        <f t="shared" si="57"/>
        <v>60</v>
      </c>
      <c r="AT67">
        <f t="shared" si="57"/>
        <v>62</v>
      </c>
      <c r="AU67">
        <f t="shared" si="57"/>
        <v>62</v>
      </c>
      <c r="AV67">
        <f t="shared" si="57"/>
        <v>61</v>
      </c>
      <c r="AW67">
        <f t="shared" si="57"/>
        <v>62</v>
      </c>
      <c r="AX67">
        <f t="shared" si="57"/>
        <v>62</v>
      </c>
      <c r="AY67" s="21">
        <f>'oam (2)'!AX67</f>
        <v>31</v>
      </c>
      <c r="AZ67" s="24">
        <f t="shared" si="57"/>
        <v>25</v>
      </c>
      <c r="BA67">
        <f t="shared" si="55"/>
        <v>1000000</v>
      </c>
      <c r="BG67">
        <f>COUNTIFS($BG$2:$BG$63,"="&amp;0)</f>
        <v>2</v>
      </c>
      <c r="BH67">
        <v>0</v>
      </c>
    </row>
    <row r="68" spans="28:60" x14ac:dyDescent="0.3">
      <c r="AB68" t="str">
        <f t="shared" si="56"/>
        <v>AR</v>
      </c>
      <c r="AC68">
        <f t="shared" ref="AC68:AX79" si="58">63-AC3</f>
        <v>52</v>
      </c>
      <c r="AD68">
        <f t="shared" si="58"/>
        <v>53</v>
      </c>
      <c r="AE68">
        <f t="shared" si="58"/>
        <v>57</v>
      </c>
      <c r="AF68">
        <f t="shared" si="58"/>
        <v>57</v>
      </c>
      <c r="AG68">
        <f t="shared" si="58"/>
        <v>52</v>
      </c>
      <c r="AH68">
        <f t="shared" si="58"/>
        <v>47</v>
      </c>
      <c r="AI68">
        <f t="shared" si="58"/>
        <v>46</v>
      </c>
      <c r="AJ68">
        <f t="shared" si="58"/>
        <v>43</v>
      </c>
      <c r="AK68">
        <f t="shared" si="58"/>
        <v>40</v>
      </c>
      <c r="AL68">
        <f t="shared" si="58"/>
        <v>39</v>
      </c>
      <c r="AM68">
        <f t="shared" si="58"/>
        <v>40</v>
      </c>
      <c r="AN68">
        <f t="shared" si="58"/>
        <v>38</v>
      </c>
      <c r="AO68">
        <f t="shared" si="58"/>
        <v>38</v>
      </c>
      <c r="AP68">
        <f t="shared" si="58"/>
        <v>21</v>
      </c>
      <c r="AQ68">
        <f t="shared" si="58"/>
        <v>28</v>
      </c>
      <c r="AR68">
        <f t="shared" si="58"/>
        <v>33</v>
      </c>
      <c r="AS68">
        <f t="shared" si="58"/>
        <v>32</v>
      </c>
      <c r="AT68">
        <f t="shared" si="58"/>
        <v>28</v>
      </c>
      <c r="AU68">
        <f t="shared" si="58"/>
        <v>26</v>
      </c>
      <c r="AV68">
        <f t="shared" si="58"/>
        <v>27</v>
      </c>
      <c r="AW68">
        <f t="shared" si="58"/>
        <v>26</v>
      </c>
      <c r="AX68">
        <f t="shared" si="58"/>
        <v>32</v>
      </c>
      <c r="AY68" s="21">
        <f>'oam (2)'!AX68</f>
        <v>3</v>
      </c>
      <c r="AZ68" s="24">
        <f t="shared" si="57"/>
        <v>40</v>
      </c>
      <c r="BA68">
        <f t="shared" si="55"/>
        <v>1000000</v>
      </c>
    </row>
    <row r="69" spans="28:60" x14ac:dyDescent="0.3">
      <c r="AB69" t="str">
        <f t="shared" si="56"/>
        <v>AT</v>
      </c>
      <c r="AC69">
        <f t="shared" si="58"/>
        <v>46</v>
      </c>
      <c r="AD69">
        <f t="shared" si="58"/>
        <v>44</v>
      </c>
      <c r="AE69">
        <f t="shared" si="58"/>
        <v>49</v>
      </c>
      <c r="AF69">
        <f t="shared" si="58"/>
        <v>47</v>
      </c>
      <c r="AG69">
        <f t="shared" si="58"/>
        <v>47</v>
      </c>
      <c r="AH69">
        <f t="shared" si="58"/>
        <v>50</v>
      </c>
      <c r="AI69">
        <f t="shared" si="58"/>
        <v>50</v>
      </c>
      <c r="AJ69">
        <f t="shared" si="58"/>
        <v>50</v>
      </c>
      <c r="AK69">
        <f t="shared" si="58"/>
        <v>47</v>
      </c>
      <c r="AL69">
        <f t="shared" si="58"/>
        <v>47</v>
      </c>
      <c r="AM69">
        <f t="shared" si="58"/>
        <v>50</v>
      </c>
      <c r="AN69">
        <f t="shared" si="58"/>
        <v>47</v>
      </c>
      <c r="AO69">
        <f t="shared" si="58"/>
        <v>51</v>
      </c>
      <c r="AP69">
        <f t="shared" si="58"/>
        <v>58</v>
      </c>
      <c r="AQ69">
        <f t="shared" si="58"/>
        <v>61</v>
      </c>
      <c r="AR69">
        <f t="shared" si="58"/>
        <v>62</v>
      </c>
      <c r="AS69">
        <f t="shared" si="58"/>
        <v>61</v>
      </c>
      <c r="AT69">
        <f t="shared" si="58"/>
        <v>59</v>
      </c>
      <c r="AU69">
        <f t="shared" si="58"/>
        <v>55</v>
      </c>
      <c r="AV69">
        <f t="shared" si="58"/>
        <v>52</v>
      </c>
      <c r="AW69">
        <f t="shared" si="58"/>
        <v>55</v>
      </c>
      <c r="AX69">
        <f t="shared" si="58"/>
        <v>50</v>
      </c>
      <c r="AY69" s="21">
        <f>'oam (2)'!AX69</f>
        <v>52</v>
      </c>
      <c r="AZ69" s="24">
        <f t="shared" si="57"/>
        <v>12</v>
      </c>
      <c r="BA69">
        <f t="shared" si="55"/>
        <v>1000000</v>
      </c>
      <c r="BG69">
        <f>COUNTIFS($BG$2:$BG$63,"="&amp;BH69)</f>
        <v>3</v>
      </c>
      <c r="BH69" cm="1">
        <f t="array" ref="BH69:BH106">_xlfn.UNIQUE(BG2:BG63)</f>
        <v>1</v>
      </c>
    </row>
    <row r="70" spans="28:60" x14ac:dyDescent="0.3">
      <c r="AB70" t="str">
        <f t="shared" si="56"/>
        <v>AU</v>
      </c>
      <c r="AC70">
        <f t="shared" si="58"/>
        <v>53</v>
      </c>
      <c r="AD70">
        <f t="shared" si="58"/>
        <v>54</v>
      </c>
      <c r="AE70">
        <f t="shared" si="58"/>
        <v>56</v>
      </c>
      <c r="AF70">
        <f t="shared" si="58"/>
        <v>56</v>
      </c>
      <c r="AG70">
        <f t="shared" si="58"/>
        <v>57</v>
      </c>
      <c r="AH70">
        <f t="shared" si="58"/>
        <v>56</v>
      </c>
      <c r="AI70">
        <f t="shared" si="58"/>
        <v>49</v>
      </c>
      <c r="AJ70">
        <f t="shared" si="58"/>
        <v>46</v>
      </c>
      <c r="AK70">
        <f t="shared" si="58"/>
        <v>43</v>
      </c>
      <c r="AL70">
        <f t="shared" si="58"/>
        <v>45</v>
      </c>
      <c r="AM70">
        <f t="shared" si="58"/>
        <v>46</v>
      </c>
      <c r="AN70">
        <f t="shared" si="58"/>
        <v>43</v>
      </c>
      <c r="AO70">
        <f t="shared" si="58"/>
        <v>45</v>
      </c>
      <c r="AP70">
        <f t="shared" si="58"/>
        <v>52</v>
      </c>
      <c r="AQ70">
        <f t="shared" si="58"/>
        <v>46</v>
      </c>
      <c r="AR70">
        <f t="shared" si="58"/>
        <v>45</v>
      </c>
      <c r="AS70">
        <f t="shared" si="58"/>
        <v>39</v>
      </c>
      <c r="AT70">
        <f t="shared" si="58"/>
        <v>33</v>
      </c>
      <c r="AU70">
        <f t="shared" si="58"/>
        <v>42</v>
      </c>
      <c r="AV70">
        <f t="shared" si="58"/>
        <v>43</v>
      </c>
      <c r="AW70">
        <f t="shared" si="58"/>
        <v>41</v>
      </c>
      <c r="AX70">
        <f t="shared" si="58"/>
        <v>42</v>
      </c>
      <c r="AY70" s="21">
        <f>'oam (2)'!AX70</f>
        <v>23</v>
      </c>
      <c r="AZ70" s="24">
        <f t="shared" si="57"/>
        <v>42</v>
      </c>
      <c r="BA70">
        <f t="shared" si="55"/>
        <v>1000000</v>
      </c>
      <c r="BG70">
        <f t="shared" ref="BG70:BG106" si="59">COUNTIFS($BG$2:$BG$63,"="&amp;BH70)</f>
        <v>1</v>
      </c>
      <c r="BH70">
        <v>-17</v>
      </c>
    </row>
    <row r="71" spans="28:60" x14ac:dyDescent="0.3">
      <c r="AB71" t="str">
        <f t="shared" si="56"/>
        <v>BE</v>
      </c>
      <c r="AC71">
        <f t="shared" si="58"/>
        <v>44</v>
      </c>
      <c r="AD71">
        <f t="shared" si="58"/>
        <v>50</v>
      </c>
      <c r="AE71">
        <f t="shared" si="58"/>
        <v>52</v>
      </c>
      <c r="AF71">
        <f t="shared" si="58"/>
        <v>52</v>
      </c>
      <c r="AG71">
        <f t="shared" si="58"/>
        <v>51</v>
      </c>
      <c r="AH71">
        <f t="shared" si="58"/>
        <v>51</v>
      </c>
      <c r="AI71">
        <f t="shared" si="58"/>
        <v>52</v>
      </c>
      <c r="AJ71">
        <f t="shared" si="58"/>
        <v>57</v>
      </c>
      <c r="AK71">
        <f t="shared" si="58"/>
        <v>58</v>
      </c>
      <c r="AL71">
        <f t="shared" si="58"/>
        <v>57</v>
      </c>
      <c r="AM71">
        <f t="shared" si="58"/>
        <v>59</v>
      </c>
      <c r="AN71">
        <f t="shared" si="58"/>
        <v>57</v>
      </c>
      <c r="AO71">
        <f t="shared" si="58"/>
        <v>61</v>
      </c>
      <c r="AP71">
        <f t="shared" si="58"/>
        <v>59</v>
      </c>
      <c r="AQ71">
        <f t="shared" si="58"/>
        <v>56</v>
      </c>
      <c r="AR71">
        <f t="shared" si="58"/>
        <v>58</v>
      </c>
      <c r="AS71">
        <f t="shared" si="58"/>
        <v>59</v>
      </c>
      <c r="AT71">
        <f t="shared" si="58"/>
        <v>57</v>
      </c>
      <c r="AU71">
        <f t="shared" si="58"/>
        <v>58</v>
      </c>
      <c r="AV71">
        <f t="shared" si="58"/>
        <v>58</v>
      </c>
      <c r="AW71">
        <f t="shared" si="58"/>
        <v>61</v>
      </c>
      <c r="AX71">
        <f t="shared" si="58"/>
        <v>55</v>
      </c>
      <c r="AY71" s="21">
        <f>'oam (2)'!AX71</f>
        <v>49</v>
      </c>
      <c r="AZ71" s="24">
        <f t="shared" si="57"/>
        <v>16</v>
      </c>
      <c r="BA71">
        <f t="shared" si="55"/>
        <v>1000000</v>
      </c>
      <c r="BG71">
        <f t="shared" si="59"/>
        <v>1</v>
      </c>
      <c r="BH71">
        <v>2</v>
      </c>
    </row>
    <row r="72" spans="28:60" x14ac:dyDescent="0.3">
      <c r="AB72" t="str">
        <f t="shared" si="56"/>
        <v>BD</v>
      </c>
      <c r="AC72">
        <f t="shared" si="58"/>
        <v>36</v>
      </c>
      <c r="AD72">
        <f t="shared" si="58"/>
        <v>32</v>
      </c>
      <c r="AE72">
        <f t="shared" si="58"/>
        <v>27</v>
      </c>
      <c r="AF72">
        <f t="shared" si="58"/>
        <v>24</v>
      </c>
      <c r="AG72">
        <f t="shared" si="58"/>
        <v>20</v>
      </c>
      <c r="AH72">
        <f t="shared" si="58"/>
        <v>20</v>
      </c>
      <c r="AI72">
        <f t="shared" si="58"/>
        <v>20</v>
      </c>
      <c r="AJ72">
        <f t="shared" si="58"/>
        <v>12</v>
      </c>
      <c r="AK72">
        <f t="shared" si="58"/>
        <v>28</v>
      </c>
      <c r="AL72">
        <f t="shared" si="58"/>
        <v>12</v>
      </c>
      <c r="AM72">
        <f t="shared" si="58"/>
        <v>28</v>
      </c>
      <c r="AN72">
        <f t="shared" si="58"/>
        <v>27</v>
      </c>
      <c r="AO72">
        <f t="shared" si="58"/>
        <v>37</v>
      </c>
      <c r="AP72">
        <f t="shared" si="58"/>
        <v>39</v>
      </c>
      <c r="AQ72">
        <f t="shared" si="58"/>
        <v>40</v>
      </c>
      <c r="AR72">
        <f t="shared" si="58"/>
        <v>43</v>
      </c>
      <c r="AS72">
        <f t="shared" si="58"/>
        <v>42</v>
      </c>
      <c r="AT72">
        <f t="shared" si="58"/>
        <v>47</v>
      </c>
      <c r="AU72">
        <f t="shared" si="58"/>
        <v>39</v>
      </c>
      <c r="AV72">
        <f t="shared" si="58"/>
        <v>32</v>
      </c>
      <c r="AW72">
        <f t="shared" si="58"/>
        <v>22</v>
      </c>
      <c r="AX72">
        <f t="shared" si="58"/>
        <v>20</v>
      </c>
      <c r="AY72" s="21">
        <f>'oam (2)'!AX72</f>
        <v>46</v>
      </c>
      <c r="AZ72" s="24">
        <f t="shared" si="57"/>
        <v>17</v>
      </c>
      <c r="BA72">
        <f t="shared" si="55"/>
        <v>1000000</v>
      </c>
      <c r="BG72">
        <f t="shared" si="59"/>
        <v>1</v>
      </c>
      <c r="BH72">
        <v>4</v>
      </c>
    </row>
    <row r="73" spans="28:60" x14ac:dyDescent="0.3">
      <c r="AB73" t="str">
        <f t="shared" si="56"/>
        <v>BG</v>
      </c>
      <c r="AC73">
        <f t="shared" si="58"/>
        <v>36</v>
      </c>
      <c r="AD73">
        <f t="shared" si="58"/>
        <v>32</v>
      </c>
      <c r="AE73">
        <f t="shared" si="58"/>
        <v>27</v>
      </c>
      <c r="AF73">
        <f t="shared" si="58"/>
        <v>24</v>
      </c>
      <c r="AG73">
        <f t="shared" si="58"/>
        <v>20</v>
      </c>
      <c r="AH73">
        <f t="shared" si="58"/>
        <v>20</v>
      </c>
      <c r="AI73">
        <f t="shared" si="58"/>
        <v>20</v>
      </c>
      <c r="AJ73">
        <f t="shared" si="58"/>
        <v>15</v>
      </c>
      <c r="AK73">
        <f t="shared" si="58"/>
        <v>18</v>
      </c>
      <c r="AL73">
        <f t="shared" si="58"/>
        <v>23</v>
      </c>
      <c r="AM73">
        <f t="shared" si="58"/>
        <v>30</v>
      </c>
      <c r="AN73">
        <f t="shared" si="58"/>
        <v>31</v>
      </c>
      <c r="AO73">
        <f t="shared" si="58"/>
        <v>36</v>
      </c>
      <c r="AP73">
        <f t="shared" si="58"/>
        <v>34</v>
      </c>
      <c r="AQ73">
        <f t="shared" si="58"/>
        <v>31</v>
      </c>
      <c r="AR73">
        <f t="shared" si="58"/>
        <v>36</v>
      </c>
      <c r="AS73">
        <f t="shared" si="58"/>
        <v>46</v>
      </c>
      <c r="AT73">
        <f t="shared" si="58"/>
        <v>44</v>
      </c>
      <c r="AU73">
        <f t="shared" si="58"/>
        <v>51</v>
      </c>
      <c r="AV73">
        <f t="shared" si="58"/>
        <v>45</v>
      </c>
      <c r="AW73">
        <f t="shared" si="58"/>
        <v>47</v>
      </c>
      <c r="AX73">
        <f t="shared" si="58"/>
        <v>59</v>
      </c>
      <c r="AY73" s="21">
        <f>'oam (2)'!AX73</f>
        <v>59</v>
      </c>
      <c r="AZ73" s="24">
        <f t="shared" si="57"/>
        <v>3</v>
      </c>
      <c r="BA73">
        <f t="shared" si="55"/>
        <v>1000000</v>
      </c>
      <c r="BG73">
        <f t="shared" si="59"/>
        <v>2</v>
      </c>
      <c r="BH73">
        <v>-18</v>
      </c>
    </row>
    <row r="74" spans="28:60" x14ac:dyDescent="0.3">
      <c r="AB74" t="str">
        <f t="shared" si="56"/>
        <v>BR</v>
      </c>
      <c r="AC74">
        <f t="shared" si="58"/>
        <v>60</v>
      </c>
      <c r="AD74">
        <f t="shared" si="58"/>
        <v>57</v>
      </c>
      <c r="AE74">
        <f t="shared" si="58"/>
        <v>58</v>
      </c>
      <c r="AF74">
        <f t="shared" si="58"/>
        <v>58</v>
      </c>
      <c r="AG74">
        <f t="shared" si="58"/>
        <v>59</v>
      </c>
      <c r="AH74">
        <f t="shared" si="58"/>
        <v>59</v>
      </c>
      <c r="AI74">
        <f t="shared" si="58"/>
        <v>61</v>
      </c>
      <c r="AJ74">
        <f t="shared" si="58"/>
        <v>61</v>
      </c>
      <c r="AK74">
        <f t="shared" si="58"/>
        <v>60</v>
      </c>
      <c r="AL74">
        <f t="shared" si="58"/>
        <v>61</v>
      </c>
      <c r="AM74">
        <f t="shared" si="58"/>
        <v>61</v>
      </c>
      <c r="AN74">
        <f t="shared" si="58"/>
        <v>59</v>
      </c>
      <c r="AO74">
        <f t="shared" si="58"/>
        <v>58</v>
      </c>
      <c r="AP74">
        <f t="shared" si="58"/>
        <v>55</v>
      </c>
      <c r="AQ74">
        <f t="shared" si="58"/>
        <v>54</v>
      </c>
      <c r="AR74">
        <f t="shared" si="58"/>
        <v>53</v>
      </c>
      <c r="AS74">
        <f t="shared" si="58"/>
        <v>55</v>
      </c>
      <c r="AT74">
        <f t="shared" si="58"/>
        <v>58</v>
      </c>
      <c r="AU74">
        <f t="shared" si="58"/>
        <v>56</v>
      </c>
      <c r="AV74">
        <f t="shared" si="58"/>
        <v>57</v>
      </c>
      <c r="AW74">
        <f t="shared" si="58"/>
        <v>58</v>
      </c>
      <c r="AX74">
        <f t="shared" si="58"/>
        <v>61</v>
      </c>
      <c r="AY74" s="21">
        <f>'oam (2)'!AX74</f>
        <v>33</v>
      </c>
      <c r="AZ74" s="24">
        <f t="shared" si="57"/>
        <v>37</v>
      </c>
      <c r="BA74">
        <f t="shared" si="55"/>
        <v>1000000</v>
      </c>
      <c r="BG74">
        <f t="shared" si="59"/>
        <v>1</v>
      </c>
      <c r="BH74">
        <v>-12</v>
      </c>
    </row>
    <row r="75" spans="28:60" x14ac:dyDescent="0.3">
      <c r="AB75" t="str">
        <f t="shared" si="56"/>
        <v>CA</v>
      </c>
      <c r="AC75">
        <f t="shared" si="58"/>
        <v>57</v>
      </c>
      <c r="AD75">
        <f t="shared" si="58"/>
        <v>59</v>
      </c>
      <c r="AE75">
        <f t="shared" si="58"/>
        <v>59</v>
      </c>
      <c r="AF75">
        <f t="shared" si="58"/>
        <v>59</v>
      </c>
      <c r="AG75">
        <f t="shared" si="58"/>
        <v>58</v>
      </c>
      <c r="AH75">
        <f t="shared" si="58"/>
        <v>57</v>
      </c>
      <c r="AI75">
        <f t="shared" si="58"/>
        <v>55</v>
      </c>
      <c r="AJ75">
        <f t="shared" si="58"/>
        <v>55</v>
      </c>
      <c r="AK75">
        <f t="shared" si="58"/>
        <v>54</v>
      </c>
      <c r="AL75">
        <f t="shared" si="58"/>
        <v>55</v>
      </c>
      <c r="AM75">
        <f t="shared" si="58"/>
        <v>56</v>
      </c>
      <c r="AN75">
        <f t="shared" si="58"/>
        <v>55</v>
      </c>
      <c r="AO75">
        <f t="shared" si="58"/>
        <v>53</v>
      </c>
      <c r="AP75">
        <f t="shared" si="58"/>
        <v>49</v>
      </c>
      <c r="AQ75">
        <f t="shared" si="58"/>
        <v>50</v>
      </c>
      <c r="AR75">
        <f t="shared" si="58"/>
        <v>49</v>
      </c>
      <c r="AS75">
        <f t="shared" si="58"/>
        <v>51</v>
      </c>
      <c r="AT75">
        <f t="shared" si="58"/>
        <v>49</v>
      </c>
      <c r="AU75">
        <f t="shared" si="58"/>
        <v>54</v>
      </c>
      <c r="AV75">
        <f t="shared" si="58"/>
        <v>55</v>
      </c>
      <c r="AW75">
        <f t="shared" si="58"/>
        <v>53</v>
      </c>
      <c r="AX75">
        <f t="shared" si="58"/>
        <v>51</v>
      </c>
      <c r="AY75" s="21">
        <f>'oam (2)'!AX75</f>
        <v>26</v>
      </c>
      <c r="AZ75" s="24">
        <f t="shared" si="57"/>
        <v>34</v>
      </c>
      <c r="BA75">
        <f t="shared" si="55"/>
        <v>1000000</v>
      </c>
      <c r="BG75">
        <f t="shared" si="59"/>
        <v>3</v>
      </c>
      <c r="BH75">
        <v>-8</v>
      </c>
    </row>
    <row r="76" spans="28:60" x14ac:dyDescent="0.3">
      <c r="AB76" t="str">
        <f t="shared" si="56"/>
        <v>CH</v>
      </c>
      <c r="AC76">
        <f t="shared" si="58"/>
        <v>45</v>
      </c>
      <c r="AD76">
        <f t="shared" si="58"/>
        <v>46</v>
      </c>
      <c r="AE76">
        <f t="shared" si="58"/>
        <v>44</v>
      </c>
      <c r="AF76">
        <f t="shared" si="58"/>
        <v>45</v>
      </c>
      <c r="AG76">
        <f t="shared" si="58"/>
        <v>44</v>
      </c>
      <c r="AH76">
        <f t="shared" si="58"/>
        <v>46</v>
      </c>
      <c r="AI76">
        <f t="shared" si="58"/>
        <v>47</v>
      </c>
      <c r="AJ76">
        <f t="shared" si="58"/>
        <v>47</v>
      </c>
      <c r="AK76">
        <f t="shared" si="58"/>
        <v>45</v>
      </c>
      <c r="AL76">
        <f t="shared" si="58"/>
        <v>44</v>
      </c>
      <c r="AM76">
        <f t="shared" si="58"/>
        <v>47</v>
      </c>
      <c r="AN76">
        <f t="shared" si="58"/>
        <v>49</v>
      </c>
      <c r="AO76">
        <f t="shared" si="58"/>
        <v>54</v>
      </c>
      <c r="AP76">
        <f t="shared" si="58"/>
        <v>60</v>
      </c>
      <c r="AQ76">
        <f t="shared" si="58"/>
        <v>58</v>
      </c>
      <c r="AR76">
        <f t="shared" si="58"/>
        <v>56</v>
      </c>
      <c r="AS76">
        <f t="shared" si="58"/>
        <v>54</v>
      </c>
      <c r="AT76">
        <f t="shared" si="58"/>
        <v>53</v>
      </c>
      <c r="AU76">
        <f t="shared" si="58"/>
        <v>45</v>
      </c>
      <c r="AV76">
        <f t="shared" si="58"/>
        <v>41</v>
      </c>
      <c r="AW76">
        <f t="shared" si="58"/>
        <v>40</v>
      </c>
      <c r="AX76">
        <f t="shared" si="58"/>
        <v>39</v>
      </c>
      <c r="AY76" s="21">
        <f>'oam (2)'!AX76</f>
        <v>47</v>
      </c>
      <c r="AZ76" s="24">
        <f t="shared" si="57"/>
        <v>18</v>
      </c>
      <c r="BA76">
        <f t="shared" si="55"/>
        <v>1000000</v>
      </c>
      <c r="BG76">
        <f t="shared" si="59"/>
        <v>2</v>
      </c>
      <c r="BH76">
        <v>0</v>
      </c>
    </row>
    <row r="77" spans="28:60" x14ac:dyDescent="0.3">
      <c r="AB77" t="str">
        <f t="shared" si="56"/>
        <v>CN</v>
      </c>
      <c r="AC77">
        <f t="shared" si="58"/>
        <v>49</v>
      </c>
      <c r="AD77">
        <f t="shared" si="58"/>
        <v>49</v>
      </c>
      <c r="AE77">
        <f t="shared" si="58"/>
        <v>47</v>
      </c>
      <c r="AF77">
        <f t="shared" si="58"/>
        <v>41</v>
      </c>
      <c r="AG77">
        <f t="shared" si="58"/>
        <v>37</v>
      </c>
      <c r="AH77">
        <f t="shared" si="58"/>
        <v>37</v>
      </c>
      <c r="AI77">
        <f t="shared" si="58"/>
        <v>33</v>
      </c>
      <c r="AJ77">
        <f t="shared" si="58"/>
        <v>37</v>
      </c>
      <c r="AK77">
        <f t="shared" si="58"/>
        <v>34</v>
      </c>
      <c r="AL77">
        <f t="shared" si="58"/>
        <v>34</v>
      </c>
      <c r="AM77">
        <f t="shared" si="58"/>
        <v>31</v>
      </c>
      <c r="AN77">
        <f t="shared" si="58"/>
        <v>16</v>
      </c>
      <c r="AO77">
        <f t="shared" si="58"/>
        <v>32</v>
      </c>
      <c r="AP77">
        <f t="shared" si="58"/>
        <v>20</v>
      </c>
      <c r="AQ77">
        <f t="shared" si="58"/>
        <v>12</v>
      </c>
      <c r="AR77">
        <f t="shared" si="58"/>
        <v>40</v>
      </c>
      <c r="AS77">
        <f t="shared" si="58"/>
        <v>44</v>
      </c>
      <c r="AT77">
        <f t="shared" si="58"/>
        <v>56</v>
      </c>
      <c r="AU77">
        <f t="shared" si="58"/>
        <v>60</v>
      </c>
      <c r="AV77">
        <f t="shared" si="58"/>
        <v>59</v>
      </c>
      <c r="AW77">
        <f t="shared" si="58"/>
        <v>44</v>
      </c>
      <c r="AX77">
        <f t="shared" si="58"/>
        <v>35</v>
      </c>
      <c r="AY77" s="21">
        <f>'oam (2)'!AX77</f>
        <v>44</v>
      </c>
      <c r="AZ77" s="24">
        <f t="shared" si="57"/>
        <v>7</v>
      </c>
      <c r="BA77">
        <f t="shared" si="55"/>
        <v>1000000</v>
      </c>
      <c r="BG77">
        <f t="shared" si="59"/>
        <v>3</v>
      </c>
      <c r="BH77">
        <v>-6</v>
      </c>
    </row>
    <row r="78" spans="28:60" x14ac:dyDescent="0.3">
      <c r="AB78" t="str">
        <f t="shared" si="56"/>
        <v>CU</v>
      </c>
      <c r="AC78">
        <f t="shared" si="58"/>
        <v>36</v>
      </c>
      <c r="AD78">
        <f t="shared" si="58"/>
        <v>32</v>
      </c>
      <c r="AE78">
        <f t="shared" si="58"/>
        <v>27</v>
      </c>
      <c r="AF78">
        <f t="shared" si="58"/>
        <v>24</v>
      </c>
      <c r="AG78">
        <f t="shared" si="58"/>
        <v>31</v>
      </c>
      <c r="AH78">
        <f t="shared" si="58"/>
        <v>20</v>
      </c>
      <c r="AI78">
        <f t="shared" si="58"/>
        <v>20</v>
      </c>
      <c r="AJ78">
        <f t="shared" si="58"/>
        <v>25</v>
      </c>
      <c r="AK78">
        <f t="shared" si="58"/>
        <v>10</v>
      </c>
      <c r="AL78">
        <f t="shared" si="58"/>
        <v>12</v>
      </c>
      <c r="AM78">
        <f t="shared" si="58"/>
        <v>10</v>
      </c>
      <c r="AN78">
        <f t="shared" si="58"/>
        <v>10</v>
      </c>
      <c r="AO78">
        <f t="shared" si="58"/>
        <v>10</v>
      </c>
      <c r="AP78">
        <f t="shared" si="58"/>
        <v>9</v>
      </c>
      <c r="AQ78">
        <f t="shared" si="58"/>
        <v>7</v>
      </c>
      <c r="AR78">
        <f t="shared" si="58"/>
        <v>10</v>
      </c>
      <c r="AS78">
        <f t="shared" si="58"/>
        <v>5</v>
      </c>
      <c r="AT78">
        <f t="shared" si="58"/>
        <v>5</v>
      </c>
      <c r="AU78">
        <f t="shared" si="58"/>
        <v>4</v>
      </c>
      <c r="AV78">
        <f t="shared" si="58"/>
        <v>6</v>
      </c>
      <c r="AW78">
        <f t="shared" si="58"/>
        <v>6</v>
      </c>
      <c r="AX78">
        <f t="shared" si="58"/>
        <v>6</v>
      </c>
      <c r="AY78" s="21">
        <f>'oam (2)'!AX78</f>
        <v>13</v>
      </c>
      <c r="AZ78" s="24">
        <f t="shared" si="57"/>
        <v>58</v>
      </c>
      <c r="BA78">
        <f t="shared" si="55"/>
        <v>1000000</v>
      </c>
      <c r="BG78">
        <f t="shared" si="59"/>
        <v>1</v>
      </c>
      <c r="BH78">
        <v>-32</v>
      </c>
    </row>
    <row r="79" spans="28:60" x14ac:dyDescent="0.3">
      <c r="AB79" t="str">
        <f t="shared" si="56"/>
        <v>CY</v>
      </c>
      <c r="AC79">
        <f t="shared" si="58"/>
        <v>36</v>
      </c>
      <c r="AD79">
        <f t="shared" si="58"/>
        <v>32</v>
      </c>
      <c r="AE79">
        <f t="shared" si="58"/>
        <v>27</v>
      </c>
      <c r="AF79">
        <f t="shared" si="58"/>
        <v>30</v>
      </c>
      <c r="AG79">
        <f t="shared" si="58"/>
        <v>20</v>
      </c>
      <c r="AH79">
        <f t="shared" si="58"/>
        <v>20</v>
      </c>
      <c r="AI79">
        <f t="shared" si="58"/>
        <v>20</v>
      </c>
      <c r="AJ79">
        <f t="shared" si="58"/>
        <v>12</v>
      </c>
      <c r="AK79">
        <f t="shared" si="58"/>
        <v>10</v>
      </c>
      <c r="AL79">
        <f t="shared" si="58"/>
        <v>12</v>
      </c>
      <c r="AM79">
        <f t="shared" si="58"/>
        <v>10</v>
      </c>
      <c r="AN79">
        <f t="shared" si="58"/>
        <v>10</v>
      </c>
      <c r="AO79">
        <f t="shared" si="58"/>
        <v>10</v>
      </c>
      <c r="AP79">
        <f t="shared" ref="AP79:AZ90" si="60">63-AP14</f>
        <v>9</v>
      </c>
      <c r="AQ79">
        <f t="shared" si="60"/>
        <v>8</v>
      </c>
      <c r="AR79">
        <f t="shared" si="60"/>
        <v>8</v>
      </c>
      <c r="AS79">
        <f t="shared" si="60"/>
        <v>5</v>
      </c>
      <c r="AT79">
        <f t="shared" si="60"/>
        <v>6</v>
      </c>
      <c r="AU79">
        <f t="shared" si="60"/>
        <v>5</v>
      </c>
      <c r="AV79">
        <f t="shared" si="60"/>
        <v>7</v>
      </c>
      <c r="AW79">
        <f t="shared" si="60"/>
        <v>7</v>
      </c>
      <c r="AX79">
        <f t="shared" si="60"/>
        <v>3</v>
      </c>
      <c r="AY79" s="21">
        <f>'oam (2)'!AX79</f>
        <v>14</v>
      </c>
      <c r="AZ79" s="24">
        <f t="shared" si="60"/>
        <v>60</v>
      </c>
      <c r="BA79">
        <f t="shared" si="55"/>
        <v>1000000</v>
      </c>
      <c r="BG79">
        <f t="shared" si="59"/>
        <v>1</v>
      </c>
      <c r="BH79">
        <v>32</v>
      </c>
    </row>
    <row r="80" spans="28:60" x14ac:dyDescent="0.3">
      <c r="AB80" t="str">
        <f t="shared" si="56"/>
        <v>CZ</v>
      </c>
      <c r="AC80">
        <f t="shared" ref="AC80:AX91" si="61">63-AC15</f>
        <v>36</v>
      </c>
      <c r="AD80">
        <f t="shared" si="61"/>
        <v>35</v>
      </c>
      <c r="AE80">
        <f t="shared" si="61"/>
        <v>37</v>
      </c>
      <c r="AF80">
        <f t="shared" si="61"/>
        <v>43</v>
      </c>
      <c r="AG80">
        <f t="shared" si="61"/>
        <v>56</v>
      </c>
      <c r="AH80">
        <f t="shared" si="61"/>
        <v>53</v>
      </c>
      <c r="AI80">
        <f t="shared" si="61"/>
        <v>40</v>
      </c>
      <c r="AJ80">
        <f t="shared" si="61"/>
        <v>41</v>
      </c>
      <c r="AK80">
        <f t="shared" si="61"/>
        <v>30</v>
      </c>
      <c r="AL80">
        <f t="shared" si="61"/>
        <v>30</v>
      </c>
      <c r="AM80">
        <f t="shared" si="61"/>
        <v>25</v>
      </c>
      <c r="AN80">
        <f t="shared" si="61"/>
        <v>25</v>
      </c>
      <c r="AO80">
        <f t="shared" si="61"/>
        <v>25</v>
      </c>
      <c r="AP80">
        <f t="shared" si="61"/>
        <v>24</v>
      </c>
      <c r="AQ80">
        <f t="shared" si="61"/>
        <v>13</v>
      </c>
      <c r="AR80">
        <f t="shared" si="61"/>
        <v>15</v>
      </c>
      <c r="AS80">
        <f t="shared" si="61"/>
        <v>8</v>
      </c>
      <c r="AT80">
        <f t="shared" si="61"/>
        <v>8</v>
      </c>
      <c r="AU80">
        <f t="shared" si="61"/>
        <v>11</v>
      </c>
      <c r="AV80">
        <f t="shared" si="61"/>
        <v>12</v>
      </c>
      <c r="AW80">
        <f t="shared" si="61"/>
        <v>15</v>
      </c>
      <c r="AX80">
        <f t="shared" si="61"/>
        <v>12</v>
      </c>
      <c r="AY80" s="21">
        <f>'oam (2)'!AX80</f>
        <v>5</v>
      </c>
      <c r="AZ80" s="24">
        <f t="shared" si="60"/>
        <v>41</v>
      </c>
      <c r="BA80">
        <f t="shared" si="55"/>
        <v>1000000</v>
      </c>
      <c r="BG80">
        <f t="shared" si="59"/>
        <v>1</v>
      </c>
      <c r="BH80">
        <v>33</v>
      </c>
    </row>
    <row r="81" spans="28:60" x14ac:dyDescent="0.3">
      <c r="AB81" t="str">
        <f t="shared" si="56"/>
        <v>DE</v>
      </c>
      <c r="AC81">
        <f t="shared" si="61"/>
        <v>50</v>
      </c>
      <c r="AD81">
        <f t="shared" si="61"/>
        <v>48</v>
      </c>
      <c r="AE81">
        <f t="shared" si="61"/>
        <v>45</v>
      </c>
      <c r="AF81">
        <f t="shared" si="61"/>
        <v>42</v>
      </c>
      <c r="AG81">
        <f t="shared" si="61"/>
        <v>39</v>
      </c>
      <c r="AH81">
        <f t="shared" si="61"/>
        <v>44</v>
      </c>
      <c r="AI81">
        <f t="shared" si="61"/>
        <v>43</v>
      </c>
      <c r="AJ81">
        <f t="shared" si="61"/>
        <v>48</v>
      </c>
      <c r="AK81">
        <f t="shared" si="61"/>
        <v>46</v>
      </c>
      <c r="AL81">
        <f t="shared" si="61"/>
        <v>46</v>
      </c>
      <c r="AM81">
        <f t="shared" si="61"/>
        <v>48</v>
      </c>
      <c r="AN81">
        <f t="shared" si="61"/>
        <v>50</v>
      </c>
      <c r="AO81">
        <f t="shared" si="61"/>
        <v>52</v>
      </c>
      <c r="AP81">
        <f t="shared" si="61"/>
        <v>57</v>
      </c>
      <c r="AQ81">
        <f t="shared" si="61"/>
        <v>60</v>
      </c>
      <c r="AR81">
        <f t="shared" si="61"/>
        <v>59</v>
      </c>
      <c r="AS81">
        <f t="shared" si="61"/>
        <v>58</v>
      </c>
      <c r="AT81">
        <f t="shared" si="61"/>
        <v>60</v>
      </c>
      <c r="AU81">
        <f t="shared" si="61"/>
        <v>51</v>
      </c>
      <c r="AV81">
        <f t="shared" si="61"/>
        <v>42</v>
      </c>
      <c r="AW81">
        <f t="shared" si="61"/>
        <v>42</v>
      </c>
      <c r="AX81">
        <f t="shared" si="61"/>
        <v>41</v>
      </c>
      <c r="AY81" s="21">
        <f>'oam (2)'!AX81</f>
        <v>48</v>
      </c>
      <c r="AZ81" s="24">
        <f t="shared" si="60"/>
        <v>15</v>
      </c>
      <c r="BA81">
        <f t="shared" si="55"/>
        <v>1000000</v>
      </c>
      <c r="BG81">
        <f t="shared" si="59"/>
        <v>3</v>
      </c>
      <c r="BH81">
        <v>-27</v>
      </c>
    </row>
    <row r="82" spans="28:60" x14ac:dyDescent="0.3">
      <c r="AB82" t="str">
        <f t="shared" si="56"/>
        <v>DK</v>
      </c>
      <c r="AC82">
        <f t="shared" si="61"/>
        <v>36</v>
      </c>
      <c r="AD82">
        <f t="shared" si="61"/>
        <v>32</v>
      </c>
      <c r="AE82">
        <f t="shared" si="61"/>
        <v>29</v>
      </c>
      <c r="AF82">
        <f t="shared" si="61"/>
        <v>35</v>
      </c>
      <c r="AG82">
        <f t="shared" si="61"/>
        <v>42</v>
      </c>
      <c r="AH82">
        <f t="shared" si="61"/>
        <v>43</v>
      </c>
      <c r="AI82">
        <f t="shared" si="61"/>
        <v>44</v>
      </c>
      <c r="AJ82">
        <f t="shared" si="61"/>
        <v>49</v>
      </c>
      <c r="AK82">
        <f t="shared" si="61"/>
        <v>53</v>
      </c>
      <c r="AL82">
        <f t="shared" si="61"/>
        <v>58</v>
      </c>
      <c r="AM82">
        <f t="shared" si="61"/>
        <v>57</v>
      </c>
      <c r="AN82">
        <f t="shared" si="61"/>
        <v>56</v>
      </c>
      <c r="AO82">
        <f t="shared" si="61"/>
        <v>59</v>
      </c>
      <c r="AP82">
        <f t="shared" si="61"/>
        <v>61</v>
      </c>
      <c r="AQ82">
        <f t="shared" si="61"/>
        <v>59</v>
      </c>
      <c r="AR82">
        <f t="shared" si="61"/>
        <v>57</v>
      </c>
      <c r="AS82">
        <f t="shared" si="61"/>
        <v>56</v>
      </c>
      <c r="AT82">
        <f t="shared" si="61"/>
        <v>54</v>
      </c>
      <c r="AU82">
        <f t="shared" si="61"/>
        <v>59</v>
      </c>
      <c r="AV82">
        <f t="shared" si="61"/>
        <v>62</v>
      </c>
      <c r="AW82">
        <f t="shared" si="61"/>
        <v>59</v>
      </c>
      <c r="AX82">
        <f t="shared" si="61"/>
        <v>52</v>
      </c>
      <c r="AY82" s="21">
        <f>'oam (2)'!AX82</f>
        <v>61</v>
      </c>
      <c r="AZ82" s="24">
        <f t="shared" si="60"/>
        <v>2</v>
      </c>
      <c r="BA82">
        <f t="shared" ref="BA82:BA128" si="62">BA17</f>
        <v>1000000</v>
      </c>
      <c r="BG82">
        <f t="shared" si="59"/>
        <v>1</v>
      </c>
      <c r="BH82">
        <v>-16</v>
      </c>
    </row>
    <row r="83" spans="28:60" x14ac:dyDescent="0.3">
      <c r="AB83" t="str">
        <f t="shared" si="56"/>
        <v>EE</v>
      </c>
      <c r="AC83">
        <f t="shared" si="61"/>
        <v>36</v>
      </c>
      <c r="AD83">
        <f t="shared" si="61"/>
        <v>32</v>
      </c>
      <c r="AE83">
        <f t="shared" si="61"/>
        <v>27</v>
      </c>
      <c r="AF83">
        <f t="shared" si="61"/>
        <v>24</v>
      </c>
      <c r="AG83">
        <f t="shared" si="61"/>
        <v>31</v>
      </c>
      <c r="AH83">
        <f t="shared" si="61"/>
        <v>20</v>
      </c>
      <c r="AI83">
        <f t="shared" si="61"/>
        <v>26</v>
      </c>
      <c r="AJ83">
        <f t="shared" si="61"/>
        <v>23</v>
      </c>
      <c r="AK83">
        <f t="shared" si="61"/>
        <v>48</v>
      </c>
      <c r="AL83">
        <f t="shared" si="61"/>
        <v>49</v>
      </c>
      <c r="AM83">
        <f t="shared" si="61"/>
        <v>42</v>
      </c>
      <c r="AN83">
        <f t="shared" si="61"/>
        <v>42</v>
      </c>
      <c r="AO83">
        <f t="shared" si="61"/>
        <v>43</v>
      </c>
      <c r="AP83">
        <f t="shared" si="61"/>
        <v>38</v>
      </c>
      <c r="AQ83">
        <f t="shared" si="61"/>
        <v>38</v>
      </c>
      <c r="AR83">
        <f t="shared" si="61"/>
        <v>38</v>
      </c>
      <c r="AS83">
        <f t="shared" si="61"/>
        <v>27</v>
      </c>
      <c r="AT83">
        <f t="shared" si="61"/>
        <v>26</v>
      </c>
      <c r="AU83">
        <f t="shared" si="61"/>
        <v>23</v>
      </c>
      <c r="AV83">
        <f t="shared" si="61"/>
        <v>29</v>
      </c>
      <c r="AW83">
        <f t="shared" si="61"/>
        <v>27</v>
      </c>
      <c r="AX83">
        <f t="shared" si="61"/>
        <v>22</v>
      </c>
      <c r="AY83" s="21">
        <f>'oam (2)'!AX83</f>
        <v>37</v>
      </c>
      <c r="AZ83" s="24">
        <f t="shared" si="60"/>
        <v>35</v>
      </c>
      <c r="BA83">
        <f t="shared" si="62"/>
        <v>1000000</v>
      </c>
      <c r="BG83">
        <f t="shared" si="59"/>
        <v>3</v>
      </c>
      <c r="BH83">
        <v>3</v>
      </c>
    </row>
    <row r="84" spans="28:60" x14ac:dyDescent="0.3">
      <c r="AB84" t="str">
        <f t="shared" si="56"/>
        <v>EG</v>
      </c>
      <c r="AC84">
        <f t="shared" si="61"/>
        <v>36</v>
      </c>
      <c r="AD84">
        <f t="shared" si="61"/>
        <v>32</v>
      </c>
      <c r="AE84">
        <f t="shared" si="61"/>
        <v>27</v>
      </c>
      <c r="AF84">
        <f t="shared" si="61"/>
        <v>24</v>
      </c>
      <c r="AG84">
        <f t="shared" si="61"/>
        <v>24</v>
      </c>
      <c r="AH84">
        <f t="shared" si="61"/>
        <v>20</v>
      </c>
      <c r="AI84">
        <f t="shared" si="61"/>
        <v>20</v>
      </c>
      <c r="AJ84">
        <f t="shared" si="61"/>
        <v>14</v>
      </c>
      <c r="AK84">
        <f t="shared" si="61"/>
        <v>10</v>
      </c>
      <c r="AL84">
        <f t="shared" si="61"/>
        <v>16</v>
      </c>
      <c r="AM84">
        <f t="shared" si="61"/>
        <v>13</v>
      </c>
      <c r="AN84">
        <f t="shared" si="61"/>
        <v>12</v>
      </c>
      <c r="AO84">
        <f t="shared" si="61"/>
        <v>15</v>
      </c>
      <c r="AP84">
        <f t="shared" si="61"/>
        <v>23</v>
      </c>
      <c r="AQ84">
        <f t="shared" si="61"/>
        <v>29</v>
      </c>
      <c r="AR84">
        <f t="shared" si="61"/>
        <v>39</v>
      </c>
      <c r="AS84">
        <f t="shared" si="61"/>
        <v>36</v>
      </c>
      <c r="AT84">
        <f t="shared" si="61"/>
        <v>43</v>
      </c>
      <c r="AU84">
        <f t="shared" si="61"/>
        <v>36</v>
      </c>
      <c r="AV84">
        <f t="shared" si="61"/>
        <v>26</v>
      </c>
      <c r="AW84">
        <f t="shared" si="61"/>
        <v>23</v>
      </c>
      <c r="AX84">
        <f t="shared" si="61"/>
        <v>24</v>
      </c>
      <c r="AY84" s="21">
        <f>'oam (2)'!AX84</f>
        <v>43</v>
      </c>
      <c r="AZ84" s="24">
        <f t="shared" si="60"/>
        <v>20</v>
      </c>
      <c r="BA84">
        <f t="shared" si="62"/>
        <v>1000000</v>
      </c>
      <c r="BG84">
        <f t="shared" si="59"/>
        <v>2</v>
      </c>
      <c r="BH84">
        <v>-1</v>
      </c>
    </row>
    <row r="85" spans="28:60" x14ac:dyDescent="0.3">
      <c r="AB85" t="str">
        <f t="shared" si="56"/>
        <v>ES</v>
      </c>
      <c r="AC85">
        <f t="shared" si="61"/>
        <v>48</v>
      </c>
      <c r="AD85">
        <f t="shared" si="61"/>
        <v>45</v>
      </c>
      <c r="AE85">
        <f t="shared" si="61"/>
        <v>41</v>
      </c>
      <c r="AF85">
        <f t="shared" si="61"/>
        <v>38</v>
      </c>
      <c r="AG85">
        <f t="shared" si="61"/>
        <v>36</v>
      </c>
      <c r="AH85">
        <f t="shared" si="61"/>
        <v>36</v>
      </c>
      <c r="AI85">
        <f t="shared" si="61"/>
        <v>34</v>
      </c>
      <c r="AJ85">
        <f t="shared" si="61"/>
        <v>38</v>
      </c>
      <c r="AK85">
        <f t="shared" si="61"/>
        <v>35</v>
      </c>
      <c r="AL85">
        <f t="shared" si="61"/>
        <v>33</v>
      </c>
      <c r="AM85">
        <f t="shared" si="61"/>
        <v>37</v>
      </c>
      <c r="AN85">
        <f t="shared" si="61"/>
        <v>41</v>
      </c>
      <c r="AO85">
        <f t="shared" si="61"/>
        <v>34</v>
      </c>
      <c r="AP85">
        <f t="shared" si="61"/>
        <v>22</v>
      </c>
      <c r="AQ85">
        <f t="shared" si="61"/>
        <v>24</v>
      </c>
      <c r="AR85">
        <f t="shared" si="61"/>
        <v>25</v>
      </c>
      <c r="AS85">
        <f t="shared" si="61"/>
        <v>29</v>
      </c>
      <c r="AT85">
        <f t="shared" si="61"/>
        <v>31</v>
      </c>
      <c r="AU85">
        <f t="shared" si="61"/>
        <v>32</v>
      </c>
      <c r="AV85">
        <f t="shared" si="61"/>
        <v>35</v>
      </c>
      <c r="AW85">
        <f t="shared" si="61"/>
        <v>37</v>
      </c>
      <c r="AX85">
        <f t="shared" si="61"/>
        <v>38</v>
      </c>
      <c r="AY85" s="21">
        <f>'oam (2)'!AX85</f>
        <v>32</v>
      </c>
      <c r="AZ85" s="24">
        <f t="shared" si="60"/>
        <v>36</v>
      </c>
      <c r="BA85">
        <f t="shared" si="62"/>
        <v>1000000</v>
      </c>
      <c r="BG85">
        <f t="shared" si="59"/>
        <v>2</v>
      </c>
      <c r="BH85">
        <v>-9</v>
      </c>
    </row>
    <row r="86" spans="28:60" x14ac:dyDescent="0.3">
      <c r="AB86" t="str">
        <f t="shared" si="56"/>
        <v>ET</v>
      </c>
      <c r="AC86">
        <f t="shared" si="61"/>
        <v>36</v>
      </c>
      <c r="AD86">
        <f t="shared" si="61"/>
        <v>32</v>
      </c>
      <c r="AE86">
        <f t="shared" si="61"/>
        <v>27</v>
      </c>
      <c r="AF86">
        <f t="shared" si="61"/>
        <v>24</v>
      </c>
      <c r="AG86">
        <f t="shared" si="61"/>
        <v>20</v>
      </c>
      <c r="AH86">
        <f t="shared" si="61"/>
        <v>20</v>
      </c>
      <c r="AI86">
        <f t="shared" si="61"/>
        <v>20</v>
      </c>
      <c r="AJ86">
        <f t="shared" si="61"/>
        <v>12</v>
      </c>
      <c r="AK86">
        <f t="shared" si="61"/>
        <v>28</v>
      </c>
      <c r="AL86">
        <f t="shared" si="61"/>
        <v>12</v>
      </c>
      <c r="AM86">
        <f t="shared" si="61"/>
        <v>10</v>
      </c>
      <c r="AN86">
        <f t="shared" si="61"/>
        <v>10</v>
      </c>
      <c r="AO86">
        <f t="shared" si="61"/>
        <v>10</v>
      </c>
      <c r="AP86">
        <f t="shared" si="61"/>
        <v>13</v>
      </c>
      <c r="AQ86">
        <f t="shared" si="61"/>
        <v>20</v>
      </c>
      <c r="AR86">
        <f t="shared" si="61"/>
        <v>27</v>
      </c>
      <c r="AS86">
        <f t="shared" si="61"/>
        <v>17</v>
      </c>
      <c r="AT86">
        <f t="shared" si="61"/>
        <v>25</v>
      </c>
      <c r="AU86">
        <f t="shared" si="61"/>
        <v>31</v>
      </c>
      <c r="AV86">
        <f t="shared" si="61"/>
        <v>31</v>
      </c>
      <c r="AW86">
        <f t="shared" si="61"/>
        <v>30</v>
      </c>
      <c r="AX86">
        <f t="shared" si="61"/>
        <v>26</v>
      </c>
      <c r="AY86" s="21">
        <f>'oam (2)'!AX86</f>
        <v>39</v>
      </c>
      <c r="AZ86" s="24">
        <f t="shared" si="60"/>
        <v>30</v>
      </c>
      <c r="BA86">
        <f t="shared" si="62"/>
        <v>1000000</v>
      </c>
      <c r="BG86">
        <f t="shared" si="59"/>
        <v>1</v>
      </c>
      <c r="BH86">
        <v>15</v>
      </c>
    </row>
    <row r="87" spans="28:60" x14ac:dyDescent="0.3">
      <c r="AB87" t="str">
        <f t="shared" si="56"/>
        <v>FI</v>
      </c>
      <c r="AC87">
        <f t="shared" si="61"/>
        <v>37</v>
      </c>
      <c r="AD87">
        <f t="shared" si="61"/>
        <v>36</v>
      </c>
      <c r="AE87">
        <f t="shared" si="61"/>
        <v>43</v>
      </c>
      <c r="AF87">
        <f t="shared" si="61"/>
        <v>37</v>
      </c>
      <c r="AG87">
        <f t="shared" si="61"/>
        <v>41</v>
      </c>
      <c r="AH87">
        <f t="shared" si="61"/>
        <v>45</v>
      </c>
      <c r="AI87">
        <f t="shared" si="61"/>
        <v>45</v>
      </c>
      <c r="AJ87">
        <f t="shared" si="61"/>
        <v>52</v>
      </c>
      <c r="AK87">
        <f t="shared" si="61"/>
        <v>49</v>
      </c>
      <c r="AL87">
        <f t="shared" si="61"/>
        <v>52</v>
      </c>
      <c r="AM87">
        <f t="shared" si="61"/>
        <v>52</v>
      </c>
      <c r="AN87">
        <f t="shared" si="61"/>
        <v>61</v>
      </c>
      <c r="AO87">
        <f t="shared" si="61"/>
        <v>61</v>
      </c>
      <c r="AP87">
        <f t="shared" si="61"/>
        <v>46</v>
      </c>
      <c r="AQ87">
        <f t="shared" si="61"/>
        <v>57</v>
      </c>
      <c r="AR87">
        <f t="shared" si="61"/>
        <v>54</v>
      </c>
      <c r="AS87">
        <f t="shared" si="61"/>
        <v>52</v>
      </c>
      <c r="AT87">
        <f t="shared" si="61"/>
        <v>52</v>
      </c>
      <c r="AU87">
        <f t="shared" si="61"/>
        <v>52</v>
      </c>
      <c r="AV87">
        <f t="shared" si="61"/>
        <v>54</v>
      </c>
      <c r="AW87">
        <f t="shared" si="61"/>
        <v>50</v>
      </c>
      <c r="AX87">
        <f t="shared" si="61"/>
        <v>45</v>
      </c>
      <c r="AY87" s="21">
        <f>'oam (2)'!AX87</f>
        <v>51</v>
      </c>
      <c r="AZ87" s="24">
        <f t="shared" si="60"/>
        <v>14</v>
      </c>
      <c r="BA87">
        <f t="shared" si="62"/>
        <v>1000000</v>
      </c>
      <c r="BG87">
        <f t="shared" si="59"/>
        <v>3</v>
      </c>
      <c r="BH87">
        <v>-29</v>
      </c>
    </row>
    <row r="88" spans="28:60" x14ac:dyDescent="0.3">
      <c r="AB88" t="str">
        <f t="shared" si="56"/>
        <v>FR</v>
      </c>
      <c r="AC88">
        <f t="shared" si="61"/>
        <v>59</v>
      </c>
      <c r="AD88">
        <f t="shared" si="61"/>
        <v>60</v>
      </c>
      <c r="AE88">
        <f t="shared" si="61"/>
        <v>60</v>
      </c>
      <c r="AF88">
        <f t="shared" si="61"/>
        <v>60</v>
      </c>
      <c r="AG88">
        <f t="shared" si="61"/>
        <v>60</v>
      </c>
      <c r="AH88">
        <f t="shared" si="61"/>
        <v>60</v>
      </c>
      <c r="AI88">
        <f t="shared" si="61"/>
        <v>60</v>
      </c>
      <c r="AJ88">
        <f t="shared" si="61"/>
        <v>62</v>
      </c>
      <c r="AK88">
        <f t="shared" si="61"/>
        <v>62</v>
      </c>
      <c r="AL88">
        <f t="shared" si="61"/>
        <v>62</v>
      </c>
      <c r="AM88">
        <f t="shared" si="61"/>
        <v>62</v>
      </c>
      <c r="AN88">
        <f t="shared" si="61"/>
        <v>62</v>
      </c>
      <c r="AO88">
        <f t="shared" si="61"/>
        <v>62</v>
      </c>
      <c r="AP88">
        <f t="shared" si="61"/>
        <v>62</v>
      </c>
      <c r="AQ88">
        <f t="shared" si="61"/>
        <v>62</v>
      </c>
      <c r="AR88">
        <f t="shared" si="61"/>
        <v>60</v>
      </c>
      <c r="AS88">
        <f t="shared" si="61"/>
        <v>62</v>
      </c>
      <c r="AT88">
        <f t="shared" si="61"/>
        <v>61</v>
      </c>
      <c r="AU88">
        <f t="shared" si="61"/>
        <v>57</v>
      </c>
      <c r="AV88">
        <f t="shared" si="61"/>
        <v>56</v>
      </c>
      <c r="AW88">
        <f t="shared" si="61"/>
        <v>56</v>
      </c>
      <c r="AX88">
        <f t="shared" si="61"/>
        <v>56</v>
      </c>
      <c r="AY88" s="21">
        <f>'oam (2)'!AX88</f>
        <v>34</v>
      </c>
      <c r="AZ88" s="24">
        <f t="shared" si="60"/>
        <v>39</v>
      </c>
      <c r="BA88">
        <f t="shared" si="62"/>
        <v>1000000</v>
      </c>
      <c r="BG88">
        <f t="shared" si="59"/>
        <v>1</v>
      </c>
      <c r="BH88">
        <v>-21</v>
      </c>
    </row>
    <row r="89" spans="28:60" x14ac:dyDescent="0.3">
      <c r="AB89" t="str">
        <f t="shared" si="56"/>
        <v>GB</v>
      </c>
      <c r="AC89">
        <f t="shared" si="61"/>
        <v>58</v>
      </c>
      <c r="AD89">
        <f t="shared" si="61"/>
        <v>52</v>
      </c>
      <c r="AE89">
        <f t="shared" si="61"/>
        <v>53</v>
      </c>
      <c r="AF89">
        <f t="shared" si="61"/>
        <v>53</v>
      </c>
      <c r="AG89">
        <f t="shared" si="61"/>
        <v>55</v>
      </c>
      <c r="AH89">
        <f t="shared" si="61"/>
        <v>58</v>
      </c>
      <c r="AI89">
        <f t="shared" si="61"/>
        <v>57</v>
      </c>
      <c r="AJ89">
        <f t="shared" si="61"/>
        <v>45</v>
      </c>
      <c r="AK89">
        <f t="shared" si="61"/>
        <v>42</v>
      </c>
      <c r="AL89">
        <f t="shared" si="61"/>
        <v>42</v>
      </c>
      <c r="AM89">
        <f t="shared" si="61"/>
        <v>45</v>
      </c>
      <c r="AN89">
        <f t="shared" si="61"/>
        <v>45</v>
      </c>
      <c r="AO89">
        <f t="shared" si="61"/>
        <v>48</v>
      </c>
      <c r="AP89">
        <f t="shared" si="61"/>
        <v>51</v>
      </c>
      <c r="AQ89">
        <f t="shared" si="61"/>
        <v>49</v>
      </c>
      <c r="AR89">
        <f t="shared" si="61"/>
        <v>46</v>
      </c>
      <c r="AS89">
        <f t="shared" si="61"/>
        <v>47</v>
      </c>
      <c r="AT89">
        <f t="shared" si="61"/>
        <v>40</v>
      </c>
      <c r="AU89">
        <f t="shared" si="61"/>
        <v>53</v>
      </c>
      <c r="AV89">
        <f t="shared" si="61"/>
        <v>53</v>
      </c>
      <c r="AW89">
        <f t="shared" si="61"/>
        <v>57</v>
      </c>
      <c r="AX89">
        <f t="shared" si="61"/>
        <v>58</v>
      </c>
      <c r="AY89" s="21">
        <f>'oam (2)'!AX89</f>
        <v>36</v>
      </c>
      <c r="AZ89" s="24">
        <f t="shared" si="60"/>
        <v>19</v>
      </c>
      <c r="BA89">
        <f t="shared" si="62"/>
        <v>1000000</v>
      </c>
      <c r="BG89">
        <f t="shared" si="59"/>
        <v>3</v>
      </c>
      <c r="BH89">
        <v>-3</v>
      </c>
    </row>
    <row r="90" spans="28:60" x14ac:dyDescent="0.3">
      <c r="AB90" t="str">
        <f t="shared" si="56"/>
        <v>GR</v>
      </c>
      <c r="AC90">
        <f t="shared" si="61"/>
        <v>36</v>
      </c>
      <c r="AD90">
        <f t="shared" si="61"/>
        <v>39</v>
      </c>
      <c r="AE90">
        <f t="shared" si="61"/>
        <v>38</v>
      </c>
      <c r="AF90">
        <f t="shared" si="61"/>
        <v>32</v>
      </c>
      <c r="AG90">
        <f t="shared" si="61"/>
        <v>26</v>
      </c>
      <c r="AH90">
        <f t="shared" si="61"/>
        <v>34</v>
      </c>
      <c r="AI90">
        <f t="shared" si="61"/>
        <v>32</v>
      </c>
      <c r="AJ90">
        <f t="shared" si="61"/>
        <v>34</v>
      </c>
      <c r="AK90">
        <f t="shared" si="61"/>
        <v>31</v>
      </c>
      <c r="AL90">
        <f t="shared" si="61"/>
        <v>31</v>
      </c>
      <c r="AM90">
        <f t="shared" si="61"/>
        <v>35</v>
      </c>
      <c r="AN90">
        <f t="shared" si="61"/>
        <v>30</v>
      </c>
      <c r="AO90">
        <f t="shared" si="61"/>
        <v>31</v>
      </c>
      <c r="AP90">
        <f t="shared" si="61"/>
        <v>31</v>
      </c>
      <c r="AQ90">
        <f t="shared" si="61"/>
        <v>30</v>
      </c>
      <c r="AR90">
        <f t="shared" si="61"/>
        <v>21</v>
      </c>
      <c r="AS90">
        <f t="shared" si="61"/>
        <v>20</v>
      </c>
      <c r="AT90">
        <f t="shared" si="61"/>
        <v>20</v>
      </c>
      <c r="AU90">
        <f t="shared" si="61"/>
        <v>18</v>
      </c>
      <c r="AV90">
        <f t="shared" si="61"/>
        <v>24</v>
      </c>
      <c r="AW90">
        <f t="shared" si="61"/>
        <v>25</v>
      </c>
      <c r="AX90">
        <f t="shared" si="61"/>
        <v>29</v>
      </c>
      <c r="AY90" s="21">
        <f>'oam (2)'!AX90</f>
        <v>24</v>
      </c>
      <c r="AZ90" s="24">
        <f t="shared" si="60"/>
        <v>50</v>
      </c>
      <c r="BA90">
        <f t="shared" si="62"/>
        <v>1000000</v>
      </c>
      <c r="BG90">
        <f t="shared" si="59"/>
        <v>2</v>
      </c>
      <c r="BH90">
        <v>7</v>
      </c>
    </row>
    <row r="91" spans="28:60" x14ac:dyDescent="0.3">
      <c r="AB91" t="str">
        <f t="shared" si="56"/>
        <v>HR</v>
      </c>
      <c r="AC91">
        <f t="shared" si="61"/>
        <v>36</v>
      </c>
      <c r="AD91">
        <f t="shared" si="61"/>
        <v>33</v>
      </c>
      <c r="AE91">
        <f t="shared" si="61"/>
        <v>31</v>
      </c>
      <c r="AF91">
        <f t="shared" si="61"/>
        <v>34</v>
      </c>
      <c r="AG91">
        <f t="shared" si="61"/>
        <v>32</v>
      </c>
      <c r="AH91">
        <f t="shared" si="61"/>
        <v>33</v>
      </c>
      <c r="AI91">
        <f t="shared" si="61"/>
        <v>51</v>
      </c>
      <c r="AJ91">
        <f t="shared" si="61"/>
        <v>32</v>
      </c>
      <c r="AK91">
        <f t="shared" si="61"/>
        <v>25</v>
      </c>
      <c r="AL91">
        <f t="shared" si="61"/>
        <v>27</v>
      </c>
      <c r="AM91">
        <f t="shared" si="61"/>
        <v>33</v>
      </c>
      <c r="AN91">
        <f t="shared" si="61"/>
        <v>29</v>
      </c>
      <c r="AO91">
        <f t="shared" si="61"/>
        <v>27</v>
      </c>
      <c r="AP91">
        <f t="shared" ref="AP91:AZ102" si="63">63-AP26</f>
        <v>30</v>
      </c>
      <c r="AQ91">
        <f t="shared" si="63"/>
        <v>25</v>
      </c>
      <c r="AR91">
        <f t="shared" si="63"/>
        <v>35</v>
      </c>
      <c r="AS91">
        <f t="shared" si="63"/>
        <v>48</v>
      </c>
      <c r="AT91">
        <f t="shared" si="63"/>
        <v>50</v>
      </c>
      <c r="AU91">
        <f t="shared" si="63"/>
        <v>24</v>
      </c>
      <c r="AV91">
        <f t="shared" si="63"/>
        <v>18</v>
      </c>
      <c r="AW91">
        <f t="shared" si="63"/>
        <v>12</v>
      </c>
      <c r="AX91">
        <f t="shared" si="63"/>
        <v>11</v>
      </c>
      <c r="AY91" s="21">
        <f>'oam (2)'!AX91</f>
        <v>29</v>
      </c>
      <c r="AZ91" s="24">
        <f t="shared" si="63"/>
        <v>23</v>
      </c>
      <c r="BA91">
        <f t="shared" si="62"/>
        <v>1000000</v>
      </c>
      <c r="BG91">
        <f t="shared" si="59"/>
        <v>3</v>
      </c>
      <c r="BH91">
        <v>22</v>
      </c>
    </row>
    <row r="92" spans="28:60" x14ac:dyDescent="0.3">
      <c r="AB92" t="str">
        <f t="shared" si="56"/>
        <v>HU</v>
      </c>
      <c r="AC92">
        <f t="shared" ref="AC92:AX103" si="64">63-AC27</f>
        <v>54</v>
      </c>
      <c r="AD92">
        <f t="shared" si="64"/>
        <v>58</v>
      </c>
      <c r="AE92">
        <f t="shared" si="64"/>
        <v>55</v>
      </c>
      <c r="AF92">
        <f t="shared" si="64"/>
        <v>48</v>
      </c>
      <c r="AG92">
        <f t="shared" si="64"/>
        <v>40</v>
      </c>
      <c r="AH92">
        <f t="shared" si="64"/>
        <v>40</v>
      </c>
      <c r="AI92">
        <f t="shared" si="64"/>
        <v>38</v>
      </c>
      <c r="AJ92">
        <f t="shared" si="64"/>
        <v>39</v>
      </c>
      <c r="AK92">
        <f t="shared" si="64"/>
        <v>37</v>
      </c>
      <c r="AL92">
        <f t="shared" si="64"/>
        <v>35</v>
      </c>
      <c r="AM92">
        <f t="shared" si="64"/>
        <v>34</v>
      </c>
      <c r="AN92">
        <f t="shared" si="64"/>
        <v>32</v>
      </c>
      <c r="AO92">
        <f t="shared" si="64"/>
        <v>27</v>
      </c>
      <c r="AP92">
        <f t="shared" si="64"/>
        <v>12</v>
      </c>
      <c r="AQ92">
        <f t="shared" si="64"/>
        <v>11</v>
      </c>
      <c r="AR92">
        <f t="shared" si="64"/>
        <v>9</v>
      </c>
      <c r="AS92">
        <f t="shared" si="64"/>
        <v>7</v>
      </c>
      <c r="AT92">
        <f t="shared" si="64"/>
        <v>14</v>
      </c>
      <c r="AU92">
        <f t="shared" si="64"/>
        <v>13</v>
      </c>
      <c r="AV92">
        <f t="shared" si="64"/>
        <v>13</v>
      </c>
      <c r="AW92">
        <f t="shared" si="64"/>
        <v>14</v>
      </c>
      <c r="AX92">
        <f t="shared" si="64"/>
        <v>13</v>
      </c>
      <c r="AY92" s="21">
        <f>'oam (2)'!AX92</f>
        <v>1</v>
      </c>
      <c r="AZ92" s="24">
        <f t="shared" si="63"/>
        <v>21</v>
      </c>
      <c r="BA92">
        <f t="shared" si="62"/>
        <v>1000000</v>
      </c>
      <c r="BG92">
        <f t="shared" si="59"/>
        <v>1</v>
      </c>
      <c r="BH92">
        <v>30</v>
      </c>
    </row>
    <row r="93" spans="28:60" x14ac:dyDescent="0.3">
      <c r="AB93" t="str">
        <f t="shared" si="56"/>
        <v>ID</v>
      </c>
      <c r="AC93">
        <f t="shared" si="64"/>
        <v>36</v>
      </c>
      <c r="AD93">
        <f t="shared" si="64"/>
        <v>32</v>
      </c>
      <c r="AE93">
        <f t="shared" si="64"/>
        <v>27</v>
      </c>
      <c r="AF93">
        <f t="shared" si="64"/>
        <v>24</v>
      </c>
      <c r="AG93">
        <f t="shared" si="64"/>
        <v>20</v>
      </c>
      <c r="AH93">
        <f t="shared" si="64"/>
        <v>24</v>
      </c>
      <c r="AI93">
        <f t="shared" si="64"/>
        <v>22</v>
      </c>
      <c r="AJ93">
        <f t="shared" si="64"/>
        <v>22</v>
      </c>
      <c r="AK93">
        <f t="shared" si="64"/>
        <v>20</v>
      </c>
      <c r="AL93">
        <f t="shared" si="64"/>
        <v>21</v>
      </c>
      <c r="AM93">
        <f t="shared" si="64"/>
        <v>16</v>
      </c>
      <c r="AN93">
        <f t="shared" si="64"/>
        <v>19</v>
      </c>
      <c r="AO93">
        <f t="shared" si="64"/>
        <v>17</v>
      </c>
      <c r="AP93">
        <f t="shared" si="64"/>
        <v>26</v>
      </c>
      <c r="AQ93">
        <f t="shared" si="64"/>
        <v>28</v>
      </c>
      <c r="AR93">
        <f t="shared" si="64"/>
        <v>29</v>
      </c>
      <c r="AS93">
        <f t="shared" si="64"/>
        <v>25</v>
      </c>
      <c r="AT93">
        <f t="shared" si="64"/>
        <v>36</v>
      </c>
      <c r="AU93">
        <f t="shared" si="64"/>
        <v>47</v>
      </c>
      <c r="AV93">
        <f t="shared" si="64"/>
        <v>40</v>
      </c>
      <c r="AW93">
        <f t="shared" si="64"/>
        <v>51</v>
      </c>
      <c r="AX93">
        <f t="shared" si="64"/>
        <v>53</v>
      </c>
      <c r="AY93" s="21">
        <f>'oam (2)'!AX93</f>
        <v>56</v>
      </c>
      <c r="AZ93" s="24">
        <f t="shared" si="63"/>
        <v>8</v>
      </c>
      <c r="BA93">
        <f t="shared" si="62"/>
        <v>1000000</v>
      </c>
      <c r="BG93">
        <f t="shared" si="59"/>
        <v>1</v>
      </c>
      <c r="BH93">
        <v>-5</v>
      </c>
    </row>
    <row r="94" spans="28:60" x14ac:dyDescent="0.3">
      <c r="AB94" t="str">
        <f t="shared" si="56"/>
        <v>IE</v>
      </c>
      <c r="AC94">
        <f t="shared" si="64"/>
        <v>36</v>
      </c>
      <c r="AD94">
        <f t="shared" si="64"/>
        <v>32</v>
      </c>
      <c r="AE94">
        <f t="shared" si="64"/>
        <v>27</v>
      </c>
      <c r="AF94">
        <f t="shared" si="64"/>
        <v>24</v>
      </c>
      <c r="AG94">
        <f t="shared" si="64"/>
        <v>31</v>
      </c>
      <c r="AH94">
        <f t="shared" si="64"/>
        <v>20</v>
      </c>
      <c r="AI94">
        <f t="shared" si="64"/>
        <v>23</v>
      </c>
      <c r="AJ94">
        <f t="shared" si="64"/>
        <v>30</v>
      </c>
      <c r="AK94">
        <f t="shared" si="64"/>
        <v>32</v>
      </c>
      <c r="AL94">
        <f t="shared" si="64"/>
        <v>40</v>
      </c>
      <c r="AM94">
        <f t="shared" si="64"/>
        <v>38</v>
      </c>
      <c r="AN94">
        <f t="shared" si="64"/>
        <v>40</v>
      </c>
      <c r="AO94">
        <f t="shared" si="64"/>
        <v>44</v>
      </c>
      <c r="AP94">
        <f t="shared" si="64"/>
        <v>47</v>
      </c>
      <c r="AQ94">
        <f t="shared" si="64"/>
        <v>44</v>
      </c>
      <c r="AR94">
        <f t="shared" si="64"/>
        <v>47</v>
      </c>
      <c r="AS94">
        <f t="shared" si="64"/>
        <v>38</v>
      </c>
      <c r="AT94">
        <f t="shared" si="64"/>
        <v>39</v>
      </c>
      <c r="AU94">
        <f t="shared" si="64"/>
        <v>46</v>
      </c>
      <c r="AV94">
        <f t="shared" si="64"/>
        <v>48</v>
      </c>
      <c r="AW94">
        <f t="shared" si="64"/>
        <v>52</v>
      </c>
      <c r="AX94">
        <f t="shared" si="64"/>
        <v>57</v>
      </c>
      <c r="AY94" s="21">
        <f>'oam (2)'!AX94</f>
        <v>60</v>
      </c>
      <c r="AZ94" s="24">
        <f t="shared" si="63"/>
        <v>4</v>
      </c>
      <c r="BA94">
        <f t="shared" si="62"/>
        <v>1000000</v>
      </c>
      <c r="BG94">
        <f t="shared" si="59"/>
        <v>1</v>
      </c>
      <c r="BH94">
        <v>35</v>
      </c>
    </row>
    <row r="95" spans="28:60" x14ac:dyDescent="0.3">
      <c r="AB95" t="str">
        <f t="shared" si="56"/>
        <v>IN</v>
      </c>
      <c r="AC95">
        <f t="shared" si="64"/>
        <v>55</v>
      </c>
      <c r="AD95">
        <f t="shared" si="64"/>
        <v>56</v>
      </c>
      <c r="AE95">
        <f t="shared" si="64"/>
        <v>51</v>
      </c>
      <c r="AF95">
        <f t="shared" si="64"/>
        <v>49</v>
      </c>
      <c r="AG95">
        <f t="shared" si="64"/>
        <v>45</v>
      </c>
      <c r="AH95">
        <f t="shared" si="64"/>
        <v>41</v>
      </c>
      <c r="AI95">
        <f t="shared" si="64"/>
        <v>37</v>
      </c>
      <c r="AJ95">
        <f t="shared" si="64"/>
        <v>36</v>
      </c>
      <c r="AK95">
        <f t="shared" si="64"/>
        <v>39</v>
      </c>
      <c r="AL95">
        <f t="shared" si="64"/>
        <v>37</v>
      </c>
      <c r="AM95">
        <f t="shared" si="64"/>
        <v>32</v>
      </c>
      <c r="AN95">
        <f t="shared" si="64"/>
        <v>33</v>
      </c>
      <c r="AO95">
        <f t="shared" si="64"/>
        <v>40</v>
      </c>
      <c r="AP95">
        <f t="shared" si="64"/>
        <v>54</v>
      </c>
      <c r="AQ95">
        <f t="shared" si="64"/>
        <v>41</v>
      </c>
      <c r="AR95">
        <f t="shared" si="64"/>
        <v>32</v>
      </c>
      <c r="AS95">
        <f t="shared" si="64"/>
        <v>24</v>
      </c>
      <c r="AT95">
        <f t="shared" si="64"/>
        <v>24</v>
      </c>
      <c r="AU95">
        <f t="shared" si="64"/>
        <v>19</v>
      </c>
      <c r="AV95">
        <f t="shared" si="64"/>
        <v>21</v>
      </c>
      <c r="AW95">
        <f t="shared" si="64"/>
        <v>17</v>
      </c>
      <c r="AX95">
        <f t="shared" si="64"/>
        <v>16</v>
      </c>
      <c r="AY95" s="21">
        <f>'oam (2)'!AX95</f>
        <v>2</v>
      </c>
      <c r="AZ95" s="24">
        <f t="shared" si="63"/>
        <v>28</v>
      </c>
      <c r="BA95">
        <f t="shared" si="62"/>
        <v>1000000</v>
      </c>
      <c r="BG95">
        <f t="shared" si="59"/>
        <v>2</v>
      </c>
      <c r="BH95">
        <v>-2</v>
      </c>
    </row>
    <row r="96" spans="28:60" x14ac:dyDescent="0.3">
      <c r="AB96" t="str">
        <f t="shared" si="56"/>
        <v>IQ</v>
      </c>
      <c r="AC96">
        <f t="shared" si="64"/>
        <v>36</v>
      </c>
      <c r="AD96">
        <f t="shared" si="64"/>
        <v>32</v>
      </c>
      <c r="AE96">
        <f t="shared" si="64"/>
        <v>27</v>
      </c>
      <c r="AF96">
        <f t="shared" si="64"/>
        <v>24</v>
      </c>
      <c r="AG96">
        <f t="shared" si="64"/>
        <v>20</v>
      </c>
      <c r="AH96">
        <f t="shared" si="64"/>
        <v>20</v>
      </c>
      <c r="AI96">
        <f t="shared" si="64"/>
        <v>20</v>
      </c>
      <c r="AJ96">
        <f t="shared" si="64"/>
        <v>12</v>
      </c>
      <c r="AK96">
        <f t="shared" si="64"/>
        <v>21</v>
      </c>
      <c r="AL96">
        <f t="shared" si="64"/>
        <v>12</v>
      </c>
      <c r="AM96">
        <f t="shared" si="64"/>
        <v>10</v>
      </c>
      <c r="AN96">
        <f t="shared" si="64"/>
        <v>10</v>
      </c>
      <c r="AO96">
        <f t="shared" si="64"/>
        <v>10</v>
      </c>
      <c r="AP96">
        <f t="shared" si="64"/>
        <v>11</v>
      </c>
      <c r="AQ96">
        <f t="shared" si="64"/>
        <v>10</v>
      </c>
      <c r="AR96">
        <f t="shared" si="64"/>
        <v>6</v>
      </c>
      <c r="AS96">
        <f t="shared" si="64"/>
        <v>13</v>
      </c>
      <c r="AT96">
        <f t="shared" si="64"/>
        <v>24</v>
      </c>
      <c r="AU96">
        <f t="shared" si="64"/>
        <v>34</v>
      </c>
      <c r="AV96">
        <f t="shared" si="64"/>
        <v>36</v>
      </c>
      <c r="AW96">
        <f t="shared" si="64"/>
        <v>34</v>
      </c>
      <c r="AX96">
        <f t="shared" si="64"/>
        <v>30</v>
      </c>
      <c r="AY96" s="21">
        <f>'oam (2)'!AX96</f>
        <v>40</v>
      </c>
      <c r="AZ96" s="24">
        <f t="shared" si="63"/>
        <v>22</v>
      </c>
      <c r="BA96">
        <f t="shared" si="62"/>
        <v>1000000</v>
      </c>
      <c r="BG96">
        <f t="shared" si="59"/>
        <v>1</v>
      </c>
      <c r="BH96">
        <v>34</v>
      </c>
    </row>
    <row r="97" spans="28:60" x14ac:dyDescent="0.3">
      <c r="AB97" t="str">
        <f t="shared" si="56"/>
        <v>IL</v>
      </c>
      <c r="AC97">
        <f t="shared" si="64"/>
        <v>36</v>
      </c>
      <c r="AD97">
        <f t="shared" si="64"/>
        <v>32</v>
      </c>
      <c r="AE97">
        <f t="shared" si="64"/>
        <v>27</v>
      </c>
      <c r="AF97">
        <f t="shared" si="64"/>
        <v>24</v>
      </c>
      <c r="AG97">
        <f t="shared" si="64"/>
        <v>20</v>
      </c>
      <c r="AH97">
        <f t="shared" si="64"/>
        <v>25</v>
      </c>
      <c r="AI97">
        <f t="shared" si="64"/>
        <v>42</v>
      </c>
      <c r="AJ97">
        <f t="shared" si="64"/>
        <v>17</v>
      </c>
      <c r="AK97">
        <f t="shared" si="64"/>
        <v>22</v>
      </c>
      <c r="AL97">
        <f t="shared" si="64"/>
        <v>25</v>
      </c>
      <c r="AM97">
        <f t="shared" si="64"/>
        <v>37</v>
      </c>
      <c r="AN97">
        <f t="shared" si="64"/>
        <v>39</v>
      </c>
      <c r="AO97">
        <f t="shared" si="64"/>
        <v>42</v>
      </c>
      <c r="AP97">
        <f t="shared" si="64"/>
        <v>43</v>
      </c>
      <c r="AQ97">
        <f t="shared" si="64"/>
        <v>39</v>
      </c>
      <c r="AR97">
        <f t="shared" si="64"/>
        <v>44</v>
      </c>
      <c r="AS97">
        <f t="shared" si="64"/>
        <v>43</v>
      </c>
      <c r="AT97">
        <f t="shared" si="64"/>
        <v>46</v>
      </c>
      <c r="AU97">
        <f t="shared" si="64"/>
        <v>49</v>
      </c>
      <c r="AV97">
        <f t="shared" si="64"/>
        <v>38</v>
      </c>
      <c r="AW97">
        <f t="shared" si="64"/>
        <v>39</v>
      </c>
      <c r="AX97">
        <f t="shared" si="64"/>
        <v>40</v>
      </c>
      <c r="AY97" s="21">
        <f>'oam (2)'!AX97</f>
        <v>55</v>
      </c>
      <c r="AZ97" s="24">
        <f t="shared" si="63"/>
        <v>13</v>
      </c>
      <c r="BA97">
        <f t="shared" si="62"/>
        <v>1000000</v>
      </c>
      <c r="BG97">
        <f t="shared" si="59"/>
        <v>1</v>
      </c>
      <c r="BH97">
        <v>37</v>
      </c>
    </row>
    <row r="98" spans="28:60" x14ac:dyDescent="0.3">
      <c r="AB98" t="str">
        <f t="shared" si="56"/>
        <v>IT</v>
      </c>
      <c r="AC98">
        <f t="shared" si="64"/>
        <v>40</v>
      </c>
      <c r="AD98">
        <f t="shared" si="64"/>
        <v>41</v>
      </c>
      <c r="AE98">
        <f t="shared" si="64"/>
        <v>36</v>
      </c>
      <c r="AF98">
        <f t="shared" si="64"/>
        <v>33</v>
      </c>
      <c r="AG98">
        <f t="shared" si="64"/>
        <v>27</v>
      </c>
      <c r="AH98">
        <f t="shared" si="64"/>
        <v>29</v>
      </c>
      <c r="AI98">
        <f t="shared" si="64"/>
        <v>30</v>
      </c>
      <c r="AJ98">
        <f t="shared" si="64"/>
        <v>24</v>
      </c>
      <c r="AK98">
        <f t="shared" si="64"/>
        <v>24</v>
      </c>
      <c r="AL98">
        <f t="shared" si="64"/>
        <v>24</v>
      </c>
      <c r="AM98">
        <f t="shared" si="64"/>
        <v>22</v>
      </c>
      <c r="AN98">
        <f t="shared" si="64"/>
        <v>24</v>
      </c>
      <c r="AO98">
        <f t="shared" si="64"/>
        <v>28</v>
      </c>
      <c r="AP98">
        <f t="shared" si="64"/>
        <v>33</v>
      </c>
      <c r="AQ98">
        <f t="shared" si="64"/>
        <v>43</v>
      </c>
      <c r="AR98">
        <f t="shared" si="64"/>
        <v>23</v>
      </c>
      <c r="AS98">
        <f t="shared" si="64"/>
        <v>21</v>
      </c>
      <c r="AT98">
        <f t="shared" si="64"/>
        <v>22</v>
      </c>
      <c r="AU98">
        <f t="shared" si="64"/>
        <v>22</v>
      </c>
      <c r="AV98">
        <f t="shared" si="64"/>
        <v>22</v>
      </c>
      <c r="AW98">
        <f t="shared" si="64"/>
        <v>24</v>
      </c>
      <c r="AX98">
        <f t="shared" si="64"/>
        <v>27</v>
      </c>
      <c r="AY98" s="21">
        <f>'oam (2)'!AX98</f>
        <v>25</v>
      </c>
      <c r="AZ98" s="24">
        <f t="shared" si="63"/>
        <v>46</v>
      </c>
      <c r="BA98">
        <f t="shared" si="62"/>
        <v>1000000</v>
      </c>
      <c r="BG98">
        <f t="shared" si="59"/>
        <v>1</v>
      </c>
      <c r="BH98">
        <v>36</v>
      </c>
    </row>
    <row r="99" spans="28:60" x14ac:dyDescent="0.3">
      <c r="AB99" t="str">
        <f t="shared" si="56"/>
        <v>JP</v>
      </c>
      <c r="AC99">
        <f t="shared" si="64"/>
        <v>41</v>
      </c>
      <c r="AD99">
        <f t="shared" si="64"/>
        <v>40</v>
      </c>
      <c r="AE99">
        <f t="shared" si="64"/>
        <v>39</v>
      </c>
      <c r="AF99">
        <f t="shared" si="64"/>
        <v>39</v>
      </c>
      <c r="AG99">
        <f t="shared" si="64"/>
        <v>48</v>
      </c>
      <c r="AH99">
        <f t="shared" si="64"/>
        <v>39</v>
      </c>
      <c r="AI99">
        <f t="shared" si="64"/>
        <v>36</v>
      </c>
      <c r="AJ99">
        <f t="shared" si="64"/>
        <v>41</v>
      </c>
      <c r="AK99">
        <f t="shared" si="64"/>
        <v>44</v>
      </c>
      <c r="AL99">
        <f t="shared" si="64"/>
        <v>36</v>
      </c>
      <c r="AM99">
        <f t="shared" si="64"/>
        <v>27</v>
      </c>
      <c r="AN99">
        <f t="shared" si="64"/>
        <v>26</v>
      </c>
      <c r="AO99">
        <f t="shared" si="64"/>
        <v>23</v>
      </c>
      <c r="AP99">
        <f t="shared" si="64"/>
        <v>25</v>
      </c>
      <c r="AQ99">
        <f t="shared" si="64"/>
        <v>23</v>
      </c>
      <c r="AR99">
        <f t="shared" si="64"/>
        <v>19</v>
      </c>
      <c r="AS99">
        <f t="shared" si="64"/>
        <v>19</v>
      </c>
      <c r="AT99">
        <f t="shared" si="64"/>
        <v>18</v>
      </c>
      <c r="AU99">
        <f t="shared" si="64"/>
        <v>15</v>
      </c>
      <c r="AV99">
        <f t="shared" si="64"/>
        <v>17</v>
      </c>
      <c r="AW99">
        <f t="shared" si="64"/>
        <v>18</v>
      </c>
      <c r="AX99">
        <f t="shared" si="64"/>
        <v>18</v>
      </c>
      <c r="AY99" s="21">
        <f>'oam (2)'!AX99</f>
        <v>8</v>
      </c>
      <c r="AZ99" s="24">
        <f t="shared" si="63"/>
        <v>53</v>
      </c>
      <c r="BA99">
        <f t="shared" si="62"/>
        <v>1000000</v>
      </c>
      <c r="BG99">
        <f t="shared" si="59"/>
        <v>3</v>
      </c>
      <c r="BH99">
        <v>12</v>
      </c>
    </row>
    <row r="100" spans="28:60" x14ac:dyDescent="0.3">
      <c r="AB100" t="str">
        <f t="shared" si="56"/>
        <v>KH</v>
      </c>
      <c r="AC100">
        <f t="shared" si="64"/>
        <v>36</v>
      </c>
      <c r="AD100">
        <f t="shared" si="64"/>
        <v>32</v>
      </c>
      <c r="AE100">
        <f t="shared" si="64"/>
        <v>27</v>
      </c>
      <c r="AF100">
        <f t="shared" si="64"/>
        <v>24</v>
      </c>
      <c r="AG100">
        <f t="shared" si="64"/>
        <v>20</v>
      </c>
      <c r="AH100">
        <f t="shared" si="64"/>
        <v>20</v>
      </c>
      <c r="AI100">
        <f t="shared" si="64"/>
        <v>20</v>
      </c>
      <c r="AJ100">
        <f t="shared" si="64"/>
        <v>29</v>
      </c>
      <c r="AK100">
        <f t="shared" si="64"/>
        <v>10</v>
      </c>
      <c r="AL100">
        <f t="shared" si="64"/>
        <v>12</v>
      </c>
      <c r="AM100">
        <f t="shared" si="64"/>
        <v>10</v>
      </c>
      <c r="AN100">
        <f t="shared" si="64"/>
        <v>10</v>
      </c>
      <c r="AO100">
        <f t="shared" si="64"/>
        <v>10</v>
      </c>
      <c r="AP100">
        <f t="shared" si="64"/>
        <v>9</v>
      </c>
      <c r="AQ100">
        <f t="shared" si="64"/>
        <v>7</v>
      </c>
      <c r="AR100">
        <f t="shared" si="64"/>
        <v>11</v>
      </c>
      <c r="AS100">
        <f t="shared" si="64"/>
        <v>11</v>
      </c>
      <c r="AT100">
        <f t="shared" si="64"/>
        <v>9</v>
      </c>
      <c r="AU100">
        <f t="shared" si="64"/>
        <v>9</v>
      </c>
      <c r="AV100">
        <f t="shared" si="64"/>
        <v>9</v>
      </c>
      <c r="AW100">
        <f t="shared" si="64"/>
        <v>9</v>
      </c>
      <c r="AX100">
        <f t="shared" si="64"/>
        <v>7</v>
      </c>
      <c r="AY100" s="21">
        <f>'oam (2)'!AX100</f>
        <v>17</v>
      </c>
      <c r="AZ100" s="24">
        <f t="shared" si="63"/>
        <v>56</v>
      </c>
      <c r="BA100">
        <f t="shared" si="62"/>
        <v>1000000</v>
      </c>
      <c r="BG100">
        <f t="shared" si="59"/>
        <v>1</v>
      </c>
      <c r="BH100">
        <v>5</v>
      </c>
    </row>
    <row r="101" spans="28:60" x14ac:dyDescent="0.3">
      <c r="AB101" t="str">
        <f t="shared" si="56"/>
        <v>LA</v>
      </c>
      <c r="AC101">
        <f t="shared" si="64"/>
        <v>36</v>
      </c>
      <c r="AD101">
        <f t="shared" si="64"/>
        <v>32</v>
      </c>
      <c r="AE101">
        <f t="shared" si="64"/>
        <v>27</v>
      </c>
      <c r="AF101">
        <f t="shared" si="64"/>
        <v>24</v>
      </c>
      <c r="AG101">
        <f t="shared" si="64"/>
        <v>20</v>
      </c>
      <c r="AH101">
        <f t="shared" si="64"/>
        <v>20</v>
      </c>
      <c r="AI101">
        <f t="shared" si="64"/>
        <v>20</v>
      </c>
      <c r="AJ101">
        <f t="shared" si="64"/>
        <v>12</v>
      </c>
      <c r="AK101">
        <f t="shared" si="64"/>
        <v>10</v>
      </c>
      <c r="AL101">
        <f t="shared" si="64"/>
        <v>12</v>
      </c>
      <c r="AM101">
        <f t="shared" si="64"/>
        <v>21</v>
      </c>
      <c r="AN101">
        <f t="shared" si="64"/>
        <v>10</v>
      </c>
      <c r="AO101">
        <f t="shared" si="64"/>
        <v>10</v>
      </c>
      <c r="AP101">
        <f t="shared" si="64"/>
        <v>9</v>
      </c>
      <c r="AQ101">
        <f t="shared" si="64"/>
        <v>7</v>
      </c>
      <c r="AR101">
        <f t="shared" si="64"/>
        <v>6</v>
      </c>
      <c r="AS101">
        <f t="shared" si="64"/>
        <v>15</v>
      </c>
      <c r="AT101">
        <f t="shared" si="64"/>
        <v>3</v>
      </c>
      <c r="AU101">
        <f t="shared" si="64"/>
        <v>8</v>
      </c>
      <c r="AV101">
        <f t="shared" si="64"/>
        <v>15</v>
      </c>
      <c r="AW101">
        <f t="shared" si="64"/>
        <v>33</v>
      </c>
      <c r="AX101">
        <f t="shared" si="64"/>
        <v>23</v>
      </c>
      <c r="AY101" s="21">
        <f>'oam (2)'!AX101</f>
        <v>27</v>
      </c>
      <c r="AZ101" s="24">
        <f t="shared" si="63"/>
        <v>45</v>
      </c>
      <c r="BA101">
        <f t="shared" si="62"/>
        <v>1000000</v>
      </c>
      <c r="BG101">
        <f t="shared" si="59"/>
        <v>1</v>
      </c>
      <c r="BH101">
        <v>10</v>
      </c>
    </row>
    <row r="102" spans="28:60" x14ac:dyDescent="0.3">
      <c r="AB102" t="str">
        <f t="shared" si="56"/>
        <v>LK</v>
      </c>
      <c r="AC102">
        <f t="shared" si="64"/>
        <v>39</v>
      </c>
      <c r="AD102">
        <f t="shared" si="64"/>
        <v>32</v>
      </c>
      <c r="AE102">
        <f t="shared" si="64"/>
        <v>27</v>
      </c>
      <c r="AF102">
        <f t="shared" si="64"/>
        <v>24</v>
      </c>
      <c r="AG102">
        <f t="shared" si="64"/>
        <v>20</v>
      </c>
      <c r="AH102">
        <f t="shared" si="64"/>
        <v>20</v>
      </c>
      <c r="AI102">
        <f t="shared" si="64"/>
        <v>20</v>
      </c>
      <c r="AJ102">
        <f t="shared" si="64"/>
        <v>12</v>
      </c>
      <c r="AK102">
        <f t="shared" si="64"/>
        <v>11</v>
      </c>
      <c r="AL102">
        <f t="shared" si="64"/>
        <v>13</v>
      </c>
      <c r="AM102">
        <f t="shared" si="64"/>
        <v>11</v>
      </c>
      <c r="AN102">
        <f t="shared" si="64"/>
        <v>11</v>
      </c>
      <c r="AO102">
        <f t="shared" si="64"/>
        <v>11</v>
      </c>
      <c r="AP102">
        <f t="shared" si="64"/>
        <v>10</v>
      </c>
      <c r="AQ102">
        <f t="shared" si="64"/>
        <v>9</v>
      </c>
      <c r="AR102">
        <f t="shared" si="64"/>
        <v>8</v>
      </c>
      <c r="AS102">
        <f t="shared" si="64"/>
        <v>6</v>
      </c>
      <c r="AT102">
        <f t="shared" si="64"/>
        <v>4</v>
      </c>
      <c r="AU102">
        <f t="shared" si="64"/>
        <v>3</v>
      </c>
      <c r="AV102">
        <f t="shared" si="64"/>
        <v>5</v>
      </c>
      <c r="AW102">
        <f t="shared" si="64"/>
        <v>5</v>
      </c>
      <c r="AX102">
        <f t="shared" si="64"/>
        <v>1</v>
      </c>
      <c r="AY102" s="21">
        <f>'oam (2)'!AX102</f>
        <v>11</v>
      </c>
      <c r="AZ102" s="24">
        <f t="shared" si="63"/>
        <v>62</v>
      </c>
      <c r="BA102">
        <f t="shared" si="62"/>
        <v>1000000</v>
      </c>
      <c r="BG102">
        <f t="shared" si="59"/>
        <v>1</v>
      </c>
      <c r="BH102">
        <v>11</v>
      </c>
    </row>
    <row r="103" spans="28:60" x14ac:dyDescent="0.3">
      <c r="AB103" t="str">
        <f t="shared" si="56"/>
        <v>LT</v>
      </c>
      <c r="AC103">
        <f t="shared" si="64"/>
        <v>36</v>
      </c>
      <c r="AD103">
        <f t="shared" si="64"/>
        <v>32</v>
      </c>
      <c r="AE103">
        <f t="shared" si="64"/>
        <v>27</v>
      </c>
      <c r="AF103">
        <f t="shared" si="64"/>
        <v>24</v>
      </c>
      <c r="AG103">
        <f t="shared" si="64"/>
        <v>20</v>
      </c>
      <c r="AH103">
        <f t="shared" si="64"/>
        <v>20</v>
      </c>
      <c r="AI103">
        <f t="shared" si="64"/>
        <v>29</v>
      </c>
      <c r="AJ103">
        <f t="shared" si="64"/>
        <v>12</v>
      </c>
      <c r="AK103">
        <f t="shared" si="64"/>
        <v>10</v>
      </c>
      <c r="AL103">
        <f t="shared" si="64"/>
        <v>12</v>
      </c>
      <c r="AM103">
        <f t="shared" si="64"/>
        <v>10</v>
      </c>
      <c r="AN103">
        <f t="shared" si="64"/>
        <v>15</v>
      </c>
      <c r="AO103">
        <f t="shared" si="64"/>
        <v>14</v>
      </c>
      <c r="AP103">
        <f t="shared" ref="AP103:AZ114" si="65">63-AP38</f>
        <v>9</v>
      </c>
      <c r="AQ103">
        <f t="shared" si="65"/>
        <v>15</v>
      </c>
      <c r="AR103">
        <f t="shared" si="65"/>
        <v>22</v>
      </c>
      <c r="AS103">
        <f t="shared" si="65"/>
        <v>37</v>
      </c>
      <c r="AT103">
        <f t="shared" si="65"/>
        <v>35</v>
      </c>
      <c r="AU103">
        <f t="shared" si="65"/>
        <v>41</v>
      </c>
      <c r="AV103">
        <f t="shared" si="65"/>
        <v>47</v>
      </c>
      <c r="AW103">
        <f t="shared" si="65"/>
        <v>48</v>
      </c>
      <c r="AX103">
        <f t="shared" si="65"/>
        <v>49</v>
      </c>
      <c r="AY103" s="21">
        <f>'oam (2)'!AX103</f>
        <v>53</v>
      </c>
      <c r="AZ103" s="24">
        <f t="shared" si="65"/>
        <v>5</v>
      </c>
      <c r="BA103">
        <f t="shared" si="62"/>
        <v>1000000</v>
      </c>
      <c r="BG103">
        <f t="shared" si="59"/>
        <v>1</v>
      </c>
      <c r="BH103">
        <v>-14</v>
      </c>
    </row>
    <row r="104" spans="28:60" x14ac:dyDescent="0.3">
      <c r="AB104" t="str">
        <f t="shared" si="56"/>
        <v>LU</v>
      </c>
      <c r="AC104">
        <f t="shared" ref="AC104:AX115" si="66">63-AC39</f>
        <v>36</v>
      </c>
      <c r="AD104">
        <f t="shared" si="66"/>
        <v>32</v>
      </c>
      <c r="AE104">
        <f t="shared" si="66"/>
        <v>27</v>
      </c>
      <c r="AF104">
        <f t="shared" si="66"/>
        <v>24</v>
      </c>
      <c r="AG104">
        <f t="shared" si="66"/>
        <v>20</v>
      </c>
      <c r="AH104">
        <f t="shared" si="66"/>
        <v>30</v>
      </c>
      <c r="AI104">
        <f t="shared" si="66"/>
        <v>20</v>
      </c>
      <c r="AJ104">
        <f t="shared" si="66"/>
        <v>21</v>
      </c>
      <c r="AK104">
        <f t="shared" si="66"/>
        <v>10</v>
      </c>
      <c r="AL104">
        <f t="shared" si="66"/>
        <v>20</v>
      </c>
      <c r="AM104">
        <f t="shared" si="66"/>
        <v>26</v>
      </c>
      <c r="AN104">
        <f t="shared" si="66"/>
        <v>34</v>
      </c>
      <c r="AO104">
        <f t="shared" si="66"/>
        <v>35</v>
      </c>
      <c r="AP104">
        <f t="shared" si="66"/>
        <v>44</v>
      </c>
      <c r="AQ104">
        <f t="shared" si="66"/>
        <v>52</v>
      </c>
      <c r="AR104">
        <f t="shared" si="66"/>
        <v>52</v>
      </c>
      <c r="AS104">
        <f t="shared" si="66"/>
        <v>50</v>
      </c>
      <c r="AT104">
        <f t="shared" si="66"/>
        <v>42</v>
      </c>
      <c r="AU104">
        <f t="shared" si="66"/>
        <v>40</v>
      </c>
      <c r="AV104">
        <f t="shared" si="66"/>
        <v>37</v>
      </c>
      <c r="AW104">
        <f t="shared" si="66"/>
        <v>36</v>
      </c>
      <c r="AX104">
        <f t="shared" si="66"/>
        <v>43</v>
      </c>
      <c r="AY104" s="21">
        <f>'oam (2)'!AX104</f>
        <v>58</v>
      </c>
      <c r="AZ104" s="24">
        <f t="shared" si="65"/>
        <v>6</v>
      </c>
      <c r="BA104">
        <f t="shared" si="62"/>
        <v>1000000</v>
      </c>
      <c r="BG104">
        <f t="shared" si="59"/>
        <v>1</v>
      </c>
      <c r="BH104">
        <v>29</v>
      </c>
    </row>
    <row r="105" spans="28:60" x14ac:dyDescent="0.3">
      <c r="AB105" t="str">
        <f t="shared" si="56"/>
        <v>LV</v>
      </c>
      <c r="AC105">
        <f t="shared" si="66"/>
        <v>36</v>
      </c>
      <c r="AD105">
        <f t="shared" si="66"/>
        <v>32</v>
      </c>
      <c r="AE105">
        <f t="shared" si="66"/>
        <v>27</v>
      </c>
      <c r="AF105">
        <f t="shared" si="66"/>
        <v>24</v>
      </c>
      <c r="AG105">
        <f t="shared" si="66"/>
        <v>20</v>
      </c>
      <c r="AH105">
        <f t="shared" si="66"/>
        <v>26</v>
      </c>
      <c r="AI105">
        <f t="shared" si="66"/>
        <v>20</v>
      </c>
      <c r="AJ105">
        <f t="shared" si="66"/>
        <v>12</v>
      </c>
      <c r="AK105">
        <f t="shared" si="66"/>
        <v>16</v>
      </c>
      <c r="AL105">
        <f t="shared" si="66"/>
        <v>28</v>
      </c>
      <c r="AM105">
        <f t="shared" si="66"/>
        <v>24</v>
      </c>
      <c r="AN105">
        <f t="shared" si="66"/>
        <v>17</v>
      </c>
      <c r="AO105">
        <f t="shared" si="66"/>
        <v>20</v>
      </c>
      <c r="AP105">
        <f t="shared" si="66"/>
        <v>32</v>
      </c>
      <c r="AQ105">
        <f t="shared" si="66"/>
        <v>36</v>
      </c>
      <c r="AR105">
        <f t="shared" si="66"/>
        <v>34</v>
      </c>
      <c r="AS105">
        <f t="shared" si="66"/>
        <v>33</v>
      </c>
      <c r="AT105">
        <f t="shared" si="66"/>
        <v>37</v>
      </c>
      <c r="AU105">
        <f t="shared" si="66"/>
        <v>35</v>
      </c>
      <c r="AV105">
        <f t="shared" si="66"/>
        <v>49</v>
      </c>
      <c r="AW105">
        <f t="shared" si="66"/>
        <v>45</v>
      </c>
      <c r="AX105">
        <f t="shared" si="66"/>
        <v>48</v>
      </c>
      <c r="AY105" s="21">
        <f>'oam (2)'!AX105</f>
        <v>54</v>
      </c>
      <c r="AZ105" s="24">
        <f t="shared" si="65"/>
        <v>11</v>
      </c>
      <c r="BA105">
        <f t="shared" si="62"/>
        <v>1000000</v>
      </c>
      <c r="BG105">
        <f t="shared" si="59"/>
        <v>1</v>
      </c>
      <c r="BH105">
        <v>-26</v>
      </c>
    </row>
    <row r="106" spans="28:60" x14ac:dyDescent="0.3">
      <c r="AB106" t="str">
        <f t="shared" si="56"/>
        <v>LY</v>
      </c>
      <c r="AC106">
        <f t="shared" si="66"/>
        <v>36</v>
      </c>
      <c r="AD106">
        <f t="shared" si="66"/>
        <v>32</v>
      </c>
      <c r="AE106">
        <f t="shared" si="66"/>
        <v>27</v>
      </c>
      <c r="AF106">
        <f t="shared" si="66"/>
        <v>24</v>
      </c>
      <c r="AG106">
        <f t="shared" si="66"/>
        <v>20</v>
      </c>
      <c r="AH106">
        <f t="shared" si="66"/>
        <v>20</v>
      </c>
      <c r="AI106">
        <f t="shared" si="66"/>
        <v>20</v>
      </c>
      <c r="AJ106">
        <f t="shared" si="66"/>
        <v>12</v>
      </c>
      <c r="AK106">
        <f t="shared" si="66"/>
        <v>10</v>
      </c>
      <c r="AL106">
        <f t="shared" si="66"/>
        <v>12</v>
      </c>
      <c r="AM106">
        <f t="shared" si="66"/>
        <v>10</v>
      </c>
      <c r="AN106">
        <f t="shared" si="66"/>
        <v>10</v>
      </c>
      <c r="AO106">
        <f t="shared" si="66"/>
        <v>10</v>
      </c>
      <c r="AP106">
        <f t="shared" si="66"/>
        <v>9</v>
      </c>
      <c r="AQ106">
        <f t="shared" si="66"/>
        <v>7</v>
      </c>
      <c r="AR106">
        <f t="shared" si="66"/>
        <v>6</v>
      </c>
      <c r="AS106">
        <f t="shared" si="66"/>
        <v>5</v>
      </c>
      <c r="AT106">
        <f t="shared" si="66"/>
        <v>13</v>
      </c>
      <c r="AU106">
        <f t="shared" si="66"/>
        <v>10</v>
      </c>
      <c r="AV106">
        <f t="shared" si="66"/>
        <v>4</v>
      </c>
      <c r="AW106">
        <f t="shared" si="66"/>
        <v>4</v>
      </c>
      <c r="AX106">
        <f t="shared" si="66"/>
        <v>2</v>
      </c>
      <c r="AY106" s="21">
        <f>'oam (2)'!AX106</f>
        <v>16</v>
      </c>
      <c r="AZ106" s="24">
        <f t="shared" si="65"/>
        <v>57</v>
      </c>
      <c r="BA106">
        <f t="shared" si="62"/>
        <v>1000000</v>
      </c>
      <c r="BG106">
        <f t="shared" si="59"/>
        <v>1</v>
      </c>
      <c r="BH106">
        <v>24</v>
      </c>
    </row>
    <row r="107" spans="28:60" x14ac:dyDescent="0.3">
      <c r="AB107" t="str">
        <f t="shared" si="56"/>
        <v>MN</v>
      </c>
      <c r="AC107">
        <f t="shared" si="66"/>
        <v>36</v>
      </c>
      <c r="AD107">
        <f t="shared" si="66"/>
        <v>32</v>
      </c>
      <c r="AE107">
        <f t="shared" si="66"/>
        <v>27</v>
      </c>
      <c r="AF107">
        <f t="shared" si="66"/>
        <v>24</v>
      </c>
      <c r="AG107">
        <f t="shared" si="66"/>
        <v>20</v>
      </c>
      <c r="AH107">
        <f t="shared" si="66"/>
        <v>20</v>
      </c>
      <c r="AI107">
        <f t="shared" si="66"/>
        <v>20</v>
      </c>
      <c r="AJ107">
        <f t="shared" si="66"/>
        <v>12</v>
      </c>
      <c r="AK107">
        <f t="shared" si="66"/>
        <v>10</v>
      </c>
      <c r="AL107">
        <f t="shared" si="66"/>
        <v>12</v>
      </c>
      <c r="AM107">
        <f t="shared" si="66"/>
        <v>10</v>
      </c>
      <c r="AN107">
        <f t="shared" si="66"/>
        <v>10</v>
      </c>
      <c r="AO107">
        <f t="shared" si="66"/>
        <v>10</v>
      </c>
      <c r="AP107">
        <f t="shared" si="66"/>
        <v>9</v>
      </c>
      <c r="AQ107">
        <f t="shared" si="66"/>
        <v>7</v>
      </c>
      <c r="AR107">
        <f t="shared" si="66"/>
        <v>6</v>
      </c>
      <c r="AS107">
        <f t="shared" si="66"/>
        <v>5</v>
      </c>
      <c r="AT107">
        <f t="shared" si="66"/>
        <v>10</v>
      </c>
      <c r="AU107">
        <f t="shared" si="66"/>
        <v>2</v>
      </c>
      <c r="AV107">
        <f t="shared" si="66"/>
        <v>4</v>
      </c>
      <c r="AW107">
        <f t="shared" si="66"/>
        <v>4</v>
      </c>
      <c r="AX107">
        <f t="shared" si="66"/>
        <v>4</v>
      </c>
      <c r="AY107" s="21">
        <f>'oam (2)'!AX107</f>
        <v>15</v>
      </c>
      <c r="AZ107" s="24">
        <f t="shared" si="65"/>
        <v>61</v>
      </c>
      <c r="BA107">
        <f t="shared" si="62"/>
        <v>1000000</v>
      </c>
      <c r="BG107">
        <f>SUM(BG69:BG106)</f>
        <v>62</v>
      </c>
    </row>
    <row r="108" spans="28:60" x14ac:dyDescent="0.3">
      <c r="AB108" t="str">
        <f t="shared" si="56"/>
        <v>MT</v>
      </c>
      <c r="AC108">
        <f t="shared" si="66"/>
        <v>36</v>
      </c>
      <c r="AD108">
        <f t="shared" si="66"/>
        <v>32</v>
      </c>
      <c r="AE108">
        <f t="shared" si="66"/>
        <v>27</v>
      </c>
      <c r="AF108">
        <f t="shared" si="66"/>
        <v>30</v>
      </c>
      <c r="AG108">
        <f t="shared" si="66"/>
        <v>20</v>
      </c>
      <c r="AH108">
        <f t="shared" si="66"/>
        <v>20</v>
      </c>
      <c r="AI108">
        <f t="shared" si="66"/>
        <v>20</v>
      </c>
      <c r="AJ108">
        <f t="shared" si="66"/>
        <v>12</v>
      </c>
      <c r="AK108">
        <f t="shared" si="66"/>
        <v>15</v>
      </c>
      <c r="AL108">
        <f t="shared" si="66"/>
        <v>12</v>
      </c>
      <c r="AM108">
        <f t="shared" si="66"/>
        <v>10</v>
      </c>
      <c r="AN108">
        <f t="shared" si="66"/>
        <v>10</v>
      </c>
      <c r="AO108">
        <f t="shared" si="66"/>
        <v>10</v>
      </c>
      <c r="AP108">
        <f t="shared" si="66"/>
        <v>9</v>
      </c>
      <c r="AQ108">
        <f t="shared" si="66"/>
        <v>7</v>
      </c>
      <c r="AR108">
        <f t="shared" si="66"/>
        <v>6</v>
      </c>
      <c r="AS108">
        <f t="shared" si="66"/>
        <v>5</v>
      </c>
      <c r="AT108">
        <f t="shared" si="66"/>
        <v>3</v>
      </c>
      <c r="AU108">
        <f t="shared" si="66"/>
        <v>2</v>
      </c>
      <c r="AV108">
        <f t="shared" si="66"/>
        <v>4</v>
      </c>
      <c r="AW108">
        <f t="shared" si="66"/>
        <v>4</v>
      </c>
      <c r="AX108">
        <f t="shared" si="66"/>
        <v>8</v>
      </c>
      <c r="AY108" s="21">
        <f>'oam (2)'!AX108</f>
        <v>12</v>
      </c>
      <c r="AZ108" s="24">
        <f t="shared" si="65"/>
        <v>59</v>
      </c>
      <c r="BA108">
        <f t="shared" si="62"/>
        <v>1000000</v>
      </c>
    </row>
    <row r="109" spans="28:60" x14ac:dyDescent="0.3">
      <c r="AB109" t="str">
        <f t="shared" si="56"/>
        <v>MX</v>
      </c>
      <c r="AC109">
        <f t="shared" si="66"/>
        <v>56</v>
      </c>
      <c r="AD109">
        <f t="shared" si="66"/>
        <v>55</v>
      </c>
      <c r="AE109">
        <f t="shared" si="66"/>
        <v>54</v>
      </c>
      <c r="AF109">
        <f t="shared" si="66"/>
        <v>51</v>
      </c>
      <c r="AG109">
        <f t="shared" si="66"/>
        <v>46</v>
      </c>
      <c r="AH109">
        <f t="shared" si="66"/>
        <v>43</v>
      </c>
      <c r="AI109">
        <f t="shared" si="66"/>
        <v>42</v>
      </c>
      <c r="AJ109">
        <f t="shared" si="66"/>
        <v>42</v>
      </c>
      <c r="AK109">
        <f t="shared" si="66"/>
        <v>38</v>
      </c>
      <c r="AL109">
        <f t="shared" si="66"/>
        <v>38</v>
      </c>
      <c r="AM109">
        <f t="shared" si="66"/>
        <v>39</v>
      </c>
      <c r="AN109">
        <f t="shared" si="66"/>
        <v>37</v>
      </c>
      <c r="AO109">
        <f t="shared" si="66"/>
        <v>33</v>
      </c>
      <c r="AP109">
        <f t="shared" si="66"/>
        <v>27</v>
      </c>
      <c r="AQ109">
        <f t="shared" si="66"/>
        <v>26</v>
      </c>
      <c r="AR109">
        <f t="shared" si="66"/>
        <v>30</v>
      </c>
      <c r="AS109">
        <f t="shared" si="66"/>
        <v>31</v>
      </c>
      <c r="AT109">
        <f t="shared" si="66"/>
        <v>29</v>
      </c>
      <c r="AU109">
        <f t="shared" si="66"/>
        <v>28</v>
      </c>
      <c r="AV109">
        <f t="shared" si="66"/>
        <v>28</v>
      </c>
      <c r="AW109">
        <f t="shared" si="66"/>
        <v>28</v>
      </c>
      <c r="AX109">
        <f t="shared" si="66"/>
        <v>33</v>
      </c>
      <c r="AY109" s="21">
        <f>'oam (2)'!AX109</f>
        <v>4</v>
      </c>
      <c r="AZ109" s="24">
        <f t="shared" si="65"/>
        <v>33</v>
      </c>
      <c r="BA109">
        <f t="shared" si="62"/>
        <v>1000000</v>
      </c>
    </row>
    <row r="110" spans="28:60" x14ac:dyDescent="0.3">
      <c r="AB110" t="str">
        <f t="shared" si="56"/>
        <v>MY</v>
      </c>
      <c r="AC110">
        <f t="shared" si="66"/>
        <v>36</v>
      </c>
      <c r="AD110">
        <f t="shared" si="66"/>
        <v>32</v>
      </c>
      <c r="AE110">
        <f t="shared" si="66"/>
        <v>34</v>
      </c>
      <c r="AF110">
        <f t="shared" si="66"/>
        <v>24</v>
      </c>
      <c r="AG110">
        <f t="shared" si="66"/>
        <v>25</v>
      </c>
      <c r="AH110">
        <f t="shared" si="66"/>
        <v>28</v>
      </c>
      <c r="AI110">
        <f t="shared" si="66"/>
        <v>24</v>
      </c>
      <c r="AJ110">
        <f t="shared" si="66"/>
        <v>27</v>
      </c>
      <c r="AK110">
        <f t="shared" si="66"/>
        <v>26</v>
      </c>
      <c r="AL110">
        <f t="shared" si="66"/>
        <v>27</v>
      </c>
      <c r="AM110">
        <f t="shared" si="66"/>
        <v>20</v>
      </c>
      <c r="AN110">
        <f t="shared" si="66"/>
        <v>23</v>
      </c>
      <c r="AO110">
        <f t="shared" si="66"/>
        <v>22</v>
      </c>
      <c r="AP110">
        <f t="shared" si="66"/>
        <v>35</v>
      </c>
      <c r="AQ110">
        <f t="shared" si="66"/>
        <v>35</v>
      </c>
      <c r="AR110">
        <f t="shared" si="66"/>
        <v>32</v>
      </c>
      <c r="AS110">
        <f t="shared" si="66"/>
        <v>35</v>
      </c>
      <c r="AT110">
        <f t="shared" si="66"/>
        <v>32</v>
      </c>
      <c r="AU110">
        <f t="shared" si="66"/>
        <v>29</v>
      </c>
      <c r="AV110">
        <f t="shared" si="66"/>
        <v>33</v>
      </c>
      <c r="AW110">
        <f t="shared" si="66"/>
        <v>32</v>
      </c>
      <c r="AX110">
        <f t="shared" si="66"/>
        <v>31</v>
      </c>
      <c r="AY110" s="21">
        <f>'oam (2)'!AX110</f>
        <v>41</v>
      </c>
      <c r="AZ110" s="24">
        <f t="shared" si="65"/>
        <v>32</v>
      </c>
      <c r="BA110">
        <f t="shared" si="62"/>
        <v>1000000</v>
      </c>
    </row>
    <row r="111" spans="28:60" x14ac:dyDescent="0.3">
      <c r="AB111" t="str">
        <f t="shared" si="56"/>
        <v>NE</v>
      </c>
      <c r="AC111">
        <f t="shared" si="66"/>
        <v>36</v>
      </c>
      <c r="AD111">
        <f t="shared" si="66"/>
        <v>32</v>
      </c>
      <c r="AE111">
        <f t="shared" si="66"/>
        <v>27</v>
      </c>
      <c r="AF111">
        <f t="shared" si="66"/>
        <v>24</v>
      </c>
      <c r="AG111">
        <f t="shared" si="66"/>
        <v>20</v>
      </c>
      <c r="AH111">
        <f t="shared" si="66"/>
        <v>20</v>
      </c>
      <c r="AI111">
        <f t="shared" si="66"/>
        <v>20</v>
      </c>
      <c r="AJ111">
        <f t="shared" si="66"/>
        <v>12</v>
      </c>
      <c r="AK111">
        <f t="shared" si="66"/>
        <v>10</v>
      </c>
      <c r="AL111">
        <f t="shared" si="66"/>
        <v>12</v>
      </c>
      <c r="AM111">
        <f t="shared" si="66"/>
        <v>10</v>
      </c>
      <c r="AN111">
        <f t="shared" si="66"/>
        <v>10</v>
      </c>
      <c r="AO111">
        <f t="shared" si="66"/>
        <v>10</v>
      </c>
      <c r="AP111">
        <f t="shared" si="66"/>
        <v>9</v>
      </c>
      <c r="AQ111">
        <f t="shared" si="66"/>
        <v>7</v>
      </c>
      <c r="AR111">
        <f t="shared" si="66"/>
        <v>6</v>
      </c>
      <c r="AS111">
        <f t="shared" si="66"/>
        <v>22</v>
      </c>
      <c r="AT111">
        <f t="shared" si="66"/>
        <v>3</v>
      </c>
      <c r="AU111">
        <f t="shared" si="66"/>
        <v>21</v>
      </c>
      <c r="AV111">
        <f t="shared" si="66"/>
        <v>4</v>
      </c>
      <c r="AW111">
        <f t="shared" si="66"/>
        <v>4</v>
      </c>
      <c r="AX111">
        <f t="shared" si="66"/>
        <v>17</v>
      </c>
      <c r="AY111" s="21">
        <f>'oam (2)'!AX111</f>
        <v>20</v>
      </c>
      <c r="AZ111" s="24">
        <f t="shared" si="65"/>
        <v>51</v>
      </c>
      <c r="BA111">
        <f t="shared" si="62"/>
        <v>1000000</v>
      </c>
    </row>
    <row r="112" spans="28:60" x14ac:dyDescent="0.3">
      <c r="AB112" t="str">
        <f t="shared" si="56"/>
        <v>NG</v>
      </c>
      <c r="AC112">
        <f t="shared" si="66"/>
        <v>36</v>
      </c>
      <c r="AD112">
        <f t="shared" si="66"/>
        <v>32</v>
      </c>
      <c r="AE112">
        <f t="shared" si="66"/>
        <v>27</v>
      </c>
      <c r="AF112">
        <f t="shared" si="66"/>
        <v>24</v>
      </c>
      <c r="AG112">
        <f t="shared" si="66"/>
        <v>20</v>
      </c>
      <c r="AH112">
        <f t="shared" si="66"/>
        <v>20</v>
      </c>
      <c r="AI112">
        <f t="shared" si="66"/>
        <v>20</v>
      </c>
      <c r="AJ112">
        <f t="shared" si="66"/>
        <v>29</v>
      </c>
      <c r="AK112">
        <f t="shared" si="66"/>
        <v>50</v>
      </c>
      <c r="AL112">
        <f t="shared" si="66"/>
        <v>59</v>
      </c>
      <c r="AM112">
        <f t="shared" si="66"/>
        <v>58</v>
      </c>
      <c r="AN112">
        <f t="shared" si="66"/>
        <v>60</v>
      </c>
      <c r="AO112">
        <f t="shared" si="66"/>
        <v>56</v>
      </c>
      <c r="AP112">
        <f t="shared" si="66"/>
        <v>50</v>
      </c>
      <c r="AQ112">
        <f t="shared" si="66"/>
        <v>51</v>
      </c>
      <c r="AR112">
        <f t="shared" si="66"/>
        <v>50</v>
      </c>
      <c r="AS112">
        <f t="shared" si="66"/>
        <v>40</v>
      </c>
      <c r="AT112">
        <f t="shared" si="66"/>
        <v>41</v>
      </c>
      <c r="AU112">
        <f t="shared" si="66"/>
        <v>43</v>
      </c>
      <c r="AV112">
        <f t="shared" si="66"/>
        <v>44</v>
      </c>
      <c r="AW112">
        <f t="shared" si="66"/>
        <v>38</v>
      </c>
      <c r="AX112">
        <f t="shared" si="66"/>
        <v>37</v>
      </c>
      <c r="AY112" s="21">
        <f>'oam (2)'!AX112</f>
        <v>57</v>
      </c>
      <c r="AZ112" s="24">
        <f t="shared" si="65"/>
        <v>9</v>
      </c>
      <c r="BA112">
        <f t="shared" si="62"/>
        <v>1000000</v>
      </c>
    </row>
    <row r="113" spans="28:53" x14ac:dyDescent="0.3">
      <c r="AB113" t="str">
        <f t="shared" si="56"/>
        <v>NL</v>
      </c>
      <c r="AC113">
        <f t="shared" si="66"/>
        <v>51</v>
      </c>
      <c r="AD113">
        <f t="shared" si="66"/>
        <v>51</v>
      </c>
      <c r="AE113">
        <f t="shared" si="66"/>
        <v>50</v>
      </c>
      <c r="AF113">
        <f t="shared" si="66"/>
        <v>54</v>
      </c>
      <c r="AG113">
        <f t="shared" si="66"/>
        <v>53</v>
      </c>
      <c r="AH113">
        <f t="shared" si="66"/>
        <v>56</v>
      </c>
      <c r="AI113">
        <f t="shared" si="66"/>
        <v>54</v>
      </c>
      <c r="AJ113">
        <f t="shared" si="66"/>
        <v>54</v>
      </c>
      <c r="AK113">
        <f t="shared" si="66"/>
        <v>56</v>
      </c>
      <c r="AL113">
        <f t="shared" si="66"/>
        <v>54</v>
      </c>
      <c r="AM113">
        <f t="shared" si="66"/>
        <v>54</v>
      </c>
      <c r="AN113">
        <f t="shared" si="66"/>
        <v>54</v>
      </c>
      <c r="AO113">
        <f t="shared" si="66"/>
        <v>55</v>
      </c>
      <c r="AP113">
        <f t="shared" si="66"/>
        <v>53</v>
      </c>
      <c r="AQ113">
        <f t="shared" si="66"/>
        <v>53</v>
      </c>
      <c r="AR113">
        <f t="shared" si="66"/>
        <v>51</v>
      </c>
      <c r="AS113">
        <f t="shared" si="66"/>
        <v>53</v>
      </c>
      <c r="AT113">
        <f t="shared" si="66"/>
        <v>51</v>
      </c>
      <c r="AU113">
        <f t="shared" si="66"/>
        <v>48</v>
      </c>
      <c r="AV113">
        <f t="shared" si="66"/>
        <v>46</v>
      </c>
      <c r="AW113">
        <f t="shared" si="66"/>
        <v>49</v>
      </c>
      <c r="AX113">
        <f t="shared" si="66"/>
        <v>44</v>
      </c>
      <c r="AY113" s="21">
        <f>'oam (2)'!AX113</f>
        <v>38</v>
      </c>
      <c r="AZ113" s="24">
        <f t="shared" si="65"/>
        <v>38</v>
      </c>
      <c r="BA113">
        <f t="shared" si="62"/>
        <v>1000000</v>
      </c>
    </row>
    <row r="114" spans="28:53" x14ac:dyDescent="0.3">
      <c r="AB114" t="str">
        <f t="shared" si="56"/>
        <v>NO</v>
      </c>
      <c r="AC114">
        <f t="shared" si="66"/>
        <v>36</v>
      </c>
      <c r="AD114">
        <f t="shared" si="66"/>
        <v>32</v>
      </c>
      <c r="AE114">
        <f t="shared" si="66"/>
        <v>30</v>
      </c>
      <c r="AF114">
        <f t="shared" si="66"/>
        <v>31</v>
      </c>
      <c r="AG114">
        <f t="shared" si="66"/>
        <v>34</v>
      </c>
      <c r="AH114">
        <f t="shared" si="66"/>
        <v>35</v>
      </c>
      <c r="AI114">
        <f t="shared" si="66"/>
        <v>39</v>
      </c>
      <c r="AJ114">
        <f t="shared" si="66"/>
        <v>45</v>
      </c>
      <c r="AK114">
        <f t="shared" si="66"/>
        <v>41</v>
      </c>
      <c r="AL114">
        <f t="shared" si="66"/>
        <v>43</v>
      </c>
      <c r="AM114">
        <f t="shared" si="66"/>
        <v>43</v>
      </c>
      <c r="AN114">
        <f t="shared" si="66"/>
        <v>46</v>
      </c>
      <c r="AO114">
        <f t="shared" si="66"/>
        <v>50</v>
      </c>
      <c r="AP114">
        <f t="shared" si="66"/>
        <v>40</v>
      </c>
      <c r="AQ114">
        <f t="shared" si="66"/>
        <v>48</v>
      </c>
      <c r="AR114">
        <f t="shared" si="66"/>
        <v>61</v>
      </c>
      <c r="AS114">
        <f t="shared" si="66"/>
        <v>57</v>
      </c>
      <c r="AT114">
        <f t="shared" si="66"/>
        <v>55</v>
      </c>
      <c r="AU114">
        <f t="shared" si="66"/>
        <v>61</v>
      </c>
      <c r="AV114">
        <f t="shared" si="66"/>
        <v>60</v>
      </c>
      <c r="AW114">
        <f t="shared" si="66"/>
        <v>61</v>
      </c>
      <c r="AX114">
        <f t="shared" si="66"/>
        <v>54</v>
      </c>
      <c r="AY114" s="21">
        <f>'oam (2)'!AX114</f>
        <v>62</v>
      </c>
      <c r="AZ114" s="24">
        <f t="shared" si="65"/>
        <v>1</v>
      </c>
      <c r="BA114">
        <f t="shared" si="62"/>
        <v>1000000</v>
      </c>
    </row>
    <row r="115" spans="28:53" x14ac:dyDescent="0.3">
      <c r="AB115" t="str">
        <f t="shared" si="56"/>
        <v>NZ</v>
      </c>
      <c r="AC115">
        <f t="shared" si="66"/>
        <v>36</v>
      </c>
      <c r="AD115">
        <f t="shared" si="66"/>
        <v>32</v>
      </c>
      <c r="AE115">
        <f t="shared" si="66"/>
        <v>27</v>
      </c>
      <c r="AF115">
        <f t="shared" si="66"/>
        <v>28</v>
      </c>
      <c r="AG115">
        <f t="shared" si="66"/>
        <v>31</v>
      </c>
      <c r="AH115">
        <f t="shared" si="66"/>
        <v>32</v>
      </c>
      <c r="AI115">
        <f t="shared" si="66"/>
        <v>27</v>
      </c>
      <c r="AJ115">
        <f t="shared" si="66"/>
        <v>31</v>
      </c>
      <c r="AK115">
        <f t="shared" si="66"/>
        <v>36</v>
      </c>
      <c r="AL115">
        <f t="shared" si="66"/>
        <v>41</v>
      </c>
      <c r="AM115">
        <f t="shared" si="66"/>
        <v>23</v>
      </c>
      <c r="AN115">
        <f t="shared" si="66"/>
        <v>35</v>
      </c>
      <c r="AO115">
        <f t="shared" si="66"/>
        <v>39</v>
      </c>
      <c r="AP115">
        <f t="shared" ref="AP115:AZ126" si="67">63-AP50</f>
        <v>41</v>
      </c>
      <c r="AQ115">
        <f t="shared" si="67"/>
        <v>37</v>
      </c>
      <c r="AR115">
        <f t="shared" si="67"/>
        <v>37</v>
      </c>
      <c r="AS115">
        <f t="shared" si="67"/>
        <v>29</v>
      </c>
      <c r="AT115">
        <f t="shared" si="67"/>
        <v>30</v>
      </c>
      <c r="AU115">
        <f t="shared" si="67"/>
        <v>30</v>
      </c>
      <c r="AV115">
        <f t="shared" si="67"/>
        <v>34</v>
      </c>
      <c r="AW115">
        <f t="shared" si="67"/>
        <v>35</v>
      </c>
      <c r="AX115">
        <f t="shared" si="67"/>
        <v>36</v>
      </c>
      <c r="AY115" s="21">
        <f>'oam (2)'!AX115</f>
        <v>45</v>
      </c>
      <c r="AZ115" s="24">
        <f t="shared" si="67"/>
        <v>27</v>
      </c>
      <c r="BA115">
        <f t="shared" si="62"/>
        <v>1000000</v>
      </c>
    </row>
    <row r="116" spans="28:53" x14ac:dyDescent="0.3">
      <c r="AB116" t="str">
        <f t="shared" si="56"/>
        <v>PL</v>
      </c>
      <c r="AC116">
        <f t="shared" ref="AC116:AX127" si="68">63-AC51</f>
        <v>43</v>
      </c>
      <c r="AD116">
        <f t="shared" si="68"/>
        <v>47</v>
      </c>
      <c r="AE116">
        <f t="shared" si="68"/>
        <v>48</v>
      </c>
      <c r="AF116">
        <f t="shared" si="68"/>
        <v>50</v>
      </c>
      <c r="AG116">
        <f t="shared" si="68"/>
        <v>50</v>
      </c>
      <c r="AH116">
        <f t="shared" si="68"/>
        <v>50</v>
      </c>
      <c r="AI116">
        <f t="shared" si="68"/>
        <v>56</v>
      </c>
      <c r="AJ116">
        <f t="shared" si="68"/>
        <v>53</v>
      </c>
      <c r="AK116">
        <f t="shared" si="68"/>
        <v>55</v>
      </c>
      <c r="AL116">
        <f t="shared" si="68"/>
        <v>53</v>
      </c>
      <c r="AM116">
        <f t="shared" si="68"/>
        <v>53</v>
      </c>
      <c r="AN116">
        <f t="shared" si="68"/>
        <v>51</v>
      </c>
      <c r="AO116">
        <f t="shared" si="68"/>
        <v>46</v>
      </c>
      <c r="AP116">
        <f t="shared" si="68"/>
        <v>43</v>
      </c>
      <c r="AQ116">
        <f t="shared" si="68"/>
        <v>42</v>
      </c>
      <c r="AR116">
        <f t="shared" si="68"/>
        <v>42</v>
      </c>
      <c r="AS116">
        <f t="shared" si="68"/>
        <v>41</v>
      </c>
      <c r="AT116">
        <f t="shared" si="68"/>
        <v>38</v>
      </c>
      <c r="AU116">
        <f t="shared" si="68"/>
        <v>33</v>
      </c>
      <c r="AV116">
        <f t="shared" si="68"/>
        <v>23</v>
      </c>
      <c r="AW116">
        <f t="shared" si="68"/>
        <v>19</v>
      </c>
      <c r="AX116">
        <f t="shared" si="68"/>
        <v>28</v>
      </c>
      <c r="AY116" s="21">
        <f>'oam (2)'!AX116</f>
        <v>19</v>
      </c>
      <c r="AZ116" s="24">
        <f t="shared" si="67"/>
        <v>47</v>
      </c>
      <c r="BA116">
        <f t="shared" si="62"/>
        <v>1000000</v>
      </c>
    </row>
    <row r="117" spans="28:53" x14ac:dyDescent="0.3">
      <c r="AB117" t="str">
        <f t="shared" si="56"/>
        <v>PT</v>
      </c>
      <c r="AC117">
        <f t="shared" si="68"/>
        <v>47</v>
      </c>
      <c r="AD117">
        <f t="shared" si="68"/>
        <v>42</v>
      </c>
      <c r="AE117">
        <f t="shared" si="68"/>
        <v>42</v>
      </c>
      <c r="AF117">
        <f t="shared" si="68"/>
        <v>44</v>
      </c>
      <c r="AG117">
        <f t="shared" si="68"/>
        <v>49</v>
      </c>
      <c r="AH117">
        <f t="shared" si="68"/>
        <v>48</v>
      </c>
      <c r="AI117">
        <f t="shared" si="68"/>
        <v>48</v>
      </c>
      <c r="AJ117">
        <f t="shared" si="68"/>
        <v>51</v>
      </c>
      <c r="AK117">
        <f t="shared" si="68"/>
        <v>51</v>
      </c>
      <c r="AL117">
        <f t="shared" si="68"/>
        <v>51</v>
      </c>
      <c r="AM117">
        <f t="shared" si="68"/>
        <v>51</v>
      </c>
      <c r="AN117">
        <f t="shared" si="68"/>
        <v>48</v>
      </c>
      <c r="AO117">
        <f t="shared" si="68"/>
        <v>47</v>
      </c>
      <c r="AP117">
        <f t="shared" si="68"/>
        <v>45</v>
      </c>
      <c r="AQ117">
        <f t="shared" si="68"/>
        <v>45</v>
      </c>
      <c r="AR117">
        <f t="shared" si="68"/>
        <v>41</v>
      </c>
      <c r="AS117">
        <f t="shared" si="68"/>
        <v>49</v>
      </c>
      <c r="AT117">
        <f t="shared" si="68"/>
        <v>46</v>
      </c>
      <c r="AU117">
        <f t="shared" si="68"/>
        <v>38</v>
      </c>
      <c r="AV117">
        <f t="shared" si="68"/>
        <v>39</v>
      </c>
      <c r="AW117">
        <f t="shared" si="68"/>
        <v>46</v>
      </c>
      <c r="AX117">
        <f t="shared" si="68"/>
        <v>47</v>
      </c>
      <c r="AY117" s="21">
        <f>'oam (2)'!AX117</f>
        <v>42</v>
      </c>
      <c r="AZ117" s="24">
        <f t="shared" si="67"/>
        <v>31</v>
      </c>
      <c r="BA117">
        <f t="shared" si="62"/>
        <v>1000000</v>
      </c>
    </row>
    <row r="118" spans="28:53" x14ac:dyDescent="0.3">
      <c r="AB118" t="str">
        <f t="shared" si="56"/>
        <v>RO</v>
      </c>
      <c r="AC118">
        <f t="shared" si="68"/>
        <v>36</v>
      </c>
      <c r="AD118">
        <f t="shared" si="68"/>
        <v>32</v>
      </c>
      <c r="AE118">
        <f t="shared" si="68"/>
        <v>27</v>
      </c>
      <c r="AF118">
        <f t="shared" si="68"/>
        <v>24</v>
      </c>
      <c r="AG118">
        <f t="shared" si="68"/>
        <v>20</v>
      </c>
      <c r="AH118">
        <f t="shared" si="68"/>
        <v>21</v>
      </c>
      <c r="AI118">
        <f t="shared" si="68"/>
        <v>20</v>
      </c>
      <c r="AJ118">
        <f t="shared" si="68"/>
        <v>18</v>
      </c>
      <c r="AK118">
        <f t="shared" si="68"/>
        <v>17</v>
      </c>
      <c r="AL118">
        <f t="shared" si="68"/>
        <v>17</v>
      </c>
      <c r="AM118">
        <f t="shared" si="68"/>
        <v>17</v>
      </c>
      <c r="AN118">
        <f t="shared" si="68"/>
        <v>20</v>
      </c>
      <c r="AO118">
        <f t="shared" si="68"/>
        <v>18</v>
      </c>
      <c r="AP118">
        <f t="shared" si="68"/>
        <v>19</v>
      </c>
      <c r="AQ118">
        <f t="shared" si="68"/>
        <v>18</v>
      </c>
      <c r="AR118">
        <f t="shared" si="68"/>
        <v>19</v>
      </c>
      <c r="AS118">
        <f t="shared" si="68"/>
        <v>31</v>
      </c>
      <c r="AT118">
        <f t="shared" si="68"/>
        <v>34</v>
      </c>
      <c r="AU118">
        <f t="shared" si="68"/>
        <v>37</v>
      </c>
      <c r="AV118">
        <f t="shared" si="68"/>
        <v>50</v>
      </c>
      <c r="AW118">
        <f t="shared" si="68"/>
        <v>43</v>
      </c>
      <c r="AX118">
        <f t="shared" si="68"/>
        <v>46</v>
      </c>
      <c r="AY118" s="21">
        <f>'oam (2)'!AX118</f>
        <v>50</v>
      </c>
      <c r="AZ118" s="24">
        <f t="shared" si="67"/>
        <v>10</v>
      </c>
      <c r="BA118">
        <f t="shared" si="62"/>
        <v>1000000</v>
      </c>
    </row>
    <row r="119" spans="28:53" x14ac:dyDescent="0.3">
      <c r="AB119" t="str">
        <f t="shared" si="56"/>
        <v>RS</v>
      </c>
      <c r="AC119">
        <f t="shared" si="68"/>
        <v>36</v>
      </c>
      <c r="AD119">
        <f t="shared" si="68"/>
        <v>32</v>
      </c>
      <c r="AE119">
        <f t="shared" si="68"/>
        <v>27</v>
      </c>
      <c r="AF119">
        <f t="shared" si="68"/>
        <v>24</v>
      </c>
      <c r="AG119">
        <f t="shared" si="68"/>
        <v>22</v>
      </c>
      <c r="AH119">
        <f t="shared" si="68"/>
        <v>20</v>
      </c>
      <c r="AI119">
        <f t="shared" si="68"/>
        <v>20</v>
      </c>
      <c r="AJ119">
        <f t="shared" si="68"/>
        <v>20</v>
      </c>
      <c r="AK119">
        <f t="shared" si="68"/>
        <v>19</v>
      </c>
      <c r="AL119">
        <f t="shared" si="68"/>
        <v>19</v>
      </c>
      <c r="AM119">
        <f t="shared" si="68"/>
        <v>44</v>
      </c>
      <c r="AN119">
        <f t="shared" si="68"/>
        <v>53</v>
      </c>
      <c r="AO119">
        <f t="shared" si="68"/>
        <v>20</v>
      </c>
      <c r="AP119">
        <f t="shared" si="68"/>
        <v>15</v>
      </c>
      <c r="AQ119">
        <f t="shared" si="68"/>
        <v>17</v>
      </c>
      <c r="AR119">
        <f t="shared" si="68"/>
        <v>14</v>
      </c>
      <c r="AS119">
        <f t="shared" si="68"/>
        <v>12</v>
      </c>
      <c r="AT119">
        <f t="shared" si="68"/>
        <v>12</v>
      </c>
      <c r="AU119">
        <f t="shared" si="68"/>
        <v>7</v>
      </c>
      <c r="AV119">
        <f t="shared" si="68"/>
        <v>8</v>
      </c>
      <c r="AW119">
        <f t="shared" si="68"/>
        <v>9</v>
      </c>
      <c r="AX119">
        <f t="shared" si="68"/>
        <v>5</v>
      </c>
      <c r="AY119" s="21">
        <f>'oam (2)'!AX119</f>
        <v>18</v>
      </c>
      <c r="AZ119" s="24">
        <f t="shared" si="67"/>
        <v>44</v>
      </c>
      <c r="BA119">
        <f t="shared" si="62"/>
        <v>1000000</v>
      </c>
    </row>
    <row r="120" spans="28:53" x14ac:dyDescent="0.3">
      <c r="AB120" t="str">
        <f t="shared" si="56"/>
        <v>RU</v>
      </c>
      <c r="AC120">
        <f t="shared" si="68"/>
        <v>42</v>
      </c>
      <c r="AD120">
        <f t="shared" si="68"/>
        <v>43</v>
      </c>
      <c r="AE120">
        <f t="shared" si="68"/>
        <v>46</v>
      </c>
      <c r="AF120">
        <f t="shared" si="68"/>
        <v>46</v>
      </c>
      <c r="AG120">
        <f t="shared" si="68"/>
        <v>38</v>
      </c>
      <c r="AH120">
        <f t="shared" si="68"/>
        <v>38</v>
      </c>
      <c r="AI120">
        <f t="shared" si="68"/>
        <v>35</v>
      </c>
      <c r="AJ120">
        <f t="shared" si="68"/>
        <v>36</v>
      </c>
      <c r="AK120">
        <f t="shared" si="68"/>
        <v>29</v>
      </c>
      <c r="AL120">
        <f t="shared" si="68"/>
        <v>29</v>
      </c>
      <c r="AM120">
        <f t="shared" si="68"/>
        <v>19</v>
      </c>
      <c r="AN120">
        <f t="shared" si="68"/>
        <v>22</v>
      </c>
      <c r="AO120">
        <f t="shared" si="68"/>
        <v>21</v>
      </c>
      <c r="AP120">
        <f t="shared" si="68"/>
        <v>29</v>
      </c>
      <c r="AQ120">
        <f t="shared" si="68"/>
        <v>21</v>
      </c>
      <c r="AR120">
        <f t="shared" si="68"/>
        <v>19</v>
      </c>
      <c r="AS120">
        <f t="shared" si="68"/>
        <v>14</v>
      </c>
      <c r="AT120">
        <f t="shared" si="68"/>
        <v>11</v>
      </c>
      <c r="AU120">
        <f t="shared" si="68"/>
        <v>12</v>
      </c>
      <c r="AV120">
        <f t="shared" si="68"/>
        <v>14</v>
      </c>
      <c r="AW120">
        <f t="shared" si="68"/>
        <v>13</v>
      </c>
      <c r="AX120">
        <f t="shared" si="68"/>
        <v>14</v>
      </c>
      <c r="AY120" s="21">
        <f>'oam (2)'!AX120</f>
        <v>6</v>
      </c>
      <c r="AZ120" s="24">
        <f t="shared" si="67"/>
        <v>52</v>
      </c>
      <c r="BA120">
        <f t="shared" si="62"/>
        <v>1000000</v>
      </c>
    </row>
    <row r="121" spans="28:53" x14ac:dyDescent="0.3">
      <c r="AB121" t="str">
        <f t="shared" si="56"/>
        <v>SE</v>
      </c>
      <c r="AC121">
        <f t="shared" si="68"/>
        <v>36</v>
      </c>
      <c r="AD121">
        <f t="shared" si="68"/>
        <v>32</v>
      </c>
      <c r="AE121">
        <f t="shared" si="68"/>
        <v>28</v>
      </c>
      <c r="AF121">
        <f t="shared" si="68"/>
        <v>26</v>
      </c>
      <c r="AG121">
        <f t="shared" si="68"/>
        <v>23</v>
      </c>
      <c r="AH121">
        <f t="shared" si="68"/>
        <v>23</v>
      </c>
      <c r="AI121">
        <f t="shared" si="68"/>
        <v>25</v>
      </c>
      <c r="AJ121">
        <f t="shared" si="68"/>
        <v>19</v>
      </c>
      <c r="AK121">
        <f t="shared" si="68"/>
        <v>14</v>
      </c>
      <c r="AL121">
        <f t="shared" si="68"/>
        <v>18</v>
      </c>
      <c r="AM121">
        <f t="shared" si="68"/>
        <v>15</v>
      </c>
      <c r="AN121">
        <f t="shared" si="68"/>
        <v>21</v>
      </c>
      <c r="AO121">
        <f t="shared" si="68"/>
        <v>24</v>
      </c>
      <c r="AP121">
        <f t="shared" si="68"/>
        <v>16</v>
      </c>
      <c r="AQ121">
        <f t="shared" si="68"/>
        <v>32</v>
      </c>
      <c r="AR121">
        <f t="shared" si="68"/>
        <v>27</v>
      </c>
      <c r="AS121">
        <f t="shared" si="68"/>
        <v>34</v>
      </c>
      <c r="AT121">
        <f t="shared" si="68"/>
        <v>18</v>
      </c>
      <c r="AU121">
        <f t="shared" si="68"/>
        <v>16</v>
      </c>
      <c r="AV121">
        <f t="shared" si="68"/>
        <v>19</v>
      </c>
      <c r="AW121">
        <f t="shared" si="68"/>
        <v>16</v>
      </c>
      <c r="AX121">
        <f t="shared" si="68"/>
        <v>15</v>
      </c>
      <c r="AY121" s="21">
        <f>'oam (2)'!AX121</f>
        <v>30</v>
      </c>
      <c r="AZ121" s="24">
        <f t="shared" si="67"/>
        <v>48</v>
      </c>
      <c r="BA121">
        <f t="shared" si="62"/>
        <v>1000000</v>
      </c>
    </row>
    <row r="122" spans="28:53" x14ac:dyDescent="0.3">
      <c r="AB122" t="str">
        <f t="shared" si="56"/>
        <v>SI</v>
      </c>
      <c r="AC122">
        <f t="shared" si="68"/>
        <v>36</v>
      </c>
      <c r="AD122">
        <f t="shared" si="68"/>
        <v>34</v>
      </c>
      <c r="AE122">
        <f t="shared" si="68"/>
        <v>27</v>
      </c>
      <c r="AF122">
        <f t="shared" si="68"/>
        <v>25</v>
      </c>
      <c r="AG122">
        <f t="shared" si="68"/>
        <v>21</v>
      </c>
      <c r="AH122">
        <f t="shared" si="68"/>
        <v>22</v>
      </c>
      <c r="AI122">
        <f t="shared" si="68"/>
        <v>28</v>
      </c>
      <c r="AJ122">
        <f t="shared" si="68"/>
        <v>16</v>
      </c>
      <c r="AK122">
        <f t="shared" si="68"/>
        <v>13</v>
      </c>
      <c r="AL122">
        <f t="shared" si="68"/>
        <v>15</v>
      </c>
      <c r="AM122">
        <f t="shared" si="68"/>
        <v>12</v>
      </c>
      <c r="AN122">
        <f t="shared" si="68"/>
        <v>14</v>
      </c>
      <c r="AO122">
        <f t="shared" si="68"/>
        <v>13</v>
      </c>
      <c r="AP122">
        <f t="shared" si="68"/>
        <v>17</v>
      </c>
      <c r="AQ122">
        <f t="shared" si="68"/>
        <v>14</v>
      </c>
      <c r="AR122">
        <f t="shared" si="68"/>
        <v>12</v>
      </c>
      <c r="AS122">
        <f t="shared" si="68"/>
        <v>10</v>
      </c>
      <c r="AT122">
        <f t="shared" si="68"/>
        <v>15</v>
      </c>
      <c r="AU122">
        <f t="shared" si="68"/>
        <v>20</v>
      </c>
      <c r="AV122">
        <f t="shared" si="68"/>
        <v>11</v>
      </c>
      <c r="AW122">
        <f t="shared" si="68"/>
        <v>10</v>
      </c>
      <c r="AX122">
        <f t="shared" si="68"/>
        <v>9</v>
      </c>
      <c r="AY122" s="21">
        <f>'oam (2)'!AX122</f>
        <v>21</v>
      </c>
      <c r="AZ122" s="24">
        <f t="shared" si="67"/>
        <v>54</v>
      </c>
      <c r="BA122">
        <f t="shared" si="62"/>
        <v>1000000</v>
      </c>
    </row>
    <row r="123" spans="28:53" x14ac:dyDescent="0.3">
      <c r="AB123" t="str">
        <f t="shared" si="56"/>
        <v>SK</v>
      </c>
      <c r="AC123">
        <f t="shared" si="68"/>
        <v>36</v>
      </c>
      <c r="AD123">
        <f t="shared" si="68"/>
        <v>32</v>
      </c>
      <c r="AE123">
        <f t="shared" si="68"/>
        <v>33</v>
      </c>
      <c r="AF123">
        <f t="shared" si="68"/>
        <v>55</v>
      </c>
      <c r="AG123">
        <f t="shared" si="68"/>
        <v>54</v>
      </c>
      <c r="AH123">
        <f t="shared" si="68"/>
        <v>54</v>
      </c>
      <c r="AI123">
        <f t="shared" si="68"/>
        <v>53</v>
      </c>
      <c r="AJ123">
        <f t="shared" si="68"/>
        <v>60</v>
      </c>
      <c r="AK123">
        <f t="shared" si="68"/>
        <v>52</v>
      </c>
      <c r="AL123">
        <f t="shared" si="68"/>
        <v>48</v>
      </c>
      <c r="AM123">
        <f t="shared" si="68"/>
        <v>49</v>
      </c>
      <c r="AN123">
        <f t="shared" si="68"/>
        <v>44</v>
      </c>
      <c r="AO123">
        <f t="shared" si="68"/>
        <v>41</v>
      </c>
      <c r="AP123">
        <f t="shared" si="68"/>
        <v>37</v>
      </c>
      <c r="AQ123">
        <f t="shared" si="68"/>
        <v>34</v>
      </c>
      <c r="AR123">
        <f t="shared" si="68"/>
        <v>28</v>
      </c>
      <c r="AS123">
        <f t="shared" si="68"/>
        <v>26</v>
      </c>
      <c r="AT123">
        <f t="shared" si="68"/>
        <v>27</v>
      </c>
      <c r="AU123">
        <f t="shared" si="68"/>
        <v>27</v>
      </c>
      <c r="AV123">
        <f t="shared" si="68"/>
        <v>30</v>
      </c>
      <c r="AW123">
        <f t="shared" si="68"/>
        <v>31</v>
      </c>
      <c r="AX123">
        <f t="shared" si="68"/>
        <v>34</v>
      </c>
      <c r="AY123" s="21">
        <f>'oam (2)'!AX123</f>
        <v>22</v>
      </c>
      <c r="AZ123" s="24">
        <f t="shared" si="67"/>
        <v>29</v>
      </c>
      <c r="BA123">
        <f t="shared" si="62"/>
        <v>1000000</v>
      </c>
    </row>
    <row r="124" spans="28:53" x14ac:dyDescent="0.3">
      <c r="AB124" t="str">
        <f t="shared" si="56"/>
        <v>TR</v>
      </c>
      <c r="AC124">
        <f t="shared" si="68"/>
        <v>36</v>
      </c>
      <c r="AD124">
        <f t="shared" si="68"/>
        <v>32</v>
      </c>
      <c r="AE124">
        <f t="shared" si="68"/>
        <v>27</v>
      </c>
      <c r="AF124">
        <f t="shared" si="68"/>
        <v>24</v>
      </c>
      <c r="AG124">
        <f t="shared" si="68"/>
        <v>20</v>
      </c>
      <c r="AH124">
        <f t="shared" si="68"/>
        <v>20</v>
      </c>
      <c r="AI124">
        <f t="shared" si="68"/>
        <v>20</v>
      </c>
      <c r="AJ124">
        <f t="shared" si="68"/>
        <v>13</v>
      </c>
      <c r="AK124">
        <f t="shared" si="68"/>
        <v>12</v>
      </c>
      <c r="AL124">
        <f t="shared" si="68"/>
        <v>14</v>
      </c>
      <c r="AM124">
        <f t="shared" si="68"/>
        <v>14</v>
      </c>
      <c r="AN124">
        <f t="shared" si="68"/>
        <v>13</v>
      </c>
      <c r="AO124">
        <f t="shared" si="68"/>
        <v>13</v>
      </c>
      <c r="AP124">
        <f t="shared" si="68"/>
        <v>15</v>
      </c>
      <c r="AQ124">
        <f t="shared" si="68"/>
        <v>22</v>
      </c>
      <c r="AR124">
        <f t="shared" si="68"/>
        <v>20</v>
      </c>
      <c r="AS124">
        <f t="shared" si="68"/>
        <v>19</v>
      </c>
      <c r="AT124">
        <f t="shared" si="68"/>
        <v>19</v>
      </c>
      <c r="AU124">
        <f t="shared" si="68"/>
        <v>17</v>
      </c>
      <c r="AV124">
        <f t="shared" si="68"/>
        <v>20</v>
      </c>
      <c r="AW124">
        <f t="shared" si="68"/>
        <v>29</v>
      </c>
      <c r="AX124">
        <f t="shared" si="68"/>
        <v>25</v>
      </c>
      <c r="AY124" s="21">
        <f>'oam (2)'!AX124</f>
        <v>35</v>
      </c>
      <c r="AZ124" s="24">
        <f t="shared" si="67"/>
        <v>43</v>
      </c>
      <c r="BA124">
        <f t="shared" si="62"/>
        <v>1000000</v>
      </c>
    </row>
    <row r="125" spans="28:53" x14ac:dyDescent="0.3">
      <c r="AB125" t="str">
        <f t="shared" si="56"/>
        <v>UA</v>
      </c>
      <c r="AC125">
        <f t="shared" si="68"/>
        <v>39</v>
      </c>
      <c r="AD125">
        <f t="shared" si="68"/>
        <v>32</v>
      </c>
      <c r="AE125">
        <f t="shared" si="68"/>
        <v>35</v>
      </c>
      <c r="AF125">
        <f t="shared" si="68"/>
        <v>36</v>
      </c>
      <c r="AG125">
        <f t="shared" si="68"/>
        <v>33</v>
      </c>
      <c r="AH125">
        <f t="shared" si="68"/>
        <v>31</v>
      </c>
      <c r="AI125">
        <f t="shared" si="68"/>
        <v>31</v>
      </c>
      <c r="AJ125">
        <f t="shared" si="68"/>
        <v>26</v>
      </c>
      <c r="AK125">
        <f t="shared" si="68"/>
        <v>23</v>
      </c>
      <c r="AL125">
        <f t="shared" si="68"/>
        <v>22</v>
      </c>
      <c r="AM125">
        <f t="shared" si="68"/>
        <v>18</v>
      </c>
      <c r="AN125">
        <f t="shared" si="68"/>
        <v>18</v>
      </c>
      <c r="AO125">
        <f t="shared" si="68"/>
        <v>16</v>
      </c>
      <c r="AP125">
        <f t="shared" si="68"/>
        <v>19</v>
      </c>
      <c r="AQ125">
        <f t="shared" si="68"/>
        <v>16</v>
      </c>
      <c r="AR125">
        <f t="shared" si="68"/>
        <v>13</v>
      </c>
      <c r="AS125">
        <f t="shared" si="68"/>
        <v>9</v>
      </c>
      <c r="AT125">
        <f t="shared" si="68"/>
        <v>7</v>
      </c>
      <c r="AU125">
        <f t="shared" si="68"/>
        <v>6</v>
      </c>
      <c r="AV125">
        <f t="shared" si="68"/>
        <v>10</v>
      </c>
      <c r="AW125">
        <f t="shared" si="68"/>
        <v>11</v>
      </c>
      <c r="AX125">
        <f t="shared" si="68"/>
        <v>10</v>
      </c>
      <c r="AY125" s="21">
        <f>'oam (2)'!AX125</f>
        <v>9</v>
      </c>
      <c r="AZ125" s="24">
        <f t="shared" si="67"/>
        <v>55</v>
      </c>
      <c r="BA125">
        <f t="shared" si="62"/>
        <v>1000000</v>
      </c>
    </row>
    <row r="126" spans="28:53" x14ac:dyDescent="0.3">
      <c r="AB126" t="str">
        <f t="shared" si="56"/>
        <v>US</v>
      </c>
      <c r="AC126">
        <f t="shared" si="68"/>
        <v>61</v>
      </c>
      <c r="AD126">
        <f t="shared" si="68"/>
        <v>62</v>
      </c>
      <c r="AE126">
        <f t="shared" si="68"/>
        <v>62</v>
      </c>
      <c r="AF126">
        <f t="shared" si="68"/>
        <v>62</v>
      </c>
      <c r="AG126">
        <f t="shared" si="68"/>
        <v>61</v>
      </c>
      <c r="AH126">
        <f t="shared" si="68"/>
        <v>61</v>
      </c>
      <c r="AI126">
        <f t="shared" si="68"/>
        <v>59</v>
      </c>
      <c r="AJ126">
        <f t="shared" si="68"/>
        <v>56</v>
      </c>
      <c r="AK126">
        <f t="shared" si="68"/>
        <v>57</v>
      </c>
      <c r="AL126">
        <f t="shared" si="68"/>
        <v>56</v>
      </c>
      <c r="AM126">
        <f t="shared" si="68"/>
        <v>55</v>
      </c>
      <c r="AN126">
        <f t="shared" si="68"/>
        <v>52</v>
      </c>
      <c r="AO126">
        <f t="shared" si="68"/>
        <v>49</v>
      </c>
      <c r="AP126">
        <f t="shared" si="68"/>
        <v>48</v>
      </c>
      <c r="AQ126">
        <f t="shared" si="68"/>
        <v>47</v>
      </c>
      <c r="AR126">
        <f t="shared" si="68"/>
        <v>48</v>
      </c>
      <c r="AS126">
        <f t="shared" si="68"/>
        <v>45</v>
      </c>
      <c r="AT126">
        <f t="shared" si="68"/>
        <v>48</v>
      </c>
      <c r="AU126">
        <f t="shared" si="68"/>
        <v>44</v>
      </c>
      <c r="AV126">
        <f t="shared" si="68"/>
        <v>51</v>
      </c>
      <c r="AW126">
        <f t="shared" si="68"/>
        <v>54</v>
      </c>
      <c r="AX126">
        <f t="shared" si="68"/>
        <v>60</v>
      </c>
      <c r="AY126" s="21">
        <f>'oam (2)'!AX126</f>
        <v>10</v>
      </c>
      <c r="AZ126" s="24">
        <f t="shared" si="67"/>
        <v>24</v>
      </c>
      <c r="BA126">
        <f t="shared" si="62"/>
        <v>1000000</v>
      </c>
    </row>
    <row r="127" spans="28:53" x14ac:dyDescent="0.3">
      <c r="AB127" t="str">
        <f t="shared" si="56"/>
        <v>VN</v>
      </c>
      <c r="AC127">
        <f t="shared" si="68"/>
        <v>36</v>
      </c>
      <c r="AD127">
        <f t="shared" si="68"/>
        <v>39</v>
      </c>
      <c r="AE127">
        <f t="shared" si="68"/>
        <v>40</v>
      </c>
      <c r="AF127">
        <f t="shared" si="68"/>
        <v>40</v>
      </c>
      <c r="AG127">
        <f t="shared" si="68"/>
        <v>43</v>
      </c>
      <c r="AH127">
        <f t="shared" si="68"/>
        <v>52</v>
      </c>
      <c r="AI127">
        <f t="shared" si="68"/>
        <v>58</v>
      </c>
      <c r="AJ127">
        <f t="shared" si="68"/>
        <v>58</v>
      </c>
      <c r="AK127">
        <f t="shared" si="68"/>
        <v>59</v>
      </c>
      <c r="AL127">
        <f t="shared" si="68"/>
        <v>50</v>
      </c>
      <c r="AM127">
        <f t="shared" si="68"/>
        <v>41</v>
      </c>
      <c r="AN127">
        <f t="shared" si="68"/>
        <v>36</v>
      </c>
      <c r="AO127">
        <f t="shared" si="68"/>
        <v>30</v>
      </c>
      <c r="AP127">
        <f t="shared" ref="AP127:AZ127" si="69">63-AP62</f>
        <v>28</v>
      </c>
      <c r="AQ127">
        <f t="shared" si="69"/>
        <v>19</v>
      </c>
      <c r="AR127">
        <f t="shared" si="69"/>
        <v>16</v>
      </c>
      <c r="AS127">
        <f t="shared" si="69"/>
        <v>16</v>
      </c>
      <c r="AT127">
        <f t="shared" si="69"/>
        <v>16</v>
      </c>
      <c r="AU127">
        <f t="shared" si="69"/>
        <v>14</v>
      </c>
      <c r="AV127">
        <f t="shared" si="69"/>
        <v>16</v>
      </c>
      <c r="AW127">
        <f t="shared" si="69"/>
        <v>20</v>
      </c>
      <c r="AX127">
        <f t="shared" si="69"/>
        <v>20</v>
      </c>
      <c r="AY127" s="21">
        <f>'oam (2)'!AX127</f>
        <v>7</v>
      </c>
      <c r="AZ127" s="24">
        <f t="shared" si="69"/>
        <v>26</v>
      </c>
      <c r="BA127">
        <f t="shared" si="62"/>
        <v>1000000</v>
      </c>
    </row>
    <row r="128" spans="28:53" x14ac:dyDescent="0.3">
      <c r="AB128" t="str">
        <f t="shared" si="56"/>
        <v>ZA</v>
      </c>
      <c r="AC128">
        <f t="shared" ref="AC128:AZ128" si="70">63-AC63</f>
        <v>36</v>
      </c>
      <c r="AD128">
        <f t="shared" si="70"/>
        <v>39</v>
      </c>
      <c r="AE128">
        <f t="shared" si="70"/>
        <v>32</v>
      </c>
      <c r="AF128">
        <f t="shared" si="70"/>
        <v>27</v>
      </c>
      <c r="AG128">
        <f t="shared" si="70"/>
        <v>35</v>
      </c>
      <c r="AH128">
        <f t="shared" si="70"/>
        <v>28</v>
      </c>
      <c r="AI128">
        <f t="shared" si="70"/>
        <v>21</v>
      </c>
      <c r="AJ128">
        <f t="shared" si="70"/>
        <v>33</v>
      </c>
      <c r="AK128">
        <f t="shared" si="70"/>
        <v>33</v>
      </c>
      <c r="AL128">
        <f t="shared" si="70"/>
        <v>32</v>
      </c>
      <c r="AM128">
        <f t="shared" si="70"/>
        <v>29</v>
      </c>
      <c r="AN128">
        <f t="shared" si="70"/>
        <v>28</v>
      </c>
      <c r="AO128">
        <f t="shared" si="70"/>
        <v>29</v>
      </c>
      <c r="AP128">
        <f t="shared" si="70"/>
        <v>36</v>
      </c>
      <c r="AQ128">
        <f t="shared" si="70"/>
        <v>33</v>
      </c>
      <c r="AR128">
        <f t="shared" si="70"/>
        <v>24</v>
      </c>
      <c r="AS128">
        <f t="shared" si="70"/>
        <v>23</v>
      </c>
      <c r="AT128">
        <f t="shared" si="70"/>
        <v>21</v>
      </c>
      <c r="AU128">
        <f t="shared" si="70"/>
        <v>25</v>
      </c>
      <c r="AV128">
        <f t="shared" si="70"/>
        <v>25</v>
      </c>
      <c r="AW128">
        <f t="shared" si="70"/>
        <v>21</v>
      </c>
      <c r="AX128">
        <f t="shared" si="70"/>
        <v>21</v>
      </c>
      <c r="AY128" s="21">
        <f>'oam (2)'!AX128</f>
        <v>28</v>
      </c>
      <c r="AZ128" s="24">
        <f t="shared" si="70"/>
        <v>49</v>
      </c>
      <c r="BA128">
        <f t="shared" si="62"/>
        <v>1000000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648EB-DF27-4937-837C-0DEF9A585B1D}">
  <dimension ref="A1:BG128"/>
  <sheetViews>
    <sheetView topLeftCell="AD20" zoomScale="57" workbookViewId="0">
      <selection activeCell="BC65" sqref="BC65"/>
    </sheetView>
  </sheetViews>
  <sheetFormatPr defaultRowHeight="14.4" x14ac:dyDescent="0.3"/>
  <cols>
    <col min="1" max="1" width="5.44140625" bestFit="1" customWidth="1"/>
    <col min="2" max="23" width="5.88671875" bestFit="1" customWidth="1"/>
    <col min="24" max="24" width="6.33203125" bestFit="1" customWidth="1"/>
    <col min="25" max="25" width="9.21875" bestFit="1" customWidth="1"/>
    <col min="27" max="27" width="7" bestFit="1" customWidth="1"/>
    <col min="28" max="50" width="5.88671875" bestFit="1" customWidth="1"/>
    <col min="51" max="52" width="9.21875" bestFit="1" customWidth="1"/>
    <col min="53" max="54" width="12.109375" bestFit="1" customWidth="1"/>
    <col min="55" max="55" width="14.5546875" bestFit="1" customWidth="1"/>
    <col min="56" max="56" width="16.33203125" bestFit="1" customWidth="1"/>
    <col min="57" max="57" width="10.5546875" bestFit="1" customWidth="1"/>
    <col min="58" max="58" width="9.44140625" bestFit="1" customWidth="1"/>
    <col min="59" max="59" width="9.21875" bestFit="1" customWidth="1"/>
  </cols>
  <sheetData>
    <row r="1" spans="1:59" x14ac:dyDescent="0.3">
      <c r="A1" s="5" t="s">
        <v>326</v>
      </c>
      <c r="B1" s="5">
        <v>2004</v>
      </c>
      <c r="C1" s="5">
        <v>2005</v>
      </c>
      <c r="D1" s="5">
        <v>2006</v>
      </c>
      <c r="E1" s="5">
        <v>2007</v>
      </c>
      <c r="F1" s="5">
        <v>2008</v>
      </c>
      <c r="G1" s="5">
        <v>2009</v>
      </c>
      <c r="H1" s="5">
        <v>2010</v>
      </c>
      <c r="I1" s="5">
        <v>2011</v>
      </c>
      <c r="J1" s="5">
        <v>2012</v>
      </c>
      <c r="K1" s="5">
        <v>2013</v>
      </c>
      <c r="L1" s="5">
        <v>2014</v>
      </c>
      <c r="M1" s="5">
        <v>2015</v>
      </c>
      <c r="N1" s="5">
        <v>2016</v>
      </c>
      <c r="O1" s="5">
        <v>2017</v>
      </c>
      <c r="P1" s="5">
        <v>2018</v>
      </c>
      <c r="Q1" s="5">
        <v>2019</v>
      </c>
      <c r="R1" s="5">
        <v>2020</v>
      </c>
      <c r="S1" s="5">
        <v>2021</v>
      </c>
      <c r="T1" s="5">
        <v>2022</v>
      </c>
      <c r="U1" s="5">
        <v>2023</v>
      </c>
      <c r="V1" s="5">
        <v>2024</v>
      </c>
      <c r="W1" s="5">
        <v>2025</v>
      </c>
      <c r="X1" s="22" t="s">
        <v>1069</v>
      </c>
      <c r="Y1" t="s">
        <v>327</v>
      </c>
      <c r="AA1" t="s">
        <v>328</v>
      </c>
      <c r="AB1" s="5">
        <f t="shared" ref="AB1:AW1" si="0">B1</f>
        <v>2004</v>
      </c>
      <c r="AC1" s="5">
        <f t="shared" si="0"/>
        <v>2005</v>
      </c>
      <c r="AD1" s="5">
        <f t="shared" si="0"/>
        <v>2006</v>
      </c>
      <c r="AE1" s="5">
        <f t="shared" si="0"/>
        <v>2007</v>
      </c>
      <c r="AF1" s="5">
        <f t="shared" si="0"/>
        <v>2008</v>
      </c>
      <c r="AG1" s="5">
        <f t="shared" si="0"/>
        <v>2009</v>
      </c>
      <c r="AH1" s="5">
        <f t="shared" si="0"/>
        <v>2010</v>
      </c>
      <c r="AI1" s="5">
        <f t="shared" si="0"/>
        <v>2011</v>
      </c>
      <c r="AJ1" s="5">
        <f t="shared" si="0"/>
        <v>2012</v>
      </c>
      <c r="AK1" s="5">
        <f t="shared" si="0"/>
        <v>2013</v>
      </c>
      <c r="AL1" s="5">
        <f t="shared" si="0"/>
        <v>2014</v>
      </c>
      <c r="AM1" s="5">
        <f t="shared" si="0"/>
        <v>2015</v>
      </c>
      <c r="AN1" s="5">
        <f t="shared" si="0"/>
        <v>2016</v>
      </c>
      <c r="AO1" s="5">
        <f t="shared" si="0"/>
        <v>2017</v>
      </c>
      <c r="AP1" s="5">
        <f t="shared" si="0"/>
        <v>2018</v>
      </c>
      <c r="AQ1" s="5">
        <f t="shared" si="0"/>
        <v>2019</v>
      </c>
      <c r="AR1" s="5">
        <f t="shared" si="0"/>
        <v>2020</v>
      </c>
      <c r="AS1" s="5">
        <f t="shared" si="0"/>
        <v>2021</v>
      </c>
      <c r="AT1" s="5">
        <f t="shared" si="0"/>
        <v>2022</v>
      </c>
      <c r="AU1" s="5">
        <f t="shared" si="0"/>
        <v>2023</v>
      </c>
      <c r="AV1" s="5">
        <f t="shared" si="0"/>
        <v>2024</v>
      </c>
      <c r="AW1" s="5">
        <f t="shared" si="0"/>
        <v>2025</v>
      </c>
      <c r="AX1" s="25" t="s">
        <v>1069</v>
      </c>
      <c r="AY1" s="5" t="str">
        <f t="shared" ref="AY1" si="1">Y1</f>
        <v>Y0</v>
      </c>
      <c r="AZ1" t="s">
        <v>1064</v>
      </c>
      <c r="BA1" s="24" t="s">
        <v>329</v>
      </c>
      <c r="BB1" t="s">
        <v>330</v>
      </c>
      <c r="BC1" t="s">
        <v>1060</v>
      </c>
      <c r="BD1" s="24" t="s">
        <v>1061</v>
      </c>
      <c r="BE1" t="s">
        <v>1062</v>
      </c>
      <c r="BF1" t="s">
        <v>1063</v>
      </c>
      <c r="BG1" t="s">
        <v>1064</v>
      </c>
    </row>
    <row r="2" spans="1:59" x14ac:dyDescent="0.3">
      <c r="A2" s="5" t="s">
        <v>109</v>
      </c>
      <c r="B2" s="5">
        <v>88.083333333333329</v>
      </c>
      <c r="C2" s="5">
        <v>76.166666666666671</v>
      </c>
      <c r="D2" s="5">
        <v>62.833333333333336</v>
      </c>
      <c r="E2" s="5">
        <v>55.416666666666664</v>
      </c>
      <c r="F2" s="5">
        <v>58</v>
      </c>
      <c r="G2" s="5">
        <v>59.25</v>
      </c>
      <c r="H2" s="5">
        <v>58.666666666666664</v>
      </c>
      <c r="I2" s="5">
        <v>52.25</v>
      </c>
      <c r="J2" s="5">
        <v>54.833333333333336</v>
      </c>
      <c r="K2" s="5">
        <v>48.166666666666664</v>
      </c>
      <c r="L2" s="5">
        <v>46.75</v>
      </c>
      <c r="M2" s="5">
        <v>49.5</v>
      </c>
      <c r="N2" s="5">
        <v>50</v>
      </c>
      <c r="O2" s="5">
        <v>61</v>
      </c>
      <c r="P2" s="5">
        <v>66.416666666666671</v>
      </c>
      <c r="Q2" s="5">
        <v>68.333333333333329</v>
      </c>
      <c r="R2" s="5">
        <v>76.916666666666671</v>
      </c>
      <c r="S2" s="5">
        <v>83</v>
      </c>
      <c r="T2" s="5">
        <v>86.166666666666671</v>
      </c>
      <c r="U2" s="5">
        <v>84.083333333333329</v>
      </c>
      <c r="V2" s="5">
        <v>86.5</v>
      </c>
      <c r="W2" s="5">
        <v>89.857142857142861</v>
      </c>
      <c r="X2" s="23">
        <f>STDEV(B2:W2)</f>
        <v>14.742541296473838</v>
      </c>
      <c r="Y2" s="5">
        <v>1000000</v>
      </c>
      <c r="AA2" s="5" t="str">
        <f>A2</f>
        <v>ALL</v>
      </c>
      <c r="AB2">
        <f t="shared" ref="AB2:AB47" si="2">RANK(B2,B$2:B$63,0)</f>
        <v>1</v>
      </c>
      <c r="AC2">
        <f t="shared" ref="AC2:AC47" si="3">RANK(C2,C$2:C$63,0)</f>
        <v>2</v>
      </c>
      <c r="AD2">
        <f t="shared" ref="AD2:AD47" si="4">RANK(D2,D$2:D$63,0)</f>
        <v>2</v>
      </c>
      <c r="AE2">
        <f t="shared" ref="AE2:AE47" si="5">RANK(E2,E$2:E$63,0)</f>
        <v>2</v>
      </c>
      <c r="AF2">
        <f t="shared" ref="AF2:AF47" si="6">RANK(F2,F$2:F$63,0)</f>
        <v>1</v>
      </c>
      <c r="AG2">
        <f t="shared" ref="AG2:AG47" si="7">RANK(G2,G$2:G$63,0)</f>
        <v>1</v>
      </c>
      <c r="AH2">
        <f t="shared" ref="AH2:AH47" si="8">RANK(H2,H$2:H$63,0)</f>
        <v>1</v>
      </c>
      <c r="AI2">
        <f t="shared" ref="AI2:AI47" si="9">RANK(I2,I$2:I$63,0)</f>
        <v>4</v>
      </c>
      <c r="AJ2">
        <f t="shared" ref="AJ2:AJ47" si="10">RANK(J2,J$2:J$63,0)</f>
        <v>2</v>
      </c>
      <c r="AK2">
        <f t="shared" ref="AK2:AK47" si="11">RANK(K2,K$2:K$63,0)</f>
        <v>3</v>
      </c>
      <c r="AL2">
        <f t="shared" ref="AL2:AL47" si="12">RANK(L2,L$2:L$63,0)</f>
        <v>3</v>
      </c>
      <c r="AM2">
        <f t="shared" ref="AM2:AM47" si="13">RANK(M2,M$2:M$63,0)</f>
        <v>5</v>
      </c>
      <c r="AN2">
        <f t="shared" ref="AN2:AN47" si="14">RANK(N2,N$2:N$63,0)</f>
        <v>6</v>
      </c>
      <c r="AO2">
        <f t="shared" ref="AO2:AO47" si="15">RANK(O2,O$2:O$63,0)</f>
        <v>7</v>
      </c>
      <c r="AP2">
        <f t="shared" ref="AP2:AP47" si="16">RANK(P2,P$2:P$63,0)</f>
        <v>8</v>
      </c>
      <c r="AQ2">
        <f t="shared" ref="AQ2:AQ47" si="17">RANK(Q2,Q$2:Q$63,0)</f>
        <v>8</v>
      </c>
      <c r="AR2">
        <f t="shared" ref="AR2:AR47" si="18">RANK(R2,R$2:R$63,0)</f>
        <v>3</v>
      </c>
      <c r="AS2">
        <f t="shared" ref="AS2:AS47" si="19">RANK(S2,S$2:S$63,0)</f>
        <v>1</v>
      </c>
      <c r="AT2">
        <f t="shared" ref="AT2:AT47" si="20">RANK(T2,T$2:T$63,0)</f>
        <v>1</v>
      </c>
      <c r="AU2">
        <f t="shared" ref="AU2:AU47" si="21">RANK(U2,U$2:U$63,0)</f>
        <v>2</v>
      </c>
      <c r="AV2">
        <f t="shared" ref="AV2:AV47" si="22">RANK(V2,V$2:V$63,0)</f>
        <v>1</v>
      </c>
      <c r="AW2">
        <f t="shared" ref="AW2:AW47" si="23">RANK(W2,W$2:W$63,0)</f>
        <v>1</v>
      </c>
      <c r="AX2" s="24">
        <f>RANK(X2,X$2:X$63,1)</f>
        <v>38</v>
      </c>
      <c r="AY2">
        <v>1000000</v>
      </c>
      <c r="AZ2" t="str">
        <f t="shared" ref="AZ2:AZ63" si="24">BG2</f>
        <v>ALL</v>
      </c>
      <c r="BA2" s="5">
        <f>AVERAGE(AB2:AX2)</f>
        <v>4.4782608695652177</v>
      </c>
      <c r="BB2">
        <f>RANK(BA2,BA$2:BA$63,1)</f>
        <v>2</v>
      </c>
      <c r="BC2" s="5">
        <f>stdev_effects!Y200</f>
        <v>1000518.3</v>
      </c>
      <c r="BD2">
        <f>RANK(BC2,BC$2:BC$63,0)</f>
        <v>2</v>
      </c>
      <c r="BE2">
        <f>BB2-BD2</f>
        <v>0</v>
      </c>
      <c r="BF2">
        <f>IF(trend_effects!AA200*trend_effects!BD200&lt;=0,1,0)</f>
        <v>1</v>
      </c>
      <c r="BG2" t="str">
        <f t="shared" ref="BG2" si="25">AA2</f>
        <v>ALL</v>
      </c>
    </row>
    <row r="3" spans="1:59" x14ac:dyDescent="0.3">
      <c r="A3" s="5" t="s">
        <v>24</v>
      </c>
      <c r="B3" s="5">
        <v>42.333333333333336</v>
      </c>
      <c r="C3" s="5">
        <v>46.666666666666664</v>
      </c>
      <c r="D3" s="5">
        <v>44.583333333333336</v>
      </c>
      <c r="E3" s="5">
        <v>42.916666666666664</v>
      </c>
      <c r="F3" s="5">
        <v>33.166666666666664</v>
      </c>
      <c r="G3" s="5">
        <v>30.75</v>
      </c>
      <c r="H3" s="5">
        <v>29.5</v>
      </c>
      <c r="I3" s="5">
        <v>21.5</v>
      </c>
      <c r="J3" s="5">
        <v>20.25</v>
      </c>
      <c r="K3" s="5">
        <v>17.833333333333332</v>
      </c>
      <c r="L3" s="5">
        <v>18.583333333333332</v>
      </c>
      <c r="M3" s="5">
        <v>19.25</v>
      </c>
      <c r="N3" s="5">
        <v>18.583333333333332</v>
      </c>
      <c r="O3" s="5">
        <v>4.833333333333333</v>
      </c>
      <c r="P3" s="5">
        <v>11.333333333333334</v>
      </c>
      <c r="Q3" s="5">
        <v>23.333333333333332</v>
      </c>
      <c r="R3" s="5">
        <v>25.583333333333332</v>
      </c>
      <c r="S3" s="5">
        <v>27.333333333333332</v>
      </c>
      <c r="T3" s="5">
        <v>26</v>
      </c>
      <c r="U3" s="5">
        <v>28.166666666666668</v>
      </c>
      <c r="V3" s="5">
        <v>28.166666666666668</v>
      </c>
      <c r="W3" s="5">
        <v>32.285714285714285</v>
      </c>
      <c r="X3" s="23">
        <f t="shared" ref="X3:X63" si="26">STDEV(B3:W3)</f>
        <v>10.664372273079952</v>
      </c>
      <c r="Y3" s="5">
        <v>1000000</v>
      </c>
      <c r="AA3" s="5" t="str">
        <f t="shared" ref="AA3:AA63" si="27">A3</f>
        <v>AR</v>
      </c>
      <c r="AB3">
        <f t="shared" si="2"/>
        <v>11</v>
      </c>
      <c r="AC3">
        <f t="shared" si="3"/>
        <v>10</v>
      </c>
      <c r="AD3">
        <f t="shared" si="4"/>
        <v>6</v>
      </c>
      <c r="AE3">
        <f t="shared" si="5"/>
        <v>6</v>
      </c>
      <c r="AF3">
        <f t="shared" si="6"/>
        <v>11</v>
      </c>
      <c r="AG3">
        <f t="shared" si="7"/>
        <v>16</v>
      </c>
      <c r="AH3">
        <f t="shared" si="8"/>
        <v>17</v>
      </c>
      <c r="AI3">
        <f t="shared" si="9"/>
        <v>20</v>
      </c>
      <c r="AJ3">
        <f t="shared" si="10"/>
        <v>23</v>
      </c>
      <c r="AK3">
        <f t="shared" si="11"/>
        <v>24</v>
      </c>
      <c r="AL3">
        <f t="shared" si="12"/>
        <v>23</v>
      </c>
      <c r="AM3">
        <f t="shared" si="13"/>
        <v>25</v>
      </c>
      <c r="AN3">
        <f t="shared" si="14"/>
        <v>25</v>
      </c>
      <c r="AO3">
        <f t="shared" si="15"/>
        <v>42</v>
      </c>
      <c r="AP3">
        <f t="shared" si="16"/>
        <v>35</v>
      </c>
      <c r="AQ3">
        <f t="shared" si="17"/>
        <v>30</v>
      </c>
      <c r="AR3">
        <f t="shared" si="18"/>
        <v>31</v>
      </c>
      <c r="AS3">
        <f t="shared" si="19"/>
        <v>35</v>
      </c>
      <c r="AT3">
        <f t="shared" si="20"/>
        <v>37</v>
      </c>
      <c r="AU3">
        <f t="shared" si="21"/>
        <v>36</v>
      </c>
      <c r="AV3">
        <f t="shared" si="22"/>
        <v>37</v>
      </c>
      <c r="AW3">
        <f t="shared" si="23"/>
        <v>31</v>
      </c>
      <c r="AX3" s="24">
        <f t="shared" ref="AX3:AX63" si="28">RANK(X3,X$2:X$63,1)</f>
        <v>23</v>
      </c>
      <c r="AY3">
        <v>1000000</v>
      </c>
      <c r="AZ3" t="str">
        <f t="shared" si="24"/>
        <v>AR</v>
      </c>
      <c r="BA3" s="5">
        <f t="shared" ref="BA3:BA63" si="29">AVERAGE(AB3:AX3)</f>
        <v>24.086956521739129</v>
      </c>
      <c r="BB3">
        <f t="shared" ref="BB3:BB63" si="30">RANK(BA3,BA$2:BA$63,1)</f>
        <v>19</v>
      </c>
      <c r="BC3" s="5">
        <f>stdev_effects!Y201</f>
        <v>1000060.8</v>
      </c>
      <c r="BD3">
        <f t="shared" ref="BD3:BD63" si="31">RANK(BC3,BC$2:BC$63,0)</f>
        <v>21</v>
      </c>
      <c r="BE3">
        <f t="shared" ref="BE3:BE63" si="32">BB3-BD3</f>
        <v>-2</v>
      </c>
      <c r="BF3">
        <f>IF(trend_effects!AA201*trend_effects!BD201&lt;=0,1,0)</f>
        <v>1</v>
      </c>
      <c r="BG3" t="str">
        <f t="shared" ref="BG3:BG63" si="33">AA3</f>
        <v>AR</v>
      </c>
    </row>
    <row r="4" spans="1:59" x14ac:dyDescent="0.3">
      <c r="A4" s="5" t="s">
        <v>8</v>
      </c>
      <c r="B4" s="5">
        <v>22.333333333333332</v>
      </c>
      <c r="C4" s="5">
        <v>19.166666666666668</v>
      </c>
      <c r="D4" s="5">
        <v>28.5</v>
      </c>
      <c r="E4" s="5">
        <v>26.75</v>
      </c>
      <c r="F4" s="5">
        <v>27.916666666666668</v>
      </c>
      <c r="G4" s="5">
        <v>32.333333333333336</v>
      </c>
      <c r="H4" s="5">
        <v>35.166666666666664</v>
      </c>
      <c r="I4" s="5">
        <v>33.416666666666664</v>
      </c>
      <c r="J4" s="5">
        <v>29</v>
      </c>
      <c r="K4" s="5">
        <v>28.666666666666668</v>
      </c>
      <c r="L4" s="5">
        <v>30.5</v>
      </c>
      <c r="M4" s="5">
        <v>32.75</v>
      </c>
      <c r="N4" s="5">
        <v>41.416666666666664</v>
      </c>
      <c r="O4" s="5">
        <v>63.583333333333336</v>
      </c>
      <c r="P4" s="5">
        <v>78.5</v>
      </c>
      <c r="Q4" s="5">
        <v>80.333333333333329</v>
      </c>
      <c r="R4" s="5">
        <v>80.166666666666671</v>
      </c>
      <c r="S4" s="5">
        <v>78.25</v>
      </c>
      <c r="T4" s="5">
        <v>71.916666666666671</v>
      </c>
      <c r="U4" s="5">
        <v>67.166666666666671</v>
      </c>
      <c r="V4" s="5">
        <v>69.166666666666671</v>
      </c>
      <c r="W4" s="5">
        <v>69.285714285714292</v>
      </c>
      <c r="X4" s="23">
        <f t="shared" si="26"/>
        <v>22.540455091123906</v>
      </c>
      <c r="Y4" s="5">
        <v>1000000</v>
      </c>
      <c r="AA4" s="5" t="str">
        <f t="shared" si="27"/>
        <v>AT</v>
      </c>
      <c r="AB4">
        <f t="shared" si="2"/>
        <v>17</v>
      </c>
      <c r="AC4">
        <f t="shared" si="3"/>
        <v>19</v>
      </c>
      <c r="AD4">
        <f t="shared" si="4"/>
        <v>14</v>
      </c>
      <c r="AE4">
        <f t="shared" si="5"/>
        <v>16</v>
      </c>
      <c r="AF4">
        <f t="shared" si="6"/>
        <v>16</v>
      </c>
      <c r="AG4">
        <f t="shared" si="7"/>
        <v>13</v>
      </c>
      <c r="AH4">
        <f t="shared" si="8"/>
        <v>13</v>
      </c>
      <c r="AI4">
        <f t="shared" si="9"/>
        <v>13</v>
      </c>
      <c r="AJ4">
        <f t="shared" si="10"/>
        <v>16</v>
      </c>
      <c r="AK4">
        <f t="shared" si="11"/>
        <v>16</v>
      </c>
      <c r="AL4">
        <f t="shared" si="12"/>
        <v>13</v>
      </c>
      <c r="AM4">
        <f t="shared" si="13"/>
        <v>16</v>
      </c>
      <c r="AN4">
        <f t="shared" si="14"/>
        <v>12</v>
      </c>
      <c r="AO4">
        <f t="shared" si="15"/>
        <v>5</v>
      </c>
      <c r="AP4">
        <f t="shared" si="16"/>
        <v>2</v>
      </c>
      <c r="AQ4">
        <f t="shared" si="17"/>
        <v>1</v>
      </c>
      <c r="AR4">
        <f t="shared" si="18"/>
        <v>2</v>
      </c>
      <c r="AS4">
        <f t="shared" si="19"/>
        <v>4</v>
      </c>
      <c r="AT4">
        <f t="shared" si="20"/>
        <v>8</v>
      </c>
      <c r="AU4">
        <f t="shared" si="21"/>
        <v>11</v>
      </c>
      <c r="AV4">
        <f t="shared" si="22"/>
        <v>8</v>
      </c>
      <c r="AW4">
        <f t="shared" si="23"/>
        <v>13</v>
      </c>
      <c r="AX4" s="24">
        <f t="shared" si="28"/>
        <v>51</v>
      </c>
      <c r="AY4">
        <v>1000000</v>
      </c>
      <c r="AZ4" t="str">
        <f t="shared" si="24"/>
        <v>AT</v>
      </c>
      <c r="BA4" s="5">
        <f t="shared" si="29"/>
        <v>13</v>
      </c>
      <c r="BB4">
        <f t="shared" si="30"/>
        <v>8</v>
      </c>
      <c r="BC4" s="5">
        <f>stdev_effects!Y202</f>
        <v>1000398.3</v>
      </c>
      <c r="BD4">
        <f t="shared" si="31"/>
        <v>5</v>
      </c>
      <c r="BE4">
        <f t="shared" si="32"/>
        <v>3</v>
      </c>
      <c r="BF4">
        <f>IF(trend_effects!AA202*trend_effects!BD202&lt;=0,1,0)</f>
        <v>1</v>
      </c>
      <c r="BG4" t="str">
        <f t="shared" si="33"/>
        <v>AT</v>
      </c>
    </row>
    <row r="5" spans="1:59" x14ac:dyDescent="0.3">
      <c r="A5" s="5" t="s">
        <v>56</v>
      </c>
      <c r="B5" s="5">
        <v>43.166666666666664</v>
      </c>
      <c r="C5" s="5">
        <v>49.833333333333336</v>
      </c>
      <c r="D5" s="5">
        <v>43.833333333333336</v>
      </c>
      <c r="E5" s="5">
        <v>40.583333333333336</v>
      </c>
      <c r="F5" s="5">
        <v>38.916666666666664</v>
      </c>
      <c r="G5" s="5">
        <v>39.5</v>
      </c>
      <c r="H5" s="5">
        <v>34.833333333333336</v>
      </c>
      <c r="I5" s="5">
        <v>27.083333333333332</v>
      </c>
      <c r="J5" s="5">
        <v>25.416666666666668</v>
      </c>
      <c r="K5" s="5">
        <v>27.166666666666668</v>
      </c>
      <c r="L5" s="5">
        <v>27</v>
      </c>
      <c r="M5" s="5">
        <v>28.166666666666668</v>
      </c>
      <c r="N5" s="5">
        <v>32.25</v>
      </c>
      <c r="O5" s="5">
        <v>51.833333333333336</v>
      </c>
      <c r="P5" s="5">
        <v>42.5</v>
      </c>
      <c r="Q5" s="5">
        <v>43</v>
      </c>
      <c r="R5" s="5">
        <v>39.833333333333336</v>
      </c>
      <c r="S5" s="5">
        <v>36.333333333333336</v>
      </c>
      <c r="T5" s="5">
        <v>54.5</v>
      </c>
      <c r="U5" s="5">
        <v>56.666666666666664</v>
      </c>
      <c r="V5" s="5">
        <v>53.916666666666664</v>
      </c>
      <c r="W5" s="5">
        <v>57</v>
      </c>
      <c r="X5" s="23">
        <f t="shared" si="26"/>
        <v>10.22262707806091</v>
      </c>
      <c r="Y5" s="5">
        <v>1000000</v>
      </c>
      <c r="AA5" s="5" t="str">
        <f t="shared" si="27"/>
        <v>AU</v>
      </c>
      <c r="AB5">
        <f t="shared" si="2"/>
        <v>10</v>
      </c>
      <c r="AC5">
        <f t="shared" si="3"/>
        <v>9</v>
      </c>
      <c r="AD5">
        <f t="shared" si="4"/>
        <v>7</v>
      </c>
      <c r="AE5">
        <f t="shared" si="5"/>
        <v>7</v>
      </c>
      <c r="AF5">
        <f t="shared" si="6"/>
        <v>6</v>
      </c>
      <c r="AG5">
        <f t="shared" si="7"/>
        <v>7</v>
      </c>
      <c r="AH5">
        <f t="shared" si="8"/>
        <v>14</v>
      </c>
      <c r="AI5">
        <f t="shared" si="9"/>
        <v>17</v>
      </c>
      <c r="AJ5">
        <f t="shared" si="10"/>
        <v>20</v>
      </c>
      <c r="AK5">
        <f t="shared" si="11"/>
        <v>18</v>
      </c>
      <c r="AL5">
        <f t="shared" si="12"/>
        <v>17</v>
      </c>
      <c r="AM5">
        <f t="shared" si="13"/>
        <v>20</v>
      </c>
      <c r="AN5">
        <f t="shared" si="14"/>
        <v>18</v>
      </c>
      <c r="AO5">
        <f t="shared" si="15"/>
        <v>11</v>
      </c>
      <c r="AP5">
        <f t="shared" si="16"/>
        <v>17</v>
      </c>
      <c r="AQ5">
        <f t="shared" si="17"/>
        <v>18</v>
      </c>
      <c r="AR5">
        <f t="shared" si="18"/>
        <v>24</v>
      </c>
      <c r="AS5">
        <f t="shared" si="19"/>
        <v>30</v>
      </c>
      <c r="AT5">
        <f t="shared" si="20"/>
        <v>21</v>
      </c>
      <c r="AU5">
        <f t="shared" si="21"/>
        <v>20</v>
      </c>
      <c r="AV5">
        <f t="shared" si="22"/>
        <v>22</v>
      </c>
      <c r="AW5">
        <f t="shared" si="23"/>
        <v>21</v>
      </c>
      <c r="AX5" s="24">
        <f t="shared" si="28"/>
        <v>21</v>
      </c>
      <c r="AY5">
        <v>1000000</v>
      </c>
      <c r="AZ5" t="str">
        <f t="shared" si="24"/>
        <v>AU</v>
      </c>
      <c r="BA5" s="5">
        <f t="shared" si="29"/>
        <v>16.304347826086957</v>
      </c>
      <c r="BB5">
        <f t="shared" si="30"/>
        <v>13</v>
      </c>
      <c r="BC5" s="5">
        <f>stdev_effects!Y203</f>
        <v>1000384.3</v>
      </c>
      <c r="BD5">
        <f t="shared" si="31"/>
        <v>7</v>
      </c>
      <c r="BE5">
        <f t="shared" si="32"/>
        <v>6</v>
      </c>
      <c r="BF5">
        <f>IF(trend_effects!AA203*trend_effects!BD203&lt;=0,1,0)</f>
        <v>1</v>
      </c>
      <c r="BG5" t="str">
        <f t="shared" si="33"/>
        <v>AU</v>
      </c>
    </row>
    <row r="6" spans="1:59" x14ac:dyDescent="0.3">
      <c r="A6" s="5" t="s">
        <v>88</v>
      </c>
      <c r="B6" s="5">
        <v>16.166666666666668</v>
      </c>
      <c r="C6" s="5">
        <v>37</v>
      </c>
      <c r="D6" s="5">
        <v>34.083333333333336</v>
      </c>
      <c r="E6" s="5">
        <v>32.833333333333336</v>
      </c>
      <c r="F6" s="5">
        <v>32.916666666666664</v>
      </c>
      <c r="G6" s="5">
        <v>37.333333333333336</v>
      </c>
      <c r="H6" s="5">
        <v>38.25</v>
      </c>
      <c r="I6" s="5">
        <v>40.5</v>
      </c>
      <c r="J6" s="5">
        <v>39.416666666666664</v>
      </c>
      <c r="K6" s="5">
        <v>38.666666666666664</v>
      </c>
      <c r="L6" s="5">
        <v>45.083333333333336</v>
      </c>
      <c r="M6" s="5">
        <v>48.666666666666664</v>
      </c>
      <c r="N6" s="5">
        <v>55</v>
      </c>
      <c r="O6" s="5">
        <v>67.5</v>
      </c>
      <c r="P6" s="5">
        <v>67.416666666666671</v>
      </c>
      <c r="Q6" s="5">
        <v>72</v>
      </c>
      <c r="R6" s="5">
        <v>75.583333333333329</v>
      </c>
      <c r="S6" s="5">
        <v>72.083333333333329</v>
      </c>
      <c r="T6" s="5">
        <v>81.416666666666671</v>
      </c>
      <c r="U6" s="5">
        <v>78.333333333333329</v>
      </c>
      <c r="V6" s="5">
        <v>75.083333333333329</v>
      </c>
      <c r="W6" s="5">
        <v>74.571428571428569</v>
      </c>
      <c r="X6" s="23">
        <f t="shared" si="26"/>
        <v>19.431315103854686</v>
      </c>
      <c r="Y6" s="5">
        <v>1000000</v>
      </c>
      <c r="AA6" s="5" t="str">
        <f t="shared" si="27"/>
        <v>BE</v>
      </c>
      <c r="AB6">
        <f t="shared" si="2"/>
        <v>19</v>
      </c>
      <c r="AC6">
        <f t="shared" si="3"/>
        <v>13</v>
      </c>
      <c r="AD6">
        <f t="shared" si="4"/>
        <v>11</v>
      </c>
      <c r="AE6">
        <f t="shared" si="5"/>
        <v>11</v>
      </c>
      <c r="AF6">
        <f t="shared" si="6"/>
        <v>12</v>
      </c>
      <c r="AG6">
        <f t="shared" si="7"/>
        <v>12</v>
      </c>
      <c r="AH6">
        <f t="shared" si="8"/>
        <v>11</v>
      </c>
      <c r="AI6">
        <f t="shared" si="9"/>
        <v>6</v>
      </c>
      <c r="AJ6">
        <f t="shared" si="10"/>
        <v>5</v>
      </c>
      <c r="AK6">
        <f t="shared" si="11"/>
        <v>6</v>
      </c>
      <c r="AL6">
        <f t="shared" si="12"/>
        <v>4</v>
      </c>
      <c r="AM6">
        <f t="shared" si="13"/>
        <v>6</v>
      </c>
      <c r="AN6">
        <f t="shared" si="14"/>
        <v>2</v>
      </c>
      <c r="AO6">
        <f t="shared" si="15"/>
        <v>4</v>
      </c>
      <c r="AP6">
        <f t="shared" si="16"/>
        <v>7</v>
      </c>
      <c r="AQ6">
        <f t="shared" si="17"/>
        <v>5</v>
      </c>
      <c r="AR6">
        <f t="shared" si="18"/>
        <v>4</v>
      </c>
      <c r="AS6">
        <f t="shared" si="19"/>
        <v>6</v>
      </c>
      <c r="AT6">
        <f t="shared" si="20"/>
        <v>5</v>
      </c>
      <c r="AU6">
        <f t="shared" si="21"/>
        <v>5</v>
      </c>
      <c r="AV6">
        <f t="shared" si="22"/>
        <v>2</v>
      </c>
      <c r="AW6">
        <f t="shared" si="23"/>
        <v>8</v>
      </c>
      <c r="AX6" s="24">
        <f t="shared" si="28"/>
        <v>47</v>
      </c>
      <c r="AY6">
        <v>1000000</v>
      </c>
      <c r="AZ6" t="str">
        <f t="shared" si="24"/>
        <v>BE</v>
      </c>
      <c r="BA6" s="5">
        <f t="shared" si="29"/>
        <v>9.1739130434782616</v>
      </c>
      <c r="BB6">
        <f t="shared" si="30"/>
        <v>4</v>
      </c>
      <c r="BC6" s="5">
        <f>stdev_effects!Y204</f>
        <v>1000332.8</v>
      </c>
      <c r="BD6">
        <f t="shared" si="31"/>
        <v>9</v>
      </c>
      <c r="BE6">
        <f t="shared" si="32"/>
        <v>-5</v>
      </c>
      <c r="BF6">
        <f>IF(trend_effects!AA204*trend_effects!BD204&lt;=0,1,0)</f>
        <v>1</v>
      </c>
      <c r="BG6" t="str">
        <f t="shared" si="33"/>
        <v>BE</v>
      </c>
    </row>
    <row r="7" spans="1:59" x14ac:dyDescent="0.3">
      <c r="A7" s="5" t="s">
        <v>122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8.3333333333333339</v>
      </c>
      <c r="K7" s="5">
        <v>0</v>
      </c>
      <c r="L7" s="5">
        <v>10</v>
      </c>
      <c r="M7" s="5">
        <v>9.6666666666666661</v>
      </c>
      <c r="N7" s="5">
        <v>16.916666666666668</v>
      </c>
      <c r="O7" s="5">
        <v>24</v>
      </c>
      <c r="P7" s="5">
        <v>30.833333333333332</v>
      </c>
      <c r="Q7" s="5">
        <v>38.916666666666664</v>
      </c>
      <c r="R7" s="5">
        <v>42.25</v>
      </c>
      <c r="S7" s="5">
        <v>56.5</v>
      </c>
      <c r="T7" s="5">
        <v>51.333333333333336</v>
      </c>
      <c r="U7" s="5">
        <v>32.75</v>
      </c>
      <c r="V7" s="5">
        <v>22.5</v>
      </c>
      <c r="W7" s="5">
        <v>21</v>
      </c>
      <c r="X7" s="23">
        <f t="shared" si="26"/>
        <v>18.473685508773183</v>
      </c>
      <c r="Y7" s="5">
        <v>1000000</v>
      </c>
      <c r="AA7" s="5" t="str">
        <f t="shared" si="27"/>
        <v>BD</v>
      </c>
      <c r="AB7">
        <f t="shared" si="2"/>
        <v>27</v>
      </c>
      <c r="AC7">
        <f t="shared" si="3"/>
        <v>31</v>
      </c>
      <c r="AD7">
        <f t="shared" si="4"/>
        <v>36</v>
      </c>
      <c r="AE7">
        <f t="shared" si="5"/>
        <v>39</v>
      </c>
      <c r="AF7">
        <f t="shared" si="6"/>
        <v>43</v>
      </c>
      <c r="AG7">
        <f t="shared" si="7"/>
        <v>43</v>
      </c>
      <c r="AH7">
        <f t="shared" si="8"/>
        <v>43</v>
      </c>
      <c r="AI7">
        <f t="shared" si="9"/>
        <v>51</v>
      </c>
      <c r="AJ7">
        <f t="shared" si="10"/>
        <v>35</v>
      </c>
      <c r="AK7">
        <f t="shared" si="11"/>
        <v>51</v>
      </c>
      <c r="AL7">
        <f t="shared" si="12"/>
        <v>35</v>
      </c>
      <c r="AM7">
        <f t="shared" si="13"/>
        <v>36</v>
      </c>
      <c r="AN7">
        <f t="shared" si="14"/>
        <v>26</v>
      </c>
      <c r="AO7">
        <f t="shared" si="15"/>
        <v>24</v>
      </c>
      <c r="AP7">
        <f t="shared" si="16"/>
        <v>23</v>
      </c>
      <c r="AQ7">
        <f t="shared" si="17"/>
        <v>20</v>
      </c>
      <c r="AR7">
        <f t="shared" si="18"/>
        <v>21</v>
      </c>
      <c r="AS7">
        <f t="shared" si="19"/>
        <v>16</v>
      </c>
      <c r="AT7">
        <f t="shared" si="20"/>
        <v>24</v>
      </c>
      <c r="AU7">
        <f t="shared" si="21"/>
        <v>31</v>
      </c>
      <c r="AV7">
        <f t="shared" si="22"/>
        <v>41</v>
      </c>
      <c r="AW7">
        <f t="shared" si="23"/>
        <v>43</v>
      </c>
      <c r="AX7" s="24">
        <f t="shared" si="28"/>
        <v>46</v>
      </c>
      <c r="AY7">
        <v>1000000</v>
      </c>
      <c r="AZ7" t="str">
        <f t="shared" si="24"/>
        <v>BD</v>
      </c>
      <c r="BA7" s="5">
        <f t="shared" si="29"/>
        <v>34.130434782608695</v>
      </c>
      <c r="BB7">
        <f t="shared" si="30"/>
        <v>38</v>
      </c>
      <c r="BC7" s="5">
        <f>stdev_effects!Y205</f>
        <v>999703.2</v>
      </c>
      <c r="BD7">
        <f t="shared" si="31"/>
        <v>56</v>
      </c>
      <c r="BE7">
        <f t="shared" si="32"/>
        <v>-18</v>
      </c>
      <c r="BF7">
        <f>IF(trend_effects!AA205*trend_effects!BD205&lt;=0,1,0)</f>
        <v>1</v>
      </c>
      <c r="BG7" t="str">
        <f t="shared" si="33"/>
        <v>BD</v>
      </c>
    </row>
    <row r="8" spans="1:59" x14ac:dyDescent="0.3">
      <c r="A8" s="5" t="s">
        <v>80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1.8333333333333333</v>
      </c>
      <c r="J8" s="5">
        <v>5</v>
      </c>
      <c r="K8" s="5">
        <v>6.5</v>
      </c>
      <c r="L8" s="5">
        <v>10.333333333333334</v>
      </c>
      <c r="M8" s="5">
        <v>11.25</v>
      </c>
      <c r="N8" s="5">
        <v>16.75</v>
      </c>
      <c r="O8" s="5">
        <v>12.916666666666666</v>
      </c>
      <c r="P8" s="5">
        <v>14.25</v>
      </c>
      <c r="Q8" s="5">
        <v>26.833333333333332</v>
      </c>
      <c r="R8" s="5">
        <v>51.083333333333336</v>
      </c>
      <c r="S8" s="5">
        <v>52.5</v>
      </c>
      <c r="T8" s="5">
        <v>65.083333333333329</v>
      </c>
      <c r="U8" s="5">
        <v>61</v>
      </c>
      <c r="V8" s="5">
        <v>59.083333333333336</v>
      </c>
      <c r="W8" s="5">
        <v>78.857142857142861</v>
      </c>
      <c r="X8" s="23">
        <f t="shared" si="26"/>
        <v>26.29960501849877</v>
      </c>
      <c r="Y8" s="5">
        <v>1000000</v>
      </c>
      <c r="AA8" s="5" t="str">
        <f t="shared" si="27"/>
        <v>BG</v>
      </c>
      <c r="AB8">
        <f t="shared" si="2"/>
        <v>27</v>
      </c>
      <c r="AC8">
        <f t="shared" si="3"/>
        <v>31</v>
      </c>
      <c r="AD8">
        <f t="shared" si="4"/>
        <v>36</v>
      </c>
      <c r="AE8">
        <f t="shared" si="5"/>
        <v>39</v>
      </c>
      <c r="AF8">
        <f t="shared" si="6"/>
        <v>43</v>
      </c>
      <c r="AG8">
        <f t="shared" si="7"/>
        <v>43</v>
      </c>
      <c r="AH8">
        <f t="shared" si="8"/>
        <v>43</v>
      </c>
      <c r="AI8">
        <f t="shared" si="9"/>
        <v>48</v>
      </c>
      <c r="AJ8">
        <f t="shared" si="10"/>
        <v>45</v>
      </c>
      <c r="AK8">
        <f t="shared" si="11"/>
        <v>40</v>
      </c>
      <c r="AL8">
        <f t="shared" si="12"/>
        <v>33</v>
      </c>
      <c r="AM8">
        <f t="shared" si="13"/>
        <v>32</v>
      </c>
      <c r="AN8">
        <f t="shared" si="14"/>
        <v>27</v>
      </c>
      <c r="AO8">
        <f t="shared" si="15"/>
        <v>29</v>
      </c>
      <c r="AP8">
        <f t="shared" si="16"/>
        <v>32</v>
      </c>
      <c r="AQ8">
        <f t="shared" si="17"/>
        <v>27</v>
      </c>
      <c r="AR8">
        <f t="shared" si="18"/>
        <v>17</v>
      </c>
      <c r="AS8">
        <f t="shared" si="19"/>
        <v>19</v>
      </c>
      <c r="AT8">
        <f t="shared" si="20"/>
        <v>12</v>
      </c>
      <c r="AU8">
        <f t="shared" si="21"/>
        <v>18</v>
      </c>
      <c r="AV8">
        <f t="shared" si="22"/>
        <v>16</v>
      </c>
      <c r="AW8">
        <f t="shared" si="23"/>
        <v>4</v>
      </c>
      <c r="AX8" s="24">
        <f t="shared" si="28"/>
        <v>60</v>
      </c>
      <c r="AY8">
        <v>1000000</v>
      </c>
      <c r="AZ8" t="str">
        <f t="shared" si="24"/>
        <v>BG</v>
      </c>
      <c r="BA8" s="5">
        <f t="shared" si="29"/>
        <v>31.347826086956523</v>
      </c>
      <c r="BB8">
        <f t="shared" si="30"/>
        <v>31</v>
      </c>
      <c r="BC8" s="5">
        <f>stdev_effects!Y206</f>
        <v>999735.2</v>
      </c>
      <c r="BD8">
        <f t="shared" si="31"/>
        <v>52</v>
      </c>
      <c r="BE8">
        <f t="shared" si="32"/>
        <v>-21</v>
      </c>
      <c r="BF8">
        <f>IF(trend_effects!AA206*trend_effects!BD206&lt;=0,1,0)</f>
        <v>1</v>
      </c>
      <c r="BG8" t="str">
        <f t="shared" si="33"/>
        <v>BG</v>
      </c>
    </row>
    <row r="9" spans="1:59" x14ac:dyDescent="0.3">
      <c r="A9" s="5" t="s">
        <v>52</v>
      </c>
      <c r="B9" s="5">
        <v>73.916666666666671</v>
      </c>
      <c r="C9" s="5">
        <v>59.25</v>
      </c>
      <c r="D9" s="5">
        <v>48.416666666666664</v>
      </c>
      <c r="E9" s="5">
        <v>45.666666666666664</v>
      </c>
      <c r="F9" s="5">
        <v>48.25</v>
      </c>
      <c r="G9" s="5">
        <v>51.083333333333336</v>
      </c>
      <c r="H9" s="5">
        <v>57.833333333333336</v>
      </c>
      <c r="I9" s="5">
        <v>55.25</v>
      </c>
      <c r="J9" s="5">
        <v>52</v>
      </c>
      <c r="K9" s="5">
        <v>52.333333333333336</v>
      </c>
      <c r="L9" s="5">
        <v>53.083333333333336</v>
      </c>
      <c r="M9" s="5">
        <v>52.833333333333336</v>
      </c>
      <c r="N9" s="5">
        <v>51.25</v>
      </c>
      <c r="O9" s="5">
        <v>59.416666666666664</v>
      </c>
      <c r="P9" s="5">
        <v>57.416666666666664</v>
      </c>
      <c r="Q9" s="5">
        <v>60.5</v>
      </c>
      <c r="R9" s="5">
        <v>67.583333333333329</v>
      </c>
      <c r="S9" s="5">
        <v>73.833333333333329</v>
      </c>
      <c r="T9" s="5">
        <v>79</v>
      </c>
      <c r="U9" s="5">
        <v>76.583333333333329</v>
      </c>
      <c r="V9" s="5">
        <v>73.75</v>
      </c>
      <c r="W9" s="5">
        <v>84.857142857142861</v>
      </c>
      <c r="X9" s="23">
        <f t="shared" si="26"/>
        <v>11.479288151537151</v>
      </c>
      <c r="Y9" s="5">
        <v>1000000</v>
      </c>
      <c r="AA9" s="5" t="str">
        <f t="shared" si="27"/>
        <v>BR</v>
      </c>
      <c r="AB9">
        <f t="shared" si="2"/>
        <v>3</v>
      </c>
      <c r="AC9">
        <f t="shared" si="3"/>
        <v>6</v>
      </c>
      <c r="AD9">
        <f t="shared" si="4"/>
        <v>5</v>
      </c>
      <c r="AE9">
        <f t="shared" si="5"/>
        <v>5</v>
      </c>
      <c r="AF9">
        <f t="shared" si="6"/>
        <v>4</v>
      </c>
      <c r="AG9">
        <f t="shared" si="7"/>
        <v>4</v>
      </c>
      <c r="AH9">
        <f t="shared" si="8"/>
        <v>2</v>
      </c>
      <c r="AI9">
        <f t="shared" si="9"/>
        <v>2</v>
      </c>
      <c r="AJ9">
        <f t="shared" si="10"/>
        <v>3</v>
      </c>
      <c r="AK9">
        <f t="shared" si="11"/>
        <v>2</v>
      </c>
      <c r="AL9">
        <f t="shared" si="12"/>
        <v>2</v>
      </c>
      <c r="AM9">
        <f t="shared" si="13"/>
        <v>4</v>
      </c>
      <c r="AN9">
        <f t="shared" si="14"/>
        <v>5</v>
      </c>
      <c r="AO9">
        <f t="shared" si="15"/>
        <v>8</v>
      </c>
      <c r="AP9">
        <f t="shared" si="16"/>
        <v>9</v>
      </c>
      <c r="AQ9">
        <f t="shared" si="17"/>
        <v>10</v>
      </c>
      <c r="AR9">
        <f t="shared" si="18"/>
        <v>8</v>
      </c>
      <c r="AS9">
        <f t="shared" si="19"/>
        <v>5</v>
      </c>
      <c r="AT9">
        <f t="shared" si="20"/>
        <v>7</v>
      </c>
      <c r="AU9">
        <f t="shared" si="21"/>
        <v>6</v>
      </c>
      <c r="AV9">
        <f t="shared" si="22"/>
        <v>5</v>
      </c>
      <c r="AW9">
        <f t="shared" si="23"/>
        <v>2</v>
      </c>
      <c r="AX9" s="24">
        <f t="shared" si="28"/>
        <v>26</v>
      </c>
      <c r="AY9">
        <v>1000000</v>
      </c>
      <c r="AZ9" t="str">
        <f t="shared" si="24"/>
        <v>BR</v>
      </c>
      <c r="BA9" s="5">
        <f t="shared" si="29"/>
        <v>5.7826086956521738</v>
      </c>
      <c r="BB9">
        <f t="shared" si="30"/>
        <v>3</v>
      </c>
      <c r="BC9" s="5">
        <f>stdev_effects!Y207</f>
        <v>1000470.8</v>
      </c>
      <c r="BD9">
        <f t="shared" si="31"/>
        <v>3</v>
      </c>
      <c r="BE9">
        <f t="shared" si="32"/>
        <v>0</v>
      </c>
      <c r="BF9">
        <f>IF(trend_effects!AA207*trend_effects!BD207&lt;=0,1,0)</f>
        <v>1</v>
      </c>
      <c r="BG9" t="str">
        <f t="shared" si="33"/>
        <v>BR</v>
      </c>
    </row>
    <row r="10" spans="1:59" x14ac:dyDescent="0.3">
      <c r="A10" s="5" t="s">
        <v>72</v>
      </c>
      <c r="B10" s="5">
        <v>68.083333333333329</v>
      </c>
      <c r="C10" s="5">
        <v>63.25</v>
      </c>
      <c r="D10" s="5">
        <v>53.833333333333336</v>
      </c>
      <c r="E10" s="5">
        <v>46.25</v>
      </c>
      <c r="F10" s="5">
        <v>43.083333333333336</v>
      </c>
      <c r="G10" s="5">
        <v>42.75</v>
      </c>
      <c r="H10" s="5">
        <v>39.833333333333336</v>
      </c>
      <c r="I10" s="5">
        <v>37.416666666666664</v>
      </c>
      <c r="J10" s="5">
        <v>36.083333333333336</v>
      </c>
      <c r="K10" s="5">
        <v>36.75</v>
      </c>
      <c r="L10" s="5">
        <v>39.416666666666664</v>
      </c>
      <c r="M10" s="5">
        <v>40.916666666666664</v>
      </c>
      <c r="N10" s="5">
        <v>43.833333333333336</v>
      </c>
      <c r="O10" s="5">
        <v>49.25</v>
      </c>
      <c r="P10" s="5">
        <v>48.916666666666664</v>
      </c>
      <c r="Q10" s="5">
        <v>51.916666666666664</v>
      </c>
      <c r="R10" s="5">
        <v>58.083333333333336</v>
      </c>
      <c r="S10" s="5">
        <v>57.25</v>
      </c>
      <c r="T10" s="5">
        <v>69.75</v>
      </c>
      <c r="U10" s="5">
        <v>72.166666666666671</v>
      </c>
      <c r="V10" s="5">
        <v>67.333333333333329</v>
      </c>
      <c r="W10" s="5">
        <v>69.857142857142861</v>
      </c>
      <c r="X10" s="23">
        <f t="shared" si="26"/>
        <v>12.219632861336589</v>
      </c>
      <c r="Y10" s="5">
        <v>1000000</v>
      </c>
      <c r="AA10" s="5" t="str">
        <f t="shared" si="27"/>
        <v>CA</v>
      </c>
      <c r="AB10">
        <f t="shared" si="2"/>
        <v>6</v>
      </c>
      <c r="AC10">
        <f t="shared" si="3"/>
        <v>4</v>
      </c>
      <c r="AD10">
        <f t="shared" si="4"/>
        <v>4</v>
      </c>
      <c r="AE10">
        <f t="shared" si="5"/>
        <v>4</v>
      </c>
      <c r="AF10">
        <f t="shared" si="6"/>
        <v>5</v>
      </c>
      <c r="AG10">
        <f t="shared" si="7"/>
        <v>6</v>
      </c>
      <c r="AH10">
        <f t="shared" si="8"/>
        <v>8</v>
      </c>
      <c r="AI10">
        <f t="shared" si="9"/>
        <v>8</v>
      </c>
      <c r="AJ10">
        <f t="shared" si="10"/>
        <v>9</v>
      </c>
      <c r="AK10">
        <f t="shared" si="11"/>
        <v>8</v>
      </c>
      <c r="AL10">
        <f t="shared" si="12"/>
        <v>7</v>
      </c>
      <c r="AM10">
        <f t="shared" si="13"/>
        <v>8</v>
      </c>
      <c r="AN10">
        <f t="shared" si="14"/>
        <v>10</v>
      </c>
      <c r="AO10">
        <f t="shared" si="15"/>
        <v>14</v>
      </c>
      <c r="AP10">
        <f t="shared" si="16"/>
        <v>13</v>
      </c>
      <c r="AQ10">
        <f t="shared" si="17"/>
        <v>14</v>
      </c>
      <c r="AR10">
        <f t="shared" si="18"/>
        <v>12</v>
      </c>
      <c r="AS10">
        <f t="shared" si="19"/>
        <v>14</v>
      </c>
      <c r="AT10">
        <f t="shared" si="20"/>
        <v>9</v>
      </c>
      <c r="AU10">
        <f t="shared" si="21"/>
        <v>8</v>
      </c>
      <c r="AV10">
        <f t="shared" si="22"/>
        <v>10</v>
      </c>
      <c r="AW10">
        <f t="shared" si="23"/>
        <v>12</v>
      </c>
      <c r="AX10" s="24">
        <f t="shared" si="28"/>
        <v>29</v>
      </c>
      <c r="AY10">
        <v>1000000</v>
      </c>
      <c r="AZ10" t="str">
        <f t="shared" si="24"/>
        <v>CA</v>
      </c>
      <c r="BA10" s="5">
        <f t="shared" si="29"/>
        <v>9.6521739130434785</v>
      </c>
      <c r="BB10">
        <f t="shared" si="30"/>
        <v>5</v>
      </c>
      <c r="BC10" s="5">
        <f>stdev_effects!Y208</f>
        <v>1000391.3</v>
      </c>
      <c r="BD10">
        <f t="shared" si="31"/>
        <v>6</v>
      </c>
      <c r="BE10">
        <f t="shared" si="32"/>
        <v>-1</v>
      </c>
      <c r="BF10">
        <f>IF(trend_effects!AA208*trend_effects!BD208&lt;=0,1,0)</f>
        <v>1</v>
      </c>
      <c r="BG10" t="str">
        <f t="shared" si="33"/>
        <v>CA</v>
      </c>
    </row>
    <row r="11" spans="1:59" x14ac:dyDescent="0.3">
      <c r="A11" s="5" t="s">
        <v>28</v>
      </c>
      <c r="B11" s="5">
        <v>20.833333333333332</v>
      </c>
      <c r="C11" s="5">
        <v>23.666666666666668</v>
      </c>
      <c r="D11" s="5">
        <v>24</v>
      </c>
      <c r="E11" s="5">
        <v>25.083333333333332</v>
      </c>
      <c r="F11" s="5">
        <v>26</v>
      </c>
      <c r="G11" s="5">
        <v>28.25</v>
      </c>
      <c r="H11" s="5">
        <v>29.75</v>
      </c>
      <c r="I11" s="5">
        <v>27.833333333333332</v>
      </c>
      <c r="J11" s="5">
        <v>27.75</v>
      </c>
      <c r="K11" s="5">
        <v>26.416666666666668</v>
      </c>
      <c r="L11" s="5">
        <v>28.25</v>
      </c>
      <c r="M11" s="5">
        <v>33.166666666666664</v>
      </c>
      <c r="N11" s="5">
        <v>46.833333333333336</v>
      </c>
      <c r="O11" s="5">
        <v>67.75</v>
      </c>
      <c r="P11" s="5">
        <v>70.666666666666671</v>
      </c>
      <c r="Q11" s="5">
        <v>68.583333333333329</v>
      </c>
      <c r="R11" s="5">
        <v>64.083333333333329</v>
      </c>
      <c r="S11" s="5">
        <v>62.5</v>
      </c>
      <c r="T11" s="5">
        <v>62.666666666666664</v>
      </c>
      <c r="U11" s="5">
        <v>56.166666666666664</v>
      </c>
      <c r="V11" s="5">
        <v>53.666666666666664</v>
      </c>
      <c r="W11" s="5">
        <v>52.285714285714285</v>
      </c>
      <c r="X11" s="23">
        <f t="shared" si="26"/>
        <v>18.120516811321334</v>
      </c>
      <c r="Y11" s="5">
        <v>1000000</v>
      </c>
      <c r="AA11" s="5" t="str">
        <f t="shared" si="27"/>
        <v>CH</v>
      </c>
      <c r="AB11">
        <f t="shared" si="2"/>
        <v>18</v>
      </c>
      <c r="AC11">
        <f t="shared" si="3"/>
        <v>17</v>
      </c>
      <c r="AD11">
        <f t="shared" si="4"/>
        <v>19</v>
      </c>
      <c r="AE11">
        <f t="shared" si="5"/>
        <v>18</v>
      </c>
      <c r="AF11">
        <f t="shared" si="6"/>
        <v>19</v>
      </c>
      <c r="AG11">
        <f t="shared" si="7"/>
        <v>17</v>
      </c>
      <c r="AH11">
        <f t="shared" si="8"/>
        <v>16</v>
      </c>
      <c r="AI11">
        <f t="shared" si="9"/>
        <v>16</v>
      </c>
      <c r="AJ11">
        <f t="shared" si="10"/>
        <v>18</v>
      </c>
      <c r="AK11">
        <f t="shared" si="11"/>
        <v>19</v>
      </c>
      <c r="AL11">
        <f t="shared" si="12"/>
        <v>16</v>
      </c>
      <c r="AM11">
        <f t="shared" si="13"/>
        <v>14</v>
      </c>
      <c r="AN11">
        <f t="shared" si="14"/>
        <v>9</v>
      </c>
      <c r="AO11">
        <f t="shared" si="15"/>
        <v>3</v>
      </c>
      <c r="AP11">
        <f t="shared" si="16"/>
        <v>5</v>
      </c>
      <c r="AQ11">
        <f t="shared" si="17"/>
        <v>7</v>
      </c>
      <c r="AR11">
        <f t="shared" si="18"/>
        <v>9</v>
      </c>
      <c r="AS11">
        <f t="shared" si="19"/>
        <v>10</v>
      </c>
      <c r="AT11">
        <f t="shared" si="20"/>
        <v>18</v>
      </c>
      <c r="AU11">
        <f t="shared" si="21"/>
        <v>22</v>
      </c>
      <c r="AV11">
        <f t="shared" si="22"/>
        <v>23</v>
      </c>
      <c r="AW11">
        <f t="shared" si="23"/>
        <v>24</v>
      </c>
      <c r="AX11" s="24">
        <f t="shared" si="28"/>
        <v>45</v>
      </c>
      <c r="AY11">
        <v>1000000</v>
      </c>
      <c r="AZ11" t="str">
        <f t="shared" si="24"/>
        <v>CH</v>
      </c>
      <c r="BA11" s="5">
        <f t="shared" si="29"/>
        <v>16.608695652173914</v>
      </c>
      <c r="BB11">
        <f t="shared" si="30"/>
        <v>14</v>
      </c>
      <c r="BC11" s="5">
        <f>stdev_effects!Y209</f>
        <v>1000141.8</v>
      </c>
      <c r="BD11">
        <f t="shared" si="31"/>
        <v>18</v>
      </c>
      <c r="BE11">
        <f t="shared" si="32"/>
        <v>-4</v>
      </c>
      <c r="BF11">
        <f>IF(trend_effects!AA209*trend_effects!BD209&lt;=0,1,0)</f>
        <v>1</v>
      </c>
      <c r="BG11" t="str">
        <f t="shared" si="33"/>
        <v>CH</v>
      </c>
    </row>
    <row r="12" spans="1:59" x14ac:dyDescent="0.3">
      <c r="A12" s="5" t="s">
        <v>42</v>
      </c>
      <c r="B12" s="5">
        <v>32.666666666666664</v>
      </c>
      <c r="C12" s="5">
        <v>30.5</v>
      </c>
      <c r="D12" s="5">
        <v>26.583333333333332</v>
      </c>
      <c r="E12" s="5">
        <v>21.333333333333332</v>
      </c>
      <c r="F12" s="5">
        <v>18.75</v>
      </c>
      <c r="G12" s="5">
        <v>18.083333333333332</v>
      </c>
      <c r="H12" s="5">
        <v>16.75</v>
      </c>
      <c r="I12" s="5">
        <v>13.833333333333334</v>
      </c>
      <c r="J12" s="5">
        <v>11.916666666666666</v>
      </c>
      <c r="K12" s="5">
        <v>13.75</v>
      </c>
      <c r="L12" s="5">
        <v>10.416666666666666</v>
      </c>
      <c r="M12" s="5">
        <v>3.1666666666666665</v>
      </c>
      <c r="N12" s="5">
        <v>13</v>
      </c>
      <c r="O12" s="5">
        <v>4.083333333333333</v>
      </c>
      <c r="P12" s="5">
        <v>2.1666666666666665</v>
      </c>
      <c r="Q12" s="5">
        <v>33.333333333333336</v>
      </c>
      <c r="R12" s="5">
        <v>49.083333333333336</v>
      </c>
      <c r="S12" s="5">
        <v>70.666666666666671</v>
      </c>
      <c r="T12" s="5">
        <v>85.166666666666671</v>
      </c>
      <c r="U12" s="5">
        <v>78.416666666666671</v>
      </c>
      <c r="V12" s="5">
        <v>56.5</v>
      </c>
      <c r="W12" s="5">
        <v>43.714285714285715</v>
      </c>
      <c r="X12" s="23">
        <f t="shared" si="26"/>
        <v>24.431476597178438</v>
      </c>
      <c r="Y12" s="5">
        <v>1000000</v>
      </c>
      <c r="AA12" s="5" t="str">
        <f t="shared" si="27"/>
        <v>CN</v>
      </c>
      <c r="AB12">
        <f t="shared" si="2"/>
        <v>14</v>
      </c>
      <c r="AC12">
        <f t="shared" si="3"/>
        <v>14</v>
      </c>
      <c r="AD12">
        <f t="shared" si="4"/>
        <v>16</v>
      </c>
      <c r="AE12">
        <f t="shared" si="5"/>
        <v>22</v>
      </c>
      <c r="AF12">
        <f t="shared" si="6"/>
        <v>26</v>
      </c>
      <c r="AG12">
        <f t="shared" si="7"/>
        <v>26</v>
      </c>
      <c r="AH12">
        <f t="shared" si="8"/>
        <v>30</v>
      </c>
      <c r="AI12">
        <f t="shared" si="9"/>
        <v>26</v>
      </c>
      <c r="AJ12">
        <f t="shared" si="10"/>
        <v>29</v>
      </c>
      <c r="AK12">
        <f t="shared" si="11"/>
        <v>29</v>
      </c>
      <c r="AL12">
        <f t="shared" si="12"/>
        <v>32</v>
      </c>
      <c r="AM12">
        <f t="shared" si="13"/>
        <v>47</v>
      </c>
      <c r="AN12">
        <f t="shared" si="14"/>
        <v>31</v>
      </c>
      <c r="AO12">
        <f t="shared" si="15"/>
        <v>43</v>
      </c>
      <c r="AP12">
        <f t="shared" si="16"/>
        <v>51</v>
      </c>
      <c r="AQ12">
        <f t="shared" si="17"/>
        <v>23</v>
      </c>
      <c r="AR12">
        <f t="shared" si="18"/>
        <v>19</v>
      </c>
      <c r="AS12">
        <f t="shared" si="19"/>
        <v>7</v>
      </c>
      <c r="AT12">
        <f t="shared" si="20"/>
        <v>3</v>
      </c>
      <c r="AU12">
        <f t="shared" si="21"/>
        <v>4</v>
      </c>
      <c r="AV12">
        <f t="shared" si="22"/>
        <v>19</v>
      </c>
      <c r="AW12">
        <f t="shared" si="23"/>
        <v>28</v>
      </c>
      <c r="AX12" s="24">
        <f t="shared" si="28"/>
        <v>56</v>
      </c>
      <c r="AY12">
        <v>1000000</v>
      </c>
      <c r="AZ12" t="str">
        <f t="shared" si="24"/>
        <v>CN</v>
      </c>
      <c r="BA12" s="5">
        <f t="shared" si="29"/>
        <v>25.869565217391305</v>
      </c>
      <c r="BB12">
        <f t="shared" si="30"/>
        <v>22</v>
      </c>
      <c r="BC12" s="5">
        <f>stdev_effects!Y210</f>
        <v>999936.2</v>
      </c>
      <c r="BD12">
        <f t="shared" si="31"/>
        <v>36</v>
      </c>
      <c r="BE12">
        <f t="shared" si="32"/>
        <v>-14</v>
      </c>
      <c r="BF12">
        <f>IF(trend_effects!AA210*trend_effects!BD210&lt;=0,1,0)</f>
        <v>1</v>
      </c>
      <c r="BG12" t="str">
        <f t="shared" si="33"/>
        <v>CN</v>
      </c>
    </row>
    <row r="13" spans="1:59" x14ac:dyDescent="0.3">
      <c r="A13" s="5" t="s">
        <v>4</v>
      </c>
      <c r="B13" s="5">
        <v>0</v>
      </c>
      <c r="C13" s="5">
        <v>0</v>
      </c>
      <c r="D13" s="5">
        <v>0</v>
      </c>
      <c r="E13" s="5">
        <v>0</v>
      </c>
      <c r="F13" s="5">
        <v>8.3333333333333339</v>
      </c>
      <c r="G13" s="5">
        <v>0</v>
      </c>
      <c r="H13" s="5">
        <v>0</v>
      </c>
      <c r="I13" s="5">
        <v>6.583333333333333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2.5833333333333335</v>
      </c>
      <c r="R13" s="5">
        <v>0</v>
      </c>
      <c r="S13" s="5">
        <v>2</v>
      </c>
      <c r="T13" s="5">
        <v>2.6666666666666665</v>
      </c>
      <c r="U13" s="5">
        <v>3.0833333333333335</v>
      </c>
      <c r="V13" s="5">
        <v>1.5833333333333333</v>
      </c>
      <c r="W13" s="5">
        <v>3.2142857142857144</v>
      </c>
      <c r="X13" s="23">
        <f t="shared" si="26"/>
        <v>2.3081212920582126</v>
      </c>
      <c r="Y13" s="5">
        <v>1000000</v>
      </c>
      <c r="AA13" s="5" t="str">
        <f t="shared" si="27"/>
        <v>CU</v>
      </c>
      <c r="AB13">
        <f t="shared" si="2"/>
        <v>27</v>
      </c>
      <c r="AC13">
        <f t="shared" si="3"/>
        <v>31</v>
      </c>
      <c r="AD13">
        <f t="shared" si="4"/>
        <v>36</v>
      </c>
      <c r="AE13">
        <f t="shared" si="5"/>
        <v>39</v>
      </c>
      <c r="AF13">
        <f t="shared" si="6"/>
        <v>32</v>
      </c>
      <c r="AG13">
        <f t="shared" si="7"/>
        <v>43</v>
      </c>
      <c r="AH13">
        <f t="shared" si="8"/>
        <v>43</v>
      </c>
      <c r="AI13">
        <f t="shared" si="9"/>
        <v>38</v>
      </c>
      <c r="AJ13">
        <f t="shared" si="10"/>
        <v>53</v>
      </c>
      <c r="AK13">
        <f t="shared" si="11"/>
        <v>51</v>
      </c>
      <c r="AL13">
        <f t="shared" si="12"/>
        <v>53</v>
      </c>
      <c r="AM13">
        <f t="shared" si="13"/>
        <v>53</v>
      </c>
      <c r="AN13">
        <f t="shared" si="14"/>
        <v>53</v>
      </c>
      <c r="AO13">
        <f t="shared" si="15"/>
        <v>54</v>
      </c>
      <c r="AP13">
        <f t="shared" si="16"/>
        <v>56</v>
      </c>
      <c r="AQ13">
        <f t="shared" si="17"/>
        <v>53</v>
      </c>
      <c r="AR13">
        <f t="shared" si="18"/>
        <v>58</v>
      </c>
      <c r="AS13">
        <f t="shared" si="19"/>
        <v>58</v>
      </c>
      <c r="AT13">
        <f t="shared" si="20"/>
        <v>59</v>
      </c>
      <c r="AU13">
        <f t="shared" si="21"/>
        <v>57</v>
      </c>
      <c r="AV13">
        <f t="shared" si="22"/>
        <v>57</v>
      </c>
      <c r="AW13">
        <f t="shared" si="23"/>
        <v>57</v>
      </c>
      <c r="AX13" s="24">
        <f t="shared" si="28"/>
        <v>5</v>
      </c>
      <c r="AY13">
        <v>1000000</v>
      </c>
      <c r="AZ13" t="str">
        <f t="shared" si="24"/>
        <v>CU</v>
      </c>
      <c r="BA13" s="5">
        <f t="shared" si="29"/>
        <v>46.347826086956523</v>
      </c>
      <c r="BB13">
        <f t="shared" si="30"/>
        <v>57</v>
      </c>
      <c r="BC13" s="5">
        <f>stdev_effects!Y211</f>
        <v>1000052.3</v>
      </c>
      <c r="BD13">
        <f t="shared" si="31"/>
        <v>22</v>
      </c>
      <c r="BE13">
        <f t="shared" si="32"/>
        <v>35</v>
      </c>
      <c r="BF13">
        <f>IF(trend_effects!AA211*trend_effects!BD211&lt;=0,1,0)</f>
        <v>1</v>
      </c>
      <c r="BG13" t="str">
        <f t="shared" si="33"/>
        <v>CU</v>
      </c>
    </row>
    <row r="14" spans="1:59" x14ac:dyDescent="0.3">
      <c r="A14" s="5" t="s">
        <v>92</v>
      </c>
      <c r="B14" s="5">
        <v>0</v>
      </c>
      <c r="C14" s="5">
        <v>0</v>
      </c>
      <c r="D14" s="5">
        <v>0</v>
      </c>
      <c r="E14" s="5">
        <v>8.3333333333333339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0.58333333333333337</v>
      </c>
      <c r="Q14" s="5">
        <v>1</v>
      </c>
      <c r="R14" s="5">
        <v>0</v>
      </c>
      <c r="S14" s="5">
        <v>3.5</v>
      </c>
      <c r="T14" s="5">
        <v>4.083333333333333</v>
      </c>
      <c r="U14" s="5">
        <v>3.1666666666666665</v>
      </c>
      <c r="V14" s="5">
        <v>3</v>
      </c>
      <c r="W14" s="5">
        <v>1.9285714285714286</v>
      </c>
      <c r="X14" s="23">
        <f t="shared" si="26"/>
        <v>2.1007650440629071</v>
      </c>
      <c r="Y14" s="5">
        <v>1000000</v>
      </c>
      <c r="AA14" s="5" t="str">
        <f t="shared" si="27"/>
        <v>CY</v>
      </c>
      <c r="AB14">
        <f t="shared" si="2"/>
        <v>27</v>
      </c>
      <c r="AC14">
        <f t="shared" si="3"/>
        <v>31</v>
      </c>
      <c r="AD14">
        <f t="shared" si="4"/>
        <v>36</v>
      </c>
      <c r="AE14">
        <f t="shared" si="5"/>
        <v>33</v>
      </c>
      <c r="AF14">
        <f t="shared" si="6"/>
        <v>43</v>
      </c>
      <c r="AG14">
        <f t="shared" si="7"/>
        <v>43</v>
      </c>
      <c r="AH14">
        <f t="shared" si="8"/>
        <v>43</v>
      </c>
      <c r="AI14">
        <f t="shared" si="9"/>
        <v>51</v>
      </c>
      <c r="AJ14">
        <f t="shared" si="10"/>
        <v>53</v>
      </c>
      <c r="AK14">
        <f t="shared" si="11"/>
        <v>51</v>
      </c>
      <c r="AL14">
        <f t="shared" si="12"/>
        <v>53</v>
      </c>
      <c r="AM14">
        <f t="shared" si="13"/>
        <v>53</v>
      </c>
      <c r="AN14">
        <f t="shared" si="14"/>
        <v>53</v>
      </c>
      <c r="AO14">
        <f t="shared" si="15"/>
        <v>54</v>
      </c>
      <c r="AP14">
        <f t="shared" si="16"/>
        <v>55</v>
      </c>
      <c r="AQ14">
        <f t="shared" si="17"/>
        <v>55</v>
      </c>
      <c r="AR14">
        <f t="shared" si="18"/>
        <v>58</v>
      </c>
      <c r="AS14">
        <f t="shared" si="19"/>
        <v>57</v>
      </c>
      <c r="AT14">
        <f t="shared" si="20"/>
        <v>58</v>
      </c>
      <c r="AU14">
        <f t="shared" si="21"/>
        <v>56</v>
      </c>
      <c r="AV14">
        <f t="shared" si="22"/>
        <v>56</v>
      </c>
      <c r="AW14">
        <f t="shared" si="23"/>
        <v>60</v>
      </c>
      <c r="AX14" s="24">
        <f t="shared" si="28"/>
        <v>3</v>
      </c>
      <c r="AY14">
        <v>1000000</v>
      </c>
      <c r="AZ14" t="str">
        <f t="shared" si="24"/>
        <v>CY</v>
      </c>
      <c r="BA14" s="5">
        <f t="shared" si="29"/>
        <v>47.043478260869563</v>
      </c>
      <c r="BB14">
        <f t="shared" si="30"/>
        <v>58</v>
      </c>
      <c r="BC14" s="5">
        <f>stdev_effects!Y212</f>
        <v>1000052.3</v>
      </c>
      <c r="BD14">
        <f t="shared" si="31"/>
        <v>22</v>
      </c>
      <c r="BE14">
        <f t="shared" si="32"/>
        <v>36</v>
      </c>
      <c r="BF14">
        <f>IF(trend_effects!AA212*trend_effects!BD212&lt;=0,1,0)</f>
        <v>1</v>
      </c>
      <c r="BG14" t="str">
        <f t="shared" si="33"/>
        <v>CY</v>
      </c>
    </row>
    <row r="15" spans="1:59" x14ac:dyDescent="0.3">
      <c r="A15" s="5" t="s">
        <v>84</v>
      </c>
      <c r="B15" s="5">
        <v>0</v>
      </c>
      <c r="C15" s="5">
        <v>5.25</v>
      </c>
      <c r="D15" s="5">
        <v>14.166666666666666</v>
      </c>
      <c r="E15" s="5">
        <v>23.083333333333332</v>
      </c>
      <c r="F15" s="5">
        <v>38.583333333333336</v>
      </c>
      <c r="G15" s="5">
        <v>39.083333333333336</v>
      </c>
      <c r="H15" s="5">
        <v>26.416666666666668</v>
      </c>
      <c r="I15" s="5">
        <v>17.5</v>
      </c>
      <c r="J15" s="5">
        <v>11.333333333333334</v>
      </c>
      <c r="K15" s="5">
        <v>9.5</v>
      </c>
      <c r="L15" s="5">
        <v>9.4166666666666661</v>
      </c>
      <c r="M15" s="5">
        <v>8.6666666666666661</v>
      </c>
      <c r="N15" s="5">
        <v>8.8333333333333339</v>
      </c>
      <c r="O15" s="5">
        <v>6.666666666666667</v>
      </c>
      <c r="P15" s="5">
        <v>2.5</v>
      </c>
      <c r="Q15" s="5">
        <v>6.333333333333333</v>
      </c>
      <c r="R15" s="5">
        <v>3.8333333333333335</v>
      </c>
      <c r="S15" s="5">
        <v>7.166666666666667</v>
      </c>
      <c r="T15" s="5">
        <v>8.75</v>
      </c>
      <c r="U15" s="5">
        <v>8.5833333333333339</v>
      </c>
      <c r="V15" s="5">
        <v>12.916666666666666</v>
      </c>
      <c r="W15" s="5">
        <v>10.571428571428571</v>
      </c>
      <c r="X15" s="23">
        <f t="shared" si="26"/>
        <v>10.432125099548365</v>
      </c>
      <c r="Y15" s="5">
        <v>1000000</v>
      </c>
      <c r="AA15" s="5" t="str">
        <f t="shared" si="27"/>
        <v>CZ</v>
      </c>
      <c r="AB15">
        <f t="shared" si="2"/>
        <v>27</v>
      </c>
      <c r="AC15">
        <f t="shared" si="3"/>
        <v>28</v>
      </c>
      <c r="AD15">
        <f t="shared" si="4"/>
        <v>26</v>
      </c>
      <c r="AE15">
        <f t="shared" si="5"/>
        <v>20</v>
      </c>
      <c r="AF15">
        <f t="shared" si="6"/>
        <v>7</v>
      </c>
      <c r="AG15">
        <f t="shared" si="7"/>
        <v>10</v>
      </c>
      <c r="AH15">
        <f t="shared" si="8"/>
        <v>23</v>
      </c>
      <c r="AI15">
        <f t="shared" si="9"/>
        <v>22</v>
      </c>
      <c r="AJ15">
        <f t="shared" si="10"/>
        <v>33</v>
      </c>
      <c r="AK15">
        <f t="shared" si="11"/>
        <v>33</v>
      </c>
      <c r="AL15">
        <f t="shared" si="12"/>
        <v>38</v>
      </c>
      <c r="AM15">
        <f t="shared" si="13"/>
        <v>38</v>
      </c>
      <c r="AN15">
        <f t="shared" si="14"/>
        <v>38</v>
      </c>
      <c r="AO15">
        <f t="shared" si="15"/>
        <v>39</v>
      </c>
      <c r="AP15">
        <f t="shared" si="16"/>
        <v>50</v>
      </c>
      <c r="AQ15">
        <f t="shared" si="17"/>
        <v>48</v>
      </c>
      <c r="AR15">
        <f t="shared" si="18"/>
        <v>55</v>
      </c>
      <c r="AS15">
        <f t="shared" si="19"/>
        <v>55</v>
      </c>
      <c r="AT15">
        <f t="shared" si="20"/>
        <v>52</v>
      </c>
      <c r="AU15">
        <f t="shared" si="21"/>
        <v>51</v>
      </c>
      <c r="AV15">
        <f t="shared" si="22"/>
        <v>48</v>
      </c>
      <c r="AW15">
        <f t="shared" si="23"/>
        <v>51</v>
      </c>
      <c r="AX15" s="24">
        <f t="shared" si="28"/>
        <v>22</v>
      </c>
      <c r="AY15">
        <v>1000000</v>
      </c>
      <c r="AZ15" t="str">
        <f t="shared" si="24"/>
        <v>CZ</v>
      </c>
      <c r="BA15" s="5">
        <f t="shared" si="29"/>
        <v>35.391304347826086</v>
      </c>
      <c r="BB15">
        <f t="shared" si="30"/>
        <v>43</v>
      </c>
      <c r="BC15" s="5">
        <f>stdev_effects!Y213</f>
        <v>999829.2</v>
      </c>
      <c r="BD15">
        <f t="shared" si="31"/>
        <v>43</v>
      </c>
      <c r="BE15">
        <f t="shared" si="32"/>
        <v>0</v>
      </c>
      <c r="BF15">
        <f>IF(trend_effects!AA213*trend_effects!BD213&lt;=0,1,0)</f>
        <v>1</v>
      </c>
      <c r="BG15" t="str">
        <f t="shared" si="33"/>
        <v>CZ</v>
      </c>
    </row>
    <row r="16" spans="1:59" x14ac:dyDescent="0.3">
      <c r="A16" s="5" t="s">
        <v>40</v>
      </c>
      <c r="B16" s="5">
        <v>33</v>
      </c>
      <c r="C16" s="5">
        <v>28.833333333333332</v>
      </c>
      <c r="D16" s="5">
        <v>24.583333333333332</v>
      </c>
      <c r="E16" s="5">
        <v>23</v>
      </c>
      <c r="F16" s="5">
        <v>22.333333333333332</v>
      </c>
      <c r="G16" s="5">
        <v>25.833333333333332</v>
      </c>
      <c r="H16" s="5">
        <v>28.25</v>
      </c>
      <c r="I16" s="5">
        <v>28.583333333333332</v>
      </c>
      <c r="J16" s="5">
        <v>28.833333333333332</v>
      </c>
      <c r="K16" s="5">
        <v>28.5</v>
      </c>
      <c r="L16" s="5">
        <v>29.583333333333332</v>
      </c>
      <c r="M16" s="5">
        <v>35.5</v>
      </c>
      <c r="N16" s="5">
        <v>43.166666666666664</v>
      </c>
      <c r="O16" s="5">
        <v>61.083333333333336</v>
      </c>
      <c r="P16" s="5">
        <v>73.333333333333329</v>
      </c>
      <c r="Q16" s="5">
        <v>73.666666666666671</v>
      </c>
      <c r="R16" s="5">
        <v>75.083333333333329</v>
      </c>
      <c r="S16" s="5">
        <v>81.916666666666671</v>
      </c>
      <c r="T16" s="5">
        <v>65.083333333333329</v>
      </c>
      <c r="U16" s="5">
        <v>56.5</v>
      </c>
      <c r="V16" s="5">
        <v>54.5</v>
      </c>
      <c r="W16" s="5">
        <v>54.142857142857146</v>
      </c>
      <c r="X16" s="23">
        <f t="shared" si="26"/>
        <v>20.063001377066367</v>
      </c>
      <c r="Y16" s="5">
        <v>1000000</v>
      </c>
      <c r="AA16" s="5" t="str">
        <f t="shared" si="27"/>
        <v>DE</v>
      </c>
      <c r="AB16">
        <f t="shared" si="2"/>
        <v>13</v>
      </c>
      <c r="AC16">
        <f t="shared" si="3"/>
        <v>15</v>
      </c>
      <c r="AD16">
        <f t="shared" si="4"/>
        <v>18</v>
      </c>
      <c r="AE16">
        <f t="shared" si="5"/>
        <v>21</v>
      </c>
      <c r="AF16">
        <f t="shared" si="6"/>
        <v>24</v>
      </c>
      <c r="AG16">
        <f t="shared" si="7"/>
        <v>19</v>
      </c>
      <c r="AH16">
        <f t="shared" si="8"/>
        <v>20</v>
      </c>
      <c r="AI16">
        <f t="shared" si="9"/>
        <v>15</v>
      </c>
      <c r="AJ16">
        <f t="shared" si="10"/>
        <v>17</v>
      </c>
      <c r="AK16">
        <f t="shared" si="11"/>
        <v>17</v>
      </c>
      <c r="AL16">
        <f t="shared" si="12"/>
        <v>15</v>
      </c>
      <c r="AM16">
        <f t="shared" si="13"/>
        <v>13</v>
      </c>
      <c r="AN16">
        <f t="shared" si="14"/>
        <v>11</v>
      </c>
      <c r="AO16">
        <f t="shared" si="15"/>
        <v>6</v>
      </c>
      <c r="AP16">
        <f t="shared" si="16"/>
        <v>3</v>
      </c>
      <c r="AQ16">
        <f t="shared" si="17"/>
        <v>4</v>
      </c>
      <c r="AR16">
        <f t="shared" si="18"/>
        <v>5</v>
      </c>
      <c r="AS16">
        <f t="shared" si="19"/>
        <v>3</v>
      </c>
      <c r="AT16">
        <f t="shared" si="20"/>
        <v>12</v>
      </c>
      <c r="AU16">
        <f t="shared" si="21"/>
        <v>21</v>
      </c>
      <c r="AV16">
        <f t="shared" si="22"/>
        <v>21</v>
      </c>
      <c r="AW16">
        <f t="shared" si="23"/>
        <v>22</v>
      </c>
      <c r="AX16" s="24">
        <f t="shared" si="28"/>
        <v>48</v>
      </c>
      <c r="AY16">
        <v>1000000</v>
      </c>
      <c r="AZ16" t="str">
        <f t="shared" si="24"/>
        <v>DE</v>
      </c>
      <c r="BA16" s="5">
        <f t="shared" si="29"/>
        <v>15.782608695652174</v>
      </c>
      <c r="BB16">
        <f t="shared" si="30"/>
        <v>12</v>
      </c>
      <c r="BC16" s="5">
        <f>stdev_effects!Y214</f>
        <v>1000160.3</v>
      </c>
      <c r="BD16">
        <f t="shared" si="31"/>
        <v>15</v>
      </c>
      <c r="BE16">
        <f t="shared" si="32"/>
        <v>-3</v>
      </c>
      <c r="BF16">
        <f>IF(trend_effects!AA214*trend_effects!BD214&lt;=0,1,0)</f>
        <v>1</v>
      </c>
      <c r="BG16" t="str">
        <f t="shared" si="33"/>
        <v>DE</v>
      </c>
    </row>
    <row r="17" spans="1:59" x14ac:dyDescent="0.3">
      <c r="A17" s="5" t="s">
        <v>76</v>
      </c>
      <c r="B17" s="5">
        <v>0</v>
      </c>
      <c r="C17" s="5">
        <v>0</v>
      </c>
      <c r="D17" s="5">
        <v>3.1666666666666665</v>
      </c>
      <c r="E17" s="5">
        <v>11.583333333333334</v>
      </c>
      <c r="F17" s="5">
        <v>24.75</v>
      </c>
      <c r="G17" s="5">
        <v>25.25</v>
      </c>
      <c r="H17" s="5">
        <v>28.333333333333332</v>
      </c>
      <c r="I17" s="5">
        <v>33</v>
      </c>
      <c r="J17" s="5">
        <v>32.416666666666664</v>
      </c>
      <c r="K17" s="5">
        <v>40.333333333333336</v>
      </c>
      <c r="L17" s="5">
        <v>41.416666666666664</v>
      </c>
      <c r="M17" s="5">
        <v>44.416666666666664</v>
      </c>
      <c r="N17" s="5">
        <v>53.916666666666664</v>
      </c>
      <c r="O17" s="5">
        <v>69.333333333333329</v>
      </c>
      <c r="P17" s="5">
        <v>71.75</v>
      </c>
      <c r="Q17" s="5">
        <v>70.5</v>
      </c>
      <c r="R17" s="5">
        <v>67.833333333333329</v>
      </c>
      <c r="S17" s="5">
        <v>64.25</v>
      </c>
      <c r="T17" s="5">
        <v>84.583333333333329</v>
      </c>
      <c r="U17" s="5">
        <v>84.25</v>
      </c>
      <c r="V17" s="5">
        <v>74.166666666666671</v>
      </c>
      <c r="W17" s="5">
        <v>71</v>
      </c>
      <c r="X17" s="23">
        <f t="shared" si="26"/>
        <v>27.510672040470503</v>
      </c>
      <c r="Y17" s="5">
        <v>1000000</v>
      </c>
      <c r="AA17" s="5" t="str">
        <f t="shared" si="27"/>
        <v>DK</v>
      </c>
      <c r="AB17">
        <f t="shared" si="2"/>
        <v>27</v>
      </c>
      <c r="AC17">
        <f t="shared" si="3"/>
        <v>31</v>
      </c>
      <c r="AD17">
        <f t="shared" si="4"/>
        <v>34</v>
      </c>
      <c r="AE17">
        <f t="shared" si="5"/>
        <v>28</v>
      </c>
      <c r="AF17">
        <f t="shared" si="6"/>
        <v>21</v>
      </c>
      <c r="AG17">
        <f t="shared" si="7"/>
        <v>20</v>
      </c>
      <c r="AH17">
        <f t="shared" si="8"/>
        <v>19</v>
      </c>
      <c r="AI17">
        <f t="shared" si="9"/>
        <v>14</v>
      </c>
      <c r="AJ17">
        <f t="shared" si="10"/>
        <v>10</v>
      </c>
      <c r="AK17">
        <f t="shared" si="11"/>
        <v>5</v>
      </c>
      <c r="AL17">
        <f t="shared" si="12"/>
        <v>6</v>
      </c>
      <c r="AM17">
        <f t="shared" si="13"/>
        <v>7</v>
      </c>
      <c r="AN17">
        <f t="shared" si="14"/>
        <v>4</v>
      </c>
      <c r="AO17">
        <f t="shared" si="15"/>
        <v>2</v>
      </c>
      <c r="AP17">
        <f t="shared" si="16"/>
        <v>4</v>
      </c>
      <c r="AQ17">
        <f t="shared" si="17"/>
        <v>6</v>
      </c>
      <c r="AR17">
        <f t="shared" si="18"/>
        <v>7</v>
      </c>
      <c r="AS17">
        <f t="shared" si="19"/>
        <v>9</v>
      </c>
      <c r="AT17">
        <f t="shared" si="20"/>
        <v>4</v>
      </c>
      <c r="AU17">
        <f t="shared" si="21"/>
        <v>1</v>
      </c>
      <c r="AV17">
        <f t="shared" si="22"/>
        <v>4</v>
      </c>
      <c r="AW17">
        <f t="shared" si="23"/>
        <v>11</v>
      </c>
      <c r="AX17" s="24">
        <f t="shared" si="28"/>
        <v>61</v>
      </c>
      <c r="AY17">
        <v>1000000</v>
      </c>
      <c r="AZ17" t="str">
        <f t="shared" si="24"/>
        <v>DK</v>
      </c>
      <c r="BA17" s="5">
        <f t="shared" si="29"/>
        <v>14.565217391304348</v>
      </c>
      <c r="BB17">
        <f t="shared" si="30"/>
        <v>10</v>
      </c>
      <c r="BC17" s="5">
        <f>stdev_effects!Y215</f>
        <v>1000052.3</v>
      </c>
      <c r="BD17">
        <f t="shared" si="31"/>
        <v>22</v>
      </c>
      <c r="BE17">
        <f t="shared" si="32"/>
        <v>-12</v>
      </c>
      <c r="BF17">
        <f>IF(trend_effects!AA215*trend_effects!BD215&lt;=0,1,0)</f>
        <v>1</v>
      </c>
      <c r="BG17" t="str">
        <f t="shared" si="33"/>
        <v>DK</v>
      </c>
    </row>
    <row r="18" spans="1:59" x14ac:dyDescent="0.3">
      <c r="A18" s="5" t="s">
        <v>99</v>
      </c>
      <c r="B18" s="5">
        <v>0</v>
      </c>
      <c r="C18" s="5">
        <v>0</v>
      </c>
      <c r="D18" s="5">
        <v>0</v>
      </c>
      <c r="E18" s="5">
        <v>0</v>
      </c>
      <c r="F18" s="5">
        <v>8.3333333333333339</v>
      </c>
      <c r="G18" s="5">
        <v>0</v>
      </c>
      <c r="H18" s="5">
        <v>4.5</v>
      </c>
      <c r="I18" s="5">
        <v>6</v>
      </c>
      <c r="J18" s="5">
        <v>29.833333333333332</v>
      </c>
      <c r="K18" s="5">
        <v>30.166666666666668</v>
      </c>
      <c r="L18" s="5">
        <v>21.166666666666668</v>
      </c>
      <c r="M18" s="5">
        <v>23.666666666666668</v>
      </c>
      <c r="N18" s="5">
        <v>27.083333333333332</v>
      </c>
      <c r="O18" s="5">
        <v>20.25</v>
      </c>
      <c r="P18" s="5">
        <v>24.833333333333332</v>
      </c>
      <c r="Q18" s="5">
        <v>30.166666666666668</v>
      </c>
      <c r="R18" s="5">
        <v>21.833333333333332</v>
      </c>
      <c r="S18" s="5">
        <v>24.666666666666668</v>
      </c>
      <c r="T18" s="5">
        <v>24.166666666666668</v>
      </c>
      <c r="U18" s="5">
        <v>31.583333333333332</v>
      </c>
      <c r="V18" s="5">
        <v>28.5</v>
      </c>
      <c r="W18" s="5">
        <v>21.714285714285715</v>
      </c>
      <c r="X18" s="23">
        <f t="shared" si="26"/>
        <v>12.039464381237867</v>
      </c>
      <c r="Y18" s="5">
        <v>1000000</v>
      </c>
      <c r="AA18" s="5" t="str">
        <f t="shared" si="27"/>
        <v>EE</v>
      </c>
      <c r="AB18">
        <f t="shared" si="2"/>
        <v>27</v>
      </c>
      <c r="AC18">
        <f t="shared" si="3"/>
        <v>31</v>
      </c>
      <c r="AD18">
        <f t="shared" si="4"/>
        <v>36</v>
      </c>
      <c r="AE18">
        <f t="shared" si="5"/>
        <v>39</v>
      </c>
      <c r="AF18">
        <f t="shared" si="6"/>
        <v>32</v>
      </c>
      <c r="AG18">
        <f t="shared" si="7"/>
        <v>43</v>
      </c>
      <c r="AH18">
        <f t="shared" si="8"/>
        <v>37</v>
      </c>
      <c r="AI18">
        <f t="shared" si="9"/>
        <v>40</v>
      </c>
      <c r="AJ18">
        <f t="shared" si="10"/>
        <v>15</v>
      </c>
      <c r="AK18">
        <f t="shared" si="11"/>
        <v>14</v>
      </c>
      <c r="AL18">
        <f t="shared" si="12"/>
        <v>21</v>
      </c>
      <c r="AM18">
        <f t="shared" si="13"/>
        <v>21</v>
      </c>
      <c r="AN18">
        <f t="shared" si="14"/>
        <v>20</v>
      </c>
      <c r="AO18">
        <f t="shared" si="15"/>
        <v>25</v>
      </c>
      <c r="AP18">
        <f t="shared" si="16"/>
        <v>25</v>
      </c>
      <c r="AQ18">
        <f t="shared" si="17"/>
        <v>25</v>
      </c>
      <c r="AR18">
        <f t="shared" si="18"/>
        <v>36</v>
      </c>
      <c r="AS18">
        <f t="shared" si="19"/>
        <v>37</v>
      </c>
      <c r="AT18">
        <f t="shared" si="20"/>
        <v>40</v>
      </c>
      <c r="AU18">
        <f t="shared" si="21"/>
        <v>34</v>
      </c>
      <c r="AV18">
        <f t="shared" si="22"/>
        <v>36</v>
      </c>
      <c r="AW18">
        <f t="shared" si="23"/>
        <v>41</v>
      </c>
      <c r="AX18" s="24">
        <f t="shared" si="28"/>
        <v>28</v>
      </c>
      <c r="AY18">
        <v>1000000</v>
      </c>
      <c r="AZ18" t="str">
        <f t="shared" si="24"/>
        <v>EE</v>
      </c>
      <c r="BA18" s="5">
        <f t="shared" si="29"/>
        <v>30.565217391304348</v>
      </c>
      <c r="BB18">
        <f t="shared" si="30"/>
        <v>29</v>
      </c>
      <c r="BC18" s="5">
        <f>stdev_effects!Y216</f>
        <v>999767.7</v>
      </c>
      <c r="BD18">
        <f t="shared" si="31"/>
        <v>49</v>
      </c>
      <c r="BE18">
        <f t="shared" si="32"/>
        <v>-20</v>
      </c>
      <c r="BF18">
        <f>IF(trend_effects!AA216*trend_effects!BD216&lt;=0,1,0)</f>
        <v>1</v>
      </c>
      <c r="BG18" t="str">
        <f t="shared" si="33"/>
        <v>EE</v>
      </c>
    </row>
    <row r="19" spans="1:59" x14ac:dyDescent="0.3">
      <c r="A19" s="5" t="s">
        <v>48</v>
      </c>
      <c r="B19" s="5">
        <v>0</v>
      </c>
      <c r="C19" s="5">
        <v>0</v>
      </c>
      <c r="D19" s="5">
        <v>0</v>
      </c>
      <c r="E19" s="5">
        <v>0</v>
      </c>
      <c r="F19" s="5">
        <v>3.1666666666666665</v>
      </c>
      <c r="G19" s="5">
        <v>0</v>
      </c>
      <c r="H19" s="5">
        <v>0</v>
      </c>
      <c r="I19" s="5">
        <v>0.83333333333333337</v>
      </c>
      <c r="J19" s="5">
        <v>0</v>
      </c>
      <c r="K19" s="5">
        <v>1.4166666666666667</v>
      </c>
      <c r="L19" s="5">
        <v>1.5</v>
      </c>
      <c r="M19" s="5">
        <v>0.41666666666666669</v>
      </c>
      <c r="N19" s="5">
        <v>3.5833333333333335</v>
      </c>
      <c r="O19" s="5">
        <v>6.583333333333333</v>
      </c>
      <c r="P19" s="5">
        <v>11.916666666666666</v>
      </c>
      <c r="Q19" s="5">
        <v>30.583333333333332</v>
      </c>
      <c r="R19" s="5">
        <v>30.333333333333332</v>
      </c>
      <c r="S19" s="5">
        <v>52.166666666666664</v>
      </c>
      <c r="T19" s="5">
        <v>46.666666666666664</v>
      </c>
      <c r="U19" s="5">
        <v>27.75</v>
      </c>
      <c r="V19" s="5">
        <v>25.166666666666668</v>
      </c>
      <c r="W19" s="5">
        <v>24.142857142857142</v>
      </c>
      <c r="X19" s="23">
        <f t="shared" si="26"/>
        <v>16.522103343824178</v>
      </c>
      <c r="Y19" s="5">
        <v>1000000</v>
      </c>
      <c r="AA19" s="5" t="str">
        <f t="shared" si="27"/>
        <v>EG</v>
      </c>
      <c r="AB19">
        <f t="shared" si="2"/>
        <v>27</v>
      </c>
      <c r="AC19">
        <f t="shared" si="3"/>
        <v>31</v>
      </c>
      <c r="AD19">
        <f t="shared" si="4"/>
        <v>36</v>
      </c>
      <c r="AE19">
        <f t="shared" si="5"/>
        <v>39</v>
      </c>
      <c r="AF19">
        <f t="shared" si="6"/>
        <v>39</v>
      </c>
      <c r="AG19">
        <f t="shared" si="7"/>
        <v>43</v>
      </c>
      <c r="AH19">
        <f t="shared" si="8"/>
        <v>43</v>
      </c>
      <c r="AI19">
        <f t="shared" si="9"/>
        <v>49</v>
      </c>
      <c r="AJ19">
        <f t="shared" si="10"/>
        <v>53</v>
      </c>
      <c r="AK19">
        <f t="shared" si="11"/>
        <v>47</v>
      </c>
      <c r="AL19">
        <f t="shared" si="12"/>
        <v>50</v>
      </c>
      <c r="AM19">
        <f t="shared" si="13"/>
        <v>51</v>
      </c>
      <c r="AN19">
        <f t="shared" si="14"/>
        <v>48</v>
      </c>
      <c r="AO19">
        <f t="shared" si="15"/>
        <v>40</v>
      </c>
      <c r="AP19">
        <f t="shared" si="16"/>
        <v>34</v>
      </c>
      <c r="AQ19">
        <f t="shared" si="17"/>
        <v>24</v>
      </c>
      <c r="AR19">
        <f t="shared" si="18"/>
        <v>27</v>
      </c>
      <c r="AS19">
        <f t="shared" si="19"/>
        <v>20</v>
      </c>
      <c r="AT19">
        <f t="shared" si="20"/>
        <v>27</v>
      </c>
      <c r="AU19">
        <f t="shared" si="21"/>
        <v>37</v>
      </c>
      <c r="AV19">
        <f t="shared" si="22"/>
        <v>40</v>
      </c>
      <c r="AW19">
        <f t="shared" si="23"/>
        <v>39</v>
      </c>
      <c r="AX19" s="24">
        <f t="shared" si="28"/>
        <v>43</v>
      </c>
      <c r="AY19">
        <v>1000000</v>
      </c>
      <c r="AZ19" t="str">
        <f t="shared" si="24"/>
        <v>EG</v>
      </c>
      <c r="BA19" s="5">
        <f t="shared" si="29"/>
        <v>38.565217391304351</v>
      </c>
      <c r="BB19">
        <f t="shared" si="30"/>
        <v>46</v>
      </c>
      <c r="BC19" s="5">
        <f>stdev_effects!Y217</f>
        <v>999652.2</v>
      </c>
      <c r="BD19">
        <f t="shared" si="31"/>
        <v>60</v>
      </c>
      <c r="BE19">
        <f t="shared" si="32"/>
        <v>-14</v>
      </c>
      <c r="BF19">
        <f>IF(trend_effects!AA217*trend_effects!BD217&lt;=0,1,0)</f>
        <v>1</v>
      </c>
      <c r="BG19" t="str">
        <f t="shared" si="33"/>
        <v>EG</v>
      </c>
    </row>
    <row r="20" spans="1:59" x14ac:dyDescent="0.3">
      <c r="A20" s="5" t="s">
        <v>58</v>
      </c>
      <c r="B20" s="5">
        <v>27</v>
      </c>
      <c r="C20" s="5">
        <v>23</v>
      </c>
      <c r="D20" s="5">
        <v>19.5</v>
      </c>
      <c r="E20" s="5">
        <v>17</v>
      </c>
      <c r="F20" s="5">
        <v>18.5</v>
      </c>
      <c r="G20" s="5">
        <v>17.916666666666668</v>
      </c>
      <c r="H20" s="5">
        <v>16.833333333333332</v>
      </c>
      <c r="I20" s="5">
        <v>14.833333333333334</v>
      </c>
      <c r="J20" s="5">
        <v>13.333333333333334</v>
      </c>
      <c r="K20" s="5">
        <v>13.5</v>
      </c>
      <c r="L20" s="5">
        <v>15.083333333333334</v>
      </c>
      <c r="M20" s="5">
        <v>22.916666666666668</v>
      </c>
      <c r="N20" s="5">
        <v>14.833333333333334</v>
      </c>
      <c r="O20" s="5">
        <v>6.083333333333333</v>
      </c>
      <c r="P20" s="5">
        <v>9.8333333333333339</v>
      </c>
      <c r="Q20" s="5">
        <v>18</v>
      </c>
      <c r="R20" s="5">
        <v>24.083333333333332</v>
      </c>
      <c r="S20" s="5">
        <v>29.083333333333332</v>
      </c>
      <c r="T20" s="5">
        <v>41.833333333333336</v>
      </c>
      <c r="U20" s="5">
        <v>41.166666666666664</v>
      </c>
      <c r="V20" s="5">
        <v>46.666666666666664</v>
      </c>
      <c r="W20" s="5">
        <v>48.714285714285715</v>
      </c>
      <c r="X20" s="23">
        <f t="shared" si="26"/>
        <v>11.862524277629076</v>
      </c>
      <c r="Y20" s="5">
        <v>1000000</v>
      </c>
      <c r="AA20" s="5" t="str">
        <f t="shared" si="27"/>
        <v>ES</v>
      </c>
      <c r="AB20">
        <f t="shared" si="2"/>
        <v>15</v>
      </c>
      <c r="AC20">
        <f t="shared" si="3"/>
        <v>18</v>
      </c>
      <c r="AD20">
        <f t="shared" si="4"/>
        <v>22</v>
      </c>
      <c r="AE20">
        <f t="shared" si="5"/>
        <v>25</v>
      </c>
      <c r="AF20">
        <f t="shared" si="6"/>
        <v>27</v>
      </c>
      <c r="AG20">
        <f t="shared" si="7"/>
        <v>27</v>
      </c>
      <c r="AH20">
        <f t="shared" si="8"/>
        <v>29</v>
      </c>
      <c r="AI20">
        <f t="shared" si="9"/>
        <v>25</v>
      </c>
      <c r="AJ20">
        <f t="shared" si="10"/>
        <v>28</v>
      </c>
      <c r="AK20">
        <f t="shared" si="11"/>
        <v>30</v>
      </c>
      <c r="AL20">
        <f t="shared" si="12"/>
        <v>26</v>
      </c>
      <c r="AM20">
        <f t="shared" si="13"/>
        <v>22</v>
      </c>
      <c r="AN20">
        <f t="shared" si="14"/>
        <v>29</v>
      </c>
      <c r="AO20">
        <f t="shared" si="15"/>
        <v>41</v>
      </c>
      <c r="AP20">
        <f t="shared" si="16"/>
        <v>39</v>
      </c>
      <c r="AQ20">
        <f t="shared" si="17"/>
        <v>38</v>
      </c>
      <c r="AR20">
        <f t="shared" si="18"/>
        <v>34</v>
      </c>
      <c r="AS20">
        <f t="shared" si="19"/>
        <v>32</v>
      </c>
      <c r="AT20">
        <f t="shared" si="20"/>
        <v>31</v>
      </c>
      <c r="AU20">
        <f t="shared" si="21"/>
        <v>28</v>
      </c>
      <c r="AV20">
        <f t="shared" si="22"/>
        <v>26</v>
      </c>
      <c r="AW20">
        <f t="shared" si="23"/>
        <v>25</v>
      </c>
      <c r="AX20" s="24">
        <f t="shared" si="28"/>
        <v>27</v>
      </c>
      <c r="AY20">
        <v>1000000</v>
      </c>
      <c r="AZ20" t="str">
        <f t="shared" si="24"/>
        <v>ES</v>
      </c>
      <c r="BA20" s="5">
        <f t="shared" si="29"/>
        <v>28</v>
      </c>
      <c r="BB20">
        <f t="shared" si="30"/>
        <v>25</v>
      </c>
      <c r="BC20" s="5">
        <f>stdev_effects!Y218</f>
        <v>999920.7</v>
      </c>
      <c r="BD20">
        <f t="shared" si="31"/>
        <v>37</v>
      </c>
      <c r="BE20">
        <f t="shared" si="32"/>
        <v>-12</v>
      </c>
      <c r="BF20">
        <f>IF(trend_effects!AA218*trend_effects!BD218&lt;=0,1,0)</f>
        <v>1</v>
      </c>
      <c r="BG20" t="str">
        <f t="shared" si="33"/>
        <v>ES</v>
      </c>
    </row>
    <row r="21" spans="1:59" x14ac:dyDescent="0.3">
      <c r="A21" s="5" t="s">
        <v>10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8.3333333333333339</v>
      </c>
      <c r="K21" s="5">
        <v>0</v>
      </c>
      <c r="L21" s="5">
        <v>0</v>
      </c>
      <c r="M21" s="5">
        <v>0</v>
      </c>
      <c r="N21" s="5">
        <v>0</v>
      </c>
      <c r="O21" s="5">
        <v>2.1666666666666665</v>
      </c>
      <c r="P21" s="5">
        <v>7.333333333333333</v>
      </c>
      <c r="Q21" s="5">
        <v>18.083333333333332</v>
      </c>
      <c r="R21" s="5">
        <v>13.25</v>
      </c>
      <c r="S21" s="5">
        <v>23.583333333333332</v>
      </c>
      <c r="T21" s="5">
        <v>40.583333333333336</v>
      </c>
      <c r="U21" s="5">
        <v>32.666666666666664</v>
      </c>
      <c r="V21" s="5">
        <v>30.916666666666668</v>
      </c>
      <c r="W21" s="5">
        <v>25.285714285714285</v>
      </c>
      <c r="X21" s="23">
        <f t="shared" si="26"/>
        <v>13.161161871240823</v>
      </c>
      <c r="Y21" s="5">
        <v>1000000</v>
      </c>
      <c r="AA21" s="5" t="str">
        <f t="shared" si="27"/>
        <v>ET</v>
      </c>
      <c r="AB21">
        <f t="shared" si="2"/>
        <v>27</v>
      </c>
      <c r="AC21">
        <f t="shared" si="3"/>
        <v>31</v>
      </c>
      <c r="AD21">
        <f t="shared" si="4"/>
        <v>36</v>
      </c>
      <c r="AE21">
        <f t="shared" si="5"/>
        <v>39</v>
      </c>
      <c r="AF21">
        <f t="shared" si="6"/>
        <v>43</v>
      </c>
      <c r="AG21">
        <f t="shared" si="7"/>
        <v>43</v>
      </c>
      <c r="AH21">
        <f t="shared" si="8"/>
        <v>43</v>
      </c>
      <c r="AI21">
        <f t="shared" si="9"/>
        <v>51</v>
      </c>
      <c r="AJ21">
        <f t="shared" si="10"/>
        <v>35</v>
      </c>
      <c r="AK21">
        <f t="shared" si="11"/>
        <v>51</v>
      </c>
      <c r="AL21">
        <f t="shared" si="12"/>
        <v>53</v>
      </c>
      <c r="AM21">
        <f t="shared" si="13"/>
        <v>53</v>
      </c>
      <c r="AN21">
        <f t="shared" si="14"/>
        <v>53</v>
      </c>
      <c r="AO21">
        <f t="shared" si="15"/>
        <v>50</v>
      </c>
      <c r="AP21">
        <f t="shared" si="16"/>
        <v>43</v>
      </c>
      <c r="AQ21">
        <f t="shared" si="17"/>
        <v>36</v>
      </c>
      <c r="AR21">
        <f t="shared" si="18"/>
        <v>46</v>
      </c>
      <c r="AS21">
        <f t="shared" si="19"/>
        <v>38</v>
      </c>
      <c r="AT21">
        <f t="shared" si="20"/>
        <v>32</v>
      </c>
      <c r="AU21">
        <f t="shared" si="21"/>
        <v>32</v>
      </c>
      <c r="AV21">
        <f t="shared" si="22"/>
        <v>33</v>
      </c>
      <c r="AW21">
        <f t="shared" si="23"/>
        <v>37</v>
      </c>
      <c r="AX21" s="24">
        <f t="shared" si="28"/>
        <v>33</v>
      </c>
      <c r="AY21">
        <v>1000000</v>
      </c>
      <c r="AZ21" t="str">
        <f t="shared" si="24"/>
        <v>ET</v>
      </c>
      <c r="BA21" s="5">
        <f t="shared" si="29"/>
        <v>40.782608695652172</v>
      </c>
      <c r="BB21">
        <f t="shared" si="30"/>
        <v>49</v>
      </c>
      <c r="BC21" s="5">
        <f>stdev_effects!Y219</f>
        <v>999626.7</v>
      </c>
      <c r="BD21">
        <f t="shared" si="31"/>
        <v>61</v>
      </c>
      <c r="BE21">
        <f t="shared" si="32"/>
        <v>-12</v>
      </c>
      <c r="BF21">
        <f>IF(trend_effects!AA219*trend_effects!BD219&lt;=0,1,0)</f>
        <v>1</v>
      </c>
      <c r="BG21" t="str">
        <f t="shared" si="33"/>
        <v>ET</v>
      </c>
    </row>
    <row r="22" spans="1:59" x14ac:dyDescent="0.3">
      <c r="A22" s="5" t="s">
        <v>78</v>
      </c>
      <c r="B22" s="5">
        <v>7.25</v>
      </c>
      <c r="C22" s="5">
        <v>6</v>
      </c>
      <c r="D22" s="5">
        <v>23</v>
      </c>
      <c r="E22" s="5">
        <v>16.75</v>
      </c>
      <c r="F22" s="5">
        <v>24.5</v>
      </c>
      <c r="G22" s="5">
        <v>26.333333333333332</v>
      </c>
      <c r="H22" s="5">
        <v>28.416666666666668</v>
      </c>
      <c r="I22" s="5">
        <v>33.75</v>
      </c>
      <c r="J22" s="5">
        <v>30.583333333333332</v>
      </c>
      <c r="K22" s="5">
        <v>32.583333333333336</v>
      </c>
      <c r="L22" s="5">
        <v>35.5</v>
      </c>
      <c r="M22" s="5">
        <v>55.083333333333336</v>
      </c>
      <c r="N22" s="5">
        <v>55</v>
      </c>
      <c r="O22" s="5">
        <v>39.333333333333336</v>
      </c>
      <c r="P22" s="5">
        <v>69</v>
      </c>
      <c r="Q22" s="5">
        <v>62.666666666666664</v>
      </c>
      <c r="R22" s="5">
        <v>61.166666666666664</v>
      </c>
      <c r="S22" s="5">
        <v>61</v>
      </c>
      <c r="T22" s="5">
        <v>66.583333333333329</v>
      </c>
      <c r="U22" s="5">
        <v>71.5</v>
      </c>
      <c r="V22" s="5">
        <v>64.583333333333329</v>
      </c>
      <c r="W22" s="5">
        <v>61.857142857142854</v>
      </c>
      <c r="X22" s="23">
        <f t="shared" si="26"/>
        <v>20.902352123973372</v>
      </c>
      <c r="Y22" s="5">
        <v>1000000</v>
      </c>
      <c r="AA22" s="5" t="str">
        <f t="shared" si="27"/>
        <v>FI</v>
      </c>
      <c r="AB22">
        <f t="shared" si="2"/>
        <v>26</v>
      </c>
      <c r="AC22">
        <f t="shared" si="3"/>
        <v>27</v>
      </c>
      <c r="AD22">
        <f t="shared" si="4"/>
        <v>20</v>
      </c>
      <c r="AE22">
        <f t="shared" si="5"/>
        <v>26</v>
      </c>
      <c r="AF22">
        <f t="shared" si="6"/>
        <v>22</v>
      </c>
      <c r="AG22">
        <f t="shared" si="7"/>
        <v>18</v>
      </c>
      <c r="AH22">
        <f t="shared" si="8"/>
        <v>18</v>
      </c>
      <c r="AI22">
        <f t="shared" si="9"/>
        <v>11</v>
      </c>
      <c r="AJ22">
        <f t="shared" si="10"/>
        <v>14</v>
      </c>
      <c r="AK22">
        <f t="shared" si="11"/>
        <v>11</v>
      </c>
      <c r="AL22">
        <f t="shared" si="12"/>
        <v>11</v>
      </c>
      <c r="AM22">
        <f t="shared" si="13"/>
        <v>2</v>
      </c>
      <c r="AN22">
        <f t="shared" si="14"/>
        <v>2</v>
      </c>
      <c r="AO22">
        <f t="shared" si="15"/>
        <v>17</v>
      </c>
      <c r="AP22">
        <f t="shared" si="16"/>
        <v>6</v>
      </c>
      <c r="AQ22">
        <f t="shared" si="17"/>
        <v>9</v>
      </c>
      <c r="AR22">
        <f t="shared" si="18"/>
        <v>11</v>
      </c>
      <c r="AS22">
        <f t="shared" si="19"/>
        <v>11</v>
      </c>
      <c r="AT22">
        <f t="shared" si="20"/>
        <v>11</v>
      </c>
      <c r="AU22">
        <f t="shared" si="21"/>
        <v>9</v>
      </c>
      <c r="AV22">
        <f t="shared" si="22"/>
        <v>13</v>
      </c>
      <c r="AW22">
        <f t="shared" si="23"/>
        <v>18</v>
      </c>
      <c r="AX22" s="24">
        <f t="shared" si="28"/>
        <v>49</v>
      </c>
      <c r="AY22">
        <v>1000000</v>
      </c>
      <c r="AZ22" t="str">
        <f t="shared" si="24"/>
        <v>FI</v>
      </c>
      <c r="BA22" s="5">
        <f t="shared" si="29"/>
        <v>15.739130434782609</v>
      </c>
      <c r="BB22">
        <f t="shared" si="30"/>
        <v>11</v>
      </c>
      <c r="BC22" s="5">
        <f>stdev_effects!Y220</f>
        <v>1000161.3</v>
      </c>
      <c r="BD22">
        <f t="shared" si="31"/>
        <v>14</v>
      </c>
      <c r="BE22">
        <f t="shared" si="32"/>
        <v>-3</v>
      </c>
      <c r="BF22">
        <f>IF(trend_effects!AA220*trend_effects!BD220&lt;=0,1,0)</f>
        <v>1</v>
      </c>
      <c r="BG22" t="str">
        <f t="shared" si="33"/>
        <v>FI</v>
      </c>
    </row>
    <row r="23" spans="1:59" x14ac:dyDescent="0.3">
      <c r="A23" s="5" t="s">
        <v>64</v>
      </c>
      <c r="B23" s="5">
        <v>73.416666666666671</v>
      </c>
      <c r="C23" s="5">
        <v>69</v>
      </c>
      <c r="D23" s="5">
        <v>55.083333333333336</v>
      </c>
      <c r="E23" s="5">
        <v>51.5</v>
      </c>
      <c r="F23" s="5">
        <v>50.583333333333336</v>
      </c>
      <c r="G23" s="5">
        <v>54.916666666666664</v>
      </c>
      <c r="H23" s="5">
        <v>57.666666666666664</v>
      </c>
      <c r="I23" s="5">
        <v>56.083333333333336</v>
      </c>
      <c r="J23" s="5">
        <v>55.333333333333336</v>
      </c>
      <c r="K23" s="5">
        <v>58.916666666666664</v>
      </c>
      <c r="L23" s="5">
        <v>64.583333333333329</v>
      </c>
      <c r="M23" s="5">
        <v>67.583333333333329</v>
      </c>
      <c r="N23" s="5">
        <v>76.333333333333329</v>
      </c>
      <c r="O23" s="5">
        <v>81.583333333333329</v>
      </c>
      <c r="P23" s="5">
        <v>80.75</v>
      </c>
      <c r="Q23" s="5">
        <v>75.916666666666671</v>
      </c>
      <c r="R23" s="5">
        <v>84.666666666666671</v>
      </c>
      <c r="S23" s="5">
        <v>82.5</v>
      </c>
      <c r="T23" s="5">
        <v>81.166666666666671</v>
      </c>
      <c r="U23" s="5">
        <v>73.416666666666671</v>
      </c>
      <c r="V23" s="5">
        <v>73.083333333333329</v>
      </c>
      <c r="W23" s="5">
        <v>75.714285714285708</v>
      </c>
      <c r="X23" s="23">
        <f t="shared" si="26"/>
        <v>11.343425586825012</v>
      </c>
      <c r="Y23" s="5">
        <v>1000000</v>
      </c>
      <c r="AA23" s="5" t="str">
        <f t="shared" si="27"/>
        <v>FR</v>
      </c>
      <c r="AB23">
        <f t="shared" si="2"/>
        <v>4</v>
      </c>
      <c r="AC23">
        <f t="shared" si="3"/>
        <v>3</v>
      </c>
      <c r="AD23">
        <f t="shared" si="4"/>
        <v>3</v>
      </c>
      <c r="AE23">
        <f t="shared" si="5"/>
        <v>3</v>
      </c>
      <c r="AF23">
        <f t="shared" si="6"/>
        <v>3</v>
      </c>
      <c r="AG23">
        <f t="shared" si="7"/>
        <v>3</v>
      </c>
      <c r="AH23">
        <f t="shared" si="8"/>
        <v>3</v>
      </c>
      <c r="AI23">
        <f t="shared" si="9"/>
        <v>1</v>
      </c>
      <c r="AJ23">
        <f t="shared" si="10"/>
        <v>1</v>
      </c>
      <c r="AK23">
        <f t="shared" si="11"/>
        <v>1</v>
      </c>
      <c r="AL23">
        <f t="shared" si="12"/>
        <v>1</v>
      </c>
      <c r="AM23">
        <f t="shared" si="13"/>
        <v>1</v>
      </c>
      <c r="AN23">
        <f t="shared" si="14"/>
        <v>1</v>
      </c>
      <c r="AO23">
        <f t="shared" si="15"/>
        <v>1</v>
      </c>
      <c r="AP23">
        <f t="shared" si="16"/>
        <v>1</v>
      </c>
      <c r="AQ23">
        <f t="shared" si="17"/>
        <v>3</v>
      </c>
      <c r="AR23">
        <f t="shared" si="18"/>
        <v>1</v>
      </c>
      <c r="AS23">
        <f t="shared" si="19"/>
        <v>2</v>
      </c>
      <c r="AT23">
        <f t="shared" si="20"/>
        <v>6</v>
      </c>
      <c r="AU23">
        <f t="shared" si="21"/>
        <v>7</v>
      </c>
      <c r="AV23">
        <f t="shared" si="22"/>
        <v>7</v>
      </c>
      <c r="AW23">
        <f t="shared" si="23"/>
        <v>7</v>
      </c>
      <c r="AX23" s="24">
        <f t="shared" si="28"/>
        <v>24</v>
      </c>
      <c r="AY23">
        <v>1000000</v>
      </c>
      <c r="AZ23" t="str">
        <f t="shared" si="24"/>
        <v>FR</v>
      </c>
      <c r="BA23" s="5">
        <f t="shared" si="29"/>
        <v>3.7826086956521738</v>
      </c>
      <c r="BB23">
        <f t="shared" si="30"/>
        <v>1</v>
      </c>
      <c r="BC23" s="5">
        <f>stdev_effects!Y221</f>
        <v>1000526.3</v>
      </c>
      <c r="BD23">
        <f t="shared" si="31"/>
        <v>1</v>
      </c>
      <c r="BE23">
        <f t="shared" si="32"/>
        <v>0</v>
      </c>
      <c r="BF23">
        <f>IF(trend_effects!AA221*trend_effects!BD221&lt;=0,1,0)</f>
        <v>1</v>
      </c>
      <c r="BG23" t="str">
        <f t="shared" si="33"/>
        <v>FR</v>
      </c>
    </row>
    <row r="24" spans="1:59" x14ac:dyDescent="0.3">
      <c r="A24" s="5" t="s">
        <v>60</v>
      </c>
      <c r="B24" s="5">
        <v>68.333333333333329</v>
      </c>
      <c r="C24" s="5">
        <v>46.416666666666664</v>
      </c>
      <c r="D24" s="5">
        <v>37.583333333333336</v>
      </c>
      <c r="E24" s="5">
        <v>34.25</v>
      </c>
      <c r="F24" s="5">
        <v>37.75</v>
      </c>
      <c r="G24" s="5">
        <v>43.416666666666664</v>
      </c>
      <c r="H24" s="5">
        <v>45.416666666666664</v>
      </c>
      <c r="I24" s="5">
        <v>22.583333333333332</v>
      </c>
      <c r="J24" s="5">
        <v>24.916666666666668</v>
      </c>
      <c r="K24" s="5">
        <v>23.416666666666668</v>
      </c>
      <c r="L24" s="5">
        <v>25</v>
      </c>
      <c r="M24" s="5">
        <v>29</v>
      </c>
      <c r="N24" s="5">
        <v>33.916666666666664</v>
      </c>
      <c r="O24" s="5">
        <v>51.5</v>
      </c>
      <c r="P24" s="5">
        <v>45.416666666666664</v>
      </c>
      <c r="Q24" s="5">
        <v>44.5</v>
      </c>
      <c r="R24" s="5">
        <v>51.583333333333336</v>
      </c>
      <c r="S24" s="5">
        <v>45.333333333333336</v>
      </c>
      <c r="T24" s="5">
        <v>68.416666666666671</v>
      </c>
      <c r="U24" s="5">
        <v>70.333333333333329</v>
      </c>
      <c r="V24" s="5">
        <v>73.416666666666671</v>
      </c>
      <c r="W24" s="5">
        <v>78</v>
      </c>
      <c r="X24" s="23">
        <f t="shared" si="26"/>
        <v>17.030127789457499</v>
      </c>
      <c r="Y24" s="5">
        <v>1000000</v>
      </c>
      <c r="AA24" s="5" t="str">
        <f t="shared" si="27"/>
        <v>GB</v>
      </c>
      <c r="AB24">
        <f t="shared" si="2"/>
        <v>5</v>
      </c>
      <c r="AC24">
        <f t="shared" si="3"/>
        <v>11</v>
      </c>
      <c r="AD24">
        <f t="shared" si="4"/>
        <v>10</v>
      </c>
      <c r="AE24">
        <f t="shared" si="5"/>
        <v>10</v>
      </c>
      <c r="AF24">
        <f t="shared" si="6"/>
        <v>8</v>
      </c>
      <c r="AG24">
        <f t="shared" si="7"/>
        <v>5</v>
      </c>
      <c r="AH24">
        <f t="shared" si="8"/>
        <v>6</v>
      </c>
      <c r="AI24">
        <f t="shared" si="9"/>
        <v>18</v>
      </c>
      <c r="AJ24">
        <f t="shared" si="10"/>
        <v>21</v>
      </c>
      <c r="AK24">
        <f t="shared" si="11"/>
        <v>21</v>
      </c>
      <c r="AL24">
        <f t="shared" si="12"/>
        <v>18</v>
      </c>
      <c r="AM24">
        <f t="shared" si="13"/>
        <v>18</v>
      </c>
      <c r="AN24">
        <f t="shared" si="14"/>
        <v>15</v>
      </c>
      <c r="AO24">
        <f t="shared" si="15"/>
        <v>12</v>
      </c>
      <c r="AP24">
        <f t="shared" si="16"/>
        <v>14</v>
      </c>
      <c r="AQ24">
        <f t="shared" si="17"/>
        <v>17</v>
      </c>
      <c r="AR24">
        <f t="shared" si="18"/>
        <v>16</v>
      </c>
      <c r="AS24">
        <f t="shared" si="19"/>
        <v>23</v>
      </c>
      <c r="AT24">
        <f t="shared" si="20"/>
        <v>10</v>
      </c>
      <c r="AU24">
        <f t="shared" si="21"/>
        <v>10</v>
      </c>
      <c r="AV24">
        <f t="shared" si="22"/>
        <v>6</v>
      </c>
      <c r="AW24">
        <f t="shared" si="23"/>
        <v>5</v>
      </c>
      <c r="AX24" s="24">
        <f t="shared" si="28"/>
        <v>44</v>
      </c>
      <c r="AY24">
        <v>1000000</v>
      </c>
      <c r="AZ24" t="str">
        <f t="shared" si="24"/>
        <v>GB</v>
      </c>
      <c r="BA24" s="5">
        <f t="shared" si="29"/>
        <v>14.043478260869565</v>
      </c>
      <c r="BB24">
        <f t="shared" si="30"/>
        <v>9</v>
      </c>
      <c r="BC24" s="5">
        <f>stdev_effects!Y222</f>
        <v>1000213.3</v>
      </c>
      <c r="BD24">
        <f t="shared" si="31"/>
        <v>11</v>
      </c>
      <c r="BE24">
        <f t="shared" si="32"/>
        <v>-2</v>
      </c>
      <c r="BF24">
        <f>IF(trend_effects!AA222*trend_effects!BD222&lt;=0,1,0)</f>
        <v>1</v>
      </c>
      <c r="BG24" t="str">
        <f t="shared" si="33"/>
        <v>GB</v>
      </c>
    </row>
    <row r="25" spans="1:59" x14ac:dyDescent="0.3">
      <c r="A25" s="5" t="s">
        <v>101</v>
      </c>
      <c r="B25" s="5">
        <v>0</v>
      </c>
      <c r="C25" s="5">
        <v>8.3333333333333339</v>
      </c>
      <c r="D25" s="5">
        <v>14.25</v>
      </c>
      <c r="E25" s="5">
        <v>8.9166666666666661</v>
      </c>
      <c r="F25" s="5">
        <v>5.583333333333333</v>
      </c>
      <c r="G25" s="5">
        <v>13.833333333333334</v>
      </c>
      <c r="H25" s="5">
        <v>14.416666666666666</v>
      </c>
      <c r="I25" s="5">
        <v>11.25</v>
      </c>
      <c r="J25" s="5">
        <v>11.583333333333334</v>
      </c>
      <c r="K25" s="5">
        <v>11.666666666666666</v>
      </c>
      <c r="L25" s="5">
        <v>12.666666666666666</v>
      </c>
      <c r="M25" s="5">
        <v>10.666666666666666</v>
      </c>
      <c r="N25" s="5">
        <v>10.666666666666666</v>
      </c>
      <c r="O25" s="5">
        <v>11.833333333333334</v>
      </c>
      <c r="P25" s="5">
        <v>12.666666666666666</v>
      </c>
      <c r="Q25" s="5">
        <v>13.333333333333334</v>
      </c>
      <c r="R25" s="5">
        <v>14.5</v>
      </c>
      <c r="S25" s="5">
        <v>15.916666666666666</v>
      </c>
      <c r="T25" s="5">
        <v>19.416666666666668</v>
      </c>
      <c r="U25" s="5">
        <v>20.75</v>
      </c>
      <c r="V25" s="5">
        <v>26.083333333333332</v>
      </c>
      <c r="W25" s="5">
        <v>30</v>
      </c>
      <c r="X25" s="23">
        <f t="shared" si="26"/>
        <v>6.3673471452489308</v>
      </c>
      <c r="Y25" s="5">
        <v>1000000</v>
      </c>
      <c r="AA25" s="5" t="str">
        <f t="shared" si="27"/>
        <v>GR</v>
      </c>
      <c r="AB25">
        <f t="shared" si="2"/>
        <v>27</v>
      </c>
      <c r="AC25">
        <f t="shared" si="3"/>
        <v>24</v>
      </c>
      <c r="AD25">
        <f t="shared" si="4"/>
        <v>25</v>
      </c>
      <c r="AE25">
        <f t="shared" si="5"/>
        <v>31</v>
      </c>
      <c r="AF25">
        <f t="shared" si="6"/>
        <v>37</v>
      </c>
      <c r="AG25">
        <f t="shared" si="7"/>
        <v>29</v>
      </c>
      <c r="AH25">
        <f t="shared" si="8"/>
        <v>31</v>
      </c>
      <c r="AI25">
        <f t="shared" si="9"/>
        <v>29</v>
      </c>
      <c r="AJ25">
        <f t="shared" si="10"/>
        <v>32</v>
      </c>
      <c r="AK25">
        <f t="shared" si="11"/>
        <v>32</v>
      </c>
      <c r="AL25">
        <f t="shared" si="12"/>
        <v>28</v>
      </c>
      <c r="AM25">
        <f t="shared" si="13"/>
        <v>33</v>
      </c>
      <c r="AN25">
        <f t="shared" si="14"/>
        <v>32</v>
      </c>
      <c r="AO25">
        <f t="shared" si="15"/>
        <v>32</v>
      </c>
      <c r="AP25">
        <f t="shared" si="16"/>
        <v>33</v>
      </c>
      <c r="AQ25">
        <f t="shared" si="17"/>
        <v>42</v>
      </c>
      <c r="AR25">
        <f t="shared" si="18"/>
        <v>43</v>
      </c>
      <c r="AS25">
        <f t="shared" si="19"/>
        <v>43</v>
      </c>
      <c r="AT25">
        <f t="shared" si="20"/>
        <v>45</v>
      </c>
      <c r="AU25">
        <f t="shared" si="21"/>
        <v>39</v>
      </c>
      <c r="AV25">
        <f t="shared" si="22"/>
        <v>38</v>
      </c>
      <c r="AW25">
        <f t="shared" si="23"/>
        <v>34</v>
      </c>
      <c r="AX25" s="24">
        <f t="shared" si="28"/>
        <v>13</v>
      </c>
      <c r="AY25">
        <v>1000000</v>
      </c>
      <c r="AZ25" t="str">
        <f t="shared" si="24"/>
        <v>GR</v>
      </c>
      <c r="BA25" s="5">
        <f t="shared" si="29"/>
        <v>32.695652173913047</v>
      </c>
      <c r="BB25">
        <f t="shared" si="30"/>
        <v>34</v>
      </c>
      <c r="BC25" s="5">
        <f>stdev_effects!Y223</f>
        <v>1000156.3</v>
      </c>
      <c r="BD25">
        <f t="shared" si="31"/>
        <v>16</v>
      </c>
      <c r="BE25">
        <f t="shared" si="32"/>
        <v>18</v>
      </c>
      <c r="BF25">
        <f>IF(trend_effects!AA223*trend_effects!BD223&lt;=0,1,0)</f>
        <v>1</v>
      </c>
      <c r="BG25" t="str">
        <f t="shared" si="33"/>
        <v>GR</v>
      </c>
    </row>
    <row r="26" spans="1:59" x14ac:dyDescent="0.3">
      <c r="A26" s="5" t="s">
        <v>82</v>
      </c>
      <c r="B26" s="5">
        <v>0</v>
      </c>
      <c r="C26" s="5">
        <v>2.0833333333333335</v>
      </c>
      <c r="D26" s="5">
        <v>6</v>
      </c>
      <c r="E26" s="5">
        <v>10.75</v>
      </c>
      <c r="F26" s="5">
        <v>11.333333333333334</v>
      </c>
      <c r="G26" s="5">
        <v>13.666666666666666</v>
      </c>
      <c r="H26" s="5">
        <v>35.333333333333336</v>
      </c>
      <c r="I26" s="5">
        <v>10.25</v>
      </c>
      <c r="J26" s="5">
        <v>8.0833333333333339</v>
      </c>
      <c r="K26" s="5">
        <v>7.416666666666667</v>
      </c>
      <c r="L26" s="5">
        <v>11.333333333333334</v>
      </c>
      <c r="M26" s="5">
        <v>10.25</v>
      </c>
      <c r="N26" s="5">
        <v>9.25</v>
      </c>
      <c r="O26" s="5">
        <v>11.166666666666666</v>
      </c>
      <c r="P26" s="5">
        <v>10.25</v>
      </c>
      <c r="Q26" s="5">
        <v>26.083333333333332</v>
      </c>
      <c r="R26" s="5">
        <v>52.666666666666664</v>
      </c>
      <c r="S26" s="5">
        <v>58.25</v>
      </c>
      <c r="T26" s="5">
        <v>25.083333333333332</v>
      </c>
      <c r="U26" s="5">
        <v>16</v>
      </c>
      <c r="V26" s="5">
        <v>8.4166666666666661</v>
      </c>
      <c r="W26" s="5">
        <v>8</v>
      </c>
      <c r="X26" s="23">
        <f t="shared" si="26"/>
        <v>15.023254381064453</v>
      </c>
      <c r="Y26" s="5">
        <v>1000000</v>
      </c>
      <c r="AA26" s="5" t="str">
        <f t="shared" si="27"/>
        <v>HR</v>
      </c>
      <c r="AB26">
        <f t="shared" si="2"/>
        <v>27</v>
      </c>
      <c r="AC26">
        <f t="shared" si="3"/>
        <v>30</v>
      </c>
      <c r="AD26">
        <f t="shared" si="4"/>
        <v>32</v>
      </c>
      <c r="AE26">
        <f t="shared" si="5"/>
        <v>29</v>
      </c>
      <c r="AF26">
        <f t="shared" si="6"/>
        <v>31</v>
      </c>
      <c r="AG26">
        <f t="shared" si="7"/>
        <v>30</v>
      </c>
      <c r="AH26">
        <f t="shared" si="8"/>
        <v>12</v>
      </c>
      <c r="AI26">
        <f t="shared" si="9"/>
        <v>31</v>
      </c>
      <c r="AJ26">
        <f t="shared" si="10"/>
        <v>38</v>
      </c>
      <c r="AK26">
        <f t="shared" si="11"/>
        <v>36</v>
      </c>
      <c r="AL26">
        <f t="shared" si="12"/>
        <v>30</v>
      </c>
      <c r="AM26">
        <f t="shared" si="13"/>
        <v>34</v>
      </c>
      <c r="AN26">
        <f t="shared" si="14"/>
        <v>36</v>
      </c>
      <c r="AO26">
        <f t="shared" si="15"/>
        <v>33</v>
      </c>
      <c r="AP26">
        <f t="shared" si="16"/>
        <v>38</v>
      </c>
      <c r="AQ26">
        <f t="shared" si="17"/>
        <v>28</v>
      </c>
      <c r="AR26">
        <f t="shared" si="18"/>
        <v>15</v>
      </c>
      <c r="AS26">
        <f t="shared" si="19"/>
        <v>13</v>
      </c>
      <c r="AT26">
        <f t="shared" si="20"/>
        <v>39</v>
      </c>
      <c r="AU26">
        <f t="shared" si="21"/>
        <v>45</v>
      </c>
      <c r="AV26">
        <f t="shared" si="22"/>
        <v>51</v>
      </c>
      <c r="AW26">
        <f t="shared" si="23"/>
        <v>52</v>
      </c>
      <c r="AX26" s="24">
        <f t="shared" si="28"/>
        <v>40</v>
      </c>
      <c r="AY26">
        <v>1000000</v>
      </c>
      <c r="AZ26" t="str">
        <f t="shared" si="24"/>
        <v>HR</v>
      </c>
      <c r="BA26" s="5">
        <f t="shared" si="29"/>
        <v>32.608695652173914</v>
      </c>
      <c r="BB26">
        <f t="shared" si="30"/>
        <v>33</v>
      </c>
      <c r="BC26" s="5">
        <f>stdev_effects!Y224</f>
        <v>999717.2</v>
      </c>
      <c r="BD26">
        <f t="shared" si="31"/>
        <v>55</v>
      </c>
      <c r="BE26">
        <f t="shared" si="32"/>
        <v>-22</v>
      </c>
      <c r="BF26">
        <f>IF(trend_effects!AA224*trend_effects!BD224&lt;=0,1,0)</f>
        <v>1</v>
      </c>
      <c r="BG26" t="str">
        <f t="shared" si="33"/>
        <v>HR</v>
      </c>
    </row>
    <row r="27" spans="1:59" x14ac:dyDescent="0.3">
      <c r="A27" s="5" t="s">
        <v>97</v>
      </c>
      <c r="B27" s="5">
        <v>52.416666666666664</v>
      </c>
      <c r="C27" s="5">
        <v>59.75</v>
      </c>
      <c r="D27" s="5">
        <v>43.333333333333336</v>
      </c>
      <c r="E27" s="5">
        <v>28.916666666666668</v>
      </c>
      <c r="F27" s="5">
        <v>23.916666666666668</v>
      </c>
      <c r="G27" s="5">
        <v>20</v>
      </c>
      <c r="H27" s="5">
        <v>20</v>
      </c>
      <c r="I27" s="5">
        <v>17.333333333333332</v>
      </c>
      <c r="J27" s="5">
        <v>16.916666666666668</v>
      </c>
      <c r="K27" s="5">
        <v>13.833333333333334</v>
      </c>
      <c r="L27" s="5">
        <v>12.333333333333334</v>
      </c>
      <c r="M27" s="5">
        <v>12.916666666666666</v>
      </c>
      <c r="N27" s="5">
        <v>9.25</v>
      </c>
      <c r="O27" s="5">
        <v>2.0833333333333335</v>
      </c>
      <c r="P27" s="5">
        <v>2.0833333333333335</v>
      </c>
      <c r="Q27" s="5">
        <v>2.5</v>
      </c>
      <c r="R27" s="5">
        <v>3.5</v>
      </c>
      <c r="S27" s="5">
        <v>11.416666666666666</v>
      </c>
      <c r="T27" s="5">
        <v>10.75</v>
      </c>
      <c r="U27" s="5">
        <v>9.5</v>
      </c>
      <c r="V27" s="5">
        <v>11.916666666666666</v>
      </c>
      <c r="W27" s="5">
        <v>12.571428571428571</v>
      </c>
      <c r="X27" s="23">
        <f t="shared" si="26"/>
        <v>15.548328378242415</v>
      </c>
      <c r="Y27" s="5">
        <v>1000000</v>
      </c>
      <c r="AA27" s="5" t="str">
        <f t="shared" si="27"/>
        <v>HU</v>
      </c>
      <c r="AB27">
        <f t="shared" si="2"/>
        <v>9</v>
      </c>
      <c r="AC27">
        <f t="shared" si="3"/>
        <v>5</v>
      </c>
      <c r="AD27">
        <f t="shared" si="4"/>
        <v>8</v>
      </c>
      <c r="AE27">
        <f t="shared" si="5"/>
        <v>15</v>
      </c>
      <c r="AF27">
        <f t="shared" si="6"/>
        <v>23</v>
      </c>
      <c r="AG27">
        <f t="shared" si="7"/>
        <v>23</v>
      </c>
      <c r="AH27">
        <f t="shared" si="8"/>
        <v>25</v>
      </c>
      <c r="AI27">
        <f t="shared" si="9"/>
        <v>24</v>
      </c>
      <c r="AJ27">
        <f t="shared" si="10"/>
        <v>26</v>
      </c>
      <c r="AK27">
        <f t="shared" si="11"/>
        <v>28</v>
      </c>
      <c r="AL27">
        <f t="shared" si="12"/>
        <v>29</v>
      </c>
      <c r="AM27">
        <f t="shared" si="13"/>
        <v>31</v>
      </c>
      <c r="AN27">
        <f t="shared" si="14"/>
        <v>36</v>
      </c>
      <c r="AO27">
        <f t="shared" si="15"/>
        <v>51</v>
      </c>
      <c r="AP27">
        <f t="shared" si="16"/>
        <v>52</v>
      </c>
      <c r="AQ27">
        <f t="shared" si="17"/>
        <v>54</v>
      </c>
      <c r="AR27">
        <f t="shared" si="18"/>
        <v>56</v>
      </c>
      <c r="AS27">
        <f t="shared" si="19"/>
        <v>49</v>
      </c>
      <c r="AT27">
        <f t="shared" si="20"/>
        <v>50</v>
      </c>
      <c r="AU27">
        <f t="shared" si="21"/>
        <v>50</v>
      </c>
      <c r="AV27">
        <f t="shared" si="22"/>
        <v>49</v>
      </c>
      <c r="AW27">
        <f t="shared" si="23"/>
        <v>50</v>
      </c>
      <c r="AX27" s="24">
        <f t="shared" si="28"/>
        <v>42</v>
      </c>
      <c r="AY27">
        <v>1000000</v>
      </c>
      <c r="AZ27" t="str">
        <f t="shared" si="24"/>
        <v>HU</v>
      </c>
      <c r="BA27" s="5">
        <f t="shared" si="29"/>
        <v>34.130434782608695</v>
      </c>
      <c r="BB27">
        <f t="shared" si="30"/>
        <v>38</v>
      </c>
      <c r="BC27" s="5">
        <f>stdev_effects!Y225</f>
        <v>999699.7</v>
      </c>
      <c r="BD27">
        <f t="shared" si="31"/>
        <v>57</v>
      </c>
      <c r="BE27">
        <f t="shared" si="32"/>
        <v>-19</v>
      </c>
      <c r="BF27">
        <f>IF(trend_effects!AA225*trend_effects!BD225&lt;=0,1,0)</f>
        <v>1</v>
      </c>
      <c r="BG27" t="str">
        <f t="shared" si="33"/>
        <v>HU</v>
      </c>
    </row>
    <row r="28" spans="1:59" x14ac:dyDescent="0.3">
      <c r="A28" s="5" t="s">
        <v>16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2.5833333333333335</v>
      </c>
      <c r="H28" s="5">
        <v>2.0833333333333335</v>
      </c>
      <c r="I28" s="5">
        <v>5.916666666666667</v>
      </c>
      <c r="J28" s="5">
        <v>5.25</v>
      </c>
      <c r="K28" s="5">
        <v>5.25</v>
      </c>
      <c r="L28" s="5">
        <v>4</v>
      </c>
      <c r="M28" s="5">
        <v>4.75</v>
      </c>
      <c r="N28" s="5">
        <v>4.833333333333333</v>
      </c>
      <c r="O28" s="5">
        <v>7</v>
      </c>
      <c r="P28" s="5">
        <v>11.333333333333334</v>
      </c>
      <c r="Q28" s="5">
        <v>21</v>
      </c>
      <c r="R28" s="5">
        <v>21.333333333333332</v>
      </c>
      <c r="S28" s="5">
        <v>39.083333333333336</v>
      </c>
      <c r="T28" s="5">
        <v>63.833333333333336</v>
      </c>
      <c r="U28" s="5">
        <v>55.083333333333336</v>
      </c>
      <c r="V28" s="5">
        <v>65.416666666666671</v>
      </c>
      <c r="W28" s="5">
        <v>71.571428571428569</v>
      </c>
      <c r="X28" s="23">
        <f t="shared" si="26"/>
        <v>24.250451642140558</v>
      </c>
      <c r="Y28" s="5">
        <v>1000000</v>
      </c>
      <c r="AA28" s="5" t="str">
        <f t="shared" si="27"/>
        <v>ID</v>
      </c>
      <c r="AB28">
        <f t="shared" si="2"/>
        <v>27</v>
      </c>
      <c r="AC28">
        <f t="shared" si="3"/>
        <v>31</v>
      </c>
      <c r="AD28">
        <f t="shared" si="4"/>
        <v>36</v>
      </c>
      <c r="AE28">
        <f t="shared" si="5"/>
        <v>39</v>
      </c>
      <c r="AF28">
        <f t="shared" si="6"/>
        <v>43</v>
      </c>
      <c r="AG28">
        <f t="shared" si="7"/>
        <v>39</v>
      </c>
      <c r="AH28">
        <f t="shared" si="8"/>
        <v>41</v>
      </c>
      <c r="AI28">
        <f t="shared" si="9"/>
        <v>41</v>
      </c>
      <c r="AJ28">
        <f t="shared" si="10"/>
        <v>43</v>
      </c>
      <c r="AK28">
        <f t="shared" si="11"/>
        <v>42</v>
      </c>
      <c r="AL28">
        <f t="shared" si="12"/>
        <v>47</v>
      </c>
      <c r="AM28">
        <f t="shared" si="13"/>
        <v>44</v>
      </c>
      <c r="AN28">
        <f t="shared" si="14"/>
        <v>46</v>
      </c>
      <c r="AO28">
        <f t="shared" si="15"/>
        <v>37</v>
      </c>
      <c r="AP28">
        <f t="shared" si="16"/>
        <v>35</v>
      </c>
      <c r="AQ28">
        <f t="shared" si="17"/>
        <v>34</v>
      </c>
      <c r="AR28">
        <f t="shared" si="18"/>
        <v>38</v>
      </c>
      <c r="AS28">
        <f t="shared" si="19"/>
        <v>27</v>
      </c>
      <c r="AT28">
        <f t="shared" si="20"/>
        <v>16</v>
      </c>
      <c r="AU28">
        <f t="shared" si="21"/>
        <v>23</v>
      </c>
      <c r="AV28">
        <f t="shared" si="22"/>
        <v>12</v>
      </c>
      <c r="AW28">
        <f t="shared" si="23"/>
        <v>10</v>
      </c>
      <c r="AX28" s="24">
        <f t="shared" si="28"/>
        <v>55</v>
      </c>
      <c r="AY28">
        <v>1000000</v>
      </c>
      <c r="AZ28" t="str">
        <f t="shared" si="24"/>
        <v>ID</v>
      </c>
      <c r="BA28" s="5">
        <f t="shared" si="29"/>
        <v>35.043478260869563</v>
      </c>
      <c r="BB28">
        <f t="shared" si="30"/>
        <v>41</v>
      </c>
      <c r="BC28" s="5">
        <f>stdev_effects!Y226</f>
        <v>999729.7</v>
      </c>
      <c r="BD28">
        <f t="shared" si="31"/>
        <v>54</v>
      </c>
      <c r="BE28">
        <f t="shared" si="32"/>
        <v>-13</v>
      </c>
      <c r="BF28">
        <f>IF(trend_effects!AA226*trend_effects!BD226&lt;=0,1,0)</f>
        <v>1</v>
      </c>
      <c r="BG28" t="str">
        <f t="shared" si="33"/>
        <v>ID</v>
      </c>
    </row>
    <row r="29" spans="1:59" x14ac:dyDescent="0.3">
      <c r="A29" s="5" t="s">
        <v>36</v>
      </c>
      <c r="B29" s="5">
        <v>0</v>
      </c>
      <c r="C29" s="5">
        <v>0</v>
      </c>
      <c r="D29" s="5">
        <v>0</v>
      </c>
      <c r="E29" s="5">
        <v>0</v>
      </c>
      <c r="F29" s="5">
        <v>8.3333333333333339</v>
      </c>
      <c r="G29" s="5">
        <v>0</v>
      </c>
      <c r="H29" s="5">
        <v>3.0833333333333335</v>
      </c>
      <c r="I29" s="5">
        <v>8.8333333333333339</v>
      </c>
      <c r="J29" s="5">
        <v>11.75</v>
      </c>
      <c r="K29" s="5">
        <v>17.916666666666668</v>
      </c>
      <c r="L29" s="5">
        <v>16.583333333333332</v>
      </c>
      <c r="M29" s="5">
        <v>21.75</v>
      </c>
      <c r="N29" s="5">
        <v>31.333333333333332</v>
      </c>
      <c r="O29" s="5">
        <v>39.666666666666664</v>
      </c>
      <c r="P29" s="5">
        <v>36.5</v>
      </c>
      <c r="Q29" s="5">
        <v>44.583333333333336</v>
      </c>
      <c r="R29" s="5">
        <v>39.5</v>
      </c>
      <c r="S29" s="5">
        <v>44.5</v>
      </c>
      <c r="T29" s="5">
        <v>63.25</v>
      </c>
      <c r="U29" s="5">
        <v>62.833333333333336</v>
      </c>
      <c r="V29" s="5">
        <v>65.666666666666671</v>
      </c>
      <c r="W29" s="5">
        <v>75.857142857142861</v>
      </c>
      <c r="X29" s="23">
        <f t="shared" si="26"/>
        <v>24.753828837267186</v>
      </c>
      <c r="Y29" s="5">
        <v>1000000</v>
      </c>
      <c r="AA29" s="5" t="str">
        <f t="shared" si="27"/>
        <v>IE</v>
      </c>
      <c r="AB29">
        <f t="shared" si="2"/>
        <v>27</v>
      </c>
      <c r="AC29">
        <f t="shared" si="3"/>
        <v>31</v>
      </c>
      <c r="AD29">
        <f t="shared" si="4"/>
        <v>36</v>
      </c>
      <c r="AE29">
        <f t="shared" si="5"/>
        <v>39</v>
      </c>
      <c r="AF29">
        <f t="shared" si="6"/>
        <v>32</v>
      </c>
      <c r="AG29">
        <f t="shared" si="7"/>
        <v>43</v>
      </c>
      <c r="AH29">
        <f t="shared" si="8"/>
        <v>40</v>
      </c>
      <c r="AI29">
        <f t="shared" si="9"/>
        <v>33</v>
      </c>
      <c r="AJ29">
        <f t="shared" si="10"/>
        <v>31</v>
      </c>
      <c r="AK29">
        <f t="shared" si="11"/>
        <v>23</v>
      </c>
      <c r="AL29">
        <f t="shared" si="12"/>
        <v>25</v>
      </c>
      <c r="AM29">
        <f t="shared" si="13"/>
        <v>23</v>
      </c>
      <c r="AN29">
        <f t="shared" si="14"/>
        <v>19</v>
      </c>
      <c r="AO29">
        <f t="shared" si="15"/>
        <v>16</v>
      </c>
      <c r="AP29">
        <f t="shared" si="16"/>
        <v>19</v>
      </c>
      <c r="AQ29">
        <f t="shared" si="17"/>
        <v>16</v>
      </c>
      <c r="AR29">
        <f t="shared" si="18"/>
        <v>25</v>
      </c>
      <c r="AS29">
        <f t="shared" si="19"/>
        <v>24</v>
      </c>
      <c r="AT29">
        <f t="shared" si="20"/>
        <v>17</v>
      </c>
      <c r="AU29">
        <f t="shared" si="21"/>
        <v>15</v>
      </c>
      <c r="AV29">
        <f t="shared" si="22"/>
        <v>11</v>
      </c>
      <c r="AW29">
        <f t="shared" si="23"/>
        <v>6</v>
      </c>
      <c r="AX29" s="24">
        <f t="shared" si="28"/>
        <v>59</v>
      </c>
      <c r="AY29">
        <v>1000000</v>
      </c>
      <c r="AZ29" t="str">
        <f t="shared" si="24"/>
        <v>IE</v>
      </c>
      <c r="BA29" s="5">
        <f t="shared" si="29"/>
        <v>26.521739130434781</v>
      </c>
      <c r="BB29">
        <f t="shared" si="30"/>
        <v>23</v>
      </c>
      <c r="BC29" s="5">
        <f>stdev_effects!Y227</f>
        <v>999846.2</v>
      </c>
      <c r="BD29">
        <f t="shared" si="31"/>
        <v>41</v>
      </c>
      <c r="BE29">
        <f t="shared" si="32"/>
        <v>-18</v>
      </c>
      <c r="BF29">
        <f>IF(trend_effects!AA227*trend_effects!BD227&lt;=0,1,0)</f>
        <v>1</v>
      </c>
      <c r="BG29" t="str">
        <f t="shared" si="33"/>
        <v>IE</v>
      </c>
    </row>
    <row r="30" spans="1:59" x14ac:dyDescent="0.3">
      <c r="A30" s="5" t="s">
        <v>20</v>
      </c>
      <c r="B30" s="5">
        <v>56.666666666666664</v>
      </c>
      <c r="C30" s="5">
        <v>54.166666666666664</v>
      </c>
      <c r="D30" s="5">
        <v>33</v>
      </c>
      <c r="E30" s="5">
        <v>29.916666666666668</v>
      </c>
      <c r="F30" s="5">
        <v>26.666666666666668</v>
      </c>
      <c r="G30" s="5">
        <v>24.25</v>
      </c>
      <c r="H30" s="5">
        <v>18.75</v>
      </c>
      <c r="I30" s="5">
        <v>12.583333333333334</v>
      </c>
      <c r="J30" s="5">
        <v>19.583333333333332</v>
      </c>
      <c r="K30" s="5">
        <v>15.75</v>
      </c>
      <c r="L30" s="5">
        <v>11.25</v>
      </c>
      <c r="M30" s="5">
        <v>14.75</v>
      </c>
      <c r="N30" s="5">
        <v>21.833333333333332</v>
      </c>
      <c r="O30" s="5">
        <v>56.416666666666664</v>
      </c>
      <c r="P30" s="5">
        <v>31.166666666666668</v>
      </c>
      <c r="Q30" s="5">
        <v>22.083333333333332</v>
      </c>
      <c r="R30" s="5">
        <v>19.833333333333332</v>
      </c>
      <c r="S30" s="5">
        <v>19.75</v>
      </c>
      <c r="T30" s="5">
        <v>19.75</v>
      </c>
      <c r="U30" s="5">
        <v>18.416666666666668</v>
      </c>
      <c r="V30" s="5">
        <v>16.333333333333332</v>
      </c>
      <c r="W30" s="5">
        <v>14.142857142857142</v>
      </c>
      <c r="X30" s="23">
        <f t="shared" si="26"/>
        <v>13.639408093974932</v>
      </c>
      <c r="Y30" s="5">
        <v>1000000</v>
      </c>
      <c r="AA30" s="5" t="str">
        <f t="shared" si="27"/>
        <v>IN</v>
      </c>
      <c r="AB30">
        <f t="shared" si="2"/>
        <v>8</v>
      </c>
      <c r="AC30">
        <f t="shared" si="3"/>
        <v>7</v>
      </c>
      <c r="AD30">
        <f t="shared" si="4"/>
        <v>12</v>
      </c>
      <c r="AE30">
        <f t="shared" si="5"/>
        <v>14</v>
      </c>
      <c r="AF30">
        <f t="shared" si="6"/>
        <v>18</v>
      </c>
      <c r="AG30">
        <f t="shared" si="7"/>
        <v>22</v>
      </c>
      <c r="AH30">
        <f t="shared" si="8"/>
        <v>26</v>
      </c>
      <c r="AI30">
        <f t="shared" si="9"/>
        <v>27</v>
      </c>
      <c r="AJ30">
        <f t="shared" si="10"/>
        <v>24</v>
      </c>
      <c r="AK30">
        <f t="shared" si="11"/>
        <v>26</v>
      </c>
      <c r="AL30">
        <f t="shared" si="12"/>
        <v>31</v>
      </c>
      <c r="AM30">
        <f t="shared" si="13"/>
        <v>30</v>
      </c>
      <c r="AN30">
        <f t="shared" si="14"/>
        <v>23</v>
      </c>
      <c r="AO30">
        <f t="shared" si="15"/>
        <v>9</v>
      </c>
      <c r="AP30">
        <f t="shared" si="16"/>
        <v>22</v>
      </c>
      <c r="AQ30">
        <f t="shared" si="17"/>
        <v>31</v>
      </c>
      <c r="AR30">
        <f t="shared" si="18"/>
        <v>39</v>
      </c>
      <c r="AS30">
        <f t="shared" si="19"/>
        <v>39</v>
      </c>
      <c r="AT30">
        <f t="shared" si="20"/>
        <v>44</v>
      </c>
      <c r="AU30">
        <f t="shared" si="21"/>
        <v>42</v>
      </c>
      <c r="AV30">
        <f t="shared" si="22"/>
        <v>46</v>
      </c>
      <c r="AW30">
        <f t="shared" si="23"/>
        <v>47</v>
      </c>
      <c r="AX30" s="24">
        <f t="shared" si="28"/>
        <v>35</v>
      </c>
      <c r="AY30">
        <v>1000000</v>
      </c>
      <c r="AZ30" t="str">
        <f t="shared" si="24"/>
        <v>IN</v>
      </c>
      <c r="BA30" s="5">
        <f t="shared" si="29"/>
        <v>27.043478260869566</v>
      </c>
      <c r="BB30">
        <f t="shared" si="30"/>
        <v>24</v>
      </c>
      <c r="BC30" s="5">
        <f>stdev_effects!Y228</f>
        <v>999845.2</v>
      </c>
      <c r="BD30">
        <f t="shared" si="31"/>
        <v>42</v>
      </c>
      <c r="BE30">
        <f t="shared" si="32"/>
        <v>-18</v>
      </c>
      <c r="BF30">
        <f>IF(trend_effects!AA228*trend_effects!BD228&lt;=0,1,0)</f>
        <v>1</v>
      </c>
      <c r="BG30" t="str">
        <f t="shared" si="33"/>
        <v>IN</v>
      </c>
    </row>
    <row r="31" spans="1:59" x14ac:dyDescent="0.3">
      <c r="A31" s="5" t="s">
        <v>2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5.333333333333333</v>
      </c>
      <c r="K31" s="5">
        <v>0</v>
      </c>
      <c r="L31" s="5">
        <v>0</v>
      </c>
      <c r="M31" s="5">
        <v>0</v>
      </c>
      <c r="N31" s="5">
        <v>0</v>
      </c>
      <c r="O31" s="5">
        <v>1.5833333333333333</v>
      </c>
      <c r="P31" s="5">
        <v>1.8333333333333333</v>
      </c>
      <c r="Q31" s="5">
        <v>0</v>
      </c>
      <c r="R31" s="5">
        <v>6.166666666666667</v>
      </c>
      <c r="S31" s="5">
        <v>19.75</v>
      </c>
      <c r="T31" s="5">
        <v>45.416666666666664</v>
      </c>
      <c r="U31" s="5">
        <v>43.833333333333336</v>
      </c>
      <c r="V31" s="5">
        <v>35.916666666666664</v>
      </c>
      <c r="W31" s="5">
        <v>30.285714285714285</v>
      </c>
      <c r="X31" s="23">
        <f t="shared" si="26"/>
        <v>15.446841135045366</v>
      </c>
      <c r="Y31" s="5">
        <v>1000000</v>
      </c>
      <c r="AA31" s="5" t="str">
        <f t="shared" si="27"/>
        <v>IQ</v>
      </c>
      <c r="AB31">
        <f t="shared" si="2"/>
        <v>27</v>
      </c>
      <c r="AC31">
        <f t="shared" si="3"/>
        <v>31</v>
      </c>
      <c r="AD31">
        <f t="shared" si="4"/>
        <v>36</v>
      </c>
      <c r="AE31">
        <f t="shared" si="5"/>
        <v>39</v>
      </c>
      <c r="AF31">
        <f t="shared" si="6"/>
        <v>43</v>
      </c>
      <c r="AG31">
        <f t="shared" si="7"/>
        <v>43</v>
      </c>
      <c r="AH31">
        <f t="shared" si="8"/>
        <v>43</v>
      </c>
      <c r="AI31">
        <f t="shared" si="9"/>
        <v>51</v>
      </c>
      <c r="AJ31">
        <f t="shared" si="10"/>
        <v>42</v>
      </c>
      <c r="AK31">
        <f t="shared" si="11"/>
        <v>51</v>
      </c>
      <c r="AL31">
        <f t="shared" si="12"/>
        <v>53</v>
      </c>
      <c r="AM31">
        <f t="shared" si="13"/>
        <v>53</v>
      </c>
      <c r="AN31">
        <f t="shared" si="14"/>
        <v>53</v>
      </c>
      <c r="AO31">
        <f t="shared" si="15"/>
        <v>52</v>
      </c>
      <c r="AP31">
        <f t="shared" si="16"/>
        <v>53</v>
      </c>
      <c r="AQ31">
        <f t="shared" si="17"/>
        <v>57</v>
      </c>
      <c r="AR31">
        <f t="shared" si="18"/>
        <v>50</v>
      </c>
      <c r="AS31">
        <f t="shared" si="19"/>
        <v>39</v>
      </c>
      <c r="AT31">
        <f t="shared" si="20"/>
        <v>29</v>
      </c>
      <c r="AU31">
        <f t="shared" si="21"/>
        <v>27</v>
      </c>
      <c r="AV31">
        <f t="shared" si="22"/>
        <v>29</v>
      </c>
      <c r="AW31">
        <f t="shared" si="23"/>
        <v>33</v>
      </c>
      <c r="AX31" s="24">
        <f t="shared" si="28"/>
        <v>41</v>
      </c>
      <c r="AY31">
        <v>1000000</v>
      </c>
      <c r="AZ31" t="str">
        <f t="shared" si="24"/>
        <v>IQ</v>
      </c>
      <c r="BA31" s="5">
        <f t="shared" si="29"/>
        <v>42.391304347826086</v>
      </c>
      <c r="BB31">
        <f t="shared" si="30"/>
        <v>52</v>
      </c>
      <c r="BC31" s="5">
        <f>stdev_effects!Y229</f>
        <v>999608.2</v>
      </c>
      <c r="BD31">
        <f t="shared" si="31"/>
        <v>62</v>
      </c>
      <c r="BE31">
        <f t="shared" si="32"/>
        <v>-10</v>
      </c>
      <c r="BF31">
        <f>IF(trend_effects!AA229*trend_effects!BD229&lt;=0,1,0)</f>
        <v>1</v>
      </c>
      <c r="BG31" t="str">
        <f t="shared" si="33"/>
        <v>IQ</v>
      </c>
    </row>
    <row r="32" spans="1:59" x14ac:dyDescent="0.3">
      <c r="A32" s="5" t="s">
        <v>258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5.916666666666667</v>
      </c>
      <c r="H32" s="5">
        <v>28.166666666666668</v>
      </c>
      <c r="I32" s="5">
        <v>2.75</v>
      </c>
      <c r="J32" s="5">
        <v>6</v>
      </c>
      <c r="K32" s="5">
        <v>7.166666666666667</v>
      </c>
      <c r="L32" s="5">
        <v>15.083333333333334</v>
      </c>
      <c r="M32" s="5">
        <v>21.583333333333332</v>
      </c>
      <c r="N32" s="5">
        <v>25.583333333333332</v>
      </c>
      <c r="O32" s="5">
        <v>34.5</v>
      </c>
      <c r="P32" s="5">
        <v>29.5</v>
      </c>
      <c r="Q32" s="5">
        <v>42.333333333333336</v>
      </c>
      <c r="R32" s="5">
        <v>45.916666666666664</v>
      </c>
      <c r="S32" s="5">
        <v>52.583333333333336</v>
      </c>
      <c r="T32" s="5">
        <v>64.583333333333329</v>
      </c>
      <c r="U32" s="5">
        <v>51.25</v>
      </c>
      <c r="V32" s="5">
        <v>50.666666666666664</v>
      </c>
      <c r="W32" s="5">
        <v>53.428571428571431</v>
      </c>
      <c r="X32" s="23">
        <f t="shared" si="26"/>
        <v>21.939455622956494</v>
      </c>
      <c r="Y32" s="5">
        <v>1000000</v>
      </c>
      <c r="AA32" s="5" t="str">
        <f t="shared" si="27"/>
        <v>IL</v>
      </c>
      <c r="AB32">
        <f t="shared" si="2"/>
        <v>27</v>
      </c>
      <c r="AC32">
        <f t="shared" si="3"/>
        <v>31</v>
      </c>
      <c r="AD32">
        <f t="shared" si="4"/>
        <v>36</v>
      </c>
      <c r="AE32">
        <f t="shared" si="5"/>
        <v>39</v>
      </c>
      <c r="AF32">
        <f t="shared" si="6"/>
        <v>43</v>
      </c>
      <c r="AG32">
        <f t="shared" si="7"/>
        <v>38</v>
      </c>
      <c r="AH32">
        <f t="shared" si="8"/>
        <v>21</v>
      </c>
      <c r="AI32">
        <f t="shared" si="9"/>
        <v>46</v>
      </c>
      <c r="AJ32">
        <f t="shared" si="10"/>
        <v>41</v>
      </c>
      <c r="AK32">
        <f t="shared" si="11"/>
        <v>38</v>
      </c>
      <c r="AL32">
        <f t="shared" si="12"/>
        <v>26</v>
      </c>
      <c r="AM32">
        <f t="shared" si="13"/>
        <v>24</v>
      </c>
      <c r="AN32">
        <f t="shared" si="14"/>
        <v>21</v>
      </c>
      <c r="AO32">
        <f t="shared" si="15"/>
        <v>20</v>
      </c>
      <c r="AP32">
        <f t="shared" si="16"/>
        <v>24</v>
      </c>
      <c r="AQ32">
        <f t="shared" si="17"/>
        <v>19</v>
      </c>
      <c r="AR32">
        <f t="shared" si="18"/>
        <v>20</v>
      </c>
      <c r="AS32">
        <f t="shared" si="19"/>
        <v>17</v>
      </c>
      <c r="AT32">
        <f t="shared" si="20"/>
        <v>14</v>
      </c>
      <c r="AU32">
        <f t="shared" si="21"/>
        <v>25</v>
      </c>
      <c r="AV32">
        <f t="shared" si="22"/>
        <v>24</v>
      </c>
      <c r="AW32">
        <f t="shared" si="23"/>
        <v>23</v>
      </c>
      <c r="AX32" s="24">
        <f t="shared" si="28"/>
        <v>50</v>
      </c>
      <c r="AY32">
        <v>1000000</v>
      </c>
      <c r="AZ32" t="str">
        <f t="shared" si="24"/>
        <v>IL</v>
      </c>
      <c r="BA32" s="5">
        <f t="shared" si="29"/>
        <v>29</v>
      </c>
      <c r="BB32">
        <f t="shared" si="30"/>
        <v>26</v>
      </c>
      <c r="BC32" s="5">
        <f>stdev_effects!Y230</f>
        <v>999856.2</v>
      </c>
      <c r="BD32">
        <f t="shared" si="31"/>
        <v>40</v>
      </c>
      <c r="BE32">
        <f t="shared" si="32"/>
        <v>-14</v>
      </c>
      <c r="BF32">
        <f>IF(trend_effects!AA230*trend_effects!BD230&lt;=0,1,0)</f>
        <v>1</v>
      </c>
      <c r="BG32" t="str">
        <f t="shared" si="33"/>
        <v>IL</v>
      </c>
    </row>
    <row r="33" spans="1:59" x14ac:dyDescent="0.3">
      <c r="A33" s="5" t="s">
        <v>50</v>
      </c>
      <c r="B33" s="5">
        <v>12.5</v>
      </c>
      <c r="C33" s="5">
        <v>13.25</v>
      </c>
      <c r="D33" s="5">
        <v>10.75</v>
      </c>
      <c r="E33" s="5">
        <v>9</v>
      </c>
      <c r="F33" s="5">
        <v>7.916666666666667</v>
      </c>
      <c r="G33" s="5">
        <v>8</v>
      </c>
      <c r="H33" s="5">
        <v>7.666666666666667</v>
      </c>
      <c r="I33" s="5">
        <v>6.5</v>
      </c>
      <c r="J33" s="5">
        <v>6.333333333333333</v>
      </c>
      <c r="K33" s="5">
        <v>6.916666666666667</v>
      </c>
      <c r="L33" s="5">
        <v>8.6666666666666661</v>
      </c>
      <c r="M33" s="5">
        <v>8.5833333333333339</v>
      </c>
      <c r="N33" s="5">
        <v>9.4166666666666661</v>
      </c>
      <c r="O33" s="5">
        <v>12.5</v>
      </c>
      <c r="P33" s="5">
        <v>36.166666666666664</v>
      </c>
      <c r="Q33" s="5">
        <v>17.166666666666668</v>
      </c>
      <c r="R33" s="5">
        <v>15.333333333333334</v>
      </c>
      <c r="S33" s="5">
        <v>17.333333333333332</v>
      </c>
      <c r="T33" s="5">
        <v>20.75</v>
      </c>
      <c r="U33" s="5">
        <v>19.75</v>
      </c>
      <c r="V33" s="5">
        <v>25.333333333333332</v>
      </c>
      <c r="W33" s="5">
        <v>26.857142857142858</v>
      </c>
      <c r="X33" s="23">
        <f t="shared" si="26"/>
        <v>7.8203382825885113</v>
      </c>
      <c r="Y33" s="5">
        <v>1000000</v>
      </c>
      <c r="AA33" s="5" t="str">
        <f t="shared" si="27"/>
        <v>IT</v>
      </c>
      <c r="AB33">
        <f t="shared" si="2"/>
        <v>23</v>
      </c>
      <c r="AC33">
        <f t="shared" si="3"/>
        <v>22</v>
      </c>
      <c r="AD33">
        <f t="shared" si="4"/>
        <v>27</v>
      </c>
      <c r="AE33">
        <f t="shared" si="5"/>
        <v>30</v>
      </c>
      <c r="AF33">
        <f t="shared" si="6"/>
        <v>36</v>
      </c>
      <c r="AG33">
        <f t="shared" si="7"/>
        <v>34</v>
      </c>
      <c r="AH33">
        <f t="shared" si="8"/>
        <v>33</v>
      </c>
      <c r="AI33">
        <f t="shared" si="9"/>
        <v>39</v>
      </c>
      <c r="AJ33">
        <f t="shared" si="10"/>
        <v>39</v>
      </c>
      <c r="AK33">
        <f t="shared" si="11"/>
        <v>39</v>
      </c>
      <c r="AL33">
        <f t="shared" si="12"/>
        <v>41</v>
      </c>
      <c r="AM33">
        <f t="shared" si="13"/>
        <v>39</v>
      </c>
      <c r="AN33">
        <f t="shared" si="14"/>
        <v>35</v>
      </c>
      <c r="AO33">
        <f t="shared" si="15"/>
        <v>30</v>
      </c>
      <c r="AP33">
        <f t="shared" si="16"/>
        <v>20</v>
      </c>
      <c r="AQ33">
        <f t="shared" si="17"/>
        <v>40</v>
      </c>
      <c r="AR33">
        <f t="shared" si="18"/>
        <v>42</v>
      </c>
      <c r="AS33">
        <f t="shared" si="19"/>
        <v>41</v>
      </c>
      <c r="AT33">
        <f t="shared" si="20"/>
        <v>41</v>
      </c>
      <c r="AU33">
        <f t="shared" si="21"/>
        <v>41</v>
      </c>
      <c r="AV33">
        <f t="shared" si="22"/>
        <v>39</v>
      </c>
      <c r="AW33">
        <f t="shared" si="23"/>
        <v>36</v>
      </c>
      <c r="AX33" s="24">
        <f t="shared" si="28"/>
        <v>17</v>
      </c>
      <c r="AY33">
        <v>1000000</v>
      </c>
      <c r="AZ33" t="str">
        <f t="shared" si="24"/>
        <v>IT</v>
      </c>
      <c r="BA33" s="5">
        <f t="shared" si="29"/>
        <v>34.086956521739133</v>
      </c>
      <c r="BB33">
        <f t="shared" si="30"/>
        <v>37</v>
      </c>
      <c r="BC33" s="5">
        <f>stdev_effects!Y231</f>
        <v>999970.7</v>
      </c>
      <c r="BD33">
        <f t="shared" si="31"/>
        <v>34</v>
      </c>
      <c r="BE33">
        <f t="shared" si="32"/>
        <v>3</v>
      </c>
      <c r="BF33">
        <f>IF(trend_effects!AA231*trend_effects!BD231&lt;=0,1,0)</f>
        <v>1</v>
      </c>
      <c r="BG33" t="str">
        <f t="shared" si="33"/>
        <v>IT</v>
      </c>
    </row>
    <row r="34" spans="1:59" x14ac:dyDescent="0.3">
      <c r="A34" s="5" t="s">
        <v>38</v>
      </c>
      <c r="B34" s="5">
        <v>13.75</v>
      </c>
      <c r="C34" s="5">
        <v>13.083333333333334</v>
      </c>
      <c r="D34" s="5">
        <v>15.25</v>
      </c>
      <c r="E34" s="5">
        <v>18.666666666666668</v>
      </c>
      <c r="F34" s="5">
        <v>28</v>
      </c>
      <c r="G34" s="5">
        <v>19.75</v>
      </c>
      <c r="H34" s="5">
        <v>18.5</v>
      </c>
      <c r="I34" s="5">
        <v>17.5</v>
      </c>
      <c r="J34" s="5">
        <v>27</v>
      </c>
      <c r="K34" s="5">
        <v>14.833333333333334</v>
      </c>
      <c r="L34" s="5">
        <v>9.9166666666666661</v>
      </c>
      <c r="M34" s="5">
        <v>8.75</v>
      </c>
      <c r="N34" s="5">
        <v>8</v>
      </c>
      <c r="O34" s="5">
        <v>6.75</v>
      </c>
      <c r="P34" s="5">
        <v>8.0833333333333339</v>
      </c>
      <c r="Q34" s="5">
        <v>8.5</v>
      </c>
      <c r="R34" s="5">
        <v>13.333333333333334</v>
      </c>
      <c r="S34" s="5">
        <v>15.166666666666666</v>
      </c>
      <c r="T34" s="5">
        <v>15.583333333333334</v>
      </c>
      <c r="U34" s="5">
        <v>15.416666666666666</v>
      </c>
      <c r="V34" s="5">
        <v>16.416666666666668</v>
      </c>
      <c r="W34" s="5">
        <v>15.571428571428571</v>
      </c>
      <c r="X34" s="23">
        <f t="shared" si="26"/>
        <v>5.5648816922876341</v>
      </c>
      <c r="Y34" s="5">
        <v>1000000</v>
      </c>
      <c r="AA34" s="5" t="str">
        <f t="shared" si="27"/>
        <v>JP</v>
      </c>
      <c r="AB34">
        <f t="shared" si="2"/>
        <v>22</v>
      </c>
      <c r="AC34">
        <f t="shared" si="3"/>
        <v>23</v>
      </c>
      <c r="AD34">
        <f t="shared" si="4"/>
        <v>24</v>
      </c>
      <c r="AE34">
        <f t="shared" si="5"/>
        <v>24</v>
      </c>
      <c r="AF34">
        <f t="shared" si="6"/>
        <v>15</v>
      </c>
      <c r="AG34">
        <f t="shared" si="7"/>
        <v>24</v>
      </c>
      <c r="AH34">
        <f t="shared" si="8"/>
        <v>27</v>
      </c>
      <c r="AI34">
        <f t="shared" si="9"/>
        <v>22</v>
      </c>
      <c r="AJ34">
        <f t="shared" si="10"/>
        <v>19</v>
      </c>
      <c r="AK34">
        <f t="shared" si="11"/>
        <v>27</v>
      </c>
      <c r="AL34">
        <f t="shared" si="12"/>
        <v>36</v>
      </c>
      <c r="AM34">
        <f t="shared" si="13"/>
        <v>37</v>
      </c>
      <c r="AN34">
        <f t="shared" si="14"/>
        <v>40</v>
      </c>
      <c r="AO34">
        <f t="shared" si="15"/>
        <v>38</v>
      </c>
      <c r="AP34">
        <f t="shared" si="16"/>
        <v>40</v>
      </c>
      <c r="AQ34">
        <f t="shared" si="17"/>
        <v>44</v>
      </c>
      <c r="AR34">
        <f t="shared" si="18"/>
        <v>44</v>
      </c>
      <c r="AS34">
        <f t="shared" si="19"/>
        <v>45</v>
      </c>
      <c r="AT34">
        <f t="shared" si="20"/>
        <v>48</v>
      </c>
      <c r="AU34">
        <f t="shared" si="21"/>
        <v>46</v>
      </c>
      <c r="AV34">
        <f t="shared" si="22"/>
        <v>45</v>
      </c>
      <c r="AW34">
        <f t="shared" si="23"/>
        <v>45</v>
      </c>
      <c r="AX34" s="24">
        <f t="shared" si="28"/>
        <v>10</v>
      </c>
      <c r="AY34">
        <v>1000000</v>
      </c>
      <c r="AZ34" t="str">
        <f t="shared" si="24"/>
        <v>JP</v>
      </c>
      <c r="BA34" s="5">
        <f t="shared" si="29"/>
        <v>32.391304347826086</v>
      </c>
      <c r="BB34">
        <f t="shared" si="30"/>
        <v>32</v>
      </c>
      <c r="BC34" s="5">
        <f>stdev_effects!Y232</f>
        <v>1000210.8</v>
      </c>
      <c r="BD34">
        <f t="shared" si="31"/>
        <v>12</v>
      </c>
      <c r="BE34">
        <f t="shared" si="32"/>
        <v>20</v>
      </c>
      <c r="BF34">
        <f>IF(trend_effects!AA232*trend_effects!BD232&lt;=0,1,0)</f>
        <v>1</v>
      </c>
      <c r="BG34" t="str">
        <f t="shared" si="33"/>
        <v>JP</v>
      </c>
    </row>
    <row r="35" spans="1:59" x14ac:dyDescent="0.3">
      <c r="A35" s="5" t="s">
        <v>124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8.3333333333333339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2.9166666666666665</v>
      </c>
      <c r="R35" s="5">
        <v>5.25</v>
      </c>
      <c r="S35" s="5">
        <v>7.583333333333333</v>
      </c>
      <c r="T35" s="5">
        <v>7.416666666666667</v>
      </c>
      <c r="U35" s="5">
        <v>3.3333333333333335</v>
      </c>
      <c r="V35" s="5">
        <v>3.0833333333333335</v>
      </c>
      <c r="W35" s="5">
        <v>4.1428571428571432</v>
      </c>
      <c r="X35" s="23">
        <f t="shared" si="26"/>
        <v>2.8900473441590528</v>
      </c>
      <c r="Y35" s="5">
        <v>1000000</v>
      </c>
      <c r="AA35" s="5" t="str">
        <f t="shared" si="27"/>
        <v>KH</v>
      </c>
      <c r="AB35">
        <f t="shared" si="2"/>
        <v>27</v>
      </c>
      <c r="AC35">
        <f t="shared" si="3"/>
        <v>31</v>
      </c>
      <c r="AD35">
        <f t="shared" si="4"/>
        <v>36</v>
      </c>
      <c r="AE35">
        <f t="shared" si="5"/>
        <v>39</v>
      </c>
      <c r="AF35">
        <f t="shared" si="6"/>
        <v>43</v>
      </c>
      <c r="AG35">
        <f t="shared" si="7"/>
        <v>43</v>
      </c>
      <c r="AH35">
        <f t="shared" si="8"/>
        <v>43</v>
      </c>
      <c r="AI35">
        <f t="shared" si="9"/>
        <v>34</v>
      </c>
      <c r="AJ35">
        <f t="shared" si="10"/>
        <v>53</v>
      </c>
      <c r="AK35">
        <f t="shared" si="11"/>
        <v>51</v>
      </c>
      <c r="AL35">
        <f t="shared" si="12"/>
        <v>53</v>
      </c>
      <c r="AM35">
        <f t="shared" si="13"/>
        <v>53</v>
      </c>
      <c r="AN35">
        <f t="shared" si="14"/>
        <v>53</v>
      </c>
      <c r="AO35">
        <f t="shared" si="15"/>
        <v>54</v>
      </c>
      <c r="AP35">
        <f t="shared" si="16"/>
        <v>56</v>
      </c>
      <c r="AQ35">
        <f t="shared" si="17"/>
        <v>52</v>
      </c>
      <c r="AR35">
        <f t="shared" si="18"/>
        <v>52</v>
      </c>
      <c r="AS35">
        <f t="shared" si="19"/>
        <v>54</v>
      </c>
      <c r="AT35">
        <f t="shared" si="20"/>
        <v>54</v>
      </c>
      <c r="AU35">
        <f t="shared" si="21"/>
        <v>54</v>
      </c>
      <c r="AV35">
        <f t="shared" si="22"/>
        <v>54</v>
      </c>
      <c r="AW35">
        <f t="shared" si="23"/>
        <v>56</v>
      </c>
      <c r="AX35" s="24">
        <f t="shared" si="28"/>
        <v>7</v>
      </c>
      <c r="AY35">
        <v>1000000</v>
      </c>
      <c r="AZ35" t="str">
        <f t="shared" si="24"/>
        <v>KH</v>
      </c>
      <c r="BA35" s="5">
        <f t="shared" si="29"/>
        <v>45.739130434782609</v>
      </c>
      <c r="BB35">
        <f t="shared" si="30"/>
        <v>55</v>
      </c>
      <c r="BC35" s="5">
        <f>stdev_effects!Y233</f>
        <v>1000052.3</v>
      </c>
      <c r="BD35">
        <f t="shared" si="31"/>
        <v>22</v>
      </c>
      <c r="BE35">
        <f t="shared" si="32"/>
        <v>33</v>
      </c>
      <c r="BF35">
        <f>IF(trend_effects!AA233*trend_effects!BD233&lt;=0,1,0)</f>
        <v>1</v>
      </c>
      <c r="BG35" t="str">
        <f t="shared" si="33"/>
        <v>KH</v>
      </c>
    </row>
    <row r="36" spans="1:59" x14ac:dyDescent="0.3">
      <c r="A36" s="5" t="s">
        <v>117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8.3333333333333339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9</v>
      </c>
      <c r="S36" s="5">
        <v>0</v>
      </c>
      <c r="T36" s="5">
        <v>6.5</v>
      </c>
      <c r="U36" s="5">
        <v>11.916666666666666</v>
      </c>
      <c r="V36" s="5">
        <v>35.583333333333336</v>
      </c>
      <c r="W36" s="5">
        <v>21.857142857142858</v>
      </c>
      <c r="X36" s="23">
        <f t="shared" si="26"/>
        <v>8.9545447133372864</v>
      </c>
      <c r="Y36" s="5">
        <v>1000000</v>
      </c>
      <c r="AA36" s="5" t="str">
        <f t="shared" si="27"/>
        <v>LA</v>
      </c>
      <c r="AB36">
        <f t="shared" si="2"/>
        <v>27</v>
      </c>
      <c r="AC36">
        <f t="shared" si="3"/>
        <v>31</v>
      </c>
      <c r="AD36">
        <f t="shared" si="4"/>
        <v>36</v>
      </c>
      <c r="AE36">
        <f t="shared" si="5"/>
        <v>39</v>
      </c>
      <c r="AF36">
        <f t="shared" si="6"/>
        <v>43</v>
      </c>
      <c r="AG36">
        <f t="shared" si="7"/>
        <v>43</v>
      </c>
      <c r="AH36">
        <f t="shared" si="8"/>
        <v>43</v>
      </c>
      <c r="AI36">
        <f t="shared" si="9"/>
        <v>51</v>
      </c>
      <c r="AJ36">
        <f t="shared" si="10"/>
        <v>53</v>
      </c>
      <c r="AK36">
        <f t="shared" si="11"/>
        <v>51</v>
      </c>
      <c r="AL36">
        <f t="shared" si="12"/>
        <v>42</v>
      </c>
      <c r="AM36">
        <f t="shared" si="13"/>
        <v>53</v>
      </c>
      <c r="AN36">
        <f t="shared" si="14"/>
        <v>53</v>
      </c>
      <c r="AO36">
        <f t="shared" si="15"/>
        <v>54</v>
      </c>
      <c r="AP36">
        <f t="shared" si="16"/>
        <v>56</v>
      </c>
      <c r="AQ36">
        <f t="shared" si="17"/>
        <v>57</v>
      </c>
      <c r="AR36">
        <f t="shared" si="18"/>
        <v>48</v>
      </c>
      <c r="AS36">
        <f t="shared" si="19"/>
        <v>60</v>
      </c>
      <c r="AT36">
        <f t="shared" si="20"/>
        <v>55</v>
      </c>
      <c r="AU36">
        <f t="shared" si="21"/>
        <v>48</v>
      </c>
      <c r="AV36">
        <f t="shared" si="22"/>
        <v>30</v>
      </c>
      <c r="AW36">
        <f t="shared" si="23"/>
        <v>40</v>
      </c>
      <c r="AX36" s="24">
        <f t="shared" si="28"/>
        <v>18</v>
      </c>
      <c r="AY36">
        <v>1000000</v>
      </c>
      <c r="AZ36" t="str">
        <f t="shared" si="24"/>
        <v>LA</v>
      </c>
      <c r="BA36" s="5">
        <f t="shared" si="29"/>
        <v>44.826086956521742</v>
      </c>
      <c r="BB36">
        <f t="shared" si="30"/>
        <v>54</v>
      </c>
      <c r="BC36" s="5">
        <f>stdev_effects!Y234</f>
        <v>999759.2</v>
      </c>
      <c r="BD36">
        <f t="shared" si="31"/>
        <v>50</v>
      </c>
      <c r="BE36">
        <f t="shared" si="32"/>
        <v>4</v>
      </c>
      <c r="BF36">
        <f>IF(trend_effects!AA234*trend_effects!BD234&lt;=0,1,0)</f>
        <v>1</v>
      </c>
      <c r="BG36" t="str">
        <f t="shared" si="33"/>
        <v>LA</v>
      </c>
    </row>
    <row r="37" spans="1:59" x14ac:dyDescent="0.3">
      <c r="A37" s="5" t="s">
        <v>119</v>
      </c>
      <c r="B37" s="5">
        <v>8.3333333333333339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8.3333333333333329E-2</v>
      </c>
      <c r="K37" s="5">
        <v>8.3333333333333329E-2</v>
      </c>
      <c r="L37" s="5">
        <v>0.25</v>
      </c>
      <c r="M37" s="5">
        <v>0.16666666666666666</v>
      </c>
      <c r="N37" s="5">
        <v>0.41666666666666669</v>
      </c>
      <c r="O37" s="5">
        <v>0.58333333333333337</v>
      </c>
      <c r="P37" s="5">
        <v>0.75</v>
      </c>
      <c r="Q37" s="5">
        <v>1</v>
      </c>
      <c r="R37" s="5">
        <v>1</v>
      </c>
      <c r="S37" s="5">
        <v>1.1666666666666667</v>
      </c>
      <c r="T37" s="5">
        <v>1.5833333333333333</v>
      </c>
      <c r="U37" s="5">
        <v>1</v>
      </c>
      <c r="V37" s="5">
        <v>1</v>
      </c>
      <c r="W37" s="5">
        <v>1</v>
      </c>
      <c r="X37" s="23">
        <f t="shared" si="26"/>
        <v>1.7467803475227166</v>
      </c>
      <c r="Y37" s="5">
        <v>1000000</v>
      </c>
      <c r="AA37" s="5" t="str">
        <f t="shared" si="27"/>
        <v>LK</v>
      </c>
      <c r="AB37">
        <f t="shared" si="2"/>
        <v>24</v>
      </c>
      <c r="AC37">
        <f t="shared" si="3"/>
        <v>31</v>
      </c>
      <c r="AD37">
        <f t="shared" si="4"/>
        <v>36</v>
      </c>
      <c r="AE37">
        <f t="shared" si="5"/>
        <v>39</v>
      </c>
      <c r="AF37">
        <f t="shared" si="6"/>
        <v>43</v>
      </c>
      <c r="AG37">
        <f t="shared" si="7"/>
        <v>43</v>
      </c>
      <c r="AH37">
        <f t="shared" si="8"/>
        <v>43</v>
      </c>
      <c r="AI37">
        <f t="shared" si="9"/>
        <v>51</v>
      </c>
      <c r="AJ37">
        <f t="shared" si="10"/>
        <v>52</v>
      </c>
      <c r="AK37">
        <f t="shared" si="11"/>
        <v>50</v>
      </c>
      <c r="AL37">
        <f t="shared" si="12"/>
        <v>52</v>
      </c>
      <c r="AM37">
        <f t="shared" si="13"/>
        <v>52</v>
      </c>
      <c r="AN37">
        <f t="shared" si="14"/>
        <v>52</v>
      </c>
      <c r="AO37">
        <f t="shared" si="15"/>
        <v>53</v>
      </c>
      <c r="AP37">
        <f t="shared" si="16"/>
        <v>54</v>
      </c>
      <c r="AQ37">
        <f t="shared" si="17"/>
        <v>55</v>
      </c>
      <c r="AR37">
        <f t="shared" si="18"/>
        <v>57</v>
      </c>
      <c r="AS37">
        <f t="shared" si="19"/>
        <v>59</v>
      </c>
      <c r="AT37">
        <f t="shared" si="20"/>
        <v>60</v>
      </c>
      <c r="AU37">
        <f t="shared" si="21"/>
        <v>58</v>
      </c>
      <c r="AV37">
        <f t="shared" si="22"/>
        <v>58</v>
      </c>
      <c r="AW37">
        <f t="shared" si="23"/>
        <v>62</v>
      </c>
      <c r="AX37" s="24">
        <f t="shared" si="28"/>
        <v>1</v>
      </c>
      <c r="AY37">
        <v>1000000</v>
      </c>
      <c r="AZ37" t="str">
        <f t="shared" si="24"/>
        <v>LK</v>
      </c>
      <c r="BA37" s="5">
        <f t="shared" si="29"/>
        <v>47.173913043478258</v>
      </c>
      <c r="BB37">
        <f t="shared" si="30"/>
        <v>59</v>
      </c>
      <c r="BC37" s="5">
        <f>stdev_effects!Y235</f>
        <v>1000052.3</v>
      </c>
      <c r="BD37">
        <f t="shared" si="31"/>
        <v>22</v>
      </c>
      <c r="BE37">
        <f t="shared" si="32"/>
        <v>37</v>
      </c>
      <c r="BF37">
        <f>IF(trend_effects!AA235*trend_effects!BD235&lt;=0,1,0)</f>
        <v>1</v>
      </c>
      <c r="BG37" t="str">
        <f t="shared" si="33"/>
        <v>LK</v>
      </c>
    </row>
    <row r="38" spans="1:59" x14ac:dyDescent="0.3">
      <c r="A38" s="5" t="s">
        <v>94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7.333333333333333</v>
      </c>
      <c r="I38" s="5">
        <v>0</v>
      </c>
      <c r="J38" s="5">
        <v>0</v>
      </c>
      <c r="K38" s="5">
        <v>0</v>
      </c>
      <c r="L38" s="5">
        <v>0</v>
      </c>
      <c r="M38" s="5">
        <v>3.0833333333333335</v>
      </c>
      <c r="N38" s="5">
        <v>3.3333333333333335</v>
      </c>
      <c r="O38" s="5">
        <v>0</v>
      </c>
      <c r="P38" s="5">
        <v>3.3333333333333335</v>
      </c>
      <c r="Q38" s="5">
        <v>15.666666666666666</v>
      </c>
      <c r="R38" s="5">
        <v>37.083333333333336</v>
      </c>
      <c r="S38" s="5">
        <v>37.666666666666664</v>
      </c>
      <c r="T38" s="5">
        <v>54.416666666666664</v>
      </c>
      <c r="U38" s="5">
        <v>62.5</v>
      </c>
      <c r="V38" s="5">
        <v>59.75</v>
      </c>
      <c r="W38" s="5">
        <v>68.857142857142861</v>
      </c>
      <c r="X38" s="23">
        <f t="shared" si="26"/>
        <v>24.532665747025131</v>
      </c>
      <c r="Y38" s="5">
        <v>1000000</v>
      </c>
      <c r="AA38" s="5" t="str">
        <f t="shared" si="27"/>
        <v>LT</v>
      </c>
      <c r="AB38">
        <f t="shared" si="2"/>
        <v>27</v>
      </c>
      <c r="AC38">
        <f t="shared" si="3"/>
        <v>31</v>
      </c>
      <c r="AD38">
        <f t="shared" si="4"/>
        <v>36</v>
      </c>
      <c r="AE38">
        <f t="shared" si="5"/>
        <v>39</v>
      </c>
      <c r="AF38">
        <f t="shared" si="6"/>
        <v>43</v>
      </c>
      <c r="AG38">
        <f t="shared" si="7"/>
        <v>43</v>
      </c>
      <c r="AH38">
        <f t="shared" si="8"/>
        <v>34</v>
      </c>
      <c r="AI38">
        <f t="shared" si="9"/>
        <v>51</v>
      </c>
      <c r="AJ38">
        <f t="shared" si="10"/>
        <v>53</v>
      </c>
      <c r="AK38">
        <f t="shared" si="11"/>
        <v>51</v>
      </c>
      <c r="AL38">
        <f t="shared" si="12"/>
        <v>53</v>
      </c>
      <c r="AM38">
        <f t="shared" si="13"/>
        <v>48</v>
      </c>
      <c r="AN38">
        <f t="shared" si="14"/>
        <v>49</v>
      </c>
      <c r="AO38">
        <f t="shared" si="15"/>
        <v>54</v>
      </c>
      <c r="AP38">
        <f t="shared" si="16"/>
        <v>48</v>
      </c>
      <c r="AQ38">
        <f t="shared" si="17"/>
        <v>41</v>
      </c>
      <c r="AR38">
        <f t="shared" si="18"/>
        <v>26</v>
      </c>
      <c r="AS38">
        <f t="shared" si="19"/>
        <v>28</v>
      </c>
      <c r="AT38">
        <f t="shared" si="20"/>
        <v>22</v>
      </c>
      <c r="AU38">
        <f t="shared" si="21"/>
        <v>16</v>
      </c>
      <c r="AV38">
        <f t="shared" si="22"/>
        <v>15</v>
      </c>
      <c r="AW38">
        <f t="shared" si="23"/>
        <v>14</v>
      </c>
      <c r="AX38" s="24">
        <f t="shared" si="28"/>
        <v>58</v>
      </c>
      <c r="AY38">
        <v>1000000</v>
      </c>
      <c r="AZ38" t="str">
        <f t="shared" si="24"/>
        <v>LT</v>
      </c>
      <c r="BA38" s="5">
        <f t="shared" si="29"/>
        <v>38.260869565217391</v>
      </c>
      <c r="BB38">
        <f t="shared" si="30"/>
        <v>45</v>
      </c>
      <c r="BC38" s="5">
        <f>stdev_effects!Y236</f>
        <v>999655.7</v>
      </c>
      <c r="BD38">
        <f t="shared" si="31"/>
        <v>59</v>
      </c>
      <c r="BE38">
        <f t="shared" si="32"/>
        <v>-14</v>
      </c>
      <c r="BF38">
        <f>IF(trend_effects!AA236*trend_effects!BD236&lt;=0,1,0)</f>
        <v>1</v>
      </c>
      <c r="BG38" t="str">
        <f t="shared" si="33"/>
        <v>LT</v>
      </c>
    </row>
    <row r="39" spans="1:59" x14ac:dyDescent="0.3">
      <c r="A39" s="5" t="s">
        <v>66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8.3333333333333339</v>
      </c>
      <c r="H39" s="5">
        <v>0</v>
      </c>
      <c r="I39" s="5">
        <v>4.25</v>
      </c>
      <c r="J39" s="5">
        <v>0</v>
      </c>
      <c r="K39" s="5">
        <v>4.25</v>
      </c>
      <c r="L39" s="5">
        <v>9.5</v>
      </c>
      <c r="M39" s="5">
        <v>15.166666666666666</v>
      </c>
      <c r="N39" s="5">
        <v>16.5</v>
      </c>
      <c r="O39" s="5">
        <v>38.583333333333336</v>
      </c>
      <c r="P39" s="5">
        <v>54.166666666666664</v>
      </c>
      <c r="Q39" s="5">
        <v>60.25</v>
      </c>
      <c r="R39" s="5">
        <v>54.333333333333336</v>
      </c>
      <c r="S39" s="5">
        <v>50.833333333333336</v>
      </c>
      <c r="T39" s="5">
        <v>53.083333333333336</v>
      </c>
      <c r="U39" s="5">
        <v>48.916666666666664</v>
      </c>
      <c r="V39" s="5">
        <v>46.583333333333336</v>
      </c>
      <c r="W39" s="5">
        <v>58.142857142857146</v>
      </c>
      <c r="X39" s="23">
        <f t="shared" si="26"/>
        <v>24.514559917713875</v>
      </c>
      <c r="Y39" s="5">
        <v>1000000</v>
      </c>
      <c r="AA39" s="5" t="str">
        <f t="shared" si="27"/>
        <v>LU</v>
      </c>
      <c r="AB39">
        <f t="shared" si="2"/>
        <v>27</v>
      </c>
      <c r="AC39">
        <f t="shared" si="3"/>
        <v>31</v>
      </c>
      <c r="AD39">
        <f t="shared" si="4"/>
        <v>36</v>
      </c>
      <c r="AE39">
        <f t="shared" si="5"/>
        <v>39</v>
      </c>
      <c r="AF39">
        <f t="shared" si="6"/>
        <v>43</v>
      </c>
      <c r="AG39">
        <f t="shared" si="7"/>
        <v>33</v>
      </c>
      <c r="AH39">
        <f t="shared" si="8"/>
        <v>43</v>
      </c>
      <c r="AI39">
        <f t="shared" si="9"/>
        <v>42</v>
      </c>
      <c r="AJ39">
        <f t="shared" si="10"/>
        <v>53</v>
      </c>
      <c r="AK39">
        <f t="shared" si="11"/>
        <v>43</v>
      </c>
      <c r="AL39">
        <f t="shared" si="12"/>
        <v>37</v>
      </c>
      <c r="AM39">
        <f t="shared" si="13"/>
        <v>29</v>
      </c>
      <c r="AN39">
        <f t="shared" si="14"/>
        <v>28</v>
      </c>
      <c r="AO39">
        <f t="shared" si="15"/>
        <v>19</v>
      </c>
      <c r="AP39">
        <f t="shared" si="16"/>
        <v>11</v>
      </c>
      <c r="AQ39">
        <f t="shared" si="17"/>
        <v>11</v>
      </c>
      <c r="AR39">
        <f t="shared" si="18"/>
        <v>13</v>
      </c>
      <c r="AS39">
        <f t="shared" si="19"/>
        <v>21</v>
      </c>
      <c r="AT39">
        <f t="shared" si="20"/>
        <v>23</v>
      </c>
      <c r="AU39">
        <f t="shared" si="21"/>
        <v>26</v>
      </c>
      <c r="AV39">
        <f t="shared" si="22"/>
        <v>27</v>
      </c>
      <c r="AW39">
        <f t="shared" si="23"/>
        <v>20</v>
      </c>
      <c r="AX39" s="24">
        <f t="shared" si="28"/>
        <v>57</v>
      </c>
      <c r="AY39">
        <v>1000000</v>
      </c>
      <c r="AZ39" t="str">
        <f t="shared" si="24"/>
        <v>LU</v>
      </c>
      <c r="BA39" s="5">
        <f t="shared" si="29"/>
        <v>30.956521739130434</v>
      </c>
      <c r="BB39">
        <f t="shared" si="30"/>
        <v>30</v>
      </c>
      <c r="BC39" s="5">
        <f>stdev_effects!Y237</f>
        <v>999811.2</v>
      </c>
      <c r="BD39">
        <f t="shared" si="31"/>
        <v>44</v>
      </c>
      <c r="BE39">
        <f t="shared" si="32"/>
        <v>-14</v>
      </c>
      <c r="BF39">
        <f>IF(trend_effects!AA237*trend_effects!BD237&lt;=0,1,0)</f>
        <v>1</v>
      </c>
      <c r="BG39" t="str">
        <f t="shared" si="33"/>
        <v>LU</v>
      </c>
    </row>
    <row r="40" spans="1:59" x14ac:dyDescent="0.3">
      <c r="A40" s="5" t="s">
        <v>90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6.833333333333333</v>
      </c>
      <c r="H40" s="5">
        <v>0</v>
      </c>
      <c r="I40" s="5">
        <v>0</v>
      </c>
      <c r="J40" s="5">
        <v>3.25</v>
      </c>
      <c r="K40" s="5">
        <v>7.75</v>
      </c>
      <c r="L40" s="5">
        <v>9.3333333333333339</v>
      </c>
      <c r="M40" s="5">
        <v>3.6666666666666665</v>
      </c>
      <c r="N40" s="5">
        <v>6.75</v>
      </c>
      <c r="O40" s="5">
        <v>12.416666666666666</v>
      </c>
      <c r="P40" s="5">
        <v>20.583333333333332</v>
      </c>
      <c r="Q40" s="5">
        <v>23.583333333333332</v>
      </c>
      <c r="R40" s="5">
        <v>27.5</v>
      </c>
      <c r="S40" s="5">
        <v>40.666666666666664</v>
      </c>
      <c r="T40" s="5">
        <v>45.75</v>
      </c>
      <c r="U40" s="5">
        <v>65.25</v>
      </c>
      <c r="V40" s="5">
        <v>57.75</v>
      </c>
      <c r="W40" s="5">
        <v>68.714285714285708</v>
      </c>
      <c r="X40" s="23">
        <f t="shared" si="26"/>
        <v>22.834244172209853</v>
      </c>
      <c r="Y40" s="5">
        <v>1000000</v>
      </c>
      <c r="AA40" s="5" t="str">
        <f t="shared" si="27"/>
        <v>LV</v>
      </c>
      <c r="AB40">
        <f t="shared" si="2"/>
        <v>27</v>
      </c>
      <c r="AC40">
        <f t="shared" si="3"/>
        <v>31</v>
      </c>
      <c r="AD40">
        <f t="shared" si="4"/>
        <v>36</v>
      </c>
      <c r="AE40">
        <f t="shared" si="5"/>
        <v>39</v>
      </c>
      <c r="AF40">
        <f t="shared" si="6"/>
        <v>43</v>
      </c>
      <c r="AG40">
        <f t="shared" si="7"/>
        <v>37</v>
      </c>
      <c r="AH40">
        <f t="shared" si="8"/>
        <v>43</v>
      </c>
      <c r="AI40">
        <f t="shared" si="9"/>
        <v>51</v>
      </c>
      <c r="AJ40">
        <f t="shared" si="10"/>
        <v>47</v>
      </c>
      <c r="AK40">
        <f t="shared" si="11"/>
        <v>35</v>
      </c>
      <c r="AL40">
        <f t="shared" si="12"/>
        <v>39</v>
      </c>
      <c r="AM40">
        <f t="shared" si="13"/>
        <v>46</v>
      </c>
      <c r="AN40">
        <f t="shared" si="14"/>
        <v>43</v>
      </c>
      <c r="AO40">
        <f t="shared" si="15"/>
        <v>31</v>
      </c>
      <c r="AP40">
        <f t="shared" si="16"/>
        <v>27</v>
      </c>
      <c r="AQ40">
        <f t="shared" si="17"/>
        <v>29</v>
      </c>
      <c r="AR40">
        <f t="shared" si="18"/>
        <v>30</v>
      </c>
      <c r="AS40">
        <f t="shared" si="19"/>
        <v>26</v>
      </c>
      <c r="AT40">
        <f t="shared" si="20"/>
        <v>28</v>
      </c>
      <c r="AU40">
        <f t="shared" si="21"/>
        <v>14</v>
      </c>
      <c r="AV40">
        <f t="shared" si="22"/>
        <v>18</v>
      </c>
      <c r="AW40">
        <f t="shared" si="23"/>
        <v>15</v>
      </c>
      <c r="AX40" s="24">
        <f t="shared" si="28"/>
        <v>52</v>
      </c>
      <c r="AY40">
        <v>1000000</v>
      </c>
      <c r="AZ40" t="str">
        <f t="shared" si="24"/>
        <v>LV</v>
      </c>
      <c r="BA40" s="5">
        <f t="shared" si="29"/>
        <v>34.217391304347828</v>
      </c>
      <c r="BB40">
        <f t="shared" si="30"/>
        <v>40</v>
      </c>
      <c r="BC40" s="5">
        <f>stdev_effects!Y238</f>
        <v>999736.2</v>
      </c>
      <c r="BD40">
        <f t="shared" si="31"/>
        <v>51</v>
      </c>
      <c r="BE40">
        <f t="shared" si="32"/>
        <v>-11</v>
      </c>
      <c r="BF40">
        <f>IF(trend_effects!AA238*trend_effects!BD238&lt;=0,1,0)</f>
        <v>1</v>
      </c>
      <c r="BG40" t="str">
        <f t="shared" si="33"/>
        <v>LV</v>
      </c>
    </row>
    <row r="41" spans="1:59" x14ac:dyDescent="0.3">
      <c r="A41" s="5" t="s">
        <v>6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10.75</v>
      </c>
      <c r="T41" s="5">
        <v>8.3333333333333339</v>
      </c>
      <c r="U41" s="5">
        <v>0</v>
      </c>
      <c r="V41" s="5">
        <v>0</v>
      </c>
      <c r="W41" s="5">
        <v>1.7142857142857142</v>
      </c>
      <c r="X41" s="23">
        <f t="shared" si="26"/>
        <v>2.8308232633602861</v>
      </c>
      <c r="Y41" s="5">
        <v>1000000</v>
      </c>
      <c r="AA41" s="5" t="str">
        <f t="shared" si="27"/>
        <v>LY</v>
      </c>
      <c r="AB41">
        <f t="shared" si="2"/>
        <v>27</v>
      </c>
      <c r="AC41">
        <f t="shared" si="3"/>
        <v>31</v>
      </c>
      <c r="AD41">
        <f t="shared" si="4"/>
        <v>36</v>
      </c>
      <c r="AE41">
        <f t="shared" si="5"/>
        <v>39</v>
      </c>
      <c r="AF41">
        <f t="shared" si="6"/>
        <v>43</v>
      </c>
      <c r="AG41">
        <f t="shared" si="7"/>
        <v>43</v>
      </c>
      <c r="AH41">
        <f t="shared" si="8"/>
        <v>43</v>
      </c>
      <c r="AI41">
        <f t="shared" si="9"/>
        <v>51</v>
      </c>
      <c r="AJ41">
        <f t="shared" si="10"/>
        <v>53</v>
      </c>
      <c r="AK41">
        <f t="shared" si="11"/>
        <v>51</v>
      </c>
      <c r="AL41">
        <f t="shared" si="12"/>
        <v>53</v>
      </c>
      <c r="AM41">
        <f t="shared" si="13"/>
        <v>53</v>
      </c>
      <c r="AN41">
        <f t="shared" si="14"/>
        <v>53</v>
      </c>
      <c r="AO41">
        <f t="shared" si="15"/>
        <v>54</v>
      </c>
      <c r="AP41">
        <f t="shared" si="16"/>
        <v>56</v>
      </c>
      <c r="AQ41">
        <f t="shared" si="17"/>
        <v>57</v>
      </c>
      <c r="AR41">
        <f t="shared" si="18"/>
        <v>58</v>
      </c>
      <c r="AS41">
        <f t="shared" si="19"/>
        <v>50</v>
      </c>
      <c r="AT41">
        <f t="shared" si="20"/>
        <v>53</v>
      </c>
      <c r="AU41">
        <f t="shared" si="21"/>
        <v>59</v>
      </c>
      <c r="AV41">
        <f t="shared" si="22"/>
        <v>59</v>
      </c>
      <c r="AW41">
        <f t="shared" si="23"/>
        <v>61</v>
      </c>
      <c r="AX41" s="24">
        <f t="shared" si="28"/>
        <v>6</v>
      </c>
      <c r="AY41">
        <v>1000000</v>
      </c>
      <c r="AZ41" t="str">
        <f t="shared" si="24"/>
        <v>LY</v>
      </c>
      <c r="BA41" s="5">
        <f t="shared" si="29"/>
        <v>47.347826086956523</v>
      </c>
      <c r="BB41">
        <f t="shared" si="30"/>
        <v>61</v>
      </c>
      <c r="BC41" s="5">
        <f>stdev_effects!Y239</f>
        <v>1000052.3</v>
      </c>
      <c r="BD41">
        <f t="shared" si="31"/>
        <v>22</v>
      </c>
      <c r="BE41">
        <f t="shared" si="32"/>
        <v>39</v>
      </c>
      <c r="BF41">
        <f>IF(trend_effects!AA239*trend_effects!BD239&lt;=0,1,0)</f>
        <v>1</v>
      </c>
      <c r="BG41" t="str">
        <f t="shared" si="33"/>
        <v>LY</v>
      </c>
    </row>
    <row r="42" spans="1:59" x14ac:dyDescent="0.3">
      <c r="A42" s="5" t="s">
        <v>12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8.3333333333333339</v>
      </c>
      <c r="T42" s="5">
        <v>0</v>
      </c>
      <c r="U42" s="5">
        <v>0</v>
      </c>
      <c r="V42" s="5">
        <v>0</v>
      </c>
      <c r="W42" s="5">
        <v>2.1428571428571428</v>
      </c>
      <c r="X42" s="23">
        <f t="shared" si="26"/>
        <v>1.8132793109199783</v>
      </c>
      <c r="Y42" s="5">
        <v>1000000</v>
      </c>
      <c r="AA42" s="5" t="str">
        <f t="shared" si="27"/>
        <v>MN</v>
      </c>
      <c r="AB42">
        <f t="shared" si="2"/>
        <v>27</v>
      </c>
      <c r="AC42">
        <f t="shared" si="3"/>
        <v>31</v>
      </c>
      <c r="AD42">
        <f t="shared" si="4"/>
        <v>36</v>
      </c>
      <c r="AE42">
        <f t="shared" si="5"/>
        <v>39</v>
      </c>
      <c r="AF42">
        <f t="shared" si="6"/>
        <v>43</v>
      </c>
      <c r="AG42">
        <f t="shared" si="7"/>
        <v>43</v>
      </c>
      <c r="AH42">
        <f t="shared" si="8"/>
        <v>43</v>
      </c>
      <c r="AI42">
        <f t="shared" si="9"/>
        <v>51</v>
      </c>
      <c r="AJ42">
        <f t="shared" si="10"/>
        <v>53</v>
      </c>
      <c r="AK42">
        <f t="shared" si="11"/>
        <v>51</v>
      </c>
      <c r="AL42">
        <f t="shared" si="12"/>
        <v>53</v>
      </c>
      <c r="AM42">
        <f t="shared" si="13"/>
        <v>53</v>
      </c>
      <c r="AN42">
        <f t="shared" si="14"/>
        <v>53</v>
      </c>
      <c r="AO42">
        <f t="shared" si="15"/>
        <v>54</v>
      </c>
      <c r="AP42">
        <f t="shared" si="16"/>
        <v>56</v>
      </c>
      <c r="AQ42">
        <f t="shared" si="17"/>
        <v>57</v>
      </c>
      <c r="AR42">
        <f t="shared" si="18"/>
        <v>58</v>
      </c>
      <c r="AS42">
        <f t="shared" si="19"/>
        <v>53</v>
      </c>
      <c r="AT42">
        <f t="shared" si="20"/>
        <v>61</v>
      </c>
      <c r="AU42">
        <f t="shared" si="21"/>
        <v>59</v>
      </c>
      <c r="AV42">
        <f t="shared" si="22"/>
        <v>59</v>
      </c>
      <c r="AW42">
        <f t="shared" si="23"/>
        <v>59</v>
      </c>
      <c r="AX42" s="24">
        <f t="shared" si="28"/>
        <v>2</v>
      </c>
      <c r="AY42">
        <v>1000000</v>
      </c>
      <c r="AZ42" t="str">
        <f t="shared" si="24"/>
        <v>MN</v>
      </c>
      <c r="BA42" s="5">
        <f t="shared" si="29"/>
        <v>47.565217391304351</v>
      </c>
      <c r="BB42">
        <f t="shared" si="30"/>
        <v>62</v>
      </c>
      <c r="BC42" s="5">
        <f>stdev_effects!Y240</f>
        <v>1000052.3</v>
      </c>
      <c r="BD42">
        <f t="shared" si="31"/>
        <v>22</v>
      </c>
      <c r="BE42">
        <f t="shared" si="32"/>
        <v>40</v>
      </c>
      <c r="BF42">
        <f>IF(trend_effects!AA240*trend_effects!BD240&lt;=0,1,0)</f>
        <v>1</v>
      </c>
      <c r="BG42" t="str">
        <f t="shared" si="33"/>
        <v>MN</v>
      </c>
    </row>
    <row r="43" spans="1:59" x14ac:dyDescent="0.3">
      <c r="A43" s="5" t="s">
        <v>86</v>
      </c>
      <c r="B43" s="5">
        <v>0</v>
      </c>
      <c r="C43" s="5">
        <v>0</v>
      </c>
      <c r="D43" s="5">
        <v>0</v>
      </c>
      <c r="E43" s="5">
        <v>8.3333333333333339</v>
      </c>
      <c r="F43" s="5">
        <v>0</v>
      </c>
      <c r="G43" s="5">
        <v>0</v>
      </c>
      <c r="H43" s="5">
        <v>0</v>
      </c>
      <c r="I43" s="5">
        <v>0</v>
      </c>
      <c r="J43" s="5">
        <v>3.0833333333333335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5.1428571428571432</v>
      </c>
      <c r="X43" s="23">
        <f t="shared" si="26"/>
        <v>2.103692012099224</v>
      </c>
      <c r="Y43" s="5">
        <v>1000000</v>
      </c>
      <c r="AA43" s="5" t="str">
        <f t="shared" si="27"/>
        <v>MT</v>
      </c>
      <c r="AB43">
        <f t="shared" si="2"/>
        <v>27</v>
      </c>
      <c r="AC43">
        <f t="shared" si="3"/>
        <v>31</v>
      </c>
      <c r="AD43">
        <f t="shared" si="4"/>
        <v>36</v>
      </c>
      <c r="AE43">
        <f t="shared" si="5"/>
        <v>33</v>
      </c>
      <c r="AF43">
        <f t="shared" si="6"/>
        <v>43</v>
      </c>
      <c r="AG43">
        <f t="shared" si="7"/>
        <v>43</v>
      </c>
      <c r="AH43">
        <f t="shared" si="8"/>
        <v>43</v>
      </c>
      <c r="AI43">
        <f t="shared" si="9"/>
        <v>51</v>
      </c>
      <c r="AJ43">
        <f t="shared" si="10"/>
        <v>48</v>
      </c>
      <c r="AK43">
        <f t="shared" si="11"/>
        <v>51</v>
      </c>
      <c r="AL43">
        <f t="shared" si="12"/>
        <v>53</v>
      </c>
      <c r="AM43">
        <f t="shared" si="13"/>
        <v>53</v>
      </c>
      <c r="AN43">
        <f t="shared" si="14"/>
        <v>53</v>
      </c>
      <c r="AO43">
        <f t="shared" si="15"/>
        <v>54</v>
      </c>
      <c r="AP43">
        <f t="shared" si="16"/>
        <v>56</v>
      </c>
      <c r="AQ43">
        <f t="shared" si="17"/>
        <v>57</v>
      </c>
      <c r="AR43">
        <f t="shared" si="18"/>
        <v>58</v>
      </c>
      <c r="AS43">
        <f t="shared" si="19"/>
        <v>60</v>
      </c>
      <c r="AT43">
        <f t="shared" si="20"/>
        <v>61</v>
      </c>
      <c r="AU43">
        <f t="shared" si="21"/>
        <v>59</v>
      </c>
      <c r="AV43">
        <f t="shared" si="22"/>
        <v>59</v>
      </c>
      <c r="AW43">
        <f t="shared" si="23"/>
        <v>55</v>
      </c>
      <c r="AX43" s="24">
        <f t="shared" si="28"/>
        <v>4</v>
      </c>
      <c r="AY43">
        <v>1000000</v>
      </c>
      <c r="AZ43" t="str">
        <f t="shared" si="24"/>
        <v>MT</v>
      </c>
      <c r="BA43" s="5">
        <f t="shared" si="29"/>
        <v>47.304347826086953</v>
      </c>
      <c r="BB43">
        <f t="shared" si="30"/>
        <v>60</v>
      </c>
      <c r="BC43" s="5">
        <f>stdev_effects!Y241</f>
        <v>1000052.3</v>
      </c>
      <c r="BD43">
        <f t="shared" si="31"/>
        <v>22</v>
      </c>
      <c r="BE43">
        <f t="shared" si="32"/>
        <v>38</v>
      </c>
      <c r="BF43">
        <f>IF(trend_effects!AA241*trend_effects!BD241&lt;=0,1,0)</f>
        <v>1</v>
      </c>
      <c r="BG43" t="str">
        <f t="shared" si="33"/>
        <v>MT</v>
      </c>
    </row>
    <row r="44" spans="1:59" x14ac:dyDescent="0.3">
      <c r="A44" s="5" t="s">
        <v>68</v>
      </c>
      <c r="B44" s="5">
        <v>57.416666666666664</v>
      </c>
      <c r="C44" s="5">
        <v>53</v>
      </c>
      <c r="D44" s="5">
        <v>42.833333333333336</v>
      </c>
      <c r="E44" s="5">
        <v>31.416666666666668</v>
      </c>
      <c r="F44" s="5">
        <v>27.416666666666668</v>
      </c>
      <c r="G44" s="5">
        <v>25.25</v>
      </c>
      <c r="H44" s="5">
        <v>28.166666666666668</v>
      </c>
      <c r="I44" s="5">
        <v>20.5</v>
      </c>
      <c r="J44" s="5">
        <v>18.583333333333332</v>
      </c>
      <c r="K44" s="5">
        <v>16.333333333333332</v>
      </c>
      <c r="L44" s="5">
        <v>17.75</v>
      </c>
      <c r="M44" s="5">
        <v>17.333333333333332</v>
      </c>
      <c r="N44" s="5">
        <v>14.416666666666666</v>
      </c>
      <c r="O44" s="5">
        <v>7.083333333333333</v>
      </c>
      <c r="P44" s="5">
        <v>11.25</v>
      </c>
      <c r="Q44" s="5">
        <v>21.083333333333332</v>
      </c>
      <c r="R44" s="5">
        <v>24.916666666666668</v>
      </c>
      <c r="S44" s="5">
        <v>27.75</v>
      </c>
      <c r="T44" s="5">
        <v>30.583333333333332</v>
      </c>
      <c r="U44" s="5">
        <v>29.25</v>
      </c>
      <c r="V44" s="5">
        <v>30.5</v>
      </c>
      <c r="W44" s="5">
        <v>36.714285714285715</v>
      </c>
      <c r="X44" s="23">
        <f t="shared" si="26"/>
        <v>12.437371451266552</v>
      </c>
      <c r="Y44" s="5">
        <v>1000000</v>
      </c>
      <c r="AA44" s="5" t="str">
        <f t="shared" si="27"/>
        <v>MX</v>
      </c>
      <c r="AB44">
        <f t="shared" si="2"/>
        <v>7</v>
      </c>
      <c r="AC44">
        <f t="shared" si="3"/>
        <v>8</v>
      </c>
      <c r="AD44">
        <f t="shared" si="4"/>
        <v>9</v>
      </c>
      <c r="AE44">
        <f t="shared" si="5"/>
        <v>12</v>
      </c>
      <c r="AF44">
        <f t="shared" si="6"/>
        <v>17</v>
      </c>
      <c r="AG44">
        <f t="shared" si="7"/>
        <v>20</v>
      </c>
      <c r="AH44">
        <f t="shared" si="8"/>
        <v>21</v>
      </c>
      <c r="AI44">
        <f t="shared" si="9"/>
        <v>21</v>
      </c>
      <c r="AJ44">
        <f t="shared" si="10"/>
        <v>25</v>
      </c>
      <c r="AK44">
        <f t="shared" si="11"/>
        <v>25</v>
      </c>
      <c r="AL44">
        <f t="shared" si="12"/>
        <v>24</v>
      </c>
      <c r="AM44">
        <f t="shared" si="13"/>
        <v>26</v>
      </c>
      <c r="AN44">
        <f t="shared" si="14"/>
        <v>30</v>
      </c>
      <c r="AO44">
        <f t="shared" si="15"/>
        <v>36</v>
      </c>
      <c r="AP44">
        <f t="shared" si="16"/>
        <v>37</v>
      </c>
      <c r="AQ44">
        <f t="shared" si="17"/>
        <v>33</v>
      </c>
      <c r="AR44">
        <f t="shared" si="18"/>
        <v>32</v>
      </c>
      <c r="AS44">
        <f t="shared" si="19"/>
        <v>34</v>
      </c>
      <c r="AT44">
        <f t="shared" si="20"/>
        <v>35</v>
      </c>
      <c r="AU44">
        <f t="shared" si="21"/>
        <v>35</v>
      </c>
      <c r="AV44">
        <f t="shared" si="22"/>
        <v>35</v>
      </c>
      <c r="AW44">
        <f t="shared" si="23"/>
        <v>30</v>
      </c>
      <c r="AX44" s="24">
        <f t="shared" si="28"/>
        <v>30</v>
      </c>
      <c r="AY44">
        <v>1000000</v>
      </c>
      <c r="AZ44" t="str">
        <f t="shared" si="24"/>
        <v>MX</v>
      </c>
      <c r="BA44" s="5">
        <f t="shared" si="29"/>
        <v>25.304347826086957</v>
      </c>
      <c r="BB44">
        <f t="shared" si="30"/>
        <v>21</v>
      </c>
      <c r="BC44" s="5">
        <f>stdev_effects!Y242</f>
        <v>999888.7</v>
      </c>
      <c r="BD44">
        <f t="shared" si="31"/>
        <v>39</v>
      </c>
      <c r="BE44">
        <f t="shared" si="32"/>
        <v>-18</v>
      </c>
      <c r="BF44">
        <f>IF(trend_effects!AA242*trend_effects!BD242&lt;=0,1,0)</f>
        <v>1</v>
      </c>
      <c r="BG44" t="str">
        <f t="shared" si="33"/>
        <v>MX</v>
      </c>
    </row>
    <row r="45" spans="1:59" x14ac:dyDescent="0.3">
      <c r="A45" s="5" t="s">
        <v>34</v>
      </c>
      <c r="B45" s="5">
        <v>0</v>
      </c>
      <c r="C45" s="5">
        <v>0</v>
      </c>
      <c r="D45" s="5">
        <v>8.3333333333333339</v>
      </c>
      <c r="E45" s="5">
        <v>0</v>
      </c>
      <c r="F45" s="5">
        <v>5.166666666666667</v>
      </c>
      <c r="G45" s="5">
        <v>7.833333333333333</v>
      </c>
      <c r="H45" s="5">
        <v>3.6666666666666665</v>
      </c>
      <c r="I45" s="5">
        <v>8</v>
      </c>
      <c r="J45" s="5">
        <v>8.1666666666666661</v>
      </c>
      <c r="K45" s="5">
        <v>7.416666666666667</v>
      </c>
      <c r="L45" s="5">
        <v>7.833333333333333</v>
      </c>
      <c r="M45" s="5">
        <v>8.4166666666666661</v>
      </c>
      <c r="N45" s="5">
        <v>7.916666666666667</v>
      </c>
      <c r="O45" s="5">
        <v>14.833333333333334</v>
      </c>
      <c r="P45" s="5">
        <v>19</v>
      </c>
      <c r="Q45" s="5">
        <v>22.083333333333332</v>
      </c>
      <c r="R45" s="5">
        <v>30.166666666666668</v>
      </c>
      <c r="S45" s="5">
        <v>32.583333333333336</v>
      </c>
      <c r="T45" s="5">
        <v>35.666666666666664</v>
      </c>
      <c r="U45" s="5">
        <v>34.75</v>
      </c>
      <c r="V45" s="5">
        <v>34.666666666666664</v>
      </c>
      <c r="W45" s="5">
        <v>31.428571428571427</v>
      </c>
      <c r="X45" s="23">
        <f t="shared" si="26"/>
        <v>12.673703412743519</v>
      </c>
      <c r="Y45" s="5">
        <v>1000000</v>
      </c>
      <c r="AA45" s="5" t="str">
        <f t="shared" si="27"/>
        <v>MY</v>
      </c>
      <c r="AB45">
        <f t="shared" si="2"/>
        <v>27</v>
      </c>
      <c r="AC45">
        <f t="shared" si="3"/>
        <v>31</v>
      </c>
      <c r="AD45">
        <f t="shared" si="4"/>
        <v>29</v>
      </c>
      <c r="AE45">
        <f t="shared" si="5"/>
        <v>39</v>
      </c>
      <c r="AF45">
        <f t="shared" si="6"/>
        <v>38</v>
      </c>
      <c r="AG45">
        <f t="shared" si="7"/>
        <v>35</v>
      </c>
      <c r="AH45">
        <f t="shared" si="8"/>
        <v>39</v>
      </c>
      <c r="AI45">
        <f t="shared" si="9"/>
        <v>36</v>
      </c>
      <c r="AJ45">
        <f t="shared" si="10"/>
        <v>37</v>
      </c>
      <c r="AK45">
        <f t="shared" si="11"/>
        <v>36</v>
      </c>
      <c r="AL45">
        <f t="shared" si="12"/>
        <v>43</v>
      </c>
      <c r="AM45">
        <f t="shared" si="13"/>
        <v>40</v>
      </c>
      <c r="AN45">
        <f t="shared" si="14"/>
        <v>41</v>
      </c>
      <c r="AO45">
        <f t="shared" si="15"/>
        <v>28</v>
      </c>
      <c r="AP45">
        <f t="shared" si="16"/>
        <v>28</v>
      </c>
      <c r="AQ45">
        <f t="shared" si="17"/>
        <v>31</v>
      </c>
      <c r="AR45">
        <f t="shared" si="18"/>
        <v>28</v>
      </c>
      <c r="AS45">
        <f t="shared" si="19"/>
        <v>31</v>
      </c>
      <c r="AT45">
        <f t="shared" si="20"/>
        <v>34</v>
      </c>
      <c r="AU45">
        <f t="shared" si="21"/>
        <v>30</v>
      </c>
      <c r="AV45">
        <f t="shared" si="22"/>
        <v>31</v>
      </c>
      <c r="AW45">
        <f t="shared" si="23"/>
        <v>32</v>
      </c>
      <c r="AX45" s="24">
        <f t="shared" si="28"/>
        <v>31</v>
      </c>
      <c r="AY45">
        <v>1000000</v>
      </c>
      <c r="AZ45" t="str">
        <f t="shared" si="24"/>
        <v>MY</v>
      </c>
      <c r="BA45" s="5">
        <f t="shared" si="29"/>
        <v>33.695652173913047</v>
      </c>
      <c r="BB45">
        <f t="shared" si="30"/>
        <v>36</v>
      </c>
      <c r="BC45" s="5">
        <f>stdev_effects!Y243</f>
        <v>999731.19999999995</v>
      </c>
      <c r="BD45">
        <f t="shared" si="31"/>
        <v>53</v>
      </c>
      <c r="BE45">
        <f t="shared" si="32"/>
        <v>-17</v>
      </c>
      <c r="BF45">
        <f>IF(trend_effects!AA243*trend_effects!BD243&lt;=0,1,0)</f>
        <v>1</v>
      </c>
      <c r="BG45" t="str">
        <f t="shared" si="33"/>
        <v>MY</v>
      </c>
    </row>
    <row r="46" spans="1:59" x14ac:dyDescent="0.3">
      <c r="A46" s="5" t="s">
        <v>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16.5</v>
      </c>
      <c r="S46" s="5">
        <v>0</v>
      </c>
      <c r="T46" s="5">
        <v>20.666666666666668</v>
      </c>
      <c r="U46" s="5">
        <v>0</v>
      </c>
      <c r="V46" s="5">
        <v>0</v>
      </c>
      <c r="W46" s="5">
        <v>15.142857142857142</v>
      </c>
      <c r="X46" s="23">
        <f t="shared" si="26"/>
        <v>6.1886631544169015</v>
      </c>
      <c r="Y46" s="5">
        <v>1000000</v>
      </c>
      <c r="AA46" s="5" t="str">
        <f t="shared" si="27"/>
        <v>NE</v>
      </c>
      <c r="AB46">
        <f t="shared" si="2"/>
        <v>27</v>
      </c>
      <c r="AC46">
        <f t="shared" si="3"/>
        <v>31</v>
      </c>
      <c r="AD46">
        <f t="shared" si="4"/>
        <v>36</v>
      </c>
      <c r="AE46">
        <f t="shared" si="5"/>
        <v>39</v>
      </c>
      <c r="AF46">
        <f t="shared" si="6"/>
        <v>43</v>
      </c>
      <c r="AG46">
        <f t="shared" si="7"/>
        <v>43</v>
      </c>
      <c r="AH46">
        <f t="shared" si="8"/>
        <v>43</v>
      </c>
      <c r="AI46">
        <f t="shared" si="9"/>
        <v>51</v>
      </c>
      <c r="AJ46">
        <f t="shared" si="10"/>
        <v>53</v>
      </c>
      <c r="AK46">
        <f t="shared" si="11"/>
        <v>51</v>
      </c>
      <c r="AL46">
        <f t="shared" si="12"/>
        <v>53</v>
      </c>
      <c r="AM46">
        <f t="shared" si="13"/>
        <v>53</v>
      </c>
      <c r="AN46">
        <f t="shared" si="14"/>
        <v>53</v>
      </c>
      <c r="AO46">
        <f t="shared" si="15"/>
        <v>54</v>
      </c>
      <c r="AP46">
        <f t="shared" si="16"/>
        <v>56</v>
      </c>
      <c r="AQ46">
        <f t="shared" si="17"/>
        <v>57</v>
      </c>
      <c r="AR46">
        <f t="shared" si="18"/>
        <v>41</v>
      </c>
      <c r="AS46">
        <f t="shared" si="19"/>
        <v>60</v>
      </c>
      <c r="AT46">
        <f t="shared" si="20"/>
        <v>42</v>
      </c>
      <c r="AU46">
        <f t="shared" si="21"/>
        <v>59</v>
      </c>
      <c r="AV46">
        <f t="shared" si="22"/>
        <v>59</v>
      </c>
      <c r="AW46">
        <f t="shared" si="23"/>
        <v>46</v>
      </c>
      <c r="AX46" s="24">
        <f t="shared" si="28"/>
        <v>12</v>
      </c>
      <c r="AY46">
        <v>1000000</v>
      </c>
      <c r="AZ46" t="str">
        <f t="shared" si="24"/>
        <v>NE</v>
      </c>
      <c r="BA46" s="5">
        <f t="shared" si="29"/>
        <v>46.173913043478258</v>
      </c>
      <c r="BB46">
        <f t="shared" si="30"/>
        <v>56</v>
      </c>
      <c r="BC46" s="5">
        <f>stdev_effects!Y244</f>
        <v>999893.7</v>
      </c>
      <c r="BD46">
        <f t="shared" si="31"/>
        <v>38</v>
      </c>
      <c r="BE46">
        <f t="shared" si="32"/>
        <v>18</v>
      </c>
      <c r="BF46">
        <f>IF(trend_effects!AA244*trend_effects!BD244&lt;=0,1,0)</f>
        <v>1</v>
      </c>
      <c r="BG46" t="str">
        <f t="shared" si="33"/>
        <v>NE</v>
      </c>
    </row>
    <row r="47" spans="1:59" x14ac:dyDescent="0.3">
      <c r="A47" s="5" t="s">
        <v>22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8.3333333333333339</v>
      </c>
      <c r="J47" s="5">
        <v>31.416666666666668</v>
      </c>
      <c r="K47" s="5">
        <v>43.916666666666664</v>
      </c>
      <c r="L47" s="5">
        <v>41.916666666666664</v>
      </c>
      <c r="M47" s="5">
        <v>53.666666666666664</v>
      </c>
      <c r="N47" s="5">
        <v>49.083333333333336</v>
      </c>
      <c r="O47" s="5">
        <v>50.333333333333336</v>
      </c>
      <c r="P47" s="5">
        <v>49.666666666666664</v>
      </c>
      <c r="Q47" s="5">
        <v>53.25</v>
      </c>
      <c r="R47" s="5">
        <v>39.916666666666664</v>
      </c>
      <c r="S47" s="5">
        <v>47.25</v>
      </c>
      <c r="T47" s="5">
        <v>57.916666666666664</v>
      </c>
      <c r="U47" s="5">
        <v>60</v>
      </c>
      <c r="V47" s="5">
        <v>48.083333333333336</v>
      </c>
      <c r="W47" s="5">
        <v>48.571428571428569</v>
      </c>
      <c r="X47" s="23">
        <f t="shared" si="26"/>
        <v>23.998637976638008</v>
      </c>
      <c r="Y47" s="5">
        <v>1000000</v>
      </c>
      <c r="AA47" s="5" t="str">
        <f t="shared" si="27"/>
        <v>NG</v>
      </c>
      <c r="AB47">
        <f t="shared" si="2"/>
        <v>27</v>
      </c>
      <c r="AC47">
        <f t="shared" si="3"/>
        <v>31</v>
      </c>
      <c r="AD47">
        <f t="shared" si="4"/>
        <v>36</v>
      </c>
      <c r="AE47">
        <f t="shared" si="5"/>
        <v>39</v>
      </c>
      <c r="AF47">
        <f t="shared" si="6"/>
        <v>43</v>
      </c>
      <c r="AG47">
        <f t="shared" si="7"/>
        <v>43</v>
      </c>
      <c r="AH47">
        <f t="shared" si="8"/>
        <v>43</v>
      </c>
      <c r="AI47">
        <f t="shared" si="9"/>
        <v>34</v>
      </c>
      <c r="AJ47">
        <f t="shared" si="10"/>
        <v>13</v>
      </c>
      <c r="AK47">
        <f t="shared" si="11"/>
        <v>4</v>
      </c>
      <c r="AL47">
        <f t="shared" si="12"/>
        <v>5</v>
      </c>
      <c r="AM47">
        <f t="shared" si="13"/>
        <v>3</v>
      </c>
      <c r="AN47">
        <f t="shared" si="14"/>
        <v>7</v>
      </c>
      <c r="AO47">
        <f t="shared" si="15"/>
        <v>13</v>
      </c>
      <c r="AP47">
        <f t="shared" si="16"/>
        <v>12</v>
      </c>
      <c r="AQ47">
        <f t="shared" si="17"/>
        <v>13</v>
      </c>
      <c r="AR47">
        <f t="shared" si="18"/>
        <v>23</v>
      </c>
      <c r="AS47">
        <f t="shared" si="19"/>
        <v>22</v>
      </c>
      <c r="AT47">
        <f t="shared" si="20"/>
        <v>20</v>
      </c>
      <c r="AU47">
        <f t="shared" si="21"/>
        <v>19</v>
      </c>
      <c r="AV47">
        <f t="shared" si="22"/>
        <v>25</v>
      </c>
      <c r="AW47">
        <f t="shared" si="23"/>
        <v>26</v>
      </c>
      <c r="AX47" s="24">
        <f t="shared" si="28"/>
        <v>54</v>
      </c>
      <c r="AY47">
        <v>1000000</v>
      </c>
      <c r="AZ47" t="str">
        <f t="shared" si="24"/>
        <v>NG</v>
      </c>
      <c r="BA47" s="5">
        <f t="shared" si="29"/>
        <v>24.130434782608695</v>
      </c>
      <c r="BB47">
        <f t="shared" si="30"/>
        <v>20</v>
      </c>
      <c r="BC47" s="5">
        <f>stdev_effects!Y245</f>
        <v>999968.2</v>
      </c>
      <c r="BD47">
        <f t="shared" si="31"/>
        <v>35</v>
      </c>
      <c r="BE47">
        <f t="shared" si="32"/>
        <v>-15</v>
      </c>
      <c r="BF47">
        <f>IF(trend_effects!AA245*trend_effects!BD245&lt;=0,1,0)</f>
        <v>1</v>
      </c>
      <c r="BG47" t="str">
        <f t="shared" si="33"/>
        <v>NG</v>
      </c>
    </row>
    <row r="48" spans="1:59" x14ac:dyDescent="0.3">
      <c r="A48" s="5" t="s">
        <v>62</v>
      </c>
      <c r="B48" s="5">
        <v>40.416666666666664</v>
      </c>
      <c r="C48" s="5">
        <v>38.583333333333336</v>
      </c>
      <c r="D48" s="5">
        <v>32.333333333333336</v>
      </c>
      <c r="E48" s="5">
        <v>36</v>
      </c>
      <c r="F48" s="5">
        <v>34.583333333333336</v>
      </c>
      <c r="G48" s="5">
        <v>39.5</v>
      </c>
      <c r="H48" s="5">
        <v>39.166666666666664</v>
      </c>
      <c r="I48" s="5">
        <v>36.083333333333336</v>
      </c>
      <c r="J48" s="5">
        <v>36.666666666666664</v>
      </c>
      <c r="K48" s="5">
        <v>36.666666666666664</v>
      </c>
      <c r="L48" s="5">
        <v>37</v>
      </c>
      <c r="M48" s="5">
        <v>40.5</v>
      </c>
      <c r="N48" s="5">
        <v>48</v>
      </c>
      <c r="O48" s="5">
        <v>54.333333333333336</v>
      </c>
      <c r="P48" s="5">
        <v>56.333333333333336</v>
      </c>
      <c r="Q48" s="5">
        <v>53.416666666666664</v>
      </c>
      <c r="R48" s="5">
        <v>62.583333333333336</v>
      </c>
      <c r="S48" s="5">
        <v>60.416666666666664</v>
      </c>
      <c r="T48" s="5">
        <v>64.5</v>
      </c>
      <c r="U48" s="5">
        <v>61.666666666666664</v>
      </c>
      <c r="V48" s="5">
        <v>62.75</v>
      </c>
      <c r="W48" s="5">
        <v>60.857142857142854</v>
      </c>
      <c r="X48" s="23">
        <f t="shared" si="26"/>
        <v>11.473129303189088</v>
      </c>
      <c r="Y48" s="5">
        <v>1000000</v>
      </c>
      <c r="AA48" s="5" t="str">
        <f t="shared" si="27"/>
        <v>NL</v>
      </c>
      <c r="AB48">
        <f t="shared" ref="AB48:AB63" si="34">RANK(B48,B$2:B$63,0)</f>
        <v>12</v>
      </c>
      <c r="AC48">
        <f t="shared" ref="AC48:AC63" si="35">RANK(C48,C$2:C$63,0)</f>
        <v>12</v>
      </c>
      <c r="AD48">
        <f t="shared" ref="AD48:AD63" si="36">RANK(D48,D$2:D$63,0)</f>
        <v>13</v>
      </c>
      <c r="AE48">
        <f t="shared" ref="AE48:AE63" si="37">RANK(E48,E$2:E$63,0)</f>
        <v>9</v>
      </c>
      <c r="AF48">
        <f t="shared" ref="AF48:AF63" si="38">RANK(F48,F$2:F$63,0)</f>
        <v>10</v>
      </c>
      <c r="AG48">
        <f t="shared" ref="AG48:AG63" si="39">RANK(G48,G$2:G$63,0)</f>
        <v>7</v>
      </c>
      <c r="AH48">
        <f t="shared" ref="AH48:AH63" si="40">RANK(H48,H$2:H$63,0)</f>
        <v>9</v>
      </c>
      <c r="AI48">
        <f t="shared" ref="AI48:AI63" si="41">RANK(I48,I$2:I$63,0)</f>
        <v>9</v>
      </c>
      <c r="AJ48">
        <f t="shared" ref="AJ48:AJ63" si="42">RANK(J48,J$2:J$63,0)</f>
        <v>7</v>
      </c>
      <c r="AK48">
        <f t="shared" ref="AK48:AK63" si="43">RANK(K48,K$2:K$63,0)</f>
        <v>9</v>
      </c>
      <c r="AL48">
        <f t="shared" ref="AL48:AL63" si="44">RANK(L48,L$2:L$63,0)</f>
        <v>9</v>
      </c>
      <c r="AM48">
        <f t="shared" ref="AM48:AM63" si="45">RANK(M48,M$2:M$63,0)</f>
        <v>9</v>
      </c>
      <c r="AN48">
        <f t="shared" ref="AN48:AN63" si="46">RANK(N48,N$2:N$63,0)</f>
        <v>8</v>
      </c>
      <c r="AO48">
        <f t="shared" ref="AO48:AO63" si="47">RANK(O48,O$2:O$63,0)</f>
        <v>10</v>
      </c>
      <c r="AP48">
        <f t="shared" ref="AP48:AP63" si="48">RANK(P48,P$2:P$63,0)</f>
        <v>10</v>
      </c>
      <c r="AQ48">
        <f t="shared" ref="AQ48:AQ63" si="49">RANK(Q48,Q$2:Q$63,0)</f>
        <v>12</v>
      </c>
      <c r="AR48">
        <f t="shared" ref="AR48:AR63" si="50">RANK(R48,R$2:R$63,0)</f>
        <v>10</v>
      </c>
      <c r="AS48">
        <f t="shared" ref="AS48:AS63" si="51">RANK(S48,S$2:S$63,0)</f>
        <v>12</v>
      </c>
      <c r="AT48">
        <f t="shared" ref="AT48:AT63" si="52">RANK(T48,T$2:T$63,0)</f>
        <v>15</v>
      </c>
      <c r="AU48">
        <f t="shared" ref="AU48:AU63" si="53">RANK(U48,U$2:U$63,0)</f>
        <v>17</v>
      </c>
      <c r="AV48">
        <f t="shared" ref="AV48:AV63" si="54">RANK(V48,V$2:V$63,0)</f>
        <v>14</v>
      </c>
      <c r="AW48">
        <f t="shared" ref="AW48:AW63" si="55">RANK(W48,W$2:W$63,0)</f>
        <v>19</v>
      </c>
      <c r="AX48" s="24">
        <f t="shared" si="28"/>
        <v>25</v>
      </c>
      <c r="AY48">
        <v>1000000</v>
      </c>
      <c r="AZ48" t="str">
        <f t="shared" si="24"/>
        <v>NL</v>
      </c>
      <c r="BA48" s="5">
        <f t="shared" si="29"/>
        <v>11.608695652173912</v>
      </c>
      <c r="BB48">
        <f t="shared" si="30"/>
        <v>7</v>
      </c>
      <c r="BC48" s="5">
        <f>stdev_effects!Y246</f>
        <v>1000316.3</v>
      </c>
      <c r="BD48">
        <f t="shared" si="31"/>
        <v>10</v>
      </c>
      <c r="BE48">
        <f t="shared" si="32"/>
        <v>-3</v>
      </c>
      <c r="BF48">
        <f>IF(trend_effects!AA246*trend_effects!BD246&lt;=0,1,0)</f>
        <v>1</v>
      </c>
      <c r="BG48" t="str">
        <f t="shared" si="33"/>
        <v>NL</v>
      </c>
    </row>
    <row r="49" spans="1:59" x14ac:dyDescent="0.3">
      <c r="A49" s="5" t="s">
        <v>103</v>
      </c>
      <c r="B49" s="5">
        <v>0</v>
      </c>
      <c r="C49" s="5">
        <v>0</v>
      </c>
      <c r="D49" s="5">
        <v>4.166666666666667</v>
      </c>
      <c r="E49" s="5">
        <v>8.5833333333333339</v>
      </c>
      <c r="F49" s="5">
        <v>12.583333333333334</v>
      </c>
      <c r="G49" s="5">
        <v>15.833333333333334</v>
      </c>
      <c r="H49" s="5">
        <v>23.666666666666668</v>
      </c>
      <c r="I49" s="5">
        <v>22.583333333333332</v>
      </c>
      <c r="J49" s="5">
        <v>23.166666666666668</v>
      </c>
      <c r="K49" s="5">
        <v>24.916666666666668</v>
      </c>
      <c r="L49" s="5">
        <v>24</v>
      </c>
      <c r="M49" s="5">
        <v>30.916666666666668</v>
      </c>
      <c r="N49" s="5">
        <v>39.166666666666664</v>
      </c>
      <c r="O49" s="5">
        <v>25.75</v>
      </c>
      <c r="P49" s="5">
        <v>44.75</v>
      </c>
      <c r="Q49" s="5">
        <v>78.25</v>
      </c>
      <c r="R49" s="5">
        <v>68.5</v>
      </c>
      <c r="S49" s="5">
        <v>67.75</v>
      </c>
      <c r="T49" s="5">
        <v>85.25</v>
      </c>
      <c r="U49" s="5">
        <v>82.333333333333329</v>
      </c>
      <c r="V49" s="5">
        <v>75.083333333333329</v>
      </c>
      <c r="W49" s="5">
        <v>73.142857142857139</v>
      </c>
      <c r="X49" s="23">
        <f t="shared" si="26"/>
        <v>28.912864837164545</v>
      </c>
      <c r="Y49" s="5">
        <v>1000000</v>
      </c>
      <c r="AA49" s="5" t="str">
        <f t="shared" si="27"/>
        <v>NO</v>
      </c>
      <c r="AB49">
        <f t="shared" si="34"/>
        <v>27</v>
      </c>
      <c r="AC49">
        <f t="shared" si="35"/>
        <v>31</v>
      </c>
      <c r="AD49">
        <f t="shared" si="36"/>
        <v>33</v>
      </c>
      <c r="AE49">
        <f t="shared" si="37"/>
        <v>32</v>
      </c>
      <c r="AF49">
        <f t="shared" si="38"/>
        <v>29</v>
      </c>
      <c r="AG49">
        <f t="shared" si="39"/>
        <v>28</v>
      </c>
      <c r="AH49">
        <f t="shared" si="40"/>
        <v>24</v>
      </c>
      <c r="AI49">
        <f t="shared" si="41"/>
        <v>18</v>
      </c>
      <c r="AJ49">
        <f t="shared" si="42"/>
        <v>22</v>
      </c>
      <c r="AK49">
        <f t="shared" si="43"/>
        <v>20</v>
      </c>
      <c r="AL49">
        <f t="shared" si="44"/>
        <v>20</v>
      </c>
      <c r="AM49">
        <f t="shared" si="45"/>
        <v>17</v>
      </c>
      <c r="AN49">
        <f t="shared" si="46"/>
        <v>13</v>
      </c>
      <c r="AO49">
        <f t="shared" si="47"/>
        <v>23</v>
      </c>
      <c r="AP49">
        <f t="shared" si="48"/>
        <v>15</v>
      </c>
      <c r="AQ49">
        <f t="shared" si="49"/>
        <v>2</v>
      </c>
      <c r="AR49">
        <f t="shared" si="50"/>
        <v>6</v>
      </c>
      <c r="AS49">
        <f t="shared" si="51"/>
        <v>8</v>
      </c>
      <c r="AT49">
        <f t="shared" si="52"/>
        <v>2</v>
      </c>
      <c r="AU49">
        <f t="shared" si="53"/>
        <v>3</v>
      </c>
      <c r="AV49">
        <f t="shared" si="54"/>
        <v>2</v>
      </c>
      <c r="AW49">
        <f t="shared" si="55"/>
        <v>9</v>
      </c>
      <c r="AX49" s="24">
        <f t="shared" si="28"/>
        <v>62</v>
      </c>
      <c r="AY49">
        <v>1000000</v>
      </c>
      <c r="AZ49" t="str">
        <f t="shared" si="24"/>
        <v>NO</v>
      </c>
      <c r="BA49" s="5">
        <f t="shared" si="29"/>
        <v>19.391304347826086</v>
      </c>
      <c r="BB49">
        <f t="shared" si="30"/>
        <v>17</v>
      </c>
      <c r="BC49" s="5">
        <f>stdev_effects!Y247</f>
        <v>999986.7</v>
      </c>
      <c r="BD49">
        <f t="shared" si="31"/>
        <v>32</v>
      </c>
      <c r="BE49">
        <f t="shared" si="32"/>
        <v>-15</v>
      </c>
      <c r="BF49">
        <f>IF(trend_effects!AA247*trend_effects!BD247&lt;=0,1,0)</f>
        <v>1</v>
      </c>
      <c r="BG49" t="str">
        <f t="shared" si="33"/>
        <v>NO</v>
      </c>
    </row>
    <row r="50" spans="1:59" x14ac:dyDescent="0.3">
      <c r="A50" s="5" t="s">
        <v>125</v>
      </c>
      <c r="B50" s="5">
        <v>0</v>
      </c>
      <c r="C50" s="5">
        <v>0</v>
      </c>
      <c r="D50" s="5">
        <v>0</v>
      </c>
      <c r="E50" s="5">
        <v>6.416666666666667</v>
      </c>
      <c r="F50" s="5">
        <v>8.3333333333333339</v>
      </c>
      <c r="G50" s="5">
        <v>11.583333333333334</v>
      </c>
      <c r="H50" s="5">
        <v>5.083333333333333</v>
      </c>
      <c r="I50" s="5">
        <v>10</v>
      </c>
      <c r="J50" s="5">
        <v>16.166666666666668</v>
      </c>
      <c r="K50" s="5">
        <v>19.166666666666668</v>
      </c>
      <c r="L50" s="5">
        <v>9</v>
      </c>
      <c r="M50" s="5">
        <v>15.25</v>
      </c>
      <c r="N50" s="5">
        <v>19.916666666666668</v>
      </c>
      <c r="O50" s="5">
        <v>29.416666666666668</v>
      </c>
      <c r="P50" s="5">
        <v>24.75</v>
      </c>
      <c r="Q50" s="5">
        <v>28.833333333333332</v>
      </c>
      <c r="R50" s="5">
        <v>24.083333333333332</v>
      </c>
      <c r="S50" s="5">
        <v>28.083333333333332</v>
      </c>
      <c r="T50" s="5">
        <v>36.583333333333336</v>
      </c>
      <c r="U50" s="5">
        <v>41</v>
      </c>
      <c r="V50" s="5">
        <v>42.666666666666664</v>
      </c>
      <c r="W50" s="5">
        <v>46.142857142857146</v>
      </c>
      <c r="X50" s="23">
        <f t="shared" si="26"/>
        <v>14.215144056690503</v>
      </c>
      <c r="Y50" s="5">
        <v>1000000</v>
      </c>
      <c r="AA50" s="5" t="str">
        <f t="shared" si="27"/>
        <v>NZ</v>
      </c>
      <c r="AB50">
        <f t="shared" si="34"/>
        <v>27</v>
      </c>
      <c r="AC50">
        <f t="shared" si="35"/>
        <v>31</v>
      </c>
      <c r="AD50">
        <f t="shared" si="36"/>
        <v>36</v>
      </c>
      <c r="AE50">
        <f t="shared" si="37"/>
        <v>35</v>
      </c>
      <c r="AF50">
        <f t="shared" si="38"/>
        <v>32</v>
      </c>
      <c r="AG50">
        <f t="shared" si="39"/>
        <v>31</v>
      </c>
      <c r="AH50">
        <f t="shared" si="40"/>
        <v>36</v>
      </c>
      <c r="AI50">
        <f t="shared" si="41"/>
        <v>32</v>
      </c>
      <c r="AJ50">
        <f t="shared" si="42"/>
        <v>27</v>
      </c>
      <c r="AK50">
        <f t="shared" si="43"/>
        <v>22</v>
      </c>
      <c r="AL50">
        <f t="shared" si="44"/>
        <v>40</v>
      </c>
      <c r="AM50">
        <f t="shared" si="45"/>
        <v>28</v>
      </c>
      <c r="AN50">
        <f t="shared" si="46"/>
        <v>24</v>
      </c>
      <c r="AO50">
        <f t="shared" si="47"/>
        <v>22</v>
      </c>
      <c r="AP50">
        <f t="shared" si="48"/>
        <v>26</v>
      </c>
      <c r="AQ50">
        <f t="shared" si="49"/>
        <v>26</v>
      </c>
      <c r="AR50">
        <f t="shared" si="50"/>
        <v>34</v>
      </c>
      <c r="AS50">
        <f t="shared" si="51"/>
        <v>33</v>
      </c>
      <c r="AT50">
        <f t="shared" si="52"/>
        <v>33</v>
      </c>
      <c r="AU50">
        <f t="shared" si="53"/>
        <v>29</v>
      </c>
      <c r="AV50">
        <f t="shared" si="54"/>
        <v>28</v>
      </c>
      <c r="AW50">
        <f t="shared" si="55"/>
        <v>27</v>
      </c>
      <c r="AX50" s="24">
        <f t="shared" si="28"/>
        <v>36</v>
      </c>
      <c r="AY50">
        <v>1000000</v>
      </c>
      <c r="AZ50" t="str">
        <f t="shared" si="24"/>
        <v>NZ</v>
      </c>
      <c r="BA50" s="5">
        <f t="shared" si="29"/>
        <v>30.217391304347824</v>
      </c>
      <c r="BB50">
        <f t="shared" si="30"/>
        <v>28</v>
      </c>
      <c r="BC50" s="5">
        <f>stdev_effects!Y248</f>
        <v>999811.2</v>
      </c>
      <c r="BD50">
        <f t="shared" si="31"/>
        <v>44</v>
      </c>
      <c r="BE50">
        <f t="shared" si="32"/>
        <v>-16</v>
      </c>
      <c r="BF50">
        <f>IF(trend_effects!AA248*trend_effects!BD248&lt;=0,1,0)</f>
        <v>1</v>
      </c>
      <c r="BG50" t="str">
        <f t="shared" si="33"/>
        <v>NZ</v>
      </c>
    </row>
    <row r="51" spans="1:59" x14ac:dyDescent="0.3">
      <c r="A51" s="5" t="s">
        <v>32</v>
      </c>
      <c r="B51" s="5">
        <v>15.5</v>
      </c>
      <c r="C51" s="5">
        <v>24.5</v>
      </c>
      <c r="D51" s="5">
        <v>27.166666666666668</v>
      </c>
      <c r="E51" s="5">
        <v>30.25</v>
      </c>
      <c r="F51" s="5">
        <v>30.166666666666668</v>
      </c>
      <c r="G51" s="5">
        <v>32.333333333333336</v>
      </c>
      <c r="H51" s="5">
        <v>40.75</v>
      </c>
      <c r="I51" s="5">
        <v>35.166666666666664</v>
      </c>
      <c r="J51" s="5">
        <v>36.583333333333336</v>
      </c>
      <c r="K51" s="5">
        <v>36.583333333333336</v>
      </c>
      <c r="L51" s="5">
        <v>35.583333333333336</v>
      </c>
      <c r="M51" s="5">
        <v>35.583333333333336</v>
      </c>
      <c r="N51" s="5">
        <v>32.5</v>
      </c>
      <c r="O51" s="5">
        <v>34.5</v>
      </c>
      <c r="P51" s="5">
        <v>34.666666666666664</v>
      </c>
      <c r="Q51" s="5">
        <v>38.75</v>
      </c>
      <c r="R51" s="5">
        <v>41.083333333333336</v>
      </c>
      <c r="S51" s="5">
        <v>44.333333333333336</v>
      </c>
      <c r="T51" s="5">
        <v>43.5</v>
      </c>
      <c r="U51" s="5">
        <v>20.166666666666668</v>
      </c>
      <c r="V51" s="5">
        <v>18.916666666666668</v>
      </c>
      <c r="W51" s="5">
        <v>29.428571428571427</v>
      </c>
      <c r="X51" s="23">
        <f t="shared" si="26"/>
        <v>7.707793233514538</v>
      </c>
      <c r="Y51" s="5">
        <v>1000000</v>
      </c>
      <c r="AA51" s="5" t="str">
        <f t="shared" si="27"/>
        <v>PL</v>
      </c>
      <c r="AB51">
        <f t="shared" si="34"/>
        <v>20</v>
      </c>
      <c r="AC51">
        <f t="shared" si="35"/>
        <v>16</v>
      </c>
      <c r="AD51">
        <f t="shared" si="36"/>
        <v>15</v>
      </c>
      <c r="AE51">
        <f t="shared" si="37"/>
        <v>13</v>
      </c>
      <c r="AF51">
        <f t="shared" si="38"/>
        <v>13</v>
      </c>
      <c r="AG51">
        <f t="shared" si="39"/>
        <v>13</v>
      </c>
      <c r="AH51">
        <f t="shared" si="40"/>
        <v>7</v>
      </c>
      <c r="AI51">
        <f t="shared" si="41"/>
        <v>10</v>
      </c>
      <c r="AJ51">
        <f t="shared" si="42"/>
        <v>8</v>
      </c>
      <c r="AK51">
        <f t="shared" si="43"/>
        <v>10</v>
      </c>
      <c r="AL51">
        <f t="shared" si="44"/>
        <v>10</v>
      </c>
      <c r="AM51">
        <f t="shared" si="45"/>
        <v>12</v>
      </c>
      <c r="AN51">
        <f t="shared" si="46"/>
        <v>17</v>
      </c>
      <c r="AO51">
        <f t="shared" si="47"/>
        <v>20</v>
      </c>
      <c r="AP51">
        <f t="shared" si="48"/>
        <v>21</v>
      </c>
      <c r="AQ51">
        <f t="shared" si="49"/>
        <v>21</v>
      </c>
      <c r="AR51">
        <f t="shared" si="50"/>
        <v>22</v>
      </c>
      <c r="AS51">
        <f t="shared" si="51"/>
        <v>25</v>
      </c>
      <c r="AT51">
        <f t="shared" si="52"/>
        <v>30</v>
      </c>
      <c r="AU51">
        <f t="shared" si="53"/>
        <v>40</v>
      </c>
      <c r="AV51">
        <f t="shared" si="54"/>
        <v>44</v>
      </c>
      <c r="AW51">
        <f t="shared" si="55"/>
        <v>35</v>
      </c>
      <c r="AX51" s="24">
        <f t="shared" si="28"/>
        <v>16</v>
      </c>
      <c r="AY51">
        <v>1000000</v>
      </c>
      <c r="AZ51" t="str">
        <f t="shared" si="24"/>
        <v>PL</v>
      </c>
      <c r="BA51" s="5">
        <f t="shared" si="29"/>
        <v>19.043478260869566</v>
      </c>
      <c r="BB51">
        <f t="shared" si="30"/>
        <v>16</v>
      </c>
      <c r="BC51" s="5">
        <f>stdev_effects!Y249</f>
        <v>1000371.8</v>
      </c>
      <c r="BD51">
        <f t="shared" si="31"/>
        <v>8</v>
      </c>
      <c r="BE51">
        <f t="shared" si="32"/>
        <v>8</v>
      </c>
      <c r="BF51">
        <f>IF(trend_effects!AA249*trend_effects!BD249&lt;=0,1,0)</f>
        <v>1</v>
      </c>
      <c r="BG51" t="str">
        <f t="shared" si="33"/>
        <v>PL</v>
      </c>
    </row>
    <row r="52" spans="1:59" x14ac:dyDescent="0.3">
      <c r="A52" s="5" t="s">
        <v>26</v>
      </c>
      <c r="B52" s="5">
        <v>25.75</v>
      </c>
      <c r="C52" s="5">
        <v>16.166666666666668</v>
      </c>
      <c r="D52" s="5">
        <v>21.5</v>
      </c>
      <c r="E52" s="5">
        <v>24.5</v>
      </c>
      <c r="F52" s="5">
        <v>29.333333333333332</v>
      </c>
      <c r="G52" s="5">
        <v>30.916666666666668</v>
      </c>
      <c r="H52" s="5">
        <v>32.5</v>
      </c>
      <c r="I52" s="5">
        <v>33.5</v>
      </c>
      <c r="J52" s="5">
        <v>31.5</v>
      </c>
      <c r="K52" s="5">
        <v>32.083333333333336</v>
      </c>
      <c r="L52" s="5">
        <v>34.416666666666664</v>
      </c>
      <c r="M52" s="5">
        <v>33</v>
      </c>
      <c r="N52" s="5">
        <v>33.25</v>
      </c>
      <c r="O52" s="5">
        <v>38.833333333333336</v>
      </c>
      <c r="P52" s="5">
        <v>37.666666666666664</v>
      </c>
      <c r="Q52" s="5">
        <v>37.416666666666664</v>
      </c>
      <c r="R52" s="5">
        <v>52.75</v>
      </c>
      <c r="S52" s="5">
        <v>52.583333333333336</v>
      </c>
      <c r="T52" s="5">
        <v>50.75</v>
      </c>
      <c r="U52" s="5">
        <v>53.083333333333336</v>
      </c>
      <c r="V52" s="5">
        <v>57.833333333333336</v>
      </c>
      <c r="W52" s="5">
        <v>66.857142857142861</v>
      </c>
      <c r="X52" s="23">
        <f t="shared" si="26"/>
        <v>12.794855065796723</v>
      </c>
      <c r="Y52" s="5">
        <v>1000000</v>
      </c>
      <c r="AA52" s="5" t="str">
        <f t="shared" si="27"/>
        <v>PT</v>
      </c>
      <c r="AB52">
        <f t="shared" si="34"/>
        <v>16</v>
      </c>
      <c r="AC52">
        <f t="shared" si="35"/>
        <v>21</v>
      </c>
      <c r="AD52">
        <f t="shared" si="36"/>
        <v>21</v>
      </c>
      <c r="AE52">
        <f t="shared" si="37"/>
        <v>19</v>
      </c>
      <c r="AF52">
        <f t="shared" si="38"/>
        <v>14</v>
      </c>
      <c r="AG52">
        <f t="shared" si="39"/>
        <v>15</v>
      </c>
      <c r="AH52">
        <f t="shared" si="40"/>
        <v>15</v>
      </c>
      <c r="AI52">
        <f t="shared" si="41"/>
        <v>12</v>
      </c>
      <c r="AJ52">
        <f t="shared" si="42"/>
        <v>12</v>
      </c>
      <c r="AK52">
        <f t="shared" si="43"/>
        <v>12</v>
      </c>
      <c r="AL52">
        <f t="shared" si="44"/>
        <v>12</v>
      </c>
      <c r="AM52">
        <f t="shared" si="45"/>
        <v>15</v>
      </c>
      <c r="AN52">
        <f t="shared" si="46"/>
        <v>16</v>
      </c>
      <c r="AO52">
        <f t="shared" si="47"/>
        <v>18</v>
      </c>
      <c r="AP52">
        <f t="shared" si="48"/>
        <v>18</v>
      </c>
      <c r="AQ52">
        <f t="shared" si="49"/>
        <v>22</v>
      </c>
      <c r="AR52">
        <f t="shared" si="50"/>
        <v>14</v>
      </c>
      <c r="AS52">
        <f t="shared" si="51"/>
        <v>17</v>
      </c>
      <c r="AT52">
        <f t="shared" si="52"/>
        <v>25</v>
      </c>
      <c r="AU52">
        <f t="shared" si="53"/>
        <v>24</v>
      </c>
      <c r="AV52">
        <f t="shared" si="54"/>
        <v>17</v>
      </c>
      <c r="AW52">
        <f t="shared" si="55"/>
        <v>16</v>
      </c>
      <c r="AX52" s="24">
        <f t="shared" si="28"/>
        <v>32</v>
      </c>
      <c r="AY52">
        <v>1000000</v>
      </c>
      <c r="AZ52" t="str">
        <f t="shared" si="24"/>
        <v>PT</v>
      </c>
      <c r="BA52" s="5">
        <f t="shared" si="29"/>
        <v>17.521739130434781</v>
      </c>
      <c r="BB52">
        <f t="shared" si="30"/>
        <v>15</v>
      </c>
      <c r="BC52" s="5">
        <f>stdev_effects!Y250</f>
        <v>1000180.3</v>
      </c>
      <c r="BD52">
        <f t="shared" si="31"/>
        <v>13</v>
      </c>
      <c r="BE52">
        <f t="shared" si="32"/>
        <v>2</v>
      </c>
      <c r="BF52">
        <f>IF(trend_effects!AA250*trend_effects!BD250&lt;=0,1,0)</f>
        <v>1</v>
      </c>
      <c r="BG52" t="str">
        <f t="shared" si="33"/>
        <v>PT</v>
      </c>
    </row>
    <row r="53" spans="1:59" x14ac:dyDescent="0.3">
      <c r="A53" s="5" t="s">
        <v>107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1.1666666666666667</v>
      </c>
      <c r="H53" s="5">
        <v>0</v>
      </c>
      <c r="I53" s="5">
        <v>2.9166666666666665</v>
      </c>
      <c r="J53" s="5">
        <v>3.4166666666666665</v>
      </c>
      <c r="K53" s="5">
        <v>3</v>
      </c>
      <c r="L53" s="5">
        <v>4.083333333333333</v>
      </c>
      <c r="M53" s="5">
        <v>5</v>
      </c>
      <c r="N53" s="5">
        <v>5.333333333333333</v>
      </c>
      <c r="O53" s="5">
        <v>3.75</v>
      </c>
      <c r="P53" s="5">
        <v>6.333333333333333</v>
      </c>
      <c r="Q53" s="5">
        <v>8.5</v>
      </c>
      <c r="R53" s="5">
        <v>24.916666666666668</v>
      </c>
      <c r="S53" s="5">
        <v>36.666666666666664</v>
      </c>
      <c r="T53" s="5">
        <v>47.5</v>
      </c>
      <c r="U53" s="5">
        <v>66.333333333333329</v>
      </c>
      <c r="V53" s="5">
        <v>56.416666666666664</v>
      </c>
      <c r="W53" s="5">
        <v>65</v>
      </c>
      <c r="X53" s="23">
        <f t="shared" si="26"/>
        <v>22.878265740436778</v>
      </c>
      <c r="Y53" s="5">
        <v>1000000</v>
      </c>
      <c r="AA53" s="5" t="str">
        <f t="shared" si="27"/>
        <v>RO</v>
      </c>
      <c r="AB53">
        <f t="shared" si="34"/>
        <v>27</v>
      </c>
      <c r="AC53">
        <f t="shared" si="35"/>
        <v>31</v>
      </c>
      <c r="AD53">
        <f t="shared" si="36"/>
        <v>36</v>
      </c>
      <c r="AE53">
        <f t="shared" si="37"/>
        <v>39</v>
      </c>
      <c r="AF53">
        <f t="shared" si="38"/>
        <v>43</v>
      </c>
      <c r="AG53">
        <f t="shared" si="39"/>
        <v>42</v>
      </c>
      <c r="AH53">
        <f t="shared" si="40"/>
        <v>43</v>
      </c>
      <c r="AI53">
        <f t="shared" si="41"/>
        <v>45</v>
      </c>
      <c r="AJ53">
        <f t="shared" si="42"/>
        <v>46</v>
      </c>
      <c r="AK53">
        <f t="shared" si="43"/>
        <v>46</v>
      </c>
      <c r="AL53">
        <f t="shared" si="44"/>
        <v>46</v>
      </c>
      <c r="AM53">
        <f t="shared" si="45"/>
        <v>43</v>
      </c>
      <c r="AN53">
        <f t="shared" si="46"/>
        <v>45</v>
      </c>
      <c r="AO53">
        <f t="shared" si="47"/>
        <v>44</v>
      </c>
      <c r="AP53">
        <f t="shared" si="48"/>
        <v>45</v>
      </c>
      <c r="AQ53">
        <f t="shared" si="49"/>
        <v>44</v>
      </c>
      <c r="AR53">
        <f t="shared" si="50"/>
        <v>32</v>
      </c>
      <c r="AS53">
        <f t="shared" si="51"/>
        <v>29</v>
      </c>
      <c r="AT53">
        <f t="shared" si="52"/>
        <v>26</v>
      </c>
      <c r="AU53">
        <f t="shared" si="53"/>
        <v>13</v>
      </c>
      <c r="AV53">
        <f t="shared" si="54"/>
        <v>20</v>
      </c>
      <c r="AW53">
        <f t="shared" si="55"/>
        <v>17</v>
      </c>
      <c r="AX53" s="24">
        <f t="shared" si="28"/>
        <v>53</v>
      </c>
      <c r="AY53">
        <v>1000000</v>
      </c>
      <c r="AZ53" t="str">
        <f t="shared" si="24"/>
        <v>RO</v>
      </c>
      <c r="BA53" s="5">
        <f t="shared" si="29"/>
        <v>37.173913043478258</v>
      </c>
      <c r="BB53">
        <f t="shared" si="30"/>
        <v>44</v>
      </c>
      <c r="BC53" s="5">
        <f>stdev_effects!Y251</f>
        <v>999668.2</v>
      </c>
      <c r="BD53">
        <f t="shared" si="31"/>
        <v>58</v>
      </c>
      <c r="BE53">
        <f t="shared" si="32"/>
        <v>-14</v>
      </c>
      <c r="BF53">
        <f>IF(trend_effects!AA251*trend_effects!BD251&lt;=0,1,0)</f>
        <v>1</v>
      </c>
      <c r="BG53" t="str">
        <f t="shared" si="33"/>
        <v>RO</v>
      </c>
    </row>
    <row r="54" spans="1:59" x14ac:dyDescent="0.3">
      <c r="A54" s="5" t="s">
        <v>44</v>
      </c>
      <c r="B54" s="5">
        <v>0</v>
      </c>
      <c r="C54" s="5">
        <v>0</v>
      </c>
      <c r="D54" s="5">
        <v>0</v>
      </c>
      <c r="E54" s="5">
        <v>0</v>
      </c>
      <c r="F54" s="5">
        <v>0.75</v>
      </c>
      <c r="G54" s="5">
        <v>0</v>
      </c>
      <c r="H54" s="5">
        <v>0</v>
      </c>
      <c r="I54" s="5">
        <v>3.6666666666666665</v>
      </c>
      <c r="J54" s="5">
        <v>5.083333333333333</v>
      </c>
      <c r="K54" s="5">
        <v>4.083333333333333</v>
      </c>
      <c r="L54" s="5">
        <v>24.833333333333332</v>
      </c>
      <c r="M54" s="5">
        <v>39.75</v>
      </c>
      <c r="N54" s="5">
        <v>6.75</v>
      </c>
      <c r="O54" s="5">
        <v>3.0833333333333335</v>
      </c>
      <c r="P54" s="5">
        <v>4.333333333333333</v>
      </c>
      <c r="Q54" s="5">
        <v>5.833333333333333</v>
      </c>
      <c r="R54" s="5">
        <v>5.666666666666667</v>
      </c>
      <c r="S54" s="5">
        <v>10</v>
      </c>
      <c r="T54" s="5">
        <v>5</v>
      </c>
      <c r="U54" s="5">
        <v>3.25</v>
      </c>
      <c r="V54" s="5">
        <v>3.0833333333333335</v>
      </c>
      <c r="W54" s="5">
        <v>2.5714285714285716</v>
      </c>
      <c r="X54" s="23">
        <f t="shared" si="26"/>
        <v>9.2665882318652315</v>
      </c>
      <c r="Y54" s="5">
        <v>1000000</v>
      </c>
      <c r="AA54" s="5" t="str">
        <f t="shared" si="27"/>
        <v>RS</v>
      </c>
      <c r="AB54">
        <f t="shared" si="34"/>
        <v>27</v>
      </c>
      <c r="AC54">
        <f t="shared" si="35"/>
        <v>31</v>
      </c>
      <c r="AD54">
        <f t="shared" si="36"/>
        <v>36</v>
      </c>
      <c r="AE54">
        <f t="shared" si="37"/>
        <v>39</v>
      </c>
      <c r="AF54">
        <f t="shared" si="38"/>
        <v>41</v>
      </c>
      <c r="AG54">
        <f t="shared" si="39"/>
        <v>43</v>
      </c>
      <c r="AH54">
        <f t="shared" si="40"/>
        <v>43</v>
      </c>
      <c r="AI54">
        <f t="shared" si="41"/>
        <v>43</v>
      </c>
      <c r="AJ54">
        <f t="shared" si="42"/>
        <v>44</v>
      </c>
      <c r="AK54">
        <f t="shared" si="43"/>
        <v>44</v>
      </c>
      <c r="AL54">
        <f t="shared" si="44"/>
        <v>19</v>
      </c>
      <c r="AM54">
        <f t="shared" si="45"/>
        <v>10</v>
      </c>
      <c r="AN54">
        <f t="shared" si="46"/>
        <v>43</v>
      </c>
      <c r="AO54">
        <f t="shared" si="47"/>
        <v>48</v>
      </c>
      <c r="AP54">
        <f t="shared" si="48"/>
        <v>46</v>
      </c>
      <c r="AQ54">
        <f t="shared" si="49"/>
        <v>49</v>
      </c>
      <c r="AR54">
        <f t="shared" si="50"/>
        <v>51</v>
      </c>
      <c r="AS54">
        <f t="shared" si="51"/>
        <v>51</v>
      </c>
      <c r="AT54">
        <f t="shared" si="52"/>
        <v>56</v>
      </c>
      <c r="AU54">
        <f t="shared" si="53"/>
        <v>55</v>
      </c>
      <c r="AV54">
        <f t="shared" si="54"/>
        <v>54</v>
      </c>
      <c r="AW54">
        <f t="shared" si="55"/>
        <v>58</v>
      </c>
      <c r="AX54" s="24">
        <f t="shared" si="28"/>
        <v>19</v>
      </c>
      <c r="AY54">
        <v>1000000</v>
      </c>
      <c r="AZ54" t="str">
        <f t="shared" si="24"/>
        <v>RS</v>
      </c>
      <c r="BA54" s="5">
        <f t="shared" si="29"/>
        <v>41.304347826086953</v>
      </c>
      <c r="BB54">
        <f t="shared" si="30"/>
        <v>50</v>
      </c>
      <c r="BC54" s="5">
        <f>stdev_effects!Y252</f>
        <v>999796.2</v>
      </c>
      <c r="BD54">
        <f t="shared" si="31"/>
        <v>46</v>
      </c>
      <c r="BE54">
        <f t="shared" si="32"/>
        <v>4</v>
      </c>
      <c r="BF54">
        <f>IF(trend_effects!AA252*trend_effects!BD252&lt;=0,1,0)</f>
        <v>1</v>
      </c>
      <c r="BG54" t="str">
        <f t="shared" si="33"/>
        <v>RS</v>
      </c>
    </row>
    <row r="55" spans="1:59" x14ac:dyDescent="0.3">
      <c r="A55" s="5" t="s">
        <v>54</v>
      </c>
      <c r="B55" s="5">
        <v>14.083333333333334</v>
      </c>
      <c r="C55" s="5">
        <v>17</v>
      </c>
      <c r="D55" s="5">
        <v>24.75</v>
      </c>
      <c r="E55" s="5">
        <v>25.75</v>
      </c>
      <c r="F55" s="5">
        <v>20.416666666666668</v>
      </c>
      <c r="G55" s="5">
        <v>18.833333333333332</v>
      </c>
      <c r="H55" s="5">
        <v>17.583333333333332</v>
      </c>
      <c r="I55" s="5">
        <v>12.583333333333334</v>
      </c>
      <c r="J55" s="5">
        <v>10.166666666666666</v>
      </c>
      <c r="K55" s="5">
        <v>8.25</v>
      </c>
      <c r="L55" s="5">
        <v>7.166666666666667</v>
      </c>
      <c r="M55" s="5">
        <v>7.083333333333333</v>
      </c>
      <c r="N55" s="5">
        <v>7.083333333333333</v>
      </c>
      <c r="O55" s="5">
        <v>8.1666666666666661</v>
      </c>
      <c r="P55" s="5">
        <v>7.583333333333333</v>
      </c>
      <c r="Q55" s="5">
        <v>8.5</v>
      </c>
      <c r="R55" s="5">
        <v>8.4166666666666661</v>
      </c>
      <c r="S55" s="5">
        <v>9.1666666666666661</v>
      </c>
      <c r="T55" s="5">
        <v>10</v>
      </c>
      <c r="U55" s="5">
        <v>10.583333333333334</v>
      </c>
      <c r="V55" s="5">
        <v>11.5</v>
      </c>
      <c r="W55" s="5">
        <v>13.428571428571429</v>
      </c>
      <c r="X55" s="23">
        <f t="shared" si="26"/>
        <v>5.7143608701166366</v>
      </c>
      <c r="Y55" s="5">
        <v>1000000</v>
      </c>
      <c r="AA55" s="5" t="str">
        <f t="shared" si="27"/>
        <v>RU</v>
      </c>
      <c r="AB55">
        <f t="shared" si="34"/>
        <v>21</v>
      </c>
      <c r="AC55">
        <f t="shared" si="35"/>
        <v>20</v>
      </c>
      <c r="AD55">
        <f t="shared" si="36"/>
        <v>17</v>
      </c>
      <c r="AE55">
        <f t="shared" si="37"/>
        <v>17</v>
      </c>
      <c r="AF55">
        <f t="shared" si="38"/>
        <v>25</v>
      </c>
      <c r="AG55">
        <f t="shared" si="39"/>
        <v>25</v>
      </c>
      <c r="AH55">
        <f t="shared" si="40"/>
        <v>28</v>
      </c>
      <c r="AI55">
        <f t="shared" si="41"/>
        <v>27</v>
      </c>
      <c r="AJ55">
        <f t="shared" si="42"/>
        <v>34</v>
      </c>
      <c r="AK55">
        <f t="shared" si="43"/>
        <v>34</v>
      </c>
      <c r="AL55">
        <f t="shared" si="44"/>
        <v>44</v>
      </c>
      <c r="AM55">
        <f t="shared" si="45"/>
        <v>41</v>
      </c>
      <c r="AN55">
        <f t="shared" si="46"/>
        <v>42</v>
      </c>
      <c r="AO55">
        <f t="shared" si="47"/>
        <v>34</v>
      </c>
      <c r="AP55">
        <f t="shared" si="48"/>
        <v>42</v>
      </c>
      <c r="AQ55">
        <f t="shared" si="49"/>
        <v>44</v>
      </c>
      <c r="AR55">
        <f t="shared" si="50"/>
        <v>49</v>
      </c>
      <c r="AS55">
        <f t="shared" si="51"/>
        <v>52</v>
      </c>
      <c r="AT55">
        <f t="shared" si="52"/>
        <v>51</v>
      </c>
      <c r="AU55">
        <f t="shared" si="53"/>
        <v>49</v>
      </c>
      <c r="AV55">
        <f t="shared" si="54"/>
        <v>50</v>
      </c>
      <c r="AW55">
        <f t="shared" si="55"/>
        <v>49</v>
      </c>
      <c r="AX55" s="24">
        <f t="shared" si="28"/>
        <v>11</v>
      </c>
      <c r="AY55">
        <v>1000000</v>
      </c>
      <c r="AZ55" t="str">
        <f t="shared" si="24"/>
        <v>RU</v>
      </c>
      <c r="BA55" s="5">
        <f t="shared" si="29"/>
        <v>35.043478260869563</v>
      </c>
      <c r="BB55">
        <f t="shared" si="30"/>
        <v>41</v>
      </c>
      <c r="BC55" s="5">
        <f>stdev_effects!Y253</f>
        <v>1000149.8</v>
      </c>
      <c r="BD55">
        <f t="shared" si="31"/>
        <v>17</v>
      </c>
      <c r="BE55">
        <f t="shared" si="32"/>
        <v>24</v>
      </c>
      <c r="BF55">
        <f>IF(trend_effects!AA253*trend_effects!BD253&lt;=0,1,0)</f>
        <v>1</v>
      </c>
      <c r="BG55" t="str">
        <f t="shared" si="33"/>
        <v>RU</v>
      </c>
    </row>
    <row r="56" spans="1:59" x14ac:dyDescent="0.3">
      <c r="A56" s="5" t="s">
        <v>30</v>
      </c>
      <c r="B56" s="5">
        <v>0</v>
      </c>
      <c r="C56" s="5">
        <v>0</v>
      </c>
      <c r="D56" s="5">
        <v>2.6666666666666665</v>
      </c>
      <c r="E56" s="5">
        <v>3.5833333333333335</v>
      </c>
      <c r="F56" s="5">
        <v>3</v>
      </c>
      <c r="G56" s="5">
        <v>2.5</v>
      </c>
      <c r="H56" s="5">
        <v>3.9166666666666665</v>
      </c>
      <c r="I56" s="5">
        <v>3.1666666666666665</v>
      </c>
      <c r="J56" s="5">
        <v>3</v>
      </c>
      <c r="K56" s="5">
        <v>3.25</v>
      </c>
      <c r="L56" s="5">
        <v>3.5</v>
      </c>
      <c r="M56" s="5">
        <v>5.666666666666667</v>
      </c>
      <c r="N56" s="5">
        <v>8.1666666666666661</v>
      </c>
      <c r="O56" s="5">
        <v>3.25</v>
      </c>
      <c r="P56" s="5">
        <v>15.583333333333334</v>
      </c>
      <c r="Q56" s="5">
        <v>18.083333333333332</v>
      </c>
      <c r="R56" s="5">
        <v>28</v>
      </c>
      <c r="S56" s="5">
        <v>15.166666666666666</v>
      </c>
      <c r="T56" s="5">
        <v>17</v>
      </c>
      <c r="U56" s="5">
        <v>16.833333333333332</v>
      </c>
      <c r="V56" s="5">
        <v>15.416666666666666</v>
      </c>
      <c r="W56" s="5">
        <v>13.571428571428571</v>
      </c>
      <c r="X56" s="23">
        <f t="shared" si="26"/>
        <v>7.618120744262102</v>
      </c>
      <c r="Y56" s="5">
        <v>1000000</v>
      </c>
      <c r="AA56" s="5" t="str">
        <f t="shared" si="27"/>
        <v>SE</v>
      </c>
      <c r="AB56">
        <f t="shared" si="34"/>
        <v>27</v>
      </c>
      <c r="AC56">
        <f t="shared" si="35"/>
        <v>31</v>
      </c>
      <c r="AD56">
        <f t="shared" si="36"/>
        <v>35</v>
      </c>
      <c r="AE56">
        <f t="shared" si="37"/>
        <v>37</v>
      </c>
      <c r="AF56">
        <f t="shared" si="38"/>
        <v>40</v>
      </c>
      <c r="AG56">
        <f t="shared" si="39"/>
        <v>40</v>
      </c>
      <c r="AH56">
        <f t="shared" si="40"/>
        <v>38</v>
      </c>
      <c r="AI56">
        <f t="shared" si="41"/>
        <v>44</v>
      </c>
      <c r="AJ56">
        <f t="shared" si="42"/>
        <v>49</v>
      </c>
      <c r="AK56">
        <f t="shared" si="43"/>
        <v>45</v>
      </c>
      <c r="AL56">
        <f t="shared" si="44"/>
        <v>48</v>
      </c>
      <c r="AM56">
        <f t="shared" si="45"/>
        <v>42</v>
      </c>
      <c r="AN56">
        <f t="shared" si="46"/>
        <v>39</v>
      </c>
      <c r="AO56">
        <f t="shared" si="47"/>
        <v>47</v>
      </c>
      <c r="AP56">
        <f t="shared" si="48"/>
        <v>31</v>
      </c>
      <c r="AQ56">
        <f t="shared" si="49"/>
        <v>36</v>
      </c>
      <c r="AR56">
        <f t="shared" si="50"/>
        <v>29</v>
      </c>
      <c r="AS56">
        <f t="shared" si="51"/>
        <v>45</v>
      </c>
      <c r="AT56">
        <f t="shared" si="52"/>
        <v>47</v>
      </c>
      <c r="AU56">
        <f t="shared" si="53"/>
        <v>44</v>
      </c>
      <c r="AV56">
        <f t="shared" si="54"/>
        <v>47</v>
      </c>
      <c r="AW56">
        <f t="shared" si="55"/>
        <v>48</v>
      </c>
      <c r="AX56" s="24">
        <f t="shared" si="28"/>
        <v>15</v>
      </c>
      <c r="AY56">
        <v>1000000</v>
      </c>
      <c r="AZ56" t="str">
        <f t="shared" si="24"/>
        <v>SE</v>
      </c>
      <c r="BA56" s="5">
        <f t="shared" si="29"/>
        <v>39.304347826086953</v>
      </c>
      <c r="BB56">
        <f t="shared" si="30"/>
        <v>47</v>
      </c>
      <c r="BC56" s="5">
        <f>stdev_effects!Y254</f>
        <v>1000000.8</v>
      </c>
      <c r="BD56">
        <f t="shared" si="31"/>
        <v>31</v>
      </c>
      <c r="BE56">
        <f t="shared" si="32"/>
        <v>16</v>
      </c>
      <c r="BF56">
        <f>IF(trend_effects!AA254*trend_effects!BD254&lt;=0,1,0)</f>
        <v>1</v>
      </c>
      <c r="BG56" t="str">
        <f t="shared" si="33"/>
        <v>SE</v>
      </c>
    </row>
    <row r="57" spans="1:59" x14ac:dyDescent="0.3">
      <c r="A57" s="5" t="s">
        <v>74</v>
      </c>
      <c r="B57" s="5">
        <v>0</v>
      </c>
      <c r="C57" s="5">
        <v>2.6666666666666665</v>
      </c>
      <c r="D57" s="5">
        <v>0</v>
      </c>
      <c r="E57" s="5">
        <v>0.75</v>
      </c>
      <c r="F57" s="5">
        <v>0.5</v>
      </c>
      <c r="G57" s="5">
        <v>1.5833333333333333</v>
      </c>
      <c r="H57" s="5">
        <v>5.333333333333333</v>
      </c>
      <c r="I57" s="5">
        <v>2</v>
      </c>
      <c r="J57" s="5">
        <v>1.5833333333333333</v>
      </c>
      <c r="K57" s="5">
        <v>1.3333333333333333</v>
      </c>
      <c r="L57" s="5">
        <v>1.0833333333333333</v>
      </c>
      <c r="M57" s="5">
        <v>2.25</v>
      </c>
      <c r="N57" s="5">
        <v>2.5833333333333335</v>
      </c>
      <c r="O57" s="5">
        <v>3.3333333333333335</v>
      </c>
      <c r="P57" s="5">
        <v>2.6666666666666665</v>
      </c>
      <c r="Q57" s="5">
        <v>4.416666666666667</v>
      </c>
      <c r="R57" s="5">
        <v>4.75</v>
      </c>
      <c r="S57" s="5">
        <v>11.5</v>
      </c>
      <c r="T57" s="5">
        <v>20.083333333333332</v>
      </c>
      <c r="U57" s="5">
        <v>7.416666666666667</v>
      </c>
      <c r="V57" s="5">
        <v>5.916666666666667</v>
      </c>
      <c r="W57" s="5">
        <v>7.7142857142857144</v>
      </c>
      <c r="X57" s="23">
        <f t="shared" si="26"/>
        <v>4.5860229453976347</v>
      </c>
      <c r="Y57" s="5">
        <v>1000000</v>
      </c>
      <c r="AA57" s="5" t="str">
        <f t="shared" si="27"/>
        <v>SI</v>
      </c>
      <c r="AB57">
        <f t="shared" si="34"/>
        <v>27</v>
      </c>
      <c r="AC57">
        <f t="shared" si="35"/>
        <v>29</v>
      </c>
      <c r="AD57">
        <f t="shared" si="36"/>
        <v>36</v>
      </c>
      <c r="AE57">
        <f t="shared" si="37"/>
        <v>38</v>
      </c>
      <c r="AF57">
        <f t="shared" si="38"/>
        <v>42</v>
      </c>
      <c r="AG57">
        <f t="shared" si="39"/>
        <v>41</v>
      </c>
      <c r="AH57">
        <f t="shared" si="40"/>
        <v>35</v>
      </c>
      <c r="AI57">
        <f t="shared" si="41"/>
        <v>47</v>
      </c>
      <c r="AJ57">
        <f t="shared" si="42"/>
        <v>50</v>
      </c>
      <c r="AK57">
        <f t="shared" si="43"/>
        <v>48</v>
      </c>
      <c r="AL57">
        <f t="shared" si="44"/>
        <v>51</v>
      </c>
      <c r="AM57">
        <f t="shared" si="45"/>
        <v>49</v>
      </c>
      <c r="AN57">
        <f t="shared" si="46"/>
        <v>50</v>
      </c>
      <c r="AO57">
        <f t="shared" si="47"/>
        <v>46</v>
      </c>
      <c r="AP57">
        <f t="shared" si="48"/>
        <v>49</v>
      </c>
      <c r="AQ57">
        <f t="shared" si="49"/>
        <v>51</v>
      </c>
      <c r="AR57">
        <f t="shared" si="50"/>
        <v>53</v>
      </c>
      <c r="AS57">
        <f t="shared" si="51"/>
        <v>48</v>
      </c>
      <c r="AT57">
        <f t="shared" si="52"/>
        <v>43</v>
      </c>
      <c r="AU57">
        <f t="shared" si="53"/>
        <v>52</v>
      </c>
      <c r="AV57">
        <f t="shared" si="54"/>
        <v>53</v>
      </c>
      <c r="AW57">
        <f t="shared" si="55"/>
        <v>54</v>
      </c>
      <c r="AX57" s="24">
        <f t="shared" si="28"/>
        <v>9</v>
      </c>
      <c r="AY57">
        <v>1000000</v>
      </c>
      <c r="AZ57" t="str">
        <f t="shared" si="24"/>
        <v>SI</v>
      </c>
      <c r="BA57" s="5">
        <f t="shared" si="29"/>
        <v>43.521739130434781</v>
      </c>
      <c r="BB57">
        <f t="shared" si="30"/>
        <v>53</v>
      </c>
      <c r="BC57" s="5">
        <f>stdev_effects!Y255</f>
        <v>1000077.8</v>
      </c>
      <c r="BD57">
        <f t="shared" si="31"/>
        <v>20</v>
      </c>
      <c r="BE57">
        <f t="shared" si="32"/>
        <v>33</v>
      </c>
      <c r="BF57">
        <f>IF(trend_effects!AA255*trend_effects!BD255&lt;=0,1,0)</f>
        <v>1</v>
      </c>
      <c r="BG57" t="str">
        <f t="shared" si="33"/>
        <v>SI</v>
      </c>
    </row>
    <row r="58" spans="1:59" x14ac:dyDescent="0.3">
      <c r="A58" s="5" t="s">
        <v>70</v>
      </c>
      <c r="B58" s="5">
        <v>0</v>
      </c>
      <c r="C58" s="5">
        <v>0</v>
      </c>
      <c r="D58" s="5">
        <v>7.833333333333333</v>
      </c>
      <c r="E58" s="5">
        <v>39.083333333333336</v>
      </c>
      <c r="F58" s="5">
        <v>35.166666666666664</v>
      </c>
      <c r="G58" s="5">
        <v>39.333333333333336</v>
      </c>
      <c r="H58" s="5">
        <v>38.916666666666664</v>
      </c>
      <c r="I58" s="5">
        <v>55.166666666666664</v>
      </c>
      <c r="J58" s="5">
        <v>32</v>
      </c>
      <c r="K58" s="5">
        <v>28.75</v>
      </c>
      <c r="L58" s="5">
        <v>29.916666666666668</v>
      </c>
      <c r="M58" s="5">
        <v>28.416666666666668</v>
      </c>
      <c r="N58" s="5">
        <v>24.833333333333332</v>
      </c>
      <c r="O58" s="5">
        <v>15.833333333333334</v>
      </c>
      <c r="P58" s="5">
        <v>18.583333333333332</v>
      </c>
      <c r="Q58" s="5">
        <v>20.083333333333332</v>
      </c>
      <c r="R58" s="5">
        <v>21.75</v>
      </c>
      <c r="S58" s="5">
        <v>26.5</v>
      </c>
      <c r="T58" s="5">
        <v>29.25</v>
      </c>
      <c r="U58" s="5">
        <v>32.083333333333336</v>
      </c>
      <c r="V58" s="5">
        <v>32.25</v>
      </c>
      <c r="W58" s="5">
        <v>38.857142857142854</v>
      </c>
      <c r="X58" s="23">
        <f t="shared" si="26"/>
        <v>13.163876182200839</v>
      </c>
      <c r="Y58" s="5">
        <v>1000000</v>
      </c>
      <c r="AA58" s="5" t="str">
        <f t="shared" si="27"/>
        <v>SK</v>
      </c>
      <c r="AB58">
        <f t="shared" si="34"/>
        <v>27</v>
      </c>
      <c r="AC58">
        <f t="shared" si="35"/>
        <v>31</v>
      </c>
      <c r="AD58">
        <f t="shared" si="36"/>
        <v>30</v>
      </c>
      <c r="AE58">
        <f t="shared" si="37"/>
        <v>8</v>
      </c>
      <c r="AF58">
        <f t="shared" si="38"/>
        <v>9</v>
      </c>
      <c r="AG58">
        <f t="shared" si="39"/>
        <v>9</v>
      </c>
      <c r="AH58">
        <f t="shared" si="40"/>
        <v>10</v>
      </c>
      <c r="AI58">
        <f t="shared" si="41"/>
        <v>3</v>
      </c>
      <c r="AJ58">
        <f t="shared" si="42"/>
        <v>11</v>
      </c>
      <c r="AK58">
        <f t="shared" si="43"/>
        <v>15</v>
      </c>
      <c r="AL58">
        <f t="shared" si="44"/>
        <v>14</v>
      </c>
      <c r="AM58">
        <f t="shared" si="45"/>
        <v>19</v>
      </c>
      <c r="AN58">
        <f t="shared" si="46"/>
        <v>22</v>
      </c>
      <c r="AO58">
        <f t="shared" si="47"/>
        <v>26</v>
      </c>
      <c r="AP58">
        <f t="shared" si="48"/>
        <v>29</v>
      </c>
      <c r="AQ58">
        <f t="shared" si="49"/>
        <v>35</v>
      </c>
      <c r="AR58">
        <f t="shared" si="50"/>
        <v>37</v>
      </c>
      <c r="AS58">
        <f t="shared" si="51"/>
        <v>36</v>
      </c>
      <c r="AT58">
        <f t="shared" si="52"/>
        <v>36</v>
      </c>
      <c r="AU58">
        <f t="shared" si="53"/>
        <v>33</v>
      </c>
      <c r="AV58">
        <f t="shared" si="54"/>
        <v>32</v>
      </c>
      <c r="AW58">
        <f t="shared" si="55"/>
        <v>29</v>
      </c>
      <c r="AX58" s="24">
        <f t="shared" si="28"/>
        <v>34</v>
      </c>
      <c r="AY58">
        <v>1000000</v>
      </c>
      <c r="AZ58" t="str">
        <f t="shared" si="24"/>
        <v>SK</v>
      </c>
      <c r="BA58" s="5">
        <f t="shared" si="29"/>
        <v>23.260869565217391</v>
      </c>
      <c r="BB58">
        <f t="shared" si="30"/>
        <v>18</v>
      </c>
      <c r="BC58" s="5">
        <f>stdev_effects!Y256</f>
        <v>999971.2</v>
      </c>
      <c r="BD58">
        <f t="shared" si="31"/>
        <v>33</v>
      </c>
      <c r="BE58">
        <f t="shared" si="32"/>
        <v>-15</v>
      </c>
      <c r="BF58">
        <f>IF(trend_effects!AA256*trend_effects!BD256&lt;=0,1,0)</f>
        <v>1</v>
      </c>
      <c r="BG58" t="str">
        <f t="shared" si="33"/>
        <v>SK</v>
      </c>
    </row>
    <row r="59" spans="1:59" x14ac:dyDescent="0.3">
      <c r="A59" s="5" t="s">
        <v>18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0.25</v>
      </c>
      <c r="J59" s="5">
        <v>0.16666666666666666</v>
      </c>
      <c r="K59" s="5">
        <v>0.75</v>
      </c>
      <c r="L59" s="5">
        <v>2</v>
      </c>
      <c r="M59" s="5">
        <v>2.1666666666666665</v>
      </c>
      <c r="N59" s="5">
        <v>2.5833333333333335</v>
      </c>
      <c r="O59" s="5">
        <v>3.0833333333333335</v>
      </c>
      <c r="P59" s="5">
        <v>7.75</v>
      </c>
      <c r="Q59" s="5">
        <v>10.666666666666666</v>
      </c>
      <c r="R59" s="5">
        <v>13.333333333333334</v>
      </c>
      <c r="S59" s="5">
        <v>15.666666666666666</v>
      </c>
      <c r="T59" s="5">
        <v>18.5</v>
      </c>
      <c r="U59" s="5">
        <v>17.416666666666668</v>
      </c>
      <c r="V59" s="5">
        <v>30.833333333333332</v>
      </c>
      <c r="W59" s="5">
        <v>24.714285714285715</v>
      </c>
      <c r="X59" s="23">
        <f t="shared" si="26"/>
        <v>9.2802051959723038</v>
      </c>
      <c r="Y59" s="5">
        <v>1000000</v>
      </c>
      <c r="AA59" s="5" t="str">
        <f t="shared" si="27"/>
        <v>TR</v>
      </c>
      <c r="AB59">
        <f t="shared" si="34"/>
        <v>27</v>
      </c>
      <c r="AC59">
        <f t="shared" si="35"/>
        <v>31</v>
      </c>
      <c r="AD59">
        <f t="shared" si="36"/>
        <v>36</v>
      </c>
      <c r="AE59">
        <f t="shared" si="37"/>
        <v>39</v>
      </c>
      <c r="AF59">
        <f t="shared" si="38"/>
        <v>43</v>
      </c>
      <c r="AG59">
        <f t="shared" si="39"/>
        <v>43</v>
      </c>
      <c r="AH59">
        <f t="shared" si="40"/>
        <v>43</v>
      </c>
      <c r="AI59">
        <f t="shared" si="41"/>
        <v>50</v>
      </c>
      <c r="AJ59">
        <f t="shared" si="42"/>
        <v>51</v>
      </c>
      <c r="AK59">
        <f t="shared" si="43"/>
        <v>49</v>
      </c>
      <c r="AL59">
        <f t="shared" si="44"/>
        <v>49</v>
      </c>
      <c r="AM59">
        <f t="shared" si="45"/>
        <v>50</v>
      </c>
      <c r="AN59">
        <f t="shared" si="46"/>
        <v>50</v>
      </c>
      <c r="AO59">
        <f t="shared" si="47"/>
        <v>48</v>
      </c>
      <c r="AP59">
        <f t="shared" si="48"/>
        <v>41</v>
      </c>
      <c r="AQ59">
        <f t="shared" si="49"/>
        <v>43</v>
      </c>
      <c r="AR59">
        <f t="shared" si="50"/>
        <v>44</v>
      </c>
      <c r="AS59">
        <f t="shared" si="51"/>
        <v>44</v>
      </c>
      <c r="AT59">
        <f t="shared" si="52"/>
        <v>46</v>
      </c>
      <c r="AU59">
        <f t="shared" si="53"/>
        <v>43</v>
      </c>
      <c r="AV59">
        <f t="shared" si="54"/>
        <v>34</v>
      </c>
      <c r="AW59">
        <f t="shared" si="55"/>
        <v>38</v>
      </c>
      <c r="AX59" s="24">
        <f t="shared" si="28"/>
        <v>20</v>
      </c>
      <c r="AY59">
        <v>1000000</v>
      </c>
      <c r="AZ59" t="str">
        <f t="shared" si="24"/>
        <v>TR</v>
      </c>
      <c r="BA59" s="5">
        <f t="shared" si="29"/>
        <v>41.826086956521742</v>
      </c>
      <c r="BB59">
        <f t="shared" si="30"/>
        <v>51</v>
      </c>
      <c r="BC59" s="5">
        <f>stdev_effects!Y257</f>
        <v>999793.7</v>
      </c>
      <c r="BD59">
        <f t="shared" si="31"/>
        <v>48</v>
      </c>
      <c r="BE59">
        <f t="shared" si="32"/>
        <v>3</v>
      </c>
      <c r="BF59">
        <f>IF(trend_effects!AA257*trend_effects!BD257&lt;=0,1,0)</f>
        <v>1</v>
      </c>
      <c r="BG59" t="str">
        <f t="shared" si="33"/>
        <v>TR</v>
      </c>
    </row>
    <row r="60" spans="1:59" x14ac:dyDescent="0.3">
      <c r="A60" s="5" t="s">
        <v>14</v>
      </c>
      <c r="B60" s="5">
        <v>8.3333333333333339</v>
      </c>
      <c r="C60" s="5">
        <v>0</v>
      </c>
      <c r="D60" s="5">
        <v>10.083333333333334</v>
      </c>
      <c r="E60" s="5">
        <v>13.916666666666666</v>
      </c>
      <c r="F60" s="5">
        <v>11.416666666666666</v>
      </c>
      <c r="G60" s="5">
        <v>11.25</v>
      </c>
      <c r="H60" s="5">
        <v>8.6666666666666661</v>
      </c>
      <c r="I60" s="5">
        <v>7.333333333333333</v>
      </c>
      <c r="J60" s="5">
        <v>6.166666666666667</v>
      </c>
      <c r="K60" s="5">
        <v>5.5</v>
      </c>
      <c r="L60" s="5">
        <v>4.25</v>
      </c>
      <c r="M60" s="5">
        <v>4.25</v>
      </c>
      <c r="N60" s="5">
        <v>4.083333333333333</v>
      </c>
      <c r="O60" s="5">
        <v>3.75</v>
      </c>
      <c r="P60" s="5">
        <v>4.166666666666667</v>
      </c>
      <c r="Q60" s="5">
        <v>4.916666666666667</v>
      </c>
      <c r="R60" s="5">
        <v>4.583333333333333</v>
      </c>
      <c r="S60" s="5">
        <v>4.916666666666667</v>
      </c>
      <c r="T60" s="5">
        <v>4.833333333333333</v>
      </c>
      <c r="U60" s="5">
        <v>5.083333333333333</v>
      </c>
      <c r="V60" s="5">
        <v>6.416666666666667</v>
      </c>
      <c r="W60" s="5">
        <v>7.8571428571428568</v>
      </c>
      <c r="X60" s="23">
        <f t="shared" si="26"/>
        <v>3.1691919294580098</v>
      </c>
      <c r="Y60" s="5">
        <v>1000000</v>
      </c>
      <c r="AA60" s="5" t="str">
        <f t="shared" si="27"/>
        <v>UA</v>
      </c>
      <c r="AB60">
        <f t="shared" si="34"/>
        <v>24</v>
      </c>
      <c r="AC60">
        <f t="shared" si="35"/>
        <v>31</v>
      </c>
      <c r="AD60">
        <f t="shared" si="36"/>
        <v>28</v>
      </c>
      <c r="AE60">
        <f t="shared" si="37"/>
        <v>27</v>
      </c>
      <c r="AF60">
        <f t="shared" si="38"/>
        <v>30</v>
      </c>
      <c r="AG60">
        <f t="shared" si="39"/>
        <v>32</v>
      </c>
      <c r="AH60">
        <f t="shared" si="40"/>
        <v>32</v>
      </c>
      <c r="AI60">
        <f t="shared" si="41"/>
        <v>37</v>
      </c>
      <c r="AJ60">
        <f t="shared" si="42"/>
        <v>40</v>
      </c>
      <c r="AK60">
        <f t="shared" si="43"/>
        <v>41</v>
      </c>
      <c r="AL60">
        <f t="shared" si="44"/>
        <v>45</v>
      </c>
      <c r="AM60">
        <f t="shared" si="45"/>
        <v>45</v>
      </c>
      <c r="AN60">
        <f t="shared" si="46"/>
        <v>47</v>
      </c>
      <c r="AO60">
        <f t="shared" si="47"/>
        <v>44</v>
      </c>
      <c r="AP60">
        <f t="shared" si="48"/>
        <v>47</v>
      </c>
      <c r="AQ60">
        <f t="shared" si="49"/>
        <v>50</v>
      </c>
      <c r="AR60">
        <f t="shared" si="50"/>
        <v>54</v>
      </c>
      <c r="AS60">
        <f t="shared" si="51"/>
        <v>56</v>
      </c>
      <c r="AT60">
        <f t="shared" si="52"/>
        <v>57</v>
      </c>
      <c r="AU60">
        <f t="shared" si="53"/>
        <v>53</v>
      </c>
      <c r="AV60">
        <f t="shared" si="54"/>
        <v>52</v>
      </c>
      <c r="AW60">
        <f t="shared" si="55"/>
        <v>53</v>
      </c>
      <c r="AX60" s="24">
        <f t="shared" si="28"/>
        <v>8</v>
      </c>
      <c r="AY60">
        <v>1000000</v>
      </c>
      <c r="AZ60" t="str">
        <f t="shared" si="24"/>
        <v>UA</v>
      </c>
      <c r="BA60" s="5">
        <f t="shared" si="29"/>
        <v>40.565217391304351</v>
      </c>
      <c r="BB60">
        <f t="shared" si="30"/>
        <v>48</v>
      </c>
      <c r="BC60" s="5">
        <f>stdev_effects!Y258</f>
        <v>1000052.3</v>
      </c>
      <c r="BD60">
        <f t="shared" si="31"/>
        <v>22</v>
      </c>
      <c r="BE60">
        <f t="shared" si="32"/>
        <v>26</v>
      </c>
      <c r="BF60">
        <f>IF(trend_effects!AA258*trend_effects!BD258&lt;=0,1,0)</f>
        <v>1</v>
      </c>
      <c r="BG60" t="str">
        <f t="shared" si="33"/>
        <v>UA</v>
      </c>
    </row>
    <row r="61" spans="1:59" x14ac:dyDescent="0.3">
      <c r="A61" s="5" t="s">
        <v>105</v>
      </c>
      <c r="B61" s="5">
        <v>86</v>
      </c>
      <c r="C61" s="5">
        <v>78.25</v>
      </c>
      <c r="D61" s="5">
        <v>63.916666666666664</v>
      </c>
      <c r="E61" s="5">
        <v>57.75</v>
      </c>
      <c r="F61" s="5">
        <v>54.583333333333336</v>
      </c>
      <c r="G61" s="5">
        <v>56.083333333333336</v>
      </c>
      <c r="H61" s="5">
        <v>54.5</v>
      </c>
      <c r="I61" s="5">
        <v>39.416666666666664</v>
      </c>
      <c r="J61" s="5">
        <v>37.416666666666664</v>
      </c>
      <c r="K61" s="5">
        <v>37.583333333333336</v>
      </c>
      <c r="L61" s="5">
        <v>38.25</v>
      </c>
      <c r="M61" s="5">
        <v>38.166666666666664</v>
      </c>
      <c r="N61" s="5">
        <v>38.333333333333336</v>
      </c>
      <c r="O61" s="5">
        <v>47</v>
      </c>
      <c r="P61" s="5">
        <v>43.666666666666664</v>
      </c>
      <c r="Q61" s="5">
        <v>44.666666666666664</v>
      </c>
      <c r="R61" s="5">
        <v>50.333333333333336</v>
      </c>
      <c r="S61" s="5">
        <v>57.083333333333336</v>
      </c>
      <c r="T61" s="5">
        <v>59.583333333333336</v>
      </c>
      <c r="U61" s="5">
        <v>66.583333333333329</v>
      </c>
      <c r="V61" s="5">
        <v>68.333333333333329</v>
      </c>
      <c r="W61" s="5">
        <v>81.714285714285708</v>
      </c>
      <c r="X61" s="23">
        <f t="shared" si="26"/>
        <v>14.886792793283961</v>
      </c>
      <c r="Y61" s="5">
        <v>1000000</v>
      </c>
      <c r="AA61" s="5" t="str">
        <f t="shared" si="27"/>
        <v>US</v>
      </c>
      <c r="AB61">
        <f t="shared" si="34"/>
        <v>2</v>
      </c>
      <c r="AC61">
        <f t="shared" si="35"/>
        <v>1</v>
      </c>
      <c r="AD61">
        <f t="shared" si="36"/>
        <v>1</v>
      </c>
      <c r="AE61">
        <f t="shared" si="37"/>
        <v>1</v>
      </c>
      <c r="AF61">
        <f t="shared" si="38"/>
        <v>2</v>
      </c>
      <c r="AG61">
        <f t="shared" si="39"/>
        <v>2</v>
      </c>
      <c r="AH61">
        <f t="shared" si="40"/>
        <v>4</v>
      </c>
      <c r="AI61">
        <f t="shared" si="41"/>
        <v>7</v>
      </c>
      <c r="AJ61">
        <f t="shared" si="42"/>
        <v>6</v>
      </c>
      <c r="AK61">
        <f t="shared" si="43"/>
        <v>7</v>
      </c>
      <c r="AL61">
        <f t="shared" si="44"/>
        <v>8</v>
      </c>
      <c r="AM61">
        <f t="shared" si="45"/>
        <v>11</v>
      </c>
      <c r="AN61">
        <f t="shared" si="46"/>
        <v>14</v>
      </c>
      <c r="AO61">
        <f t="shared" si="47"/>
        <v>15</v>
      </c>
      <c r="AP61">
        <f t="shared" si="48"/>
        <v>16</v>
      </c>
      <c r="AQ61">
        <f t="shared" si="49"/>
        <v>15</v>
      </c>
      <c r="AR61">
        <f t="shared" si="50"/>
        <v>18</v>
      </c>
      <c r="AS61">
        <f t="shared" si="51"/>
        <v>15</v>
      </c>
      <c r="AT61">
        <f t="shared" si="52"/>
        <v>19</v>
      </c>
      <c r="AU61">
        <f t="shared" si="53"/>
        <v>12</v>
      </c>
      <c r="AV61">
        <f t="shared" si="54"/>
        <v>9</v>
      </c>
      <c r="AW61">
        <f t="shared" si="55"/>
        <v>3</v>
      </c>
      <c r="AX61" s="24">
        <f t="shared" si="28"/>
        <v>39</v>
      </c>
      <c r="AY61">
        <v>1000000</v>
      </c>
      <c r="AZ61" t="str">
        <f t="shared" si="24"/>
        <v>US</v>
      </c>
      <c r="BA61" s="5">
        <f t="shared" si="29"/>
        <v>9.8695652173913047</v>
      </c>
      <c r="BB61">
        <f t="shared" si="30"/>
        <v>6</v>
      </c>
      <c r="BC61" s="5">
        <f>stdev_effects!Y259</f>
        <v>1000456.3</v>
      </c>
      <c r="BD61">
        <f t="shared" si="31"/>
        <v>4</v>
      </c>
      <c r="BE61">
        <f t="shared" si="32"/>
        <v>2</v>
      </c>
      <c r="BF61">
        <f>IF(trend_effects!AA259*trend_effects!BD259&lt;=0,1,0)</f>
        <v>1</v>
      </c>
      <c r="BG61" t="str">
        <f t="shared" si="33"/>
        <v>US</v>
      </c>
    </row>
    <row r="62" spans="1:59" x14ac:dyDescent="0.3">
      <c r="A62" s="5" t="s">
        <v>120</v>
      </c>
      <c r="B62" s="5">
        <v>0</v>
      </c>
      <c r="C62" s="5">
        <v>8.3333333333333339</v>
      </c>
      <c r="D62" s="5">
        <v>17.416666666666668</v>
      </c>
      <c r="E62" s="5">
        <v>20.916666666666668</v>
      </c>
      <c r="F62" s="5">
        <v>25.25</v>
      </c>
      <c r="G62" s="5">
        <v>38.833333333333336</v>
      </c>
      <c r="H62" s="5">
        <v>51.75</v>
      </c>
      <c r="I62" s="5">
        <v>46.333333333333336</v>
      </c>
      <c r="J62" s="5">
        <v>45.5</v>
      </c>
      <c r="K62" s="5">
        <v>30.5</v>
      </c>
      <c r="L62" s="5">
        <v>20.916666666666668</v>
      </c>
      <c r="M62" s="5">
        <v>16.083333333333332</v>
      </c>
      <c r="N62" s="5">
        <v>10.583333333333334</v>
      </c>
      <c r="O62" s="5">
        <v>7.25</v>
      </c>
      <c r="P62" s="5">
        <v>6.666666666666667</v>
      </c>
      <c r="Q62" s="5">
        <v>8.1666666666666661</v>
      </c>
      <c r="R62" s="5">
        <v>9.5833333333333339</v>
      </c>
      <c r="S62" s="5">
        <v>12.416666666666666</v>
      </c>
      <c r="T62" s="5">
        <v>11.25</v>
      </c>
      <c r="U62" s="5">
        <v>14.25</v>
      </c>
      <c r="V62" s="5">
        <v>20.166666666666668</v>
      </c>
      <c r="W62" s="5">
        <v>21</v>
      </c>
      <c r="X62" s="23">
        <f t="shared" si="26"/>
        <v>14.22493111490053</v>
      </c>
      <c r="Y62" s="5">
        <v>1000000</v>
      </c>
      <c r="AA62" s="5" t="str">
        <f t="shared" si="27"/>
        <v>VN</v>
      </c>
      <c r="AB62">
        <f t="shared" si="34"/>
        <v>27</v>
      </c>
      <c r="AC62">
        <f t="shared" si="35"/>
        <v>24</v>
      </c>
      <c r="AD62">
        <f t="shared" si="36"/>
        <v>23</v>
      </c>
      <c r="AE62">
        <f t="shared" si="37"/>
        <v>23</v>
      </c>
      <c r="AF62">
        <f t="shared" si="38"/>
        <v>20</v>
      </c>
      <c r="AG62">
        <f t="shared" si="39"/>
        <v>11</v>
      </c>
      <c r="AH62">
        <f t="shared" si="40"/>
        <v>5</v>
      </c>
      <c r="AI62">
        <f t="shared" si="41"/>
        <v>5</v>
      </c>
      <c r="AJ62">
        <f t="shared" si="42"/>
        <v>4</v>
      </c>
      <c r="AK62">
        <f t="shared" si="43"/>
        <v>13</v>
      </c>
      <c r="AL62">
        <f t="shared" si="44"/>
        <v>22</v>
      </c>
      <c r="AM62">
        <f t="shared" si="45"/>
        <v>27</v>
      </c>
      <c r="AN62">
        <f t="shared" si="46"/>
        <v>33</v>
      </c>
      <c r="AO62">
        <f t="shared" si="47"/>
        <v>35</v>
      </c>
      <c r="AP62">
        <f t="shared" si="48"/>
        <v>44</v>
      </c>
      <c r="AQ62">
        <f t="shared" si="49"/>
        <v>47</v>
      </c>
      <c r="AR62">
        <f t="shared" si="50"/>
        <v>47</v>
      </c>
      <c r="AS62">
        <f t="shared" si="51"/>
        <v>47</v>
      </c>
      <c r="AT62">
        <f t="shared" si="52"/>
        <v>49</v>
      </c>
      <c r="AU62">
        <f t="shared" si="53"/>
        <v>47</v>
      </c>
      <c r="AV62">
        <f t="shared" si="54"/>
        <v>43</v>
      </c>
      <c r="AW62">
        <f t="shared" si="55"/>
        <v>43</v>
      </c>
      <c r="AX62" s="24">
        <f t="shared" si="28"/>
        <v>37</v>
      </c>
      <c r="AY62">
        <v>1000000</v>
      </c>
      <c r="AZ62" t="str">
        <f t="shared" si="24"/>
        <v>VN</v>
      </c>
      <c r="BA62" s="5">
        <f t="shared" si="29"/>
        <v>29.391304347826086</v>
      </c>
      <c r="BB62">
        <f t="shared" si="30"/>
        <v>27</v>
      </c>
      <c r="BC62" s="5">
        <f>stdev_effects!Y260</f>
        <v>999794.7</v>
      </c>
      <c r="BD62">
        <f t="shared" si="31"/>
        <v>47</v>
      </c>
      <c r="BE62">
        <f t="shared" si="32"/>
        <v>-20</v>
      </c>
      <c r="BF62">
        <f>IF(trend_effects!AA260*trend_effects!BD260&lt;=0,1,0)</f>
        <v>1</v>
      </c>
      <c r="BG62" t="str">
        <f t="shared" si="33"/>
        <v>VN</v>
      </c>
    </row>
    <row r="63" spans="1:59" x14ac:dyDescent="0.3">
      <c r="A63" s="5" t="s">
        <v>46</v>
      </c>
      <c r="B63" s="5">
        <v>0</v>
      </c>
      <c r="C63" s="5">
        <v>8.3333333333333339</v>
      </c>
      <c r="D63" s="5">
        <v>6.416666666666667</v>
      </c>
      <c r="E63" s="5">
        <v>5.333333333333333</v>
      </c>
      <c r="F63" s="5">
        <v>15.833333333333334</v>
      </c>
      <c r="G63" s="5">
        <v>7.833333333333333</v>
      </c>
      <c r="H63" s="5">
        <v>1.75</v>
      </c>
      <c r="I63" s="5">
        <v>11.083333333333334</v>
      </c>
      <c r="J63" s="5">
        <v>11.833333333333334</v>
      </c>
      <c r="K63" s="5">
        <v>12.666666666666666</v>
      </c>
      <c r="L63" s="5">
        <v>10.083333333333334</v>
      </c>
      <c r="M63" s="5">
        <v>9.9166666666666661</v>
      </c>
      <c r="N63" s="5">
        <v>10.5</v>
      </c>
      <c r="O63" s="5">
        <v>15</v>
      </c>
      <c r="P63" s="5">
        <v>16.75</v>
      </c>
      <c r="Q63" s="5">
        <v>17.5</v>
      </c>
      <c r="R63" s="5">
        <v>17</v>
      </c>
      <c r="S63" s="5">
        <v>16.5</v>
      </c>
      <c r="T63" s="5">
        <v>25.25</v>
      </c>
      <c r="U63" s="5">
        <v>24.166666666666668</v>
      </c>
      <c r="V63" s="5">
        <v>21.25</v>
      </c>
      <c r="W63" s="5">
        <v>21.142857142857142</v>
      </c>
      <c r="X63" s="23">
        <f t="shared" si="26"/>
        <v>6.7586890001912048</v>
      </c>
      <c r="Y63" s="5">
        <v>1000000</v>
      </c>
      <c r="AA63" s="5" t="str">
        <f t="shared" si="27"/>
        <v>ZA</v>
      </c>
      <c r="AB63">
        <f t="shared" si="34"/>
        <v>27</v>
      </c>
      <c r="AC63">
        <f t="shared" si="35"/>
        <v>24</v>
      </c>
      <c r="AD63">
        <f t="shared" si="36"/>
        <v>31</v>
      </c>
      <c r="AE63">
        <f t="shared" si="37"/>
        <v>36</v>
      </c>
      <c r="AF63">
        <f t="shared" si="38"/>
        <v>28</v>
      </c>
      <c r="AG63">
        <f t="shared" si="39"/>
        <v>35</v>
      </c>
      <c r="AH63">
        <f t="shared" si="40"/>
        <v>42</v>
      </c>
      <c r="AI63">
        <f t="shared" si="41"/>
        <v>30</v>
      </c>
      <c r="AJ63">
        <f t="shared" si="42"/>
        <v>30</v>
      </c>
      <c r="AK63">
        <f t="shared" si="43"/>
        <v>31</v>
      </c>
      <c r="AL63">
        <f t="shared" si="44"/>
        <v>34</v>
      </c>
      <c r="AM63">
        <f t="shared" si="45"/>
        <v>35</v>
      </c>
      <c r="AN63">
        <f t="shared" si="46"/>
        <v>34</v>
      </c>
      <c r="AO63">
        <f t="shared" si="47"/>
        <v>27</v>
      </c>
      <c r="AP63">
        <f t="shared" si="48"/>
        <v>30</v>
      </c>
      <c r="AQ63">
        <f t="shared" si="49"/>
        <v>39</v>
      </c>
      <c r="AR63">
        <f t="shared" si="50"/>
        <v>40</v>
      </c>
      <c r="AS63">
        <f t="shared" si="51"/>
        <v>42</v>
      </c>
      <c r="AT63">
        <f t="shared" si="52"/>
        <v>38</v>
      </c>
      <c r="AU63">
        <f t="shared" si="53"/>
        <v>38</v>
      </c>
      <c r="AV63">
        <f t="shared" si="54"/>
        <v>42</v>
      </c>
      <c r="AW63">
        <f t="shared" si="55"/>
        <v>42</v>
      </c>
      <c r="AX63" s="24">
        <f t="shared" si="28"/>
        <v>14</v>
      </c>
      <c r="AY63">
        <v>1000000</v>
      </c>
      <c r="AZ63" t="str">
        <f t="shared" si="24"/>
        <v>ZA</v>
      </c>
      <c r="BA63" s="5">
        <f t="shared" si="29"/>
        <v>33.434782608695649</v>
      </c>
      <c r="BB63">
        <f t="shared" si="30"/>
        <v>35</v>
      </c>
      <c r="BC63" s="5">
        <f>stdev_effects!Y261</f>
        <v>1000139.3</v>
      </c>
      <c r="BD63">
        <f t="shared" si="31"/>
        <v>19</v>
      </c>
      <c r="BE63">
        <f t="shared" si="32"/>
        <v>16</v>
      </c>
      <c r="BF63">
        <f>IF(trend_effects!AA261*trend_effects!BD261&lt;=0,1,0)</f>
        <v>1</v>
      </c>
      <c r="BG63" t="str">
        <f t="shared" si="33"/>
        <v>ZA</v>
      </c>
    </row>
    <row r="65" spans="27:58" x14ac:dyDescent="0.3">
      <c r="BB65" s="4">
        <f>CORREL(BB2:BB63,BD2:BD63)</f>
        <v>0.49467759847125042</v>
      </c>
      <c r="BC65">
        <f>CORREL(BC2:BC63,BA2:BA63)</f>
        <v>-0.64489561027259512</v>
      </c>
      <c r="BD65" s="4">
        <f>PEARSON(BD2:BD63,BB2:BB63)</f>
        <v>0.49467759847125042</v>
      </c>
      <c r="BE65">
        <f>MAX(BE2:BE63)</f>
        <v>40</v>
      </c>
    </row>
    <row r="66" spans="27:58" x14ac:dyDescent="0.3">
      <c r="AA66" t="str">
        <f>AA1</f>
        <v>ranked</v>
      </c>
      <c r="AB66">
        <f t="shared" ref="AB66:AY81" si="56">AB1</f>
        <v>2004</v>
      </c>
      <c r="AC66">
        <f t="shared" si="56"/>
        <v>2005</v>
      </c>
      <c r="AD66">
        <f t="shared" si="56"/>
        <v>2006</v>
      </c>
      <c r="AE66">
        <f t="shared" si="56"/>
        <v>2007</v>
      </c>
      <c r="AF66">
        <f t="shared" si="56"/>
        <v>2008</v>
      </c>
      <c r="AG66">
        <f t="shared" si="56"/>
        <v>2009</v>
      </c>
      <c r="AH66">
        <f t="shared" si="56"/>
        <v>2010</v>
      </c>
      <c r="AI66">
        <f t="shared" si="56"/>
        <v>2011</v>
      </c>
      <c r="AJ66">
        <f t="shared" si="56"/>
        <v>2012</v>
      </c>
      <c r="AK66">
        <f t="shared" si="56"/>
        <v>2013</v>
      </c>
      <c r="AL66">
        <f t="shared" si="56"/>
        <v>2014</v>
      </c>
      <c r="AM66">
        <f t="shared" si="56"/>
        <v>2015</v>
      </c>
      <c r="AN66">
        <f t="shared" si="56"/>
        <v>2016</v>
      </c>
      <c r="AO66">
        <f t="shared" si="56"/>
        <v>2017</v>
      </c>
      <c r="AP66">
        <f t="shared" si="56"/>
        <v>2018</v>
      </c>
      <c r="AQ66">
        <f t="shared" si="56"/>
        <v>2019</v>
      </c>
      <c r="AR66">
        <f t="shared" si="56"/>
        <v>2020</v>
      </c>
      <c r="AS66">
        <f t="shared" si="56"/>
        <v>2021</v>
      </c>
      <c r="AT66">
        <f t="shared" si="56"/>
        <v>2022</v>
      </c>
      <c r="AU66">
        <f t="shared" si="56"/>
        <v>2023</v>
      </c>
      <c r="AV66">
        <f t="shared" si="56"/>
        <v>2024</v>
      </c>
      <c r="AW66">
        <f t="shared" si="56"/>
        <v>2025</v>
      </c>
      <c r="AX66" s="24" t="s">
        <v>1069</v>
      </c>
      <c r="AY66" t="str">
        <f t="shared" si="56"/>
        <v>Y0</v>
      </c>
      <c r="BE66">
        <f>MIN(BE2:BE63)</f>
        <v>-22</v>
      </c>
    </row>
    <row r="67" spans="27:58" x14ac:dyDescent="0.3">
      <c r="AA67" t="str">
        <f t="shared" ref="AA67:AA128" si="57">AA2</f>
        <v>ALL</v>
      </c>
      <c r="AB67">
        <f>63-AB2</f>
        <v>62</v>
      </c>
      <c r="AC67">
        <f t="shared" ref="AC67:AX78" si="58">63-AC2</f>
        <v>61</v>
      </c>
      <c r="AD67">
        <f t="shared" si="58"/>
        <v>61</v>
      </c>
      <c r="AE67">
        <f t="shared" si="58"/>
        <v>61</v>
      </c>
      <c r="AF67">
        <f t="shared" si="58"/>
        <v>62</v>
      </c>
      <c r="AG67">
        <f t="shared" si="58"/>
        <v>62</v>
      </c>
      <c r="AH67">
        <f t="shared" si="58"/>
        <v>62</v>
      </c>
      <c r="AI67">
        <f t="shared" si="58"/>
        <v>59</v>
      </c>
      <c r="AJ67">
        <f t="shared" si="58"/>
        <v>61</v>
      </c>
      <c r="AK67">
        <f t="shared" si="58"/>
        <v>60</v>
      </c>
      <c r="AL67">
        <f t="shared" si="58"/>
        <v>60</v>
      </c>
      <c r="AM67">
        <f t="shared" si="58"/>
        <v>58</v>
      </c>
      <c r="AN67">
        <f t="shared" si="58"/>
        <v>57</v>
      </c>
      <c r="AO67">
        <f t="shared" si="58"/>
        <v>56</v>
      </c>
      <c r="AP67">
        <f t="shared" si="58"/>
        <v>55</v>
      </c>
      <c r="AQ67">
        <f t="shared" si="58"/>
        <v>55</v>
      </c>
      <c r="AR67">
        <f t="shared" si="58"/>
        <v>60</v>
      </c>
      <c r="AS67">
        <f t="shared" si="58"/>
        <v>62</v>
      </c>
      <c r="AT67">
        <f t="shared" si="58"/>
        <v>62</v>
      </c>
      <c r="AU67">
        <f t="shared" si="58"/>
        <v>61</v>
      </c>
      <c r="AV67">
        <f t="shared" si="58"/>
        <v>62</v>
      </c>
      <c r="AW67">
        <f t="shared" si="58"/>
        <v>62</v>
      </c>
      <c r="AX67" s="24">
        <f t="shared" si="58"/>
        <v>25</v>
      </c>
      <c r="AY67">
        <f t="shared" si="56"/>
        <v>1000000</v>
      </c>
      <c r="BE67">
        <f>COUNTIFS($BE$2:$BE$63,"="&amp;0)</f>
        <v>4</v>
      </c>
      <c r="BF67">
        <v>0</v>
      </c>
    </row>
    <row r="68" spans="27:58" x14ac:dyDescent="0.3">
      <c r="AA68" t="str">
        <f t="shared" si="57"/>
        <v>AR</v>
      </c>
      <c r="AB68">
        <f t="shared" ref="AB68:AW79" si="59">63-AB3</f>
        <v>52</v>
      </c>
      <c r="AC68">
        <f t="shared" si="59"/>
        <v>53</v>
      </c>
      <c r="AD68">
        <f t="shared" si="59"/>
        <v>57</v>
      </c>
      <c r="AE68">
        <f t="shared" si="59"/>
        <v>57</v>
      </c>
      <c r="AF68">
        <f t="shared" si="59"/>
        <v>52</v>
      </c>
      <c r="AG68">
        <f t="shared" si="59"/>
        <v>47</v>
      </c>
      <c r="AH68">
        <f t="shared" si="59"/>
        <v>46</v>
      </c>
      <c r="AI68">
        <f t="shared" si="59"/>
        <v>43</v>
      </c>
      <c r="AJ68">
        <f t="shared" si="59"/>
        <v>40</v>
      </c>
      <c r="AK68">
        <f t="shared" si="59"/>
        <v>39</v>
      </c>
      <c r="AL68">
        <f t="shared" si="59"/>
        <v>40</v>
      </c>
      <c r="AM68">
        <f t="shared" si="59"/>
        <v>38</v>
      </c>
      <c r="AN68">
        <f t="shared" si="59"/>
        <v>38</v>
      </c>
      <c r="AO68">
        <f t="shared" si="59"/>
        <v>21</v>
      </c>
      <c r="AP68">
        <f t="shared" si="59"/>
        <v>28</v>
      </c>
      <c r="AQ68">
        <f t="shared" si="59"/>
        <v>33</v>
      </c>
      <c r="AR68">
        <f t="shared" si="59"/>
        <v>32</v>
      </c>
      <c r="AS68">
        <f t="shared" si="59"/>
        <v>28</v>
      </c>
      <c r="AT68">
        <f t="shared" si="59"/>
        <v>26</v>
      </c>
      <c r="AU68">
        <f t="shared" si="59"/>
        <v>27</v>
      </c>
      <c r="AV68">
        <f t="shared" si="59"/>
        <v>26</v>
      </c>
      <c r="AW68">
        <f t="shared" si="59"/>
        <v>32</v>
      </c>
      <c r="AX68" s="24">
        <f t="shared" si="58"/>
        <v>40</v>
      </c>
      <c r="AY68">
        <f t="shared" si="56"/>
        <v>1000000</v>
      </c>
    </row>
    <row r="69" spans="27:58" x14ac:dyDescent="0.3">
      <c r="AA69" t="str">
        <f t="shared" si="57"/>
        <v>AT</v>
      </c>
      <c r="AB69">
        <f t="shared" si="59"/>
        <v>46</v>
      </c>
      <c r="AC69">
        <f t="shared" si="59"/>
        <v>44</v>
      </c>
      <c r="AD69">
        <f t="shared" si="59"/>
        <v>49</v>
      </c>
      <c r="AE69">
        <f t="shared" si="59"/>
        <v>47</v>
      </c>
      <c r="AF69">
        <f t="shared" si="59"/>
        <v>47</v>
      </c>
      <c r="AG69">
        <f t="shared" si="59"/>
        <v>50</v>
      </c>
      <c r="AH69">
        <f t="shared" si="59"/>
        <v>50</v>
      </c>
      <c r="AI69">
        <f t="shared" si="59"/>
        <v>50</v>
      </c>
      <c r="AJ69">
        <f t="shared" si="59"/>
        <v>47</v>
      </c>
      <c r="AK69">
        <f t="shared" si="59"/>
        <v>47</v>
      </c>
      <c r="AL69">
        <f t="shared" si="59"/>
        <v>50</v>
      </c>
      <c r="AM69">
        <f t="shared" si="59"/>
        <v>47</v>
      </c>
      <c r="AN69">
        <f t="shared" si="59"/>
        <v>51</v>
      </c>
      <c r="AO69">
        <f t="shared" si="59"/>
        <v>58</v>
      </c>
      <c r="AP69">
        <f t="shared" si="59"/>
        <v>61</v>
      </c>
      <c r="AQ69">
        <f t="shared" si="59"/>
        <v>62</v>
      </c>
      <c r="AR69">
        <f t="shared" si="59"/>
        <v>61</v>
      </c>
      <c r="AS69">
        <f t="shared" si="59"/>
        <v>59</v>
      </c>
      <c r="AT69">
        <f t="shared" si="59"/>
        <v>55</v>
      </c>
      <c r="AU69">
        <f t="shared" si="59"/>
        <v>52</v>
      </c>
      <c r="AV69">
        <f t="shared" si="59"/>
        <v>55</v>
      </c>
      <c r="AW69">
        <f t="shared" si="59"/>
        <v>50</v>
      </c>
      <c r="AX69" s="24">
        <f t="shared" si="58"/>
        <v>12</v>
      </c>
      <c r="AY69">
        <f t="shared" si="56"/>
        <v>1000000</v>
      </c>
      <c r="BE69">
        <f>COUNTIFS($BE$2:$BE$63,"="&amp;BF69)</f>
        <v>4</v>
      </c>
      <c r="BF69" cm="1">
        <f t="array" ref="BF69:BF104">_xlfn.UNIQUE(BE2:BE63)</f>
        <v>0</v>
      </c>
    </row>
    <row r="70" spans="27:58" x14ac:dyDescent="0.3">
      <c r="AA70" t="str">
        <f t="shared" si="57"/>
        <v>AU</v>
      </c>
      <c r="AB70">
        <f t="shared" si="59"/>
        <v>53</v>
      </c>
      <c r="AC70">
        <f t="shared" si="59"/>
        <v>54</v>
      </c>
      <c r="AD70">
        <f t="shared" si="59"/>
        <v>56</v>
      </c>
      <c r="AE70">
        <f t="shared" si="59"/>
        <v>56</v>
      </c>
      <c r="AF70">
        <f t="shared" si="59"/>
        <v>57</v>
      </c>
      <c r="AG70">
        <f t="shared" si="59"/>
        <v>56</v>
      </c>
      <c r="AH70">
        <f t="shared" si="59"/>
        <v>49</v>
      </c>
      <c r="AI70">
        <f t="shared" si="59"/>
        <v>46</v>
      </c>
      <c r="AJ70">
        <f t="shared" si="59"/>
        <v>43</v>
      </c>
      <c r="AK70">
        <f t="shared" si="59"/>
        <v>45</v>
      </c>
      <c r="AL70">
        <f t="shared" si="59"/>
        <v>46</v>
      </c>
      <c r="AM70">
        <f t="shared" si="59"/>
        <v>43</v>
      </c>
      <c r="AN70">
        <f t="shared" si="59"/>
        <v>45</v>
      </c>
      <c r="AO70">
        <f t="shared" si="59"/>
        <v>52</v>
      </c>
      <c r="AP70">
        <f t="shared" si="59"/>
        <v>46</v>
      </c>
      <c r="AQ70">
        <f t="shared" si="59"/>
        <v>45</v>
      </c>
      <c r="AR70">
        <f t="shared" si="59"/>
        <v>39</v>
      </c>
      <c r="AS70">
        <f t="shared" si="59"/>
        <v>33</v>
      </c>
      <c r="AT70">
        <f t="shared" si="59"/>
        <v>42</v>
      </c>
      <c r="AU70">
        <f t="shared" si="59"/>
        <v>43</v>
      </c>
      <c r="AV70">
        <f t="shared" si="59"/>
        <v>41</v>
      </c>
      <c r="AW70">
        <f t="shared" si="59"/>
        <v>42</v>
      </c>
      <c r="AX70" s="24">
        <f t="shared" si="58"/>
        <v>42</v>
      </c>
      <c r="AY70">
        <f t="shared" si="56"/>
        <v>1000000</v>
      </c>
      <c r="BE70">
        <f t="shared" ref="BE70:BE104" si="60">COUNTIFS($BE$2:$BE$63,"="&amp;BF70)</f>
        <v>2</v>
      </c>
      <c r="BF70">
        <v>-2</v>
      </c>
    </row>
    <row r="71" spans="27:58" x14ac:dyDescent="0.3">
      <c r="AA71" t="str">
        <f t="shared" si="57"/>
        <v>BE</v>
      </c>
      <c r="AB71">
        <f t="shared" si="59"/>
        <v>44</v>
      </c>
      <c r="AC71">
        <f t="shared" si="59"/>
        <v>50</v>
      </c>
      <c r="AD71">
        <f t="shared" si="59"/>
        <v>52</v>
      </c>
      <c r="AE71">
        <f t="shared" si="59"/>
        <v>52</v>
      </c>
      <c r="AF71">
        <f t="shared" si="59"/>
        <v>51</v>
      </c>
      <c r="AG71">
        <f t="shared" si="59"/>
        <v>51</v>
      </c>
      <c r="AH71">
        <f t="shared" si="59"/>
        <v>52</v>
      </c>
      <c r="AI71">
        <f t="shared" si="59"/>
        <v>57</v>
      </c>
      <c r="AJ71">
        <f t="shared" si="59"/>
        <v>58</v>
      </c>
      <c r="AK71">
        <f t="shared" si="59"/>
        <v>57</v>
      </c>
      <c r="AL71">
        <f t="shared" si="59"/>
        <v>59</v>
      </c>
      <c r="AM71">
        <f t="shared" si="59"/>
        <v>57</v>
      </c>
      <c r="AN71">
        <f t="shared" si="59"/>
        <v>61</v>
      </c>
      <c r="AO71">
        <f t="shared" si="59"/>
        <v>59</v>
      </c>
      <c r="AP71">
        <f t="shared" si="59"/>
        <v>56</v>
      </c>
      <c r="AQ71">
        <f t="shared" si="59"/>
        <v>58</v>
      </c>
      <c r="AR71">
        <f t="shared" si="59"/>
        <v>59</v>
      </c>
      <c r="AS71">
        <f t="shared" si="59"/>
        <v>57</v>
      </c>
      <c r="AT71">
        <f t="shared" si="59"/>
        <v>58</v>
      </c>
      <c r="AU71">
        <f t="shared" si="59"/>
        <v>58</v>
      </c>
      <c r="AV71">
        <f t="shared" si="59"/>
        <v>61</v>
      </c>
      <c r="AW71">
        <f t="shared" si="59"/>
        <v>55</v>
      </c>
      <c r="AX71" s="24">
        <f t="shared" si="58"/>
        <v>16</v>
      </c>
      <c r="AY71">
        <f t="shared" si="56"/>
        <v>1000000</v>
      </c>
      <c r="BE71">
        <f t="shared" si="60"/>
        <v>3</v>
      </c>
      <c r="BF71">
        <v>3</v>
      </c>
    </row>
    <row r="72" spans="27:58" x14ac:dyDescent="0.3">
      <c r="AA72" t="str">
        <f t="shared" si="57"/>
        <v>BD</v>
      </c>
      <c r="AB72">
        <f t="shared" si="59"/>
        <v>36</v>
      </c>
      <c r="AC72">
        <f t="shared" si="59"/>
        <v>32</v>
      </c>
      <c r="AD72">
        <f t="shared" si="59"/>
        <v>27</v>
      </c>
      <c r="AE72">
        <f t="shared" si="59"/>
        <v>24</v>
      </c>
      <c r="AF72">
        <f t="shared" si="59"/>
        <v>20</v>
      </c>
      <c r="AG72">
        <f t="shared" si="59"/>
        <v>20</v>
      </c>
      <c r="AH72">
        <f t="shared" si="59"/>
        <v>20</v>
      </c>
      <c r="AI72">
        <f t="shared" si="59"/>
        <v>12</v>
      </c>
      <c r="AJ72">
        <f t="shared" si="59"/>
        <v>28</v>
      </c>
      <c r="AK72">
        <f t="shared" si="59"/>
        <v>12</v>
      </c>
      <c r="AL72">
        <f t="shared" si="59"/>
        <v>28</v>
      </c>
      <c r="AM72">
        <f t="shared" si="59"/>
        <v>27</v>
      </c>
      <c r="AN72">
        <f t="shared" si="59"/>
        <v>37</v>
      </c>
      <c r="AO72">
        <f t="shared" si="59"/>
        <v>39</v>
      </c>
      <c r="AP72">
        <f t="shared" si="59"/>
        <v>40</v>
      </c>
      <c r="AQ72">
        <f t="shared" si="59"/>
        <v>43</v>
      </c>
      <c r="AR72">
        <f t="shared" si="59"/>
        <v>42</v>
      </c>
      <c r="AS72">
        <f t="shared" si="59"/>
        <v>47</v>
      </c>
      <c r="AT72">
        <f t="shared" si="59"/>
        <v>39</v>
      </c>
      <c r="AU72">
        <f t="shared" si="59"/>
        <v>32</v>
      </c>
      <c r="AV72">
        <f t="shared" si="59"/>
        <v>22</v>
      </c>
      <c r="AW72">
        <f t="shared" si="59"/>
        <v>20</v>
      </c>
      <c r="AX72" s="24">
        <f t="shared" si="58"/>
        <v>17</v>
      </c>
      <c r="AY72">
        <f t="shared" si="56"/>
        <v>1000000</v>
      </c>
      <c r="BE72">
        <f t="shared" si="60"/>
        <v>1</v>
      </c>
      <c r="BF72">
        <v>6</v>
      </c>
    </row>
    <row r="73" spans="27:58" x14ac:dyDescent="0.3">
      <c r="AA73" t="str">
        <f t="shared" si="57"/>
        <v>BG</v>
      </c>
      <c r="AB73">
        <f t="shared" si="59"/>
        <v>36</v>
      </c>
      <c r="AC73">
        <f t="shared" si="59"/>
        <v>32</v>
      </c>
      <c r="AD73">
        <f t="shared" si="59"/>
        <v>27</v>
      </c>
      <c r="AE73">
        <f t="shared" si="59"/>
        <v>24</v>
      </c>
      <c r="AF73">
        <f t="shared" si="59"/>
        <v>20</v>
      </c>
      <c r="AG73">
        <f t="shared" si="59"/>
        <v>20</v>
      </c>
      <c r="AH73">
        <f t="shared" si="59"/>
        <v>20</v>
      </c>
      <c r="AI73">
        <f t="shared" si="59"/>
        <v>15</v>
      </c>
      <c r="AJ73">
        <f t="shared" si="59"/>
        <v>18</v>
      </c>
      <c r="AK73">
        <f t="shared" si="59"/>
        <v>23</v>
      </c>
      <c r="AL73">
        <f t="shared" si="59"/>
        <v>30</v>
      </c>
      <c r="AM73">
        <f t="shared" si="59"/>
        <v>31</v>
      </c>
      <c r="AN73">
        <f t="shared" si="59"/>
        <v>36</v>
      </c>
      <c r="AO73">
        <f t="shared" si="59"/>
        <v>34</v>
      </c>
      <c r="AP73">
        <f t="shared" si="59"/>
        <v>31</v>
      </c>
      <c r="AQ73">
        <f t="shared" si="59"/>
        <v>36</v>
      </c>
      <c r="AR73">
        <f t="shared" si="59"/>
        <v>46</v>
      </c>
      <c r="AS73">
        <f t="shared" si="59"/>
        <v>44</v>
      </c>
      <c r="AT73">
        <f t="shared" si="59"/>
        <v>51</v>
      </c>
      <c r="AU73">
        <f t="shared" si="59"/>
        <v>45</v>
      </c>
      <c r="AV73">
        <f t="shared" si="59"/>
        <v>47</v>
      </c>
      <c r="AW73">
        <f t="shared" si="59"/>
        <v>59</v>
      </c>
      <c r="AX73" s="24">
        <f t="shared" si="58"/>
        <v>3</v>
      </c>
      <c r="AY73">
        <f t="shared" si="56"/>
        <v>1000000</v>
      </c>
      <c r="BE73">
        <f t="shared" si="60"/>
        <v>1</v>
      </c>
      <c r="BF73">
        <v>-5</v>
      </c>
    </row>
    <row r="74" spans="27:58" x14ac:dyDescent="0.3">
      <c r="AA74" t="str">
        <f t="shared" si="57"/>
        <v>BR</v>
      </c>
      <c r="AB74">
        <f t="shared" si="59"/>
        <v>60</v>
      </c>
      <c r="AC74">
        <f t="shared" si="59"/>
        <v>57</v>
      </c>
      <c r="AD74">
        <f t="shared" si="59"/>
        <v>58</v>
      </c>
      <c r="AE74">
        <f t="shared" si="59"/>
        <v>58</v>
      </c>
      <c r="AF74">
        <f t="shared" si="59"/>
        <v>59</v>
      </c>
      <c r="AG74">
        <f t="shared" si="59"/>
        <v>59</v>
      </c>
      <c r="AH74">
        <f t="shared" si="59"/>
        <v>61</v>
      </c>
      <c r="AI74">
        <f t="shared" si="59"/>
        <v>61</v>
      </c>
      <c r="AJ74">
        <f t="shared" si="59"/>
        <v>60</v>
      </c>
      <c r="AK74">
        <f t="shared" si="59"/>
        <v>61</v>
      </c>
      <c r="AL74">
        <f t="shared" si="59"/>
        <v>61</v>
      </c>
      <c r="AM74">
        <f t="shared" si="59"/>
        <v>59</v>
      </c>
      <c r="AN74">
        <f t="shared" si="59"/>
        <v>58</v>
      </c>
      <c r="AO74">
        <f t="shared" si="59"/>
        <v>55</v>
      </c>
      <c r="AP74">
        <f t="shared" si="59"/>
        <v>54</v>
      </c>
      <c r="AQ74">
        <f t="shared" si="59"/>
        <v>53</v>
      </c>
      <c r="AR74">
        <f t="shared" si="59"/>
        <v>55</v>
      </c>
      <c r="AS74">
        <f t="shared" si="59"/>
        <v>58</v>
      </c>
      <c r="AT74">
        <f t="shared" si="59"/>
        <v>56</v>
      </c>
      <c r="AU74">
        <f t="shared" si="59"/>
        <v>57</v>
      </c>
      <c r="AV74">
        <f t="shared" si="59"/>
        <v>58</v>
      </c>
      <c r="AW74">
        <f t="shared" si="59"/>
        <v>61</v>
      </c>
      <c r="AX74" s="24">
        <f t="shared" si="58"/>
        <v>37</v>
      </c>
      <c r="AY74">
        <f t="shared" si="56"/>
        <v>1000000</v>
      </c>
      <c r="BE74">
        <f t="shared" si="60"/>
        <v>4</v>
      </c>
      <c r="BF74">
        <v>-18</v>
      </c>
    </row>
    <row r="75" spans="27:58" x14ac:dyDescent="0.3">
      <c r="AA75" t="str">
        <f t="shared" si="57"/>
        <v>CA</v>
      </c>
      <c r="AB75">
        <f t="shared" si="59"/>
        <v>57</v>
      </c>
      <c r="AC75">
        <f t="shared" si="59"/>
        <v>59</v>
      </c>
      <c r="AD75">
        <f t="shared" si="59"/>
        <v>59</v>
      </c>
      <c r="AE75">
        <f t="shared" si="59"/>
        <v>59</v>
      </c>
      <c r="AF75">
        <f t="shared" si="59"/>
        <v>58</v>
      </c>
      <c r="AG75">
        <f t="shared" si="59"/>
        <v>57</v>
      </c>
      <c r="AH75">
        <f t="shared" si="59"/>
        <v>55</v>
      </c>
      <c r="AI75">
        <f t="shared" si="59"/>
        <v>55</v>
      </c>
      <c r="AJ75">
        <f t="shared" si="59"/>
        <v>54</v>
      </c>
      <c r="AK75">
        <f t="shared" si="59"/>
        <v>55</v>
      </c>
      <c r="AL75">
        <f t="shared" si="59"/>
        <v>56</v>
      </c>
      <c r="AM75">
        <f t="shared" si="59"/>
        <v>55</v>
      </c>
      <c r="AN75">
        <f t="shared" si="59"/>
        <v>53</v>
      </c>
      <c r="AO75">
        <f t="shared" si="59"/>
        <v>49</v>
      </c>
      <c r="AP75">
        <f t="shared" si="59"/>
        <v>50</v>
      </c>
      <c r="AQ75">
        <f t="shared" si="59"/>
        <v>49</v>
      </c>
      <c r="AR75">
        <f t="shared" si="59"/>
        <v>51</v>
      </c>
      <c r="AS75">
        <f t="shared" si="59"/>
        <v>49</v>
      </c>
      <c r="AT75">
        <f t="shared" si="59"/>
        <v>54</v>
      </c>
      <c r="AU75">
        <f t="shared" si="59"/>
        <v>55</v>
      </c>
      <c r="AV75">
        <f t="shared" si="59"/>
        <v>53</v>
      </c>
      <c r="AW75">
        <f t="shared" si="59"/>
        <v>51</v>
      </c>
      <c r="AX75" s="24">
        <f t="shared" si="58"/>
        <v>34</v>
      </c>
      <c r="AY75">
        <f t="shared" si="56"/>
        <v>1000000</v>
      </c>
      <c r="BE75">
        <f t="shared" si="60"/>
        <v>1</v>
      </c>
      <c r="BF75">
        <v>-21</v>
      </c>
    </row>
    <row r="76" spans="27:58" x14ac:dyDescent="0.3">
      <c r="AA76" t="str">
        <f t="shared" si="57"/>
        <v>CH</v>
      </c>
      <c r="AB76">
        <f t="shared" si="59"/>
        <v>45</v>
      </c>
      <c r="AC76">
        <f t="shared" si="59"/>
        <v>46</v>
      </c>
      <c r="AD76">
        <f t="shared" si="59"/>
        <v>44</v>
      </c>
      <c r="AE76">
        <f t="shared" si="59"/>
        <v>45</v>
      </c>
      <c r="AF76">
        <f t="shared" si="59"/>
        <v>44</v>
      </c>
      <c r="AG76">
        <f t="shared" si="59"/>
        <v>46</v>
      </c>
      <c r="AH76">
        <f t="shared" si="59"/>
        <v>47</v>
      </c>
      <c r="AI76">
        <f t="shared" si="59"/>
        <v>47</v>
      </c>
      <c r="AJ76">
        <f t="shared" si="59"/>
        <v>45</v>
      </c>
      <c r="AK76">
        <f t="shared" si="59"/>
        <v>44</v>
      </c>
      <c r="AL76">
        <f t="shared" si="59"/>
        <v>47</v>
      </c>
      <c r="AM76">
        <f t="shared" si="59"/>
        <v>49</v>
      </c>
      <c r="AN76">
        <f t="shared" si="59"/>
        <v>54</v>
      </c>
      <c r="AO76">
        <f t="shared" si="59"/>
        <v>60</v>
      </c>
      <c r="AP76">
        <f t="shared" si="59"/>
        <v>58</v>
      </c>
      <c r="AQ76">
        <f t="shared" si="59"/>
        <v>56</v>
      </c>
      <c r="AR76">
        <f t="shared" si="59"/>
        <v>54</v>
      </c>
      <c r="AS76">
        <f t="shared" si="59"/>
        <v>53</v>
      </c>
      <c r="AT76">
        <f t="shared" si="59"/>
        <v>45</v>
      </c>
      <c r="AU76">
        <f t="shared" si="59"/>
        <v>41</v>
      </c>
      <c r="AV76">
        <f t="shared" si="59"/>
        <v>40</v>
      </c>
      <c r="AW76">
        <f t="shared" si="59"/>
        <v>39</v>
      </c>
      <c r="AX76" s="24">
        <f t="shared" si="58"/>
        <v>18</v>
      </c>
      <c r="AY76">
        <f t="shared" si="56"/>
        <v>1000000</v>
      </c>
      <c r="BE76">
        <f t="shared" si="60"/>
        <v>1</v>
      </c>
      <c r="BF76">
        <v>-1</v>
      </c>
    </row>
    <row r="77" spans="27:58" x14ac:dyDescent="0.3">
      <c r="AA77" t="str">
        <f t="shared" si="57"/>
        <v>CN</v>
      </c>
      <c r="AB77">
        <f t="shared" si="59"/>
        <v>49</v>
      </c>
      <c r="AC77">
        <f t="shared" si="59"/>
        <v>49</v>
      </c>
      <c r="AD77">
        <f t="shared" si="59"/>
        <v>47</v>
      </c>
      <c r="AE77">
        <f t="shared" si="59"/>
        <v>41</v>
      </c>
      <c r="AF77">
        <f t="shared" si="59"/>
        <v>37</v>
      </c>
      <c r="AG77">
        <f t="shared" si="59"/>
        <v>37</v>
      </c>
      <c r="AH77">
        <f t="shared" si="59"/>
        <v>33</v>
      </c>
      <c r="AI77">
        <f t="shared" si="59"/>
        <v>37</v>
      </c>
      <c r="AJ77">
        <f t="shared" si="59"/>
        <v>34</v>
      </c>
      <c r="AK77">
        <f t="shared" si="59"/>
        <v>34</v>
      </c>
      <c r="AL77">
        <f t="shared" si="59"/>
        <v>31</v>
      </c>
      <c r="AM77">
        <f t="shared" si="59"/>
        <v>16</v>
      </c>
      <c r="AN77">
        <f t="shared" si="59"/>
        <v>32</v>
      </c>
      <c r="AO77">
        <f t="shared" si="59"/>
        <v>20</v>
      </c>
      <c r="AP77">
        <f t="shared" si="59"/>
        <v>12</v>
      </c>
      <c r="AQ77">
        <f t="shared" si="59"/>
        <v>40</v>
      </c>
      <c r="AR77">
        <f t="shared" si="59"/>
        <v>44</v>
      </c>
      <c r="AS77">
        <f t="shared" si="59"/>
        <v>56</v>
      </c>
      <c r="AT77">
        <f t="shared" si="59"/>
        <v>60</v>
      </c>
      <c r="AU77">
        <f t="shared" si="59"/>
        <v>59</v>
      </c>
      <c r="AV77">
        <f t="shared" si="59"/>
        <v>44</v>
      </c>
      <c r="AW77">
        <f t="shared" si="59"/>
        <v>35</v>
      </c>
      <c r="AX77" s="24">
        <f t="shared" si="58"/>
        <v>7</v>
      </c>
      <c r="AY77">
        <f t="shared" si="56"/>
        <v>1000000</v>
      </c>
      <c r="BE77">
        <f t="shared" si="60"/>
        <v>1</v>
      </c>
      <c r="BF77">
        <v>-4</v>
      </c>
    </row>
    <row r="78" spans="27:58" x14ac:dyDescent="0.3">
      <c r="AA78" t="str">
        <f t="shared" si="57"/>
        <v>CU</v>
      </c>
      <c r="AB78">
        <f t="shared" si="59"/>
        <v>36</v>
      </c>
      <c r="AC78">
        <f t="shared" si="59"/>
        <v>32</v>
      </c>
      <c r="AD78">
        <f t="shared" si="59"/>
        <v>27</v>
      </c>
      <c r="AE78">
        <f t="shared" si="59"/>
        <v>24</v>
      </c>
      <c r="AF78">
        <f t="shared" si="59"/>
        <v>31</v>
      </c>
      <c r="AG78">
        <f t="shared" si="59"/>
        <v>20</v>
      </c>
      <c r="AH78">
        <f t="shared" si="59"/>
        <v>20</v>
      </c>
      <c r="AI78">
        <f t="shared" si="59"/>
        <v>25</v>
      </c>
      <c r="AJ78">
        <f t="shared" si="59"/>
        <v>10</v>
      </c>
      <c r="AK78">
        <f t="shared" si="59"/>
        <v>12</v>
      </c>
      <c r="AL78">
        <f t="shared" si="59"/>
        <v>10</v>
      </c>
      <c r="AM78">
        <f t="shared" si="59"/>
        <v>10</v>
      </c>
      <c r="AN78">
        <f t="shared" si="59"/>
        <v>10</v>
      </c>
      <c r="AO78">
        <f t="shared" si="59"/>
        <v>9</v>
      </c>
      <c r="AP78">
        <f t="shared" si="59"/>
        <v>7</v>
      </c>
      <c r="AQ78">
        <f t="shared" si="59"/>
        <v>10</v>
      </c>
      <c r="AR78">
        <f t="shared" si="59"/>
        <v>5</v>
      </c>
      <c r="AS78">
        <f t="shared" si="59"/>
        <v>5</v>
      </c>
      <c r="AT78">
        <f t="shared" si="59"/>
        <v>4</v>
      </c>
      <c r="AU78">
        <f t="shared" si="59"/>
        <v>6</v>
      </c>
      <c r="AV78">
        <f t="shared" si="59"/>
        <v>6</v>
      </c>
      <c r="AW78">
        <f t="shared" si="59"/>
        <v>6</v>
      </c>
      <c r="AX78" s="24">
        <f t="shared" si="58"/>
        <v>58</v>
      </c>
      <c r="AY78">
        <f t="shared" si="56"/>
        <v>1000000</v>
      </c>
      <c r="BE78">
        <f t="shared" si="60"/>
        <v>6</v>
      </c>
      <c r="BF78">
        <v>-14</v>
      </c>
    </row>
    <row r="79" spans="27:58" x14ac:dyDescent="0.3">
      <c r="AA79" t="str">
        <f t="shared" si="57"/>
        <v>CY</v>
      </c>
      <c r="AB79">
        <f t="shared" si="59"/>
        <v>36</v>
      </c>
      <c r="AC79">
        <f t="shared" si="59"/>
        <v>32</v>
      </c>
      <c r="AD79">
        <f t="shared" si="59"/>
        <v>27</v>
      </c>
      <c r="AE79">
        <f t="shared" si="59"/>
        <v>30</v>
      </c>
      <c r="AF79">
        <f t="shared" si="59"/>
        <v>20</v>
      </c>
      <c r="AG79">
        <f t="shared" si="59"/>
        <v>20</v>
      </c>
      <c r="AH79">
        <f t="shared" si="59"/>
        <v>20</v>
      </c>
      <c r="AI79">
        <f t="shared" si="59"/>
        <v>12</v>
      </c>
      <c r="AJ79">
        <f t="shared" si="59"/>
        <v>10</v>
      </c>
      <c r="AK79">
        <f t="shared" si="59"/>
        <v>12</v>
      </c>
      <c r="AL79">
        <f t="shared" si="59"/>
        <v>10</v>
      </c>
      <c r="AM79">
        <f t="shared" si="59"/>
        <v>10</v>
      </c>
      <c r="AN79">
        <f t="shared" si="59"/>
        <v>10</v>
      </c>
      <c r="AO79">
        <f t="shared" ref="AO79:AX90" si="61">63-AO14</f>
        <v>9</v>
      </c>
      <c r="AP79">
        <f t="shared" si="61"/>
        <v>8</v>
      </c>
      <c r="AQ79">
        <f t="shared" si="61"/>
        <v>8</v>
      </c>
      <c r="AR79">
        <f t="shared" si="61"/>
        <v>5</v>
      </c>
      <c r="AS79">
        <f t="shared" si="61"/>
        <v>6</v>
      </c>
      <c r="AT79">
        <f t="shared" si="61"/>
        <v>5</v>
      </c>
      <c r="AU79">
        <f t="shared" si="61"/>
        <v>7</v>
      </c>
      <c r="AV79">
        <f t="shared" si="61"/>
        <v>7</v>
      </c>
      <c r="AW79">
        <f t="shared" si="61"/>
        <v>3</v>
      </c>
      <c r="AX79" s="24">
        <f t="shared" si="61"/>
        <v>60</v>
      </c>
      <c r="AY79">
        <f t="shared" si="56"/>
        <v>1000000</v>
      </c>
      <c r="BE79">
        <f t="shared" si="60"/>
        <v>1</v>
      </c>
      <c r="BF79">
        <v>35</v>
      </c>
    </row>
    <row r="80" spans="27:58" x14ac:dyDescent="0.3">
      <c r="AA80" t="str">
        <f t="shared" si="57"/>
        <v>CZ</v>
      </c>
      <c r="AB80">
        <f t="shared" ref="AB80:AW91" si="62">63-AB15</f>
        <v>36</v>
      </c>
      <c r="AC80">
        <f t="shared" si="62"/>
        <v>35</v>
      </c>
      <c r="AD80">
        <f t="shared" si="62"/>
        <v>37</v>
      </c>
      <c r="AE80">
        <f t="shared" si="62"/>
        <v>43</v>
      </c>
      <c r="AF80">
        <f t="shared" si="62"/>
        <v>56</v>
      </c>
      <c r="AG80">
        <f t="shared" si="62"/>
        <v>53</v>
      </c>
      <c r="AH80">
        <f t="shared" si="62"/>
        <v>40</v>
      </c>
      <c r="AI80">
        <f t="shared" si="62"/>
        <v>41</v>
      </c>
      <c r="AJ80">
        <f t="shared" si="62"/>
        <v>30</v>
      </c>
      <c r="AK80">
        <f t="shared" si="62"/>
        <v>30</v>
      </c>
      <c r="AL80">
        <f t="shared" si="62"/>
        <v>25</v>
      </c>
      <c r="AM80">
        <f t="shared" si="62"/>
        <v>25</v>
      </c>
      <c r="AN80">
        <f t="shared" si="62"/>
        <v>25</v>
      </c>
      <c r="AO80">
        <f t="shared" si="62"/>
        <v>24</v>
      </c>
      <c r="AP80">
        <f t="shared" si="62"/>
        <v>13</v>
      </c>
      <c r="AQ80">
        <f t="shared" si="62"/>
        <v>15</v>
      </c>
      <c r="AR80">
        <f t="shared" si="62"/>
        <v>8</v>
      </c>
      <c r="AS80">
        <f t="shared" si="62"/>
        <v>8</v>
      </c>
      <c r="AT80">
        <f t="shared" si="62"/>
        <v>11</v>
      </c>
      <c r="AU80">
        <f t="shared" si="62"/>
        <v>12</v>
      </c>
      <c r="AV80">
        <f t="shared" si="62"/>
        <v>15</v>
      </c>
      <c r="AW80">
        <f t="shared" si="62"/>
        <v>12</v>
      </c>
      <c r="AX80" s="24">
        <f t="shared" si="61"/>
        <v>41</v>
      </c>
      <c r="AY80">
        <f t="shared" si="56"/>
        <v>1000000</v>
      </c>
      <c r="BE80">
        <f t="shared" si="60"/>
        <v>1</v>
      </c>
      <c r="BF80">
        <v>36</v>
      </c>
    </row>
    <row r="81" spans="27:58" x14ac:dyDescent="0.3">
      <c r="AA81" t="str">
        <f t="shared" si="57"/>
        <v>DE</v>
      </c>
      <c r="AB81">
        <f t="shared" si="62"/>
        <v>50</v>
      </c>
      <c r="AC81">
        <f t="shared" si="62"/>
        <v>48</v>
      </c>
      <c r="AD81">
        <f t="shared" si="62"/>
        <v>45</v>
      </c>
      <c r="AE81">
        <f t="shared" si="62"/>
        <v>42</v>
      </c>
      <c r="AF81">
        <f t="shared" si="62"/>
        <v>39</v>
      </c>
      <c r="AG81">
        <f t="shared" si="62"/>
        <v>44</v>
      </c>
      <c r="AH81">
        <f t="shared" si="62"/>
        <v>43</v>
      </c>
      <c r="AI81">
        <f t="shared" si="62"/>
        <v>48</v>
      </c>
      <c r="AJ81">
        <f t="shared" si="62"/>
        <v>46</v>
      </c>
      <c r="AK81">
        <f t="shared" si="62"/>
        <v>46</v>
      </c>
      <c r="AL81">
        <f t="shared" si="62"/>
        <v>48</v>
      </c>
      <c r="AM81">
        <f t="shared" si="62"/>
        <v>50</v>
      </c>
      <c r="AN81">
        <f t="shared" si="62"/>
        <v>52</v>
      </c>
      <c r="AO81">
        <f t="shared" si="62"/>
        <v>57</v>
      </c>
      <c r="AP81">
        <f t="shared" si="62"/>
        <v>60</v>
      </c>
      <c r="AQ81">
        <f t="shared" si="62"/>
        <v>59</v>
      </c>
      <c r="AR81">
        <f t="shared" si="62"/>
        <v>58</v>
      </c>
      <c r="AS81">
        <f t="shared" si="62"/>
        <v>60</v>
      </c>
      <c r="AT81">
        <f t="shared" si="62"/>
        <v>51</v>
      </c>
      <c r="AU81">
        <f t="shared" si="62"/>
        <v>42</v>
      </c>
      <c r="AV81">
        <f t="shared" si="62"/>
        <v>42</v>
      </c>
      <c r="AW81">
        <f t="shared" si="62"/>
        <v>41</v>
      </c>
      <c r="AX81" s="24">
        <f t="shared" si="61"/>
        <v>15</v>
      </c>
      <c r="AY81">
        <f t="shared" si="56"/>
        <v>1000000</v>
      </c>
      <c r="BE81">
        <f t="shared" si="60"/>
        <v>3</v>
      </c>
      <c r="BF81">
        <v>-3</v>
      </c>
    </row>
    <row r="82" spans="27:58" x14ac:dyDescent="0.3">
      <c r="AA82" t="str">
        <f t="shared" si="57"/>
        <v>DK</v>
      </c>
      <c r="AB82">
        <f t="shared" si="62"/>
        <v>36</v>
      </c>
      <c r="AC82">
        <f t="shared" si="62"/>
        <v>32</v>
      </c>
      <c r="AD82">
        <f t="shared" si="62"/>
        <v>29</v>
      </c>
      <c r="AE82">
        <f t="shared" si="62"/>
        <v>35</v>
      </c>
      <c r="AF82">
        <f t="shared" si="62"/>
        <v>42</v>
      </c>
      <c r="AG82">
        <f t="shared" si="62"/>
        <v>43</v>
      </c>
      <c r="AH82">
        <f t="shared" si="62"/>
        <v>44</v>
      </c>
      <c r="AI82">
        <f t="shared" si="62"/>
        <v>49</v>
      </c>
      <c r="AJ82">
        <f t="shared" si="62"/>
        <v>53</v>
      </c>
      <c r="AK82">
        <f t="shared" si="62"/>
        <v>58</v>
      </c>
      <c r="AL82">
        <f t="shared" si="62"/>
        <v>57</v>
      </c>
      <c r="AM82">
        <f t="shared" si="62"/>
        <v>56</v>
      </c>
      <c r="AN82">
        <f t="shared" si="62"/>
        <v>59</v>
      </c>
      <c r="AO82">
        <f t="shared" si="62"/>
        <v>61</v>
      </c>
      <c r="AP82">
        <f t="shared" si="62"/>
        <v>59</v>
      </c>
      <c r="AQ82">
        <f t="shared" si="62"/>
        <v>57</v>
      </c>
      <c r="AR82">
        <f t="shared" si="62"/>
        <v>56</v>
      </c>
      <c r="AS82">
        <f t="shared" si="62"/>
        <v>54</v>
      </c>
      <c r="AT82">
        <f t="shared" si="62"/>
        <v>59</v>
      </c>
      <c r="AU82">
        <f t="shared" si="62"/>
        <v>62</v>
      </c>
      <c r="AV82">
        <f t="shared" si="62"/>
        <v>59</v>
      </c>
      <c r="AW82">
        <f t="shared" si="62"/>
        <v>52</v>
      </c>
      <c r="AX82" s="24">
        <f t="shared" si="61"/>
        <v>2</v>
      </c>
      <c r="AY82">
        <f t="shared" ref="AY82:AY128" si="63">AY17</f>
        <v>1000000</v>
      </c>
      <c r="BE82">
        <f t="shared" si="60"/>
        <v>3</v>
      </c>
      <c r="BF82">
        <v>-12</v>
      </c>
    </row>
    <row r="83" spans="27:58" x14ac:dyDescent="0.3">
      <c r="AA83" t="str">
        <f t="shared" si="57"/>
        <v>EE</v>
      </c>
      <c r="AB83">
        <f t="shared" si="62"/>
        <v>36</v>
      </c>
      <c r="AC83">
        <f t="shared" si="62"/>
        <v>32</v>
      </c>
      <c r="AD83">
        <f t="shared" si="62"/>
        <v>27</v>
      </c>
      <c r="AE83">
        <f t="shared" si="62"/>
        <v>24</v>
      </c>
      <c r="AF83">
        <f t="shared" si="62"/>
        <v>31</v>
      </c>
      <c r="AG83">
        <f t="shared" si="62"/>
        <v>20</v>
      </c>
      <c r="AH83">
        <f t="shared" si="62"/>
        <v>26</v>
      </c>
      <c r="AI83">
        <f t="shared" si="62"/>
        <v>23</v>
      </c>
      <c r="AJ83">
        <f t="shared" si="62"/>
        <v>48</v>
      </c>
      <c r="AK83">
        <f t="shared" si="62"/>
        <v>49</v>
      </c>
      <c r="AL83">
        <f t="shared" si="62"/>
        <v>42</v>
      </c>
      <c r="AM83">
        <f t="shared" si="62"/>
        <v>42</v>
      </c>
      <c r="AN83">
        <f t="shared" si="62"/>
        <v>43</v>
      </c>
      <c r="AO83">
        <f t="shared" si="62"/>
        <v>38</v>
      </c>
      <c r="AP83">
        <f t="shared" si="62"/>
        <v>38</v>
      </c>
      <c r="AQ83">
        <f t="shared" si="62"/>
        <v>38</v>
      </c>
      <c r="AR83">
        <f t="shared" si="62"/>
        <v>27</v>
      </c>
      <c r="AS83">
        <f t="shared" si="62"/>
        <v>26</v>
      </c>
      <c r="AT83">
        <f t="shared" si="62"/>
        <v>23</v>
      </c>
      <c r="AU83">
        <f t="shared" si="62"/>
        <v>29</v>
      </c>
      <c r="AV83">
        <f t="shared" si="62"/>
        <v>27</v>
      </c>
      <c r="AW83">
        <f t="shared" si="62"/>
        <v>22</v>
      </c>
      <c r="AX83" s="24">
        <f t="shared" si="61"/>
        <v>35</v>
      </c>
      <c r="AY83">
        <f t="shared" si="63"/>
        <v>1000000</v>
      </c>
      <c r="BE83">
        <f t="shared" si="60"/>
        <v>2</v>
      </c>
      <c r="BF83">
        <v>-20</v>
      </c>
    </row>
    <row r="84" spans="27:58" x14ac:dyDescent="0.3">
      <c r="AA84" t="str">
        <f t="shared" si="57"/>
        <v>EG</v>
      </c>
      <c r="AB84">
        <f t="shared" si="62"/>
        <v>36</v>
      </c>
      <c r="AC84">
        <f t="shared" si="62"/>
        <v>32</v>
      </c>
      <c r="AD84">
        <f t="shared" si="62"/>
        <v>27</v>
      </c>
      <c r="AE84">
        <f t="shared" si="62"/>
        <v>24</v>
      </c>
      <c r="AF84">
        <f t="shared" si="62"/>
        <v>24</v>
      </c>
      <c r="AG84">
        <f t="shared" si="62"/>
        <v>20</v>
      </c>
      <c r="AH84">
        <f t="shared" si="62"/>
        <v>20</v>
      </c>
      <c r="AI84">
        <f t="shared" si="62"/>
        <v>14</v>
      </c>
      <c r="AJ84">
        <f t="shared" si="62"/>
        <v>10</v>
      </c>
      <c r="AK84">
        <f t="shared" si="62"/>
        <v>16</v>
      </c>
      <c r="AL84">
        <f t="shared" si="62"/>
        <v>13</v>
      </c>
      <c r="AM84">
        <f t="shared" si="62"/>
        <v>12</v>
      </c>
      <c r="AN84">
        <f t="shared" si="62"/>
        <v>15</v>
      </c>
      <c r="AO84">
        <f t="shared" si="62"/>
        <v>23</v>
      </c>
      <c r="AP84">
        <f t="shared" si="62"/>
        <v>29</v>
      </c>
      <c r="AQ84">
        <f t="shared" si="62"/>
        <v>39</v>
      </c>
      <c r="AR84">
        <f t="shared" si="62"/>
        <v>36</v>
      </c>
      <c r="AS84">
        <f t="shared" si="62"/>
        <v>43</v>
      </c>
      <c r="AT84">
        <f t="shared" si="62"/>
        <v>36</v>
      </c>
      <c r="AU84">
        <f t="shared" si="62"/>
        <v>26</v>
      </c>
      <c r="AV84">
        <f t="shared" si="62"/>
        <v>23</v>
      </c>
      <c r="AW84">
        <f t="shared" si="62"/>
        <v>24</v>
      </c>
      <c r="AX84" s="24">
        <f t="shared" si="61"/>
        <v>20</v>
      </c>
      <c r="AY84">
        <f t="shared" si="63"/>
        <v>1000000</v>
      </c>
      <c r="BE84">
        <f t="shared" si="60"/>
        <v>2</v>
      </c>
      <c r="BF84">
        <v>18</v>
      </c>
    </row>
    <row r="85" spans="27:58" x14ac:dyDescent="0.3">
      <c r="AA85" t="str">
        <f t="shared" si="57"/>
        <v>ES</v>
      </c>
      <c r="AB85">
        <f t="shared" si="62"/>
        <v>48</v>
      </c>
      <c r="AC85">
        <f t="shared" si="62"/>
        <v>45</v>
      </c>
      <c r="AD85">
        <f t="shared" si="62"/>
        <v>41</v>
      </c>
      <c r="AE85">
        <f t="shared" si="62"/>
        <v>38</v>
      </c>
      <c r="AF85">
        <f t="shared" si="62"/>
        <v>36</v>
      </c>
      <c r="AG85">
        <f t="shared" si="62"/>
        <v>36</v>
      </c>
      <c r="AH85">
        <f t="shared" si="62"/>
        <v>34</v>
      </c>
      <c r="AI85">
        <f t="shared" si="62"/>
        <v>38</v>
      </c>
      <c r="AJ85">
        <f t="shared" si="62"/>
        <v>35</v>
      </c>
      <c r="AK85">
        <f t="shared" si="62"/>
        <v>33</v>
      </c>
      <c r="AL85">
        <f t="shared" si="62"/>
        <v>37</v>
      </c>
      <c r="AM85">
        <f t="shared" si="62"/>
        <v>41</v>
      </c>
      <c r="AN85">
        <f t="shared" si="62"/>
        <v>34</v>
      </c>
      <c r="AO85">
        <f t="shared" si="62"/>
        <v>22</v>
      </c>
      <c r="AP85">
        <f t="shared" si="62"/>
        <v>24</v>
      </c>
      <c r="AQ85">
        <f t="shared" si="62"/>
        <v>25</v>
      </c>
      <c r="AR85">
        <f t="shared" si="62"/>
        <v>29</v>
      </c>
      <c r="AS85">
        <f t="shared" si="62"/>
        <v>31</v>
      </c>
      <c r="AT85">
        <f t="shared" si="62"/>
        <v>32</v>
      </c>
      <c r="AU85">
        <f t="shared" si="62"/>
        <v>35</v>
      </c>
      <c r="AV85">
        <f t="shared" si="62"/>
        <v>37</v>
      </c>
      <c r="AW85">
        <f t="shared" si="62"/>
        <v>38</v>
      </c>
      <c r="AX85" s="24">
        <f t="shared" si="61"/>
        <v>36</v>
      </c>
      <c r="AY85">
        <f t="shared" si="63"/>
        <v>1000000</v>
      </c>
      <c r="BE85">
        <f t="shared" si="60"/>
        <v>1</v>
      </c>
      <c r="BF85">
        <v>-22</v>
      </c>
    </row>
    <row r="86" spans="27:58" x14ac:dyDescent="0.3">
      <c r="AA86" t="str">
        <f t="shared" si="57"/>
        <v>ET</v>
      </c>
      <c r="AB86">
        <f t="shared" si="62"/>
        <v>36</v>
      </c>
      <c r="AC86">
        <f t="shared" si="62"/>
        <v>32</v>
      </c>
      <c r="AD86">
        <f t="shared" si="62"/>
        <v>27</v>
      </c>
      <c r="AE86">
        <f t="shared" si="62"/>
        <v>24</v>
      </c>
      <c r="AF86">
        <f t="shared" si="62"/>
        <v>20</v>
      </c>
      <c r="AG86">
        <f t="shared" si="62"/>
        <v>20</v>
      </c>
      <c r="AH86">
        <f t="shared" si="62"/>
        <v>20</v>
      </c>
      <c r="AI86">
        <f t="shared" si="62"/>
        <v>12</v>
      </c>
      <c r="AJ86">
        <f t="shared" si="62"/>
        <v>28</v>
      </c>
      <c r="AK86">
        <f t="shared" si="62"/>
        <v>12</v>
      </c>
      <c r="AL86">
        <f t="shared" si="62"/>
        <v>10</v>
      </c>
      <c r="AM86">
        <f t="shared" si="62"/>
        <v>10</v>
      </c>
      <c r="AN86">
        <f t="shared" si="62"/>
        <v>10</v>
      </c>
      <c r="AO86">
        <f t="shared" si="62"/>
        <v>13</v>
      </c>
      <c r="AP86">
        <f t="shared" si="62"/>
        <v>20</v>
      </c>
      <c r="AQ86">
        <f t="shared" si="62"/>
        <v>27</v>
      </c>
      <c r="AR86">
        <f t="shared" si="62"/>
        <v>17</v>
      </c>
      <c r="AS86">
        <f t="shared" si="62"/>
        <v>25</v>
      </c>
      <c r="AT86">
        <f t="shared" si="62"/>
        <v>31</v>
      </c>
      <c r="AU86">
        <f t="shared" si="62"/>
        <v>31</v>
      </c>
      <c r="AV86">
        <f t="shared" si="62"/>
        <v>30</v>
      </c>
      <c r="AW86">
        <f t="shared" si="62"/>
        <v>26</v>
      </c>
      <c r="AX86" s="24">
        <f t="shared" si="61"/>
        <v>30</v>
      </c>
      <c r="AY86">
        <f t="shared" si="63"/>
        <v>1000000</v>
      </c>
      <c r="BE86">
        <f t="shared" si="60"/>
        <v>1</v>
      </c>
      <c r="BF86">
        <v>-19</v>
      </c>
    </row>
    <row r="87" spans="27:58" x14ac:dyDescent="0.3">
      <c r="AA87" t="str">
        <f t="shared" si="57"/>
        <v>FI</v>
      </c>
      <c r="AB87">
        <f t="shared" si="62"/>
        <v>37</v>
      </c>
      <c r="AC87">
        <f t="shared" si="62"/>
        <v>36</v>
      </c>
      <c r="AD87">
        <f t="shared" si="62"/>
        <v>43</v>
      </c>
      <c r="AE87">
        <f t="shared" si="62"/>
        <v>37</v>
      </c>
      <c r="AF87">
        <f t="shared" si="62"/>
        <v>41</v>
      </c>
      <c r="AG87">
        <f t="shared" si="62"/>
        <v>45</v>
      </c>
      <c r="AH87">
        <f t="shared" si="62"/>
        <v>45</v>
      </c>
      <c r="AI87">
        <f t="shared" si="62"/>
        <v>52</v>
      </c>
      <c r="AJ87">
        <f t="shared" si="62"/>
        <v>49</v>
      </c>
      <c r="AK87">
        <f t="shared" si="62"/>
        <v>52</v>
      </c>
      <c r="AL87">
        <f t="shared" si="62"/>
        <v>52</v>
      </c>
      <c r="AM87">
        <f t="shared" si="62"/>
        <v>61</v>
      </c>
      <c r="AN87">
        <f t="shared" si="62"/>
        <v>61</v>
      </c>
      <c r="AO87">
        <f t="shared" si="62"/>
        <v>46</v>
      </c>
      <c r="AP87">
        <f t="shared" si="62"/>
        <v>57</v>
      </c>
      <c r="AQ87">
        <f t="shared" si="62"/>
        <v>54</v>
      </c>
      <c r="AR87">
        <f t="shared" si="62"/>
        <v>52</v>
      </c>
      <c r="AS87">
        <f t="shared" si="62"/>
        <v>52</v>
      </c>
      <c r="AT87">
        <f t="shared" si="62"/>
        <v>52</v>
      </c>
      <c r="AU87">
        <f t="shared" si="62"/>
        <v>54</v>
      </c>
      <c r="AV87">
        <f t="shared" si="62"/>
        <v>50</v>
      </c>
      <c r="AW87">
        <f t="shared" si="62"/>
        <v>45</v>
      </c>
      <c r="AX87" s="24">
        <f t="shared" si="61"/>
        <v>14</v>
      </c>
      <c r="AY87">
        <f t="shared" si="63"/>
        <v>1000000</v>
      </c>
      <c r="BE87">
        <f t="shared" si="60"/>
        <v>1</v>
      </c>
      <c r="BF87">
        <v>-13</v>
      </c>
    </row>
    <row r="88" spans="27:58" x14ac:dyDescent="0.3">
      <c r="AA88" t="str">
        <f t="shared" si="57"/>
        <v>FR</v>
      </c>
      <c r="AB88">
        <f t="shared" si="62"/>
        <v>59</v>
      </c>
      <c r="AC88">
        <f t="shared" si="62"/>
        <v>60</v>
      </c>
      <c r="AD88">
        <f t="shared" si="62"/>
        <v>60</v>
      </c>
      <c r="AE88">
        <f t="shared" si="62"/>
        <v>60</v>
      </c>
      <c r="AF88">
        <f t="shared" si="62"/>
        <v>60</v>
      </c>
      <c r="AG88">
        <f t="shared" si="62"/>
        <v>60</v>
      </c>
      <c r="AH88">
        <f t="shared" si="62"/>
        <v>60</v>
      </c>
      <c r="AI88">
        <f t="shared" si="62"/>
        <v>62</v>
      </c>
      <c r="AJ88">
        <f t="shared" si="62"/>
        <v>62</v>
      </c>
      <c r="AK88">
        <f t="shared" si="62"/>
        <v>62</v>
      </c>
      <c r="AL88">
        <f t="shared" si="62"/>
        <v>62</v>
      </c>
      <c r="AM88">
        <f t="shared" si="62"/>
        <v>62</v>
      </c>
      <c r="AN88">
        <f t="shared" si="62"/>
        <v>62</v>
      </c>
      <c r="AO88">
        <f t="shared" si="62"/>
        <v>62</v>
      </c>
      <c r="AP88">
        <f t="shared" si="62"/>
        <v>62</v>
      </c>
      <c r="AQ88">
        <f t="shared" si="62"/>
        <v>60</v>
      </c>
      <c r="AR88">
        <f t="shared" si="62"/>
        <v>62</v>
      </c>
      <c r="AS88">
        <f t="shared" si="62"/>
        <v>61</v>
      </c>
      <c r="AT88">
        <f t="shared" si="62"/>
        <v>57</v>
      </c>
      <c r="AU88">
        <f t="shared" si="62"/>
        <v>56</v>
      </c>
      <c r="AV88">
        <f t="shared" si="62"/>
        <v>56</v>
      </c>
      <c r="AW88">
        <f t="shared" si="62"/>
        <v>56</v>
      </c>
      <c r="AX88" s="24">
        <f t="shared" si="61"/>
        <v>39</v>
      </c>
      <c r="AY88">
        <f t="shared" si="63"/>
        <v>1000000</v>
      </c>
      <c r="BE88">
        <f t="shared" si="60"/>
        <v>1</v>
      </c>
      <c r="BF88">
        <v>-10</v>
      </c>
    </row>
    <row r="89" spans="27:58" x14ac:dyDescent="0.3">
      <c r="AA89" t="str">
        <f t="shared" si="57"/>
        <v>GB</v>
      </c>
      <c r="AB89">
        <f t="shared" si="62"/>
        <v>58</v>
      </c>
      <c r="AC89">
        <f t="shared" si="62"/>
        <v>52</v>
      </c>
      <c r="AD89">
        <f t="shared" si="62"/>
        <v>53</v>
      </c>
      <c r="AE89">
        <f t="shared" si="62"/>
        <v>53</v>
      </c>
      <c r="AF89">
        <f t="shared" si="62"/>
        <v>55</v>
      </c>
      <c r="AG89">
        <f t="shared" si="62"/>
        <v>58</v>
      </c>
      <c r="AH89">
        <f t="shared" si="62"/>
        <v>57</v>
      </c>
      <c r="AI89">
        <f t="shared" si="62"/>
        <v>45</v>
      </c>
      <c r="AJ89">
        <f t="shared" si="62"/>
        <v>42</v>
      </c>
      <c r="AK89">
        <f t="shared" si="62"/>
        <v>42</v>
      </c>
      <c r="AL89">
        <f t="shared" si="62"/>
        <v>45</v>
      </c>
      <c r="AM89">
        <f t="shared" si="62"/>
        <v>45</v>
      </c>
      <c r="AN89">
        <f t="shared" si="62"/>
        <v>48</v>
      </c>
      <c r="AO89">
        <f t="shared" si="62"/>
        <v>51</v>
      </c>
      <c r="AP89">
        <f t="shared" si="62"/>
        <v>49</v>
      </c>
      <c r="AQ89">
        <f t="shared" si="62"/>
        <v>46</v>
      </c>
      <c r="AR89">
        <f t="shared" si="62"/>
        <v>47</v>
      </c>
      <c r="AS89">
        <f t="shared" si="62"/>
        <v>40</v>
      </c>
      <c r="AT89">
        <f t="shared" si="62"/>
        <v>53</v>
      </c>
      <c r="AU89">
        <f t="shared" si="62"/>
        <v>53</v>
      </c>
      <c r="AV89">
        <f t="shared" si="62"/>
        <v>57</v>
      </c>
      <c r="AW89">
        <f t="shared" si="62"/>
        <v>58</v>
      </c>
      <c r="AX89" s="24">
        <f t="shared" si="61"/>
        <v>19</v>
      </c>
      <c r="AY89">
        <f t="shared" si="63"/>
        <v>1000000</v>
      </c>
      <c r="BE89">
        <f t="shared" si="60"/>
        <v>1</v>
      </c>
      <c r="BF89">
        <v>20</v>
      </c>
    </row>
    <row r="90" spans="27:58" x14ac:dyDescent="0.3">
      <c r="AA90" t="str">
        <f t="shared" si="57"/>
        <v>GR</v>
      </c>
      <c r="AB90">
        <f t="shared" si="62"/>
        <v>36</v>
      </c>
      <c r="AC90">
        <f t="shared" si="62"/>
        <v>39</v>
      </c>
      <c r="AD90">
        <f t="shared" si="62"/>
        <v>38</v>
      </c>
      <c r="AE90">
        <f t="shared" si="62"/>
        <v>32</v>
      </c>
      <c r="AF90">
        <f t="shared" si="62"/>
        <v>26</v>
      </c>
      <c r="AG90">
        <f t="shared" si="62"/>
        <v>34</v>
      </c>
      <c r="AH90">
        <f t="shared" si="62"/>
        <v>32</v>
      </c>
      <c r="AI90">
        <f t="shared" si="62"/>
        <v>34</v>
      </c>
      <c r="AJ90">
        <f t="shared" si="62"/>
        <v>31</v>
      </c>
      <c r="AK90">
        <f t="shared" si="62"/>
        <v>31</v>
      </c>
      <c r="AL90">
        <f t="shared" si="62"/>
        <v>35</v>
      </c>
      <c r="AM90">
        <f t="shared" si="62"/>
        <v>30</v>
      </c>
      <c r="AN90">
        <f t="shared" si="62"/>
        <v>31</v>
      </c>
      <c r="AO90">
        <f t="shared" si="62"/>
        <v>31</v>
      </c>
      <c r="AP90">
        <f t="shared" si="62"/>
        <v>30</v>
      </c>
      <c r="AQ90">
        <f t="shared" si="62"/>
        <v>21</v>
      </c>
      <c r="AR90">
        <f t="shared" si="62"/>
        <v>20</v>
      </c>
      <c r="AS90">
        <f t="shared" si="62"/>
        <v>20</v>
      </c>
      <c r="AT90">
        <f t="shared" si="62"/>
        <v>18</v>
      </c>
      <c r="AU90">
        <f t="shared" si="62"/>
        <v>24</v>
      </c>
      <c r="AV90">
        <f t="shared" si="62"/>
        <v>25</v>
      </c>
      <c r="AW90">
        <f t="shared" si="62"/>
        <v>29</v>
      </c>
      <c r="AX90" s="24">
        <f t="shared" si="61"/>
        <v>50</v>
      </c>
      <c r="AY90">
        <f t="shared" si="63"/>
        <v>1000000</v>
      </c>
      <c r="BE90">
        <f t="shared" si="60"/>
        <v>2</v>
      </c>
      <c r="BF90">
        <v>33</v>
      </c>
    </row>
    <row r="91" spans="27:58" x14ac:dyDescent="0.3">
      <c r="AA91" t="str">
        <f t="shared" si="57"/>
        <v>HR</v>
      </c>
      <c r="AB91">
        <f t="shared" si="62"/>
        <v>36</v>
      </c>
      <c r="AC91">
        <f t="shared" si="62"/>
        <v>33</v>
      </c>
      <c r="AD91">
        <f t="shared" si="62"/>
        <v>31</v>
      </c>
      <c r="AE91">
        <f t="shared" si="62"/>
        <v>34</v>
      </c>
      <c r="AF91">
        <f t="shared" si="62"/>
        <v>32</v>
      </c>
      <c r="AG91">
        <f t="shared" si="62"/>
        <v>33</v>
      </c>
      <c r="AH91">
        <f t="shared" si="62"/>
        <v>51</v>
      </c>
      <c r="AI91">
        <f t="shared" si="62"/>
        <v>32</v>
      </c>
      <c r="AJ91">
        <f t="shared" si="62"/>
        <v>25</v>
      </c>
      <c r="AK91">
        <f t="shared" si="62"/>
        <v>27</v>
      </c>
      <c r="AL91">
        <f t="shared" si="62"/>
        <v>33</v>
      </c>
      <c r="AM91">
        <f t="shared" si="62"/>
        <v>29</v>
      </c>
      <c r="AN91">
        <f t="shared" si="62"/>
        <v>27</v>
      </c>
      <c r="AO91">
        <f t="shared" ref="AO91:AX102" si="64">63-AO26</f>
        <v>30</v>
      </c>
      <c r="AP91">
        <f t="shared" si="64"/>
        <v>25</v>
      </c>
      <c r="AQ91">
        <f t="shared" si="64"/>
        <v>35</v>
      </c>
      <c r="AR91">
        <f t="shared" si="64"/>
        <v>48</v>
      </c>
      <c r="AS91">
        <f t="shared" si="64"/>
        <v>50</v>
      </c>
      <c r="AT91">
        <f t="shared" si="64"/>
        <v>24</v>
      </c>
      <c r="AU91">
        <f t="shared" si="64"/>
        <v>18</v>
      </c>
      <c r="AV91">
        <f t="shared" si="64"/>
        <v>12</v>
      </c>
      <c r="AW91">
        <f t="shared" si="64"/>
        <v>11</v>
      </c>
      <c r="AX91" s="24">
        <f t="shared" si="64"/>
        <v>23</v>
      </c>
      <c r="AY91">
        <f t="shared" si="63"/>
        <v>1000000</v>
      </c>
      <c r="BE91">
        <f t="shared" si="60"/>
        <v>2</v>
      </c>
      <c r="BF91">
        <v>4</v>
      </c>
    </row>
    <row r="92" spans="27:58" x14ac:dyDescent="0.3">
      <c r="AA92" t="str">
        <f t="shared" si="57"/>
        <v>HU</v>
      </c>
      <c r="AB92">
        <f t="shared" ref="AB92:AW103" si="65">63-AB27</f>
        <v>54</v>
      </c>
      <c r="AC92">
        <f t="shared" si="65"/>
        <v>58</v>
      </c>
      <c r="AD92">
        <f t="shared" si="65"/>
        <v>55</v>
      </c>
      <c r="AE92">
        <f t="shared" si="65"/>
        <v>48</v>
      </c>
      <c r="AF92">
        <f t="shared" si="65"/>
        <v>40</v>
      </c>
      <c r="AG92">
        <f t="shared" si="65"/>
        <v>40</v>
      </c>
      <c r="AH92">
        <f t="shared" si="65"/>
        <v>38</v>
      </c>
      <c r="AI92">
        <f t="shared" si="65"/>
        <v>39</v>
      </c>
      <c r="AJ92">
        <f t="shared" si="65"/>
        <v>37</v>
      </c>
      <c r="AK92">
        <f t="shared" si="65"/>
        <v>35</v>
      </c>
      <c r="AL92">
        <f t="shared" si="65"/>
        <v>34</v>
      </c>
      <c r="AM92">
        <f t="shared" si="65"/>
        <v>32</v>
      </c>
      <c r="AN92">
        <f t="shared" si="65"/>
        <v>27</v>
      </c>
      <c r="AO92">
        <f t="shared" si="65"/>
        <v>12</v>
      </c>
      <c r="AP92">
        <f t="shared" si="65"/>
        <v>11</v>
      </c>
      <c r="AQ92">
        <f t="shared" si="65"/>
        <v>9</v>
      </c>
      <c r="AR92">
        <f t="shared" si="65"/>
        <v>7</v>
      </c>
      <c r="AS92">
        <f t="shared" si="65"/>
        <v>14</v>
      </c>
      <c r="AT92">
        <f t="shared" si="65"/>
        <v>13</v>
      </c>
      <c r="AU92">
        <f t="shared" si="65"/>
        <v>13</v>
      </c>
      <c r="AV92">
        <f t="shared" si="65"/>
        <v>14</v>
      </c>
      <c r="AW92">
        <f t="shared" si="65"/>
        <v>13</v>
      </c>
      <c r="AX92" s="24">
        <f t="shared" si="64"/>
        <v>21</v>
      </c>
      <c r="AY92">
        <f t="shared" si="63"/>
        <v>1000000</v>
      </c>
      <c r="BE92">
        <f t="shared" si="60"/>
        <v>1</v>
      </c>
      <c r="BF92">
        <v>37</v>
      </c>
    </row>
    <row r="93" spans="27:58" x14ac:dyDescent="0.3">
      <c r="AA93" t="str">
        <f t="shared" si="57"/>
        <v>ID</v>
      </c>
      <c r="AB93">
        <f t="shared" si="65"/>
        <v>36</v>
      </c>
      <c r="AC93">
        <f t="shared" si="65"/>
        <v>32</v>
      </c>
      <c r="AD93">
        <f t="shared" si="65"/>
        <v>27</v>
      </c>
      <c r="AE93">
        <f t="shared" si="65"/>
        <v>24</v>
      </c>
      <c r="AF93">
        <f t="shared" si="65"/>
        <v>20</v>
      </c>
      <c r="AG93">
        <f t="shared" si="65"/>
        <v>24</v>
      </c>
      <c r="AH93">
        <f t="shared" si="65"/>
        <v>22</v>
      </c>
      <c r="AI93">
        <f t="shared" si="65"/>
        <v>22</v>
      </c>
      <c r="AJ93">
        <f t="shared" si="65"/>
        <v>20</v>
      </c>
      <c r="AK93">
        <f t="shared" si="65"/>
        <v>21</v>
      </c>
      <c r="AL93">
        <f t="shared" si="65"/>
        <v>16</v>
      </c>
      <c r="AM93">
        <f t="shared" si="65"/>
        <v>19</v>
      </c>
      <c r="AN93">
        <f t="shared" si="65"/>
        <v>17</v>
      </c>
      <c r="AO93">
        <f t="shared" si="65"/>
        <v>26</v>
      </c>
      <c r="AP93">
        <f t="shared" si="65"/>
        <v>28</v>
      </c>
      <c r="AQ93">
        <f t="shared" si="65"/>
        <v>29</v>
      </c>
      <c r="AR93">
        <f t="shared" si="65"/>
        <v>25</v>
      </c>
      <c r="AS93">
        <f t="shared" si="65"/>
        <v>36</v>
      </c>
      <c r="AT93">
        <f t="shared" si="65"/>
        <v>47</v>
      </c>
      <c r="AU93">
        <f t="shared" si="65"/>
        <v>40</v>
      </c>
      <c r="AV93">
        <f t="shared" si="65"/>
        <v>51</v>
      </c>
      <c r="AW93">
        <f t="shared" si="65"/>
        <v>53</v>
      </c>
      <c r="AX93" s="24">
        <f t="shared" si="64"/>
        <v>8</v>
      </c>
      <c r="AY93">
        <f t="shared" si="63"/>
        <v>1000000</v>
      </c>
      <c r="BE93">
        <f t="shared" si="60"/>
        <v>1</v>
      </c>
      <c r="BF93">
        <v>-11</v>
      </c>
    </row>
    <row r="94" spans="27:58" x14ac:dyDescent="0.3">
      <c r="AA94" t="str">
        <f t="shared" si="57"/>
        <v>IE</v>
      </c>
      <c r="AB94">
        <f t="shared" si="65"/>
        <v>36</v>
      </c>
      <c r="AC94">
        <f t="shared" si="65"/>
        <v>32</v>
      </c>
      <c r="AD94">
        <f t="shared" si="65"/>
        <v>27</v>
      </c>
      <c r="AE94">
        <f t="shared" si="65"/>
        <v>24</v>
      </c>
      <c r="AF94">
        <f t="shared" si="65"/>
        <v>31</v>
      </c>
      <c r="AG94">
        <f t="shared" si="65"/>
        <v>20</v>
      </c>
      <c r="AH94">
        <f t="shared" si="65"/>
        <v>23</v>
      </c>
      <c r="AI94">
        <f t="shared" si="65"/>
        <v>30</v>
      </c>
      <c r="AJ94">
        <f t="shared" si="65"/>
        <v>32</v>
      </c>
      <c r="AK94">
        <f t="shared" si="65"/>
        <v>40</v>
      </c>
      <c r="AL94">
        <f t="shared" si="65"/>
        <v>38</v>
      </c>
      <c r="AM94">
        <f t="shared" si="65"/>
        <v>40</v>
      </c>
      <c r="AN94">
        <f t="shared" si="65"/>
        <v>44</v>
      </c>
      <c r="AO94">
        <f t="shared" si="65"/>
        <v>47</v>
      </c>
      <c r="AP94">
        <f t="shared" si="65"/>
        <v>44</v>
      </c>
      <c r="AQ94">
        <f t="shared" si="65"/>
        <v>47</v>
      </c>
      <c r="AR94">
        <f t="shared" si="65"/>
        <v>38</v>
      </c>
      <c r="AS94">
        <f t="shared" si="65"/>
        <v>39</v>
      </c>
      <c r="AT94">
        <f t="shared" si="65"/>
        <v>46</v>
      </c>
      <c r="AU94">
        <f t="shared" si="65"/>
        <v>48</v>
      </c>
      <c r="AV94">
        <f t="shared" si="65"/>
        <v>52</v>
      </c>
      <c r="AW94">
        <f t="shared" si="65"/>
        <v>57</v>
      </c>
      <c r="AX94" s="24">
        <f t="shared" si="64"/>
        <v>4</v>
      </c>
      <c r="AY94">
        <f t="shared" si="63"/>
        <v>1000000</v>
      </c>
      <c r="BE94">
        <f t="shared" si="60"/>
        <v>1</v>
      </c>
      <c r="BF94">
        <v>39</v>
      </c>
    </row>
    <row r="95" spans="27:58" x14ac:dyDescent="0.3">
      <c r="AA95" t="str">
        <f t="shared" si="57"/>
        <v>IN</v>
      </c>
      <c r="AB95">
        <f t="shared" si="65"/>
        <v>55</v>
      </c>
      <c r="AC95">
        <f t="shared" si="65"/>
        <v>56</v>
      </c>
      <c r="AD95">
        <f t="shared" si="65"/>
        <v>51</v>
      </c>
      <c r="AE95">
        <f t="shared" si="65"/>
        <v>49</v>
      </c>
      <c r="AF95">
        <f t="shared" si="65"/>
        <v>45</v>
      </c>
      <c r="AG95">
        <f t="shared" si="65"/>
        <v>41</v>
      </c>
      <c r="AH95">
        <f t="shared" si="65"/>
        <v>37</v>
      </c>
      <c r="AI95">
        <f t="shared" si="65"/>
        <v>36</v>
      </c>
      <c r="AJ95">
        <f t="shared" si="65"/>
        <v>39</v>
      </c>
      <c r="AK95">
        <f t="shared" si="65"/>
        <v>37</v>
      </c>
      <c r="AL95">
        <f t="shared" si="65"/>
        <v>32</v>
      </c>
      <c r="AM95">
        <f t="shared" si="65"/>
        <v>33</v>
      </c>
      <c r="AN95">
        <f t="shared" si="65"/>
        <v>40</v>
      </c>
      <c r="AO95">
        <f t="shared" si="65"/>
        <v>54</v>
      </c>
      <c r="AP95">
        <f t="shared" si="65"/>
        <v>41</v>
      </c>
      <c r="AQ95">
        <f t="shared" si="65"/>
        <v>32</v>
      </c>
      <c r="AR95">
        <f t="shared" si="65"/>
        <v>24</v>
      </c>
      <c r="AS95">
        <f t="shared" si="65"/>
        <v>24</v>
      </c>
      <c r="AT95">
        <f t="shared" si="65"/>
        <v>19</v>
      </c>
      <c r="AU95">
        <f t="shared" si="65"/>
        <v>21</v>
      </c>
      <c r="AV95">
        <f t="shared" si="65"/>
        <v>17</v>
      </c>
      <c r="AW95">
        <f t="shared" si="65"/>
        <v>16</v>
      </c>
      <c r="AX95" s="24">
        <f t="shared" si="64"/>
        <v>28</v>
      </c>
      <c r="AY95">
        <f t="shared" si="63"/>
        <v>1000000</v>
      </c>
      <c r="BE95">
        <f t="shared" si="60"/>
        <v>1</v>
      </c>
      <c r="BF95">
        <v>40</v>
      </c>
    </row>
    <row r="96" spans="27:58" x14ac:dyDescent="0.3">
      <c r="AA96" t="str">
        <f t="shared" si="57"/>
        <v>IQ</v>
      </c>
      <c r="AB96">
        <f t="shared" si="65"/>
        <v>36</v>
      </c>
      <c r="AC96">
        <f t="shared" si="65"/>
        <v>32</v>
      </c>
      <c r="AD96">
        <f t="shared" si="65"/>
        <v>27</v>
      </c>
      <c r="AE96">
        <f t="shared" si="65"/>
        <v>24</v>
      </c>
      <c r="AF96">
        <f t="shared" si="65"/>
        <v>20</v>
      </c>
      <c r="AG96">
        <f t="shared" si="65"/>
        <v>20</v>
      </c>
      <c r="AH96">
        <f t="shared" si="65"/>
        <v>20</v>
      </c>
      <c r="AI96">
        <f t="shared" si="65"/>
        <v>12</v>
      </c>
      <c r="AJ96">
        <f t="shared" si="65"/>
        <v>21</v>
      </c>
      <c r="AK96">
        <f t="shared" si="65"/>
        <v>12</v>
      </c>
      <c r="AL96">
        <f t="shared" si="65"/>
        <v>10</v>
      </c>
      <c r="AM96">
        <f t="shared" si="65"/>
        <v>10</v>
      </c>
      <c r="AN96">
        <f t="shared" si="65"/>
        <v>10</v>
      </c>
      <c r="AO96">
        <f t="shared" si="65"/>
        <v>11</v>
      </c>
      <c r="AP96">
        <f t="shared" si="65"/>
        <v>10</v>
      </c>
      <c r="AQ96">
        <f t="shared" si="65"/>
        <v>6</v>
      </c>
      <c r="AR96">
        <f t="shared" si="65"/>
        <v>13</v>
      </c>
      <c r="AS96">
        <f t="shared" si="65"/>
        <v>24</v>
      </c>
      <c r="AT96">
        <f t="shared" si="65"/>
        <v>34</v>
      </c>
      <c r="AU96">
        <f t="shared" si="65"/>
        <v>36</v>
      </c>
      <c r="AV96">
        <f t="shared" si="65"/>
        <v>34</v>
      </c>
      <c r="AW96">
        <f t="shared" si="65"/>
        <v>30</v>
      </c>
      <c r="AX96" s="24">
        <f t="shared" si="64"/>
        <v>22</v>
      </c>
      <c r="AY96">
        <f t="shared" si="63"/>
        <v>1000000</v>
      </c>
      <c r="BE96">
        <f t="shared" si="60"/>
        <v>1</v>
      </c>
      <c r="BF96">
        <v>38</v>
      </c>
    </row>
    <row r="97" spans="27:58" x14ac:dyDescent="0.3">
      <c r="AA97" t="str">
        <f t="shared" si="57"/>
        <v>IL</v>
      </c>
      <c r="AB97">
        <f t="shared" si="65"/>
        <v>36</v>
      </c>
      <c r="AC97">
        <f t="shared" si="65"/>
        <v>32</v>
      </c>
      <c r="AD97">
        <f t="shared" si="65"/>
        <v>27</v>
      </c>
      <c r="AE97">
        <f t="shared" si="65"/>
        <v>24</v>
      </c>
      <c r="AF97">
        <f t="shared" si="65"/>
        <v>20</v>
      </c>
      <c r="AG97">
        <f t="shared" si="65"/>
        <v>25</v>
      </c>
      <c r="AH97">
        <f t="shared" si="65"/>
        <v>42</v>
      </c>
      <c r="AI97">
        <f t="shared" si="65"/>
        <v>17</v>
      </c>
      <c r="AJ97">
        <f t="shared" si="65"/>
        <v>22</v>
      </c>
      <c r="AK97">
        <f t="shared" si="65"/>
        <v>25</v>
      </c>
      <c r="AL97">
        <f t="shared" si="65"/>
        <v>37</v>
      </c>
      <c r="AM97">
        <f t="shared" si="65"/>
        <v>39</v>
      </c>
      <c r="AN97">
        <f t="shared" si="65"/>
        <v>42</v>
      </c>
      <c r="AO97">
        <f t="shared" si="65"/>
        <v>43</v>
      </c>
      <c r="AP97">
        <f t="shared" si="65"/>
        <v>39</v>
      </c>
      <c r="AQ97">
        <f t="shared" si="65"/>
        <v>44</v>
      </c>
      <c r="AR97">
        <f t="shared" si="65"/>
        <v>43</v>
      </c>
      <c r="AS97">
        <f t="shared" si="65"/>
        <v>46</v>
      </c>
      <c r="AT97">
        <f t="shared" si="65"/>
        <v>49</v>
      </c>
      <c r="AU97">
        <f t="shared" si="65"/>
        <v>38</v>
      </c>
      <c r="AV97">
        <f t="shared" si="65"/>
        <v>39</v>
      </c>
      <c r="AW97">
        <f t="shared" si="65"/>
        <v>40</v>
      </c>
      <c r="AX97" s="24">
        <f t="shared" si="64"/>
        <v>13</v>
      </c>
      <c r="AY97">
        <f t="shared" si="63"/>
        <v>1000000</v>
      </c>
      <c r="BE97">
        <f t="shared" si="60"/>
        <v>1</v>
      </c>
      <c r="BF97">
        <v>-17</v>
      </c>
    </row>
    <row r="98" spans="27:58" x14ac:dyDescent="0.3">
      <c r="AA98" t="str">
        <f t="shared" si="57"/>
        <v>IT</v>
      </c>
      <c r="AB98">
        <f t="shared" si="65"/>
        <v>40</v>
      </c>
      <c r="AC98">
        <f t="shared" si="65"/>
        <v>41</v>
      </c>
      <c r="AD98">
        <f t="shared" si="65"/>
        <v>36</v>
      </c>
      <c r="AE98">
        <f t="shared" si="65"/>
        <v>33</v>
      </c>
      <c r="AF98">
        <f t="shared" si="65"/>
        <v>27</v>
      </c>
      <c r="AG98">
        <f t="shared" si="65"/>
        <v>29</v>
      </c>
      <c r="AH98">
        <f t="shared" si="65"/>
        <v>30</v>
      </c>
      <c r="AI98">
        <f t="shared" si="65"/>
        <v>24</v>
      </c>
      <c r="AJ98">
        <f t="shared" si="65"/>
        <v>24</v>
      </c>
      <c r="AK98">
        <f t="shared" si="65"/>
        <v>24</v>
      </c>
      <c r="AL98">
        <f t="shared" si="65"/>
        <v>22</v>
      </c>
      <c r="AM98">
        <f t="shared" si="65"/>
        <v>24</v>
      </c>
      <c r="AN98">
        <f t="shared" si="65"/>
        <v>28</v>
      </c>
      <c r="AO98">
        <f t="shared" si="65"/>
        <v>33</v>
      </c>
      <c r="AP98">
        <f t="shared" si="65"/>
        <v>43</v>
      </c>
      <c r="AQ98">
        <f t="shared" si="65"/>
        <v>23</v>
      </c>
      <c r="AR98">
        <f t="shared" si="65"/>
        <v>21</v>
      </c>
      <c r="AS98">
        <f t="shared" si="65"/>
        <v>22</v>
      </c>
      <c r="AT98">
        <f t="shared" si="65"/>
        <v>22</v>
      </c>
      <c r="AU98">
        <f t="shared" si="65"/>
        <v>22</v>
      </c>
      <c r="AV98">
        <f t="shared" si="65"/>
        <v>24</v>
      </c>
      <c r="AW98">
        <f t="shared" si="65"/>
        <v>27</v>
      </c>
      <c r="AX98" s="24">
        <f t="shared" si="64"/>
        <v>46</v>
      </c>
      <c r="AY98">
        <f t="shared" si="63"/>
        <v>1000000</v>
      </c>
      <c r="BE98">
        <f t="shared" si="60"/>
        <v>3</v>
      </c>
      <c r="BF98">
        <v>-15</v>
      </c>
    </row>
    <row r="99" spans="27:58" x14ac:dyDescent="0.3">
      <c r="AA99" t="str">
        <f t="shared" si="57"/>
        <v>JP</v>
      </c>
      <c r="AB99">
        <f t="shared" si="65"/>
        <v>41</v>
      </c>
      <c r="AC99">
        <f t="shared" si="65"/>
        <v>40</v>
      </c>
      <c r="AD99">
        <f t="shared" si="65"/>
        <v>39</v>
      </c>
      <c r="AE99">
        <f t="shared" si="65"/>
        <v>39</v>
      </c>
      <c r="AF99">
        <f t="shared" si="65"/>
        <v>48</v>
      </c>
      <c r="AG99">
        <f t="shared" si="65"/>
        <v>39</v>
      </c>
      <c r="AH99">
        <f t="shared" si="65"/>
        <v>36</v>
      </c>
      <c r="AI99">
        <f t="shared" si="65"/>
        <v>41</v>
      </c>
      <c r="AJ99">
        <f t="shared" si="65"/>
        <v>44</v>
      </c>
      <c r="AK99">
        <f t="shared" si="65"/>
        <v>36</v>
      </c>
      <c r="AL99">
        <f t="shared" si="65"/>
        <v>27</v>
      </c>
      <c r="AM99">
        <f t="shared" si="65"/>
        <v>26</v>
      </c>
      <c r="AN99">
        <f t="shared" si="65"/>
        <v>23</v>
      </c>
      <c r="AO99">
        <f t="shared" si="65"/>
        <v>25</v>
      </c>
      <c r="AP99">
        <f t="shared" si="65"/>
        <v>23</v>
      </c>
      <c r="AQ99">
        <f t="shared" si="65"/>
        <v>19</v>
      </c>
      <c r="AR99">
        <f t="shared" si="65"/>
        <v>19</v>
      </c>
      <c r="AS99">
        <f t="shared" si="65"/>
        <v>18</v>
      </c>
      <c r="AT99">
        <f t="shared" si="65"/>
        <v>15</v>
      </c>
      <c r="AU99">
        <f t="shared" si="65"/>
        <v>17</v>
      </c>
      <c r="AV99">
        <f t="shared" si="65"/>
        <v>18</v>
      </c>
      <c r="AW99">
        <f t="shared" si="65"/>
        <v>18</v>
      </c>
      <c r="AX99" s="24">
        <f t="shared" si="64"/>
        <v>53</v>
      </c>
      <c r="AY99">
        <f t="shared" si="63"/>
        <v>1000000</v>
      </c>
      <c r="BE99">
        <f t="shared" si="60"/>
        <v>1</v>
      </c>
      <c r="BF99">
        <v>-16</v>
      </c>
    </row>
    <row r="100" spans="27:58" x14ac:dyDescent="0.3">
      <c r="AA100" t="str">
        <f t="shared" si="57"/>
        <v>KH</v>
      </c>
      <c r="AB100">
        <f t="shared" si="65"/>
        <v>36</v>
      </c>
      <c r="AC100">
        <f t="shared" si="65"/>
        <v>32</v>
      </c>
      <c r="AD100">
        <f t="shared" si="65"/>
        <v>27</v>
      </c>
      <c r="AE100">
        <f t="shared" si="65"/>
        <v>24</v>
      </c>
      <c r="AF100">
        <f t="shared" si="65"/>
        <v>20</v>
      </c>
      <c r="AG100">
        <f t="shared" si="65"/>
        <v>20</v>
      </c>
      <c r="AH100">
        <f t="shared" si="65"/>
        <v>20</v>
      </c>
      <c r="AI100">
        <f t="shared" si="65"/>
        <v>29</v>
      </c>
      <c r="AJ100">
        <f t="shared" si="65"/>
        <v>10</v>
      </c>
      <c r="AK100">
        <f t="shared" si="65"/>
        <v>12</v>
      </c>
      <c r="AL100">
        <f t="shared" si="65"/>
        <v>10</v>
      </c>
      <c r="AM100">
        <f t="shared" si="65"/>
        <v>10</v>
      </c>
      <c r="AN100">
        <f t="shared" si="65"/>
        <v>10</v>
      </c>
      <c r="AO100">
        <f t="shared" si="65"/>
        <v>9</v>
      </c>
      <c r="AP100">
        <f t="shared" si="65"/>
        <v>7</v>
      </c>
      <c r="AQ100">
        <f t="shared" si="65"/>
        <v>11</v>
      </c>
      <c r="AR100">
        <f t="shared" si="65"/>
        <v>11</v>
      </c>
      <c r="AS100">
        <f t="shared" si="65"/>
        <v>9</v>
      </c>
      <c r="AT100">
        <f t="shared" si="65"/>
        <v>9</v>
      </c>
      <c r="AU100">
        <f t="shared" si="65"/>
        <v>9</v>
      </c>
      <c r="AV100">
        <f t="shared" si="65"/>
        <v>9</v>
      </c>
      <c r="AW100">
        <f t="shared" si="65"/>
        <v>7</v>
      </c>
      <c r="AX100" s="24">
        <f t="shared" si="64"/>
        <v>56</v>
      </c>
      <c r="AY100">
        <f t="shared" si="63"/>
        <v>1000000</v>
      </c>
      <c r="BE100">
        <f t="shared" si="60"/>
        <v>1</v>
      </c>
      <c r="BF100">
        <v>8</v>
      </c>
    </row>
    <row r="101" spans="27:58" x14ac:dyDescent="0.3">
      <c r="AA101" t="str">
        <f t="shared" si="57"/>
        <v>LA</v>
      </c>
      <c r="AB101">
        <f t="shared" si="65"/>
        <v>36</v>
      </c>
      <c r="AC101">
        <f t="shared" si="65"/>
        <v>32</v>
      </c>
      <c r="AD101">
        <f t="shared" si="65"/>
        <v>27</v>
      </c>
      <c r="AE101">
        <f t="shared" si="65"/>
        <v>24</v>
      </c>
      <c r="AF101">
        <f t="shared" si="65"/>
        <v>20</v>
      </c>
      <c r="AG101">
        <f t="shared" si="65"/>
        <v>20</v>
      </c>
      <c r="AH101">
        <f t="shared" si="65"/>
        <v>20</v>
      </c>
      <c r="AI101">
        <f t="shared" si="65"/>
        <v>12</v>
      </c>
      <c r="AJ101">
        <f t="shared" si="65"/>
        <v>10</v>
      </c>
      <c r="AK101">
        <f t="shared" si="65"/>
        <v>12</v>
      </c>
      <c r="AL101">
        <f t="shared" si="65"/>
        <v>21</v>
      </c>
      <c r="AM101">
        <f t="shared" si="65"/>
        <v>10</v>
      </c>
      <c r="AN101">
        <f t="shared" si="65"/>
        <v>10</v>
      </c>
      <c r="AO101">
        <f t="shared" si="65"/>
        <v>9</v>
      </c>
      <c r="AP101">
        <f t="shared" si="65"/>
        <v>7</v>
      </c>
      <c r="AQ101">
        <f t="shared" si="65"/>
        <v>6</v>
      </c>
      <c r="AR101">
        <f t="shared" si="65"/>
        <v>15</v>
      </c>
      <c r="AS101">
        <f t="shared" si="65"/>
        <v>3</v>
      </c>
      <c r="AT101">
        <f t="shared" si="65"/>
        <v>8</v>
      </c>
      <c r="AU101">
        <f t="shared" si="65"/>
        <v>15</v>
      </c>
      <c r="AV101">
        <f t="shared" si="65"/>
        <v>33</v>
      </c>
      <c r="AW101">
        <f t="shared" si="65"/>
        <v>23</v>
      </c>
      <c r="AX101" s="24">
        <f t="shared" si="64"/>
        <v>45</v>
      </c>
      <c r="AY101">
        <f t="shared" si="63"/>
        <v>1000000</v>
      </c>
      <c r="BE101">
        <f t="shared" si="60"/>
        <v>2</v>
      </c>
      <c r="BF101">
        <v>2</v>
      </c>
    </row>
    <row r="102" spans="27:58" x14ac:dyDescent="0.3">
      <c r="AA102" t="str">
        <f t="shared" si="57"/>
        <v>LK</v>
      </c>
      <c r="AB102">
        <f t="shared" si="65"/>
        <v>39</v>
      </c>
      <c r="AC102">
        <f t="shared" si="65"/>
        <v>32</v>
      </c>
      <c r="AD102">
        <f t="shared" si="65"/>
        <v>27</v>
      </c>
      <c r="AE102">
        <f t="shared" si="65"/>
        <v>24</v>
      </c>
      <c r="AF102">
        <f t="shared" si="65"/>
        <v>20</v>
      </c>
      <c r="AG102">
        <f t="shared" si="65"/>
        <v>20</v>
      </c>
      <c r="AH102">
        <f t="shared" si="65"/>
        <v>20</v>
      </c>
      <c r="AI102">
        <f t="shared" si="65"/>
        <v>12</v>
      </c>
      <c r="AJ102">
        <f t="shared" si="65"/>
        <v>11</v>
      </c>
      <c r="AK102">
        <f t="shared" si="65"/>
        <v>13</v>
      </c>
      <c r="AL102">
        <f t="shared" si="65"/>
        <v>11</v>
      </c>
      <c r="AM102">
        <f t="shared" si="65"/>
        <v>11</v>
      </c>
      <c r="AN102">
        <f t="shared" si="65"/>
        <v>11</v>
      </c>
      <c r="AO102">
        <f t="shared" si="65"/>
        <v>10</v>
      </c>
      <c r="AP102">
        <f t="shared" si="65"/>
        <v>9</v>
      </c>
      <c r="AQ102">
        <f t="shared" si="65"/>
        <v>8</v>
      </c>
      <c r="AR102">
        <f t="shared" si="65"/>
        <v>6</v>
      </c>
      <c r="AS102">
        <f t="shared" si="65"/>
        <v>4</v>
      </c>
      <c r="AT102">
        <f t="shared" si="65"/>
        <v>3</v>
      </c>
      <c r="AU102">
        <f t="shared" si="65"/>
        <v>5</v>
      </c>
      <c r="AV102">
        <f t="shared" si="65"/>
        <v>5</v>
      </c>
      <c r="AW102">
        <f t="shared" si="65"/>
        <v>1</v>
      </c>
      <c r="AX102" s="24">
        <f t="shared" si="64"/>
        <v>62</v>
      </c>
      <c r="AY102">
        <f t="shared" si="63"/>
        <v>1000000</v>
      </c>
      <c r="BE102">
        <f t="shared" si="60"/>
        <v>1</v>
      </c>
      <c r="BF102">
        <v>24</v>
      </c>
    </row>
    <row r="103" spans="27:58" x14ac:dyDescent="0.3">
      <c r="AA103" t="str">
        <f t="shared" si="57"/>
        <v>LT</v>
      </c>
      <c r="AB103">
        <f t="shared" si="65"/>
        <v>36</v>
      </c>
      <c r="AC103">
        <f t="shared" si="65"/>
        <v>32</v>
      </c>
      <c r="AD103">
        <f t="shared" si="65"/>
        <v>27</v>
      </c>
      <c r="AE103">
        <f t="shared" si="65"/>
        <v>24</v>
      </c>
      <c r="AF103">
        <f t="shared" si="65"/>
        <v>20</v>
      </c>
      <c r="AG103">
        <f t="shared" si="65"/>
        <v>20</v>
      </c>
      <c r="AH103">
        <f t="shared" si="65"/>
        <v>29</v>
      </c>
      <c r="AI103">
        <f t="shared" si="65"/>
        <v>12</v>
      </c>
      <c r="AJ103">
        <f t="shared" si="65"/>
        <v>10</v>
      </c>
      <c r="AK103">
        <f t="shared" si="65"/>
        <v>12</v>
      </c>
      <c r="AL103">
        <f t="shared" si="65"/>
        <v>10</v>
      </c>
      <c r="AM103">
        <f t="shared" si="65"/>
        <v>15</v>
      </c>
      <c r="AN103">
        <f t="shared" si="65"/>
        <v>14</v>
      </c>
      <c r="AO103">
        <f t="shared" ref="AO103:AX114" si="66">63-AO38</f>
        <v>9</v>
      </c>
      <c r="AP103">
        <f t="shared" si="66"/>
        <v>15</v>
      </c>
      <c r="AQ103">
        <f t="shared" si="66"/>
        <v>22</v>
      </c>
      <c r="AR103">
        <f t="shared" si="66"/>
        <v>37</v>
      </c>
      <c r="AS103">
        <f t="shared" si="66"/>
        <v>35</v>
      </c>
      <c r="AT103">
        <f t="shared" si="66"/>
        <v>41</v>
      </c>
      <c r="AU103">
        <f t="shared" si="66"/>
        <v>47</v>
      </c>
      <c r="AV103">
        <f t="shared" si="66"/>
        <v>48</v>
      </c>
      <c r="AW103">
        <f t="shared" si="66"/>
        <v>49</v>
      </c>
      <c r="AX103" s="24">
        <f t="shared" si="66"/>
        <v>5</v>
      </c>
      <c r="AY103">
        <f t="shared" si="63"/>
        <v>1000000</v>
      </c>
      <c r="BE103">
        <f t="shared" si="60"/>
        <v>2</v>
      </c>
      <c r="BF103">
        <v>16</v>
      </c>
    </row>
    <row r="104" spans="27:58" x14ac:dyDescent="0.3">
      <c r="AA104" t="str">
        <f t="shared" si="57"/>
        <v>LU</v>
      </c>
      <c r="AB104">
        <f t="shared" ref="AB104:AW115" si="67">63-AB39</f>
        <v>36</v>
      </c>
      <c r="AC104">
        <f t="shared" si="67"/>
        <v>32</v>
      </c>
      <c r="AD104">
        <f t="shared" si="67"/>
        <v>27</v>
      </c>
      <c r="AE104">
        <f t="shared" si="67"/>
        <v>24</v>
      </c>
      <c r="AF104">
        <f t="shared" si="67"/>
        <v>20</v>
      </c>
      <c r="AG104">
        <f t="shared" si="67"/>
        <v>30</v>
      </c>
      <c r="AH104">
        <f t="shared" si="67"/>
        <v>20</v>
      </c>
      <c r="AI104">
        <f t="shared" si="67"/>
        <v>21</v>
      </c>
      <c r="AJ104">
        <f t="shared" si="67"/>
        <v>10</v>
      </c>
      <c r="AK104">
        <f t="shared" si="67"/>
        <v>20</v>
      </c>
      <c r="AL104">
        <f t="shared" si="67"/>
        <v>26</v>
      </c>
      <c r="AM104">
        <f t="shared" si="67"/>
        <v>34</v>
      </c>
      <c r="AN104">
        <f t="shared" si="67"/>
        <v>35</v>
      </c>
      <c r="AO104">
        <f t="shared" si="67"/>
        <v>44</v>
      </c>
      <c r="AP104">
        <f t="shared" si="67"/>
        <v>52</v>
      </c>
      <c r="AQ104">
        <f t="shared" si="67"/>
        <v>52</v>
      </c>
      <c r="AR104">
        <f t="shared" si="67"/>
        <v>50</v>
      </c>
      <c r="AS104">
        <f t="shared" si="67"/>
        <v>42</v>
      </c>
      <c r="AT104">
        <f t="shared" si="67"/>
        <v>40</v>
      </c>
      <c r="AU104">
        <f t="shared" si="67"/>
        <v>37</v>
      </c>
      <c r="AV104">
        <f t="shared" si="67"/>
        <v>36</v>
      </c>
      <c r="AW104">
        <f t="shared" si="67"/>
        <v>43</v>
      </c>
      <c r="AX104" s="24">
        <f t="shared" si="66"/>
        <v>6</v>
      </c>
      <c r="AY104">
        <f t="shared" si="63"/>
        <v>1000000</v>
      </c>
      <c r="BE104">
        <f t="shared" si="60"/>
        <v>1</v>
      </c>
      <c r="BF104">
        <v>26</v>
      </c>
    </row>
    <row r="105" spans="27:58" x14ac:dyDescent="0.3">
      <c r="AA105" t="str">
        <f t="shared" si="57"/>
        <v>LV</v>
      </c>
      <c r="AB105">
        <f t="shared" si="67"/>
        <v>36</v>
      </c>
      <c r="AC105">
        <f t="shared" si="67"/>
        <v>32</v>
      </c>
      <c r="AD105">
        <f t="shared" si="67"/>
        <v>27</v>
      </c>
      <c r="AE105">
        <f t="shared" si="67"/>
        <v>24</v>
      </c>
      <c r="AF105">
        <f t="shared" si="67"/>
        <v>20</v>
      </c>
      <c r="AG105">
        <f t="shared" si="67"/>
        <v>26</v>
      </c>
      <c r="AH105">
        <f t="shared" si="67"/>
        <v>20</v>
      </c>
      <c r="AI105">
        <f t="shared" si="67"/>
        <v>12</v>
      </c>
      <c r="AJ105">
        <f t="shared" si="67"/>
        <v>16</v>
      </c>
      <c r="AK105">
        <f t="shared" si="67"/>
        <v>28</v>
      </c>
      <c r="AL105">
        <f t="shared" si="67"/>
        <v>24</v>
      </c>
      <c r="AM105">
        <f t="shared" si="67"/>
        <v>17</v>
      </c>
      <c r="AN105">
        <f t="shared" si="67"/>
        <v>20</v>
      </c>
      <c r="AO105">
        <f t="shared" si="67"/>
        <v>32</v>
      </c>
      <c r="AP105">
        <f t="shared" si="67"/>
        <v>36</v>
      </c>
      <c r="AQ105">
        <f t="shared" si="67"/>
        <v>34</v>
      </c>
      <c r="AR105">
        <f t="shared" si="67"/>
        <v>33</v>
      </c>
      <c r="AS105">
        <f t="shared" si="67"/>
        <v>37</v>
      </c>
      <c r="AT105">
        <f t="shared" si="67"/>
        <v>35</v>
      </c>
      <c r="AU105">
        <f t="shared" si="67"/>
        <v>49</v>
      </c>
      <c r="AV105">
        <f t="shared" si="67"/>
        <v>45</v>
      </c>
      <c r="AW105">
        <f t="shared" si="67"/>
        <v>48</v>
      </c>
      <c r="AX105" s="24">
        <f t="shared" si="66"/>
        <v>11</v>
      </c>
      <c r="AY105">
        <f t="shared" si="63"/>
        <v>1000000</v>
      </c>
      <c r="BE105">
        <f>SUM(BE69:BE104)</f>
        <v>62</v>
      </c>
    </row>
    <row r="106" spans="27:58" x14ac:dyDescent="0.3">
      <c r="AA106" t="str">
        <f t="shared" si="57"/>
        <v>LY</v>
      </c>
      <c r="AB106">
        <f t="shared" si="67"/>
        <v>36</v>
      </c>
      <c r="AC106">
        <f t="shared" si="67"/>
        <v>32</v>
      </c>
      <c r="AD106">
        <f t="shared" si="67"/>
        <v>27</v>
      </c>
      <c r="AE106">
        <f t="shared" si="67"/>
        <v>24</v>
      </c>
      <c r="AF106">
        <f t="shared" si="67"/>
        <v>20</v>
      </c>
      <c r="AG106">
        <f t="shared" si="67"/>
        <v>20</v>
      </c>
      <c r="AH106">
        <f t="shared" si="67"/>
        <v>20</v>
      </c>
      <c r="AI106">
        <f t="shared" si="67"/>
        <v>12</v>
      </c>
      <c r="AJ106">
        <f t="shared" si="67"/>
        <v>10</v>
      </c>
      <c r="AK106">
        <f t="shared" si="67"/>
        <v>12</v>
      </c>
      <c r="AL106">
        <f t="shared" si="67"/>
        <v>10</v>
      </c>
      <c r="AM106">
        <f t="shared" si="67"/>
        <v>10</v>
      </c>
      <c r="AN106">
        <f t="shared" si="67"/>
        <v>10</v>
      </c>
      <c r="AO106">
        <f t="shared" si="67"/>
        <v>9</v>
      </c>
      <c r="AP106">
        <f t="shared" si="67"/>
        <v>7</v>
      </c>
      <c r="AQ106">
        <f t="shared" si="67"/>
        <v>6</v>
      </c>
      <c r="AR106">
        <f t="shared" si="67"/>
        <v>5</v>
      </c>
      <c r="AS106">
        <f t="shared" si="67"/>
        <v>13</v>
      </c>
      <c r="AT106">
        <f t="shared" si="67"/>
        <v>10</v>
      </c>
      <c r="AU106">
        <f t="shared" si="67"/>
        <v>4</v>
      </c>
      <c r="AV106">
        <f t="shared" si="67"/>
        <v>4</v>
      </c>
      <c r="AW106">
        <f t="shared" si="67"/>
        <v>2</v>
      </c>
      <c r="AX106" s="24">
        <f t="shared" si="66"/>
        <v>57</v>
      </c>
      <c r="AY106">
        <f t="shared" si="63"/>
        <v>1000000</v>
      </c>
    </row>
    <row r="107" spans="27:58" x14ac:dyDescent="0.3">
      <c r="AA107" t="str">
        <f t="shared" si="57"/>
        <v>MN</v>
      </c>
      <c r="AB107">
        <f t="shared" si="67"/>
        <v>36</v>
      </c>
      <c r="AC107">
        <f t="shared" si="67"/>
        <v>32</v>
      </c>
      <c r="AD107">
        <f t="shared" si="67"/>
        <v>27</v>
      </c>
      <c r="AE107">
        <f t="shared" si="67"/>
        <v>24</v>
      </c>
      <c r="AF107">
        <f t="shared" si="67"/>
        <v>20</v>
      </c>
      <c r="AG107">
        <f t="shared" si="67"/>
        <v>20</v>
      </c>
      <c r="AH107">
        <f t="shared" si="67"/>
        <v>20</v>
      </c>
      <c r="AI107">
        <f t="shared" si="67"/>
        <v>12</v>
      </c>
      <c r="AJ107">
        <f t="shared" si="67"/>
        <v>10</v>
      </c>
      <c r="AK107">
        <f t="shared" si="67"/>
        <v>12</v>
      </c>
      <c r="AL107">
        <f t="shared" si="67"/>
        <v>10</v>
      </c>
      <c r="AM107">
        <f t="shared" si="67"/>
        <v>10</v>
      </c>
      <c r="AN107">
        <f t="shared" si="67"/>
        <v>10</v>
      </c>
      <c r="AO107">
        <f t="shared" si="67"/>
        <v>9</v>
      </c>
      <c r="AP107">
        <f t="shared" si="67"/>
        <v>7</v>
      </c>
      <c r="AQ107">
        <f t="shared" si="67"/>
        <v>6</v>
      </c>
      <c r="AR107">
        <f t="shared" si="67"/>
        <v>5</v>
      </c>
      <c r="AS107">
        <f t="shared" si="67"/>
        <v>10</v>
      </c>
      <c r="AT107">
        <f t="shared" si="67"/>
        <v>2</v>
      </c>
      <c r="AU107">
        <f t="shared" si="67"/>
        <v>4</v>
      </c>
      <c r="AV107">
        <f t="shared" si="67"/>
        <v>4</v>
      </c>
      <c r="AW107">
        <f t="shared" si="67"/>
        <v>4</v>
      </c>
      <c r="AX107" s="24">
        <f t="shared" si="66"/>
        <v>61</v>
      </c>
      <c r="AY107">
        <f t="shared" si="63"/>
        <v>1000000</v>
      </c>
    </row>
    <row r="108" spans="27:58" x14ac:dyDescent="0.3">
      <c r="AA108" t="str">
        <f t="shared" si="57"/>
        <v>MT</v>
      </c>
      <c r="AB108">
        <f t="shared" si="67"/>
        <v>36</v>
      </c>
      <c r="AC108">
        <f t="shared" si="67"/>
        <v>32</v>
      </c>
      <c r="AD108">
        <f t="shared" si="67"/>
        <v>27</v>
      </c>
      <c r="AE108">
        <f t="shared" si="67"/>
        <v>30</v>
      </c>
      <c r="AF108">
        <f t="shared" si="67"/>
        <v>20</v>
      </c>
      <c r="AG108">
        <f t="shared" si="67"/>
        <v>20</v>
      </c>
      <c r="AH108">
        <f t="shared" si="67"/>
        <v>20</v>
      </c>
      <c r="AI108">
        <f t="shared" si="67"/>
        <v>12</v>
      </c>
      <c r="AJ108">
        <f t="shared" si="67"/>
        <v>15</v>
      </c>
      <c r="AK108">
        <f t="shared" si="67"/>
        <v>12</v>
      </c>
      <c r="AL108">
        <f t="shared" si="67"/>
        <v>10</v>
      </c>
      <c r="AM108">
        <f t="shared" si="67"/>
        <v>10</v>
      </c>
      <c r="AN108">
        <f t="shared" si="67"/>
        <v>10</v>
      </c>
      <c r="AO108">
        <f t="shared" si="67"/>
        <v>9</v>
      </c>
      <c r="AP108">
        <f t="shared" si="67"/>
        <v>7</v>
      </c>
      <c r="AQ108">
        <f t="shared" si="67"/>
        <v>6</v>
      </c>
      <c r="AR108">
        <f t="shared" si="67"/>
        <v>5</v>
      </c>
      <c r="AS108">
        <f t="shared" si="67"/>
        <v>3</v>
      </c>
      <c r="AT108">
        <f t="shared" si="67"/>
        <v>2</v>
      </c>
      <c r="AU108">
        <f t="shared" si="67"/>
        <v>4</v>
      </c>
      <c r="AV108">
        <f t="shared" si="67"/>
        <v>4</v>
      </c>
      <c r="AW108">
        <f t="shared" si="67"/>
        <v>8</v>
      </c>
      <c r="AX108" s="24">
        <f t="shared" si="66"/>
        <v>59</v>
      </c>
      <c r="AY108">
        <f t="shared" si="63"/>
        <v>1000000</v>
      </c>
    </row>
    <row r="109" spans="27:58" x14ac:dyDescent="0.3">
      <c r="AA109" t="str">
        <f t="shared" si="57"/>
        <v>MX</v>
      </c>
      <c r="AB109">
        <f t="shared" si="67"/>
        <v>56</v>
      </c>
      <c r="AC109">
        <f t="shared" si="67"/>
        <v>55</v>
      </c>
      <c r="AD109">
        <f t="shared" si="67"/>
        <v>54</v>
      </c>
      <c r="AE109">
        <f t="shared" si="67"/>
        <v>51</v>
      </c>
      <c r="AF109">
        <f t="shared" si="67"/>
        <v>46</v>
      </c>
      <c r="AG109">
        <f t="shared" si="67"/>
        <v>43</v>
      </c>
      <c r="AH109">
        <f t="shared" si="67"/>
        <v>42</v>
      </c>
      <c r="AI109">
        <f t="shared" si="67"/>
        <v>42</v>
      </c>
      <c r="AJ109">
        <f t="shared" si="67"/>
        <v>38</v>
      </c>
      <c r="AK109">
        <f t="shared" si="67"/>
        <v>38</v>
      </c>
      <c r="AL109">
        <f t="shared" si="67"/>
        <v>39</v>
      </c>
      <c r="AM109">
        <f t="shared" si="67"/>
        <v>37</v>
      </c>
      <c r="AN109">
        <f t="shared" si="67"/>
        <v>33</v>
      </c>
      <c r="AO109">
        <f t="shared" si="67"/>
        <v>27</v>
      </c>
      <c r="AP109">
        <f t="shared" si="67"/>
        <v>26</v>
      </c>
      <c r="AQ109">
        <f t="shared" si="67"/>
        <v>30</v>
      </c>
      <c r="AR109">
        <f t="shared" si="67"/>
        <v>31</v>
      </c>
      <c r="AS109">
        <f t="shared" si="67"/>
        <v>29</v>
      </c>
      <c r="AT109">
        <f t="shared" si="67"/>
        <v>28</v>
      </c>
      <c r="AU109">
        <f t="shared" si="67"/>
        <v>28</v>
      </c>
      <c r="AV109">
        <f t="shared" si="67"/>
        <v>28</v>
      </c>
      <c r="AW109">
        <f t="shared" si="67"/>
        <v>33</v>
      </c>
      <c r="AX109" s="24">
        <f t="shared" si="66"/>
        <v>33</v>
      </c>
      <c r="AY109">
        <f t="shared" si="63"/>
        <v>1000000</v>
      </c>
    </row>
    <row r="110" spans="27:58" x14ac:dyDescent="0.3">
      <c r="AA110" t="str">
        <f t="shared" si="57"/>
        <v>MY</v>
      </c>
      <c r="AB110">
        <f t="shared" si="67"/>
        <v>36</v>
      </c>
      <c r="AC110">
        <f t="shared" si="67"/>
        <v>32</v>
      </c>
      <c r="AD110">
        <f t="shared" si="67"/>
        <v>34</v>
      </c>
      <c r="AE110">
        <f t="shared" si="67"/>
        <v>24</v>
      </c>
      <c r="AF110">
        <f t="shared" si="67"/>
        <v>25</v>
      </c>
      <c r="AG110">
        <f t="shared" si="67"/>
        <v>28</v>
      </c>
      <c r="AH110">
        <f t="shared" si="67"/>
        <v>24</v>
      </c>
      <c r="AI110">
        <f t="shared" si="67"/>
        <v>27</v>
      </c>
      <c r="AJ110">
        <f t="shared" si="67"/>
        <v>26</v>
      </c>
      <c r="AK110">
        <f t="shared" si="67"/>
        <v>27</v>
      </c>
      <c r="AL110">
        <f t="shared" si="67"/>
        <v>20</v>
      </c>
      <c r="AM110">
        <f t="shared" si="67"/>
        <v>23</v>
      </c>
      <c r="AN110">
        <f t="shared" si="67"/>
        <v>22</v>
      </c>
      <c r="AO110">
        <f t="shared" si="67"/>
        <v>35</v>
      </c>
      <c r="AP110">
        <f t="shared" si="67"/>
        <v>35</v>
      </c>
      <c r="AQ110">
        <f t="shared" si="67"/>
        <v>32</v>
      </c>
      <c r="AR110">
        <f t="shared" si="67"/>
        <v>35</v>
      </c>
      <c r="AS110">
        <f t="shared" si="67"/>
        <v>32</v>
      </c>
      <c r="AT110">
        <f t="shared" si="67"/>
        <v>29</v>
      </c>
      <c r="AU110">
        <f t="shared" si="67"/>
        <v>33</v>
      </c>
      <c r="AV110">
        <f t="shared" si="67"/>
        <v>32</v>
      </c>
      <c r="AW110">
        <f t="shared" si="67"/>
        <v>31</v>
      </c>
      <c r="AX110" s="24">
        <f t="shared" si="66"/>
        <v>32</v>
      </c>
      <c r="AY110">
        <f t="shared" si="63"/>
        <v>1000000</v>
      </c>
    </row>
    <row r="111" spans="27:58" x14ac:dyDescent="0.3">
      <c r="AA111" t="str">
        <f t="shared" si="57"/>
        <v>NE</v>
      </c>
      <c r="AB111">
        <f t="shared" si="67"/>
        <v>36</v>
      </c>
      <c r="AC111">
        <f t="shared" si="67"/>
        <v>32</v>
      </c>
      <c r="AD111">
        <f t="shared" si="67"/>
        <v>27</v>
      </c>
      <c r="AE111">
        <f t="shared" si="67"/>
        <v>24</v>
      </c>
      <c r="AF111">
        <f t="shared" si="67"/>
        <v>20</v>
      </c>
      <c r="AG111">
        <f t="shared" si="67"/>
        <v>20</v>
      </c>
      <c r="AH111">
        <f t="shared" si="67"/>
        <v>20</v>
      </c>
      <c r="AI111">
        <f t="shared" si="67"/>
        <v>12</v>
      </c>
      <c r="AJ111">
        <f t="shared" si="67"/>
        <v>10</v>
      </c>
      <c r="AK111">
        <f t="shared" si="67"/>
        <v>12</v>
      </c>
      <c r="AL111">
        <f t="shared" si="67"/>
        <v>10</v>
      </c>
      <c r="AM111">
        <f t="shared" si="67"/>
        <v>10</v>
      </c>
      <c r="AN111">
        <f t="shared" si="67"/>
        <v>10</v>
      </c>
      <c r="AO111">
        <f t="shared" si="67"/>
        <v>9</v>
      </c>
      <c r="AP111">
        <f t="shared" si="67"/>
        <v>7</v>
      </c>
      <c r="AQ111">
        <f t="shared" si="67"/>
        <v>6</v>
      </c>
      <c r="AR111">
        <f t="shared" si="67"/>
        <v>22</v>
      </c>
      <c r="AS111">
        <f t="shared" si="67"/>
        <v>3</v>
      </c>
      <c r="AT111">
        <f t="shared" si="67"/>
        <v>21</v>
      </c>
      <c r="AU111">
        <f t="shared" si="67"/>
        <v>4</v>
      </c>
      <c r="AV111">
        <f t="shared" si="67"/>
        <v>4</v>
      </c>
      <c r="AW111">
        <f t="shared" si="67"/>
        <v>17</v>
      </c>
      <c r="AX111" s="24">
        <f t="shared" si="66"/>
        <v>51</v>
      </c>
      <c r="AY111">
        <f t="shared" si="63"/>
        <v>1000000</v>
      </c>
    </row>
    <row r="112" spans="27:58" x14ac:dyDescent="0.3">
      <c r="AA112" t="str">
        <f t="shared" si="57"/>
        <v>NG</v>
      </c>
      <c r="AB112">
        <f t="shared" si="67"/>
        <v>36</v>
      </c>
      <c r="AC112">
        <f t="shared" si="67"/>
        <v>32</v>
      </c>
      <c r="AD112">
        <f t="shared" si="67"/>
        <v>27</v>
      </c>
      <c r="AE112">
        <f t="shared" si="67"/>
        <v>24</v>
      </c>
      <c r="AF112">
        <f t="shared" si="67"/>
        <v>20</v>
      </c>
      <c r="AG112">
        <f t="shared" si="67"/>
        <v>20</v>
      </c>
      <c r="AH112">
        <f t="shared" si="67"/>
        <v>20</v>
      </c>
      <c r="AI112">
        <f t="shared" si="67"/>
        <v>29</v>
      </c>
      <c r="AJ112">
        <f t="shared" si="67"/>
        <v>50</v>
      </c>
      <c r="AK112">
        <f t="shared" si="67"/>
        <v>59</v>
      </c>
      <c r="AL112">
        <f t="shared" si="67"/>
        <v>58</v>
      </c>
      <c r="AM112">
        <f t="shared" si="67"/>
        <v>60</v>
      </c>
      <c r="AN112">
        <f t="shared" si="67"/>
        <v>56</v>
      </c>
      <c r="AO112">
        <f t="shared" si="67"/>
        <v>50</v>
      </c>
      <c r="AP112">
        <f t="shared" si="67"/>
        <v>51</v>
      </c>
      <c r="AQ112">
        <f t="shared" si="67"/>
        <v>50</v>
      </c>
      <c r="AR112">
        <f t="shared" si="67"/>
        <v>40</v>
      </c>
      <c r="AS112">
        <f t="shared" si="67"/>
        <v>41</v>
      </c>
      <c r="AT112">
        <f t="shared" si="67"/>
        <v>43</v>
      </c>
      <c r="AU112">
        <f t="shared" si="67"/>
        <v>44</v>
      </c>
      <c r="AV112">
        <f t="shared" si="67"/>
        <v>38</v>
      </c>
      <c r="AW112">
        <f t="shared" si="67"/>
        <v>37</v>
      </c>
      <c r="AX112" s="24">
        <f t="shared" si="66"/>
        <v>9</v>
      </c>
      <c r="AY112">
        <f t="shared" si="63"/>
        <v>1000000</v>
      </c>
    </row>
    <row r="113" spans="27:51" x14ac:dyDescent="0.3">
      <c r="AA113" t="str">
        <f t="shared" si="57"/>
        <v>NL</v>
      </c>
      <c r="AB113">
        <f t="shared" si="67"/>
        <v>51</v>
      </c>
      <c r="AC113">
        <f t="shared" si="67"/>
        <v>51</v>
      </c>
      <c r="AD113">
        <f t="shared" si="67"/>
        <v>50</v>
      </c>
      <c r="AE113">
        <f t="shared" si="67"/>
        <v>54</v>
      </c>
      <c r="AF113">
        <f t="shared" si="67"/>
        <v>53</v>
      </c>
      <c r="AG113">
        <f t="shared" si="67"/>
        <v>56</v>
      </c>
      <c r="AH113">
        <f t="shared" si="67"/>
        <v>54</v>
      </c>
      <c r="AI113">
        <f t="shared" si="67"/>
        <v>54</v>
      </c>
      <c r="AJ113">
        <f t="shared" si="67"/>
        <v>56</v>
      </c>
      <c r="AK113">
        <f t="shared" si="67"/>
        <v>54</v>
      </c>
      <c r="AL113">
        <f t="shared" si="67"/>
        <v>54</v>
      </c>
      <c r="AM113">
        <f t="shared" si="67"/>
        <v>54</v>
      </c>
      <c r="AN113">
        <f t="shared" si="67"/>
        <v>55</v>
      </c>
      <c r="AO113">
        <f t="shared" si="67"/>
        <v>53</v>
      </c>
      <c r="AP113">
        <f t="shared" si="67"/>
        <v>53</v>
      </c>
      <c r="AQ113">
        <f t="shared" si="67"/>
        <v>51</v>
      </c>
      <c r="AR113">
        <f t="shared" si="67"/>
        <v>53</v>
      </c>
      <c r="AS113">
        <f t="shared" si="67"/>
        <v>51</v>
      </c>
      <c r="AT113">
        <f t="shared" si="67"/>
        <v>48</v>
      </c>
      <c r="AU113">
        <f t="shared" si="67"/>
        <v>46</v>
      </c>
      <c r="AV113">
        <f t="shared" si="67"/>
        <v>49</v>
      </c>
      <c r="AW113">
        <f t="shared" si="67"/>
        <v>44</v>
      </c>
      <c r="AX113" s="24">
        <f t="shared" si="66"/>
        <v>38</v>
      </c>
      <c r="AY113">
        <f t="shared" si="63"/>
        <v>1000000</v>
      </c>
    </row>
    <row r="114" spans="27:51" x14ac:dyDescent="0.3">
      <c r="AA114" t="str">
        <f t="shared" si="57"/>
        <v>NO</v>
      </c>
      <c r="AB114">
        <f t="shared" si="67"/>
        <v>36</v>
      </c>
      <c r="AC114">
        <f t="shared" si="67"/>
        <v>32</v>
      </c>
      <c r="AD114">
        <f t="shared" si="67"/>
        <v>30</v>
      </c>
      <c r="AE114">
        <f t="shared" si="67"/>
        <v>31</v>
      </c>
      <c r="AF114">
        <f t="shared" si="67"/>
        <v>34</v>
      </c>
      <c r="AG114">
        <f t="shared" si="67"/>
        <v>35</v>
      </c>
      <c r="AH114">
        <f t="shared" si="67"/>
        <v>39</v>
      </c>
      <c r="AI114">
        <f t="shared" si="67"/>
        <v>45</v>
      </c>
      <c r="AJ114">
        <f t="shared" si="67"/>
        <v>41</v>
      </c>
      <c r="AK114">
        <f t="shared" si="67"/>
        <v>43</v>
      </c>
      <c r="AL114">
        <f t="shared" si="67"/>
        <v>43</v>
      </c>
      <c r="AM114">
        <f t="shared" si="67"/>
        <v>46</v>
      </c>
      <c r="AN114">
        <f t="shared" si="67"/>
        <v>50</v>
      </c>
      <c r="AO114">
        <f t="shared" si="67"/>
        <v>40</v>
      </c>
      <c r="AP114">
        <f t="shared" si="67"/>
        <v>48</v>
      </c>
      <c r="AQ114">
        <f t="shared" si="67"/>
        <v>61</v>
      </c>
      <c r="AR114">
        <f t="shared" si="67"/>
        <v>57</v>
      </c>
      <c r="AS114">
        <f t="shared" si="67"/>
        <v>55</v>
      </c>
      <c r="AT114">
        <f t="shared" si="67"/>
        <v>61</v>
      </c>
      <c r="AU114">
        <f t="shared" si="67"/>
        <v>60</v>
      </c>
      <c r="AV114">
        <f t="shared" si="67"/>
        <v>61</v>
      </c>
      <c r="AW114">
        <f t="shared" si="67"/>
        <v>54</v>
      </c>
      <c r="AX114" s="24">
        <f t="shared" si="66"/>
        <v>1</v>
      </c>
      <c r="AY114">
        <f t="shared" si="63"/>
        <v>1000000</v>
      </c>
    </row>
    <row r="115" spans="27:51" x14ac:dyDescent="0.3">
      <c r="AA115" t="str">
        <f t="shared" si="57"/>
        <v>NZ</v>
      </c>
      <c r="AB115">
        <f t="shared" si="67"/>
        <v>36</v>
      </c>
      <c r="AC115">
        <f t="shared" si="67"/>
        <v>32</v>
      </c>
      <c r="AD115">
        <f t="shared" si="67"/>
        <v>27</v>
      </c>
      <c r="AE115">
        <f t="shared" si="67"/>
        <v>28</v>
      </c>
      <c r="AF115">
        <f t="shared" si="67"/>
        <v>31</v>
      </c>
      <c r="AG115">
        <f t="shared" si="67"/>
        <v>32</v>
      </c>
      <c r="AH115">
        <f t="shared" si="67"/>
        <v>27</v>
      </c>
      <c r="AI115">
        <f t="shared" si="67"/>
        <v>31</v>
      </c>
      <c r="AJ115">
        <f t="shared" si="67"/>
        <v>36</v>
      </c>
      <c r="AK115">
        <f t="shared" si="67"/>
        <v>41</v>
      </c>
      <c r="AL115">
        <f t="shared" si="67"/>
        <v>23</v>
      </c>
      <c r="AM115">
        <f t="shared" si="67"/>
        <v>35</v>
      </c>
      <c r="AN115">
        <f t="shared" si="67"/>
        <v>39</v>
      </c>
      <c r="AO115">
        <f t="shared" ref="AO115:AX126" si="68">63-AO50</f>
        <v>41</v>
      </c>
      <c r="AP115">
        <f t="shared" si="68"/>
        <v>37</v>
      </c>
      <c r="AQ115">
        <f t="shared" si="68"/>
        <v>37</v>
      </c>
      <c r="AR115">
        <f t="shared" si="68"/>
        <v>29</v>
      </c>
      <c r="AS115">
        <f t="shared" si="68"/>
        <v>30</v>
      </c>
      <c r="AT115">
        <f t="shared" si="68"/>
        <v>30</v>
      </c>
      <c r="AU115">
        <f t="shared" si="68"/>
        <v>34</v>
      </c>
      <c r="AV115">
        <f t="shared" si="68"/>
        <v>35</v>
      </c>
      <c r="AW115">
        <f t="shared" si="68"/>
        <v>36</v>
      </c>
      <c r="AX115" s="24">
        <f t="shared" si="68"/>
        <v>27</v>
      </c>
      <c r="AY115">
        <f t="shared" si="63"/>
        <v>1000000</v>
      </c>
    </row>
    <row r="116" spans="27:51" x14ac:dyDescent="0.3">
      <c r="AA116" t="str">
        <f t="shared" si="57"/>
        <v>PL</v>
      </c>
      <c r="AB116">
        <f t="shared" ref="AB116:AW127" si="69">63-AB51</f>
        <v>43</v>
      </c>
      <c r="AC116">
        <f t="shared" si="69"/>
        <v>47</v>
      </c>
      <c r="AD116">
        <f t="shared" si="69"/>
        <v>48</v>
      </c>
      <c r="AE116">
        <f t="shared" si="69"/>
        <v>50</v>
      </c>
      <c r="AF116">
        <f t="shared" si="69"/>
        <v>50</v>
      </c>
      <c r="AG116">
        <f t="shared" si="69"/>
        <v>50</v>
      </c>
      <c r="AH116">
        <f t="shared" si="69"/>
        <v>56</v>
      </c>
      <c r="AI116">
        <f t="shared" si="69"/>
        <v>53</v>
      </c>
      <c r="AJ116">
        <f t="shared" si="69"/>
        <v>55</v>
      </c>
      <c r="AK116">
        <f t="shared" si="69"/>
        <v>53</v>
      </c>
      <c r="AL116">
        <f t="shared" si="69"/>
        <v>53</v>
      </c>
      <c r="AM116">
        <f t="shared" si="69"/>
        <v>51</v>
      </c>
      <c r="AN116">
        <f t="shared" si="69"/>
        <v>46</v>
      </c>
      <c r="AO116">
        <f t="shared" si="69"/>
        <v>43</v>
      </c>
      <c r="AP116">
        <f t="shared" si="69"/>
        <v>42</v>
      </c>
      <c r="AQ116">
        <f t="shared" si="69"/>
        <v>42</v>
      </c>
      <c r="AR116">
        <f t="shared" si="69"/>
        <v>41</v>
      </c>
      <c r="AS116">
        <f t="shared" si="69"/>
        <v>38</v>
      </c>
      <c r="AT116">
        <f t="shared" si="69"/>
        <v>33</v>
      </c>
      <c r="AU116">
        <f t="shared" si="69"/>
        <v>23</v>
      </c>
      <c r="AV116">
        <f t="shared" si="69"/>
        <v>19</v>
      </c>
      <c r="AW116">
        <f t="shared" si="69"/>
        <v>28</v>
      </c>
      <c r="AX116" s="24">
        <f t="shared" si="68"/>
        <v>47</v>
      </c>
      <c r="AY116">
        <f t="shared" si="63"/>
        <v>1000000</v>
      </c>
    </row>
    <row r="117" spans="27:51" x14ac:dyDescent="0.3">
      <c r="AA117" t="str">
        <f t="shared" si="57"/>
        <v>PT</v>
      </c>
      <c r="AB117">
        <f t="shared" si="69"/>
        <v>47</v>
      </c>
      <c r="AC117">
        <f t="shared" si="69"/>
        <v>42</v>
      </c>
      <c r="AD117">
        <f t="shared" si="69"/>
        <v>42</v>
      </c>
      <c r="AE117">
        <f t="shared" si="69"/>
        <v>44</v>
      </c>
      <c r="AF117">
        <f t="shared" si="69"/>
        <v>49</v>
      </c>
      <c r="AG117">
        <f t="shared" si="69"/>
        <v>48</v>
      </c>
      <c r="AH117">
        <f t="shared" si="69"/>
        <v>48</v>
      </c>
      <c r="AI117">
        <f t="shared" si="69"/>
        <v>51</v>
      </c>
      <c r="AJ117">
        <f t="shared" si="69"/>
        <v>51</v>
      </c>
      <c r="AK117">
        <f t="shared" si="69"/>
        <v>51</v>
      </c>
      <c r="AL117">
        <f t="shared" si="69"/>
        <v>51</v>
      </c>
      <c r="AM117">
        <f t="shared" si="69"/>
        <v>48</v>
      </c>
      <c r="AN117">
        <f t="shared" si="69"/>
        <v>47</v>
      </c>
      <c r="AO117">
        <f t="shared" si="69"/>
        <v>45</v>
      </c>
      <c r="AP117">
        <f t="shared" si="69"/>
        <v>45</v>
      </c>
      <c r="AQ117">
        <f t="shared" si="69"/>
        <v>41</v>
      </c>
      <c r="AR117">
        <f t="shared" si="69"/>
        <v>49</v>
      </c>
      <c r="AS117">
        <f t="shared" si="69"/>
        <v>46</v>
      </c>
      <c r="AT117">
        <f t="shared" si="69"/>
        <v>38</v>
      </c>
      <c r="AU117">
        <f t="shared" si="69"/>
        <v>39</v>
      </c>
      <c r="AV117">
        <f t="shared" si="69"/>
        <v>46</v>
      </c>
      <c r="AW117">
        <f t="shared" si="69"/>
        <v>47</v>
      </c>
      <c r="AX117" s="24">
        <f t="shared" si="68"/>
        <v>31</v>
      </c>
      <c r="AY117">
        <f t="shared" si="63"/>
        <v>1000000</v>
      </c>
    </row>
    <row r="118" spans="27:51" x14ac:dyDescent="0.3">
      <c r="AA118" t="str">
        <f t="shared" si="57"/>
        <v>RO</v>
      </c>
      <c r="AB118">
        <f t="shared" si="69"/>
        <v>36</v>
      </c>
      <c r="AC118">
        <f t="shared" si="69"/>
        <v>32</v>
      </c>
      <c r="AD118">
        <f t="shared" si="69"/>
        <v>27</v>
      </c>
      <c r="AE118">
        <f t="shared" si="69"/>
        <v>24</v>
      </c>
      <c r="AF118">
        <f t="shared" si="69"/>
        <v>20</v>
      </c>
      <c r="AG118">
        <f t="shared" si="69"/>
        <v>21</v>
      </c>
      <c r="AH118">
        <f t="shared" si="69"/>
        <v>20</v>
      </c>
      <c r="AI118">
        <f t="shared" si="69"/>
        <v>18</v>
      </c>
      <c r="AJ118">
        <f t="shared" si="69"/>
        <v>17</v>
      </c>
      <c r="AK118">
        <f t="shared" si="69"/>
        <v>17</v>
      </c>
      <c r="AL118">
        <f t="shared" si="69"/>
        <v>17</v>
      </c>
      <c r="AM118">
        <f t="shared" si="69"/>
        <v>20</v>
      </c>
      <c r="AN118">
        <f t="shared" si="69"/>
        <v>18</v>
      </c>
      <c r="AO118">
        <f t="shared" si="69"/>
        <v>19</v>
      </c>
      <c r="AP118">
        <f t="shared" si="69"/>
        <v>18</v>
      </c>
      <c r="AQ118">
        <f t="shared" si="69"/>
        <v>19</v>
      </c>
      <c r="AR118">
        <f t="shared" si="69"/>
        <v>31</v>
      </c>
      <c r="AS118">
        <f t="shared" si="69"/>
        <v>34</v>
      </c>
      <c r="AT118">
        <f t="shared" si="69"/>
        <v>37</v>
      </c>
      <c r="AU118">
        <f t="shared" si="69"/>
        <v>50</v>
      </c>
      <c r="AV118">
        <f t="shared" si="69"/>
        <v>43</v>
      </c>
      <c r="AW118">
        <f t="shared" si="69"/>
        <v>46</v>
      </c>
      <c r="AX118" s="24">
        <f t="shared" si="68"/>
        <v>10</v>
      </c>
      <c r="AY118">
        <f t="shared" si="63"/>
        <v>1000000</v>
      </c>
    </row>
    <row r="119" spans="27:51" x14ac:dyDescent="0.3">
      <c r="AA119" t="str">
        <f t="shared" si="57"/>
        <v>RS</v>
      </c>
      <c r="AB119">
        <f t="shared" si="69"/>
        <v>36</v>
      </c>
      <c r="AC119">
        <f t="shared" si="69"/>
        <v>32</v>
      </c>
      <c r="AD119">
        <f t="shared" si="69"/>
        <v>27</v>
      </c>
      <c r="AE119">
        <f t="shared" si="69"/>
        <v>24</v>
      </c>
      <c r="AF119">
        <f t="shared" si="69"/>
        <v>22</v>
      </c>
      <c r="AG119">
        <f t="shared" si="69"/>
        <v>20</v>
      </c>
      <c r="AH119">
        <f t="shared" si="69"/>
        <v>20</v>
      </c>
      <c r="AI119">
        <f t="shared" si="69"/>
        <v>20</v>
      </c>
      <c r="AJ119">
        <f t="shared" si="69"/>
        <v>19</v>
      </c>
      <c r="AK119">
        <f t="shared" si="69"/>
        <v>19</v>
      </c>
      <c r="AL119">
        <f t="shared" si="69"/>
        <v>44</v>
      </c>
      <c r="AM119">
        <f t="shared" si="69"/>
        <v>53</v>
      </c>
      <c r="AN119">
        <f t="shared" si="69"/>
        <v>20</v>
      </c>
      <c r="AO119">
        <f t="shared" si="69"/>
        <v>15</v>
      </c>
      <c r="AP119">
        <f t="shared" si="69"/>
        <v>17</v>
      </c>
      <c r="AQ119">
        <f t="shared" si="69"/>
        <v>14</v>
      </c>
      <c r="AR119">
        <f t="shared" si="69"/>
        <v>12</v>
      </c>
      <c r="AS119">
        <f t="shared" si="69"/>
        <v>12</v>
      </c>
      <c r="AT119">
        <f t="shared" si="69"/>
        <v>7</v>
      </c>
      <c r="AU119">
        <f t="shared" si="69"/>
        <v>8</v>
      </c>
      <c r="AV119">
        <f t="shared" si="69"/>
        <v>9</v>
      </c>
      <c r="AW119">
        <f t="shared" si="69"/>
        <v>5</v>
      </c>
      <c r="AX119" s="24">
        <f t="shared" si="68"/>
        <v>44</v>
      </c>
      <c r="AY119">
        <f t="shared" si="63"/>
        <v>1000000</v>
      </c>
    </row>
    <row r="120" spans="27:51" x14ac:dyDescent="0.3">
      <c r="AA120" t="str">
        <f t="shared" si="57"/>
        <v>RU</v>
      </c>
      <c r="AB120">
        <f t="shared" si="69"/>
        <v>42</v>
      </c>
      <c r="AC120">
        <f t="shared" si="69"/>
        <v>43</v>
      </c>
      <c r="AD120">
        <f t="shared" si="69"/>
        <v>46</v>
      </c>
      <c r="AE120">
        <f t="shared" si="69"/>
        <v>46</v>
      </c>
      <c r="AF120">
        <f t="shared" si="69"/>
        <v>38</v>
      </c>
      <c r="AG120">
        <f t="shared" si="69"/>
        <v>38</v>
      </c>
      <c r="AH120">
        <f t="shared" si="69"/>
        <v>35</v>
      </c>
      <c r="AI120">
        <f t="shared" si="69"/>
        <v>36</v>
      </c>
      <c r="AJ120">
        <f t="shared" si="69"/>
        <v>29</v>
      </c>
      <c r="AK120">
        <f t="shared" si="69"/>
        <v>29</v>
      </c>
      <c r="AL120">
        <f t="shared" si="69"/>
        <v>19</v>
      </c>
      <c r="AM120">
        <f t="shared" si="69"/>
        <v>22</v>
      </c>
      <c r="AN120">
        <f t="shared" si="69"/>
        <v>21</v>
      </c>
      <c r="AO120">
        <f t="shared" si="69"/>
        <v>29</v>
      </c>
      <c r="AP120">
        <f t="shared" si="69"/>
        <v>21</v>
      </c>
      <c r="AQ120">
        <f t="shared" si="69"/>
        <v>19</v>
      </c>
      <c r="AR120">
        <f t="shared" si="69"/>
        <v>14</v>
      </c>
      <c r="AS120">
        <f t="shared" si="69"/>
        <v>11</v>
      </c>
      <c r="AT120">
        <f t="shared" si="69"/>
        <v>12</v>
      </c>
      <c r="AU120">
        <f t="shared" si="69"/>
        <v>14</v>
      </c>
      <c r="AV120">
        <f t="shared" si="69"/>
        <v>13</v>
      </c>
      <c r="AW120">
        <f t="shared" si="69"/>
        <v>14</v>
      </c>
      <c r="AX120" s="24">
        <f t="shared" si="68"/>
        <v>52</v>
      </c>
      <c r="AY120">
        <f t="shared" si="63"/>
        <v>1000000</v>
      </c>
    </row>
    <row r="121" spans="27:51" x14ac:dyDescent="0.3">
      <c r="AA121" t="str">
        <f t="shared" si="57"/>
        <v>SE</v>
      </c>
      <c r="AB121">
        <f t="shared" si="69"/>
        <v>36</v>
      </c>
      <c r="AC121">
        <f t="shared" si="69"/>
        <v>32</v>
      </c>
      <c r="AD121">
        <f t="shared" si="69"/>
        <v>28</v>
      </c>
      <c r="AE121">
        <f t="shared" si="69"/>
        <v>26</v>
      </c>
      <c r="AF121">
        <f t="shared" si="69"/>
        <v>23</v>
      </c>
      <c r="AG121">
        <f t="shared" si="69"/>
        <v>23</v>
      </c>
      <c r="AH121">
        <f t="shared" si="69"/>
        <v>25</v>
      </c>
      <c r="AI121">
        <f t="shared" si="69"/>
        <v>19</v>
      </c>
      <c r="AJ121">
        <f t="shared" si="69"/>
        <v>14</v>
      </c>
      <c r="AK121">
        <f t="shared" si="69"/>
        <v>18</v>
      </c>
      <c r="AL121">
        <f t="shared" si="69"/>
        <v>15</v>
      </c>
      <c r="AM121">
        <f t="shared" si="69"/>
        <v>21</v>
      </c>
      <c r="AN121">
        <f t="shared" si="69"/>
        <v>24</v>
      </c>
      <c r="AO121">
        <f t="shared" si="69"/>
        <v>16</v>
      </c>
      <c r="AP121">
        <f t="shared" si="69"/>
        <v>32</v>
      </c>
      <c r="AQ121">
        <f t="shared" si="69"/>
        <v>27</v>
      </c>
      <c r="AR121">
        <f t="shared" si="69"/>
        <v>34</v>
      </c>
      <c r="AS121">
        <f t="shared" si="69"/>
        <v>18</v>
      </c>
      <c r="AT121">
        <f t="shared" si="69"/>
        <v>16</v>
      </c>
      <c r="AU121">
        <f t="shared" si="69"/>
        <v>19</v>
      </c>
      <c r="AV121">
        <f t="shared" si="69"/>
        <v>16</v>
      </c>
      <c r="AW121">
        <f t="shared" si="69"/>
        <v>15</v>
      </c>
      <c r="AX121" s="24">
        <f t="shared" si="68"/>
        <v>48</v>
      </c>
      <c r="AY121">
        <f t="shared" si="63"/>
        <v>1000000</v>
      </c>
    </row>
    <row r="122" spans="27:51" x14ac:dyDescent="0.3">
      <c r="AA122" t="str">
        <f t="shared" si="57"/>
        <v>SI</v>
      </c>
      <c r="AB122">
        <f t="shared" si="69"/>
        <v>36</v>
      </c>
      <c r="AC122">
        <f t="shared" si="69"/>
        <v>34</v>
      </c>
      <c r="AD122">
        <f t="shared" si="69"/>
        <v>27</v>
      </c>
      <c r="AE122">
        <f t="shared" si="69"/>
        <v>25</v>
      </c>
      <c r="AF122">
        <f t="shared" si="69"/>
        <v>21</v>
      </c>
      <c r="AG122">
        <f t="shared" si="69"/>
        <v>22</v>
      </c>
      <c r="AH122">
        <f t="shared" si="69"/>
        <v>28</v>
      </c>
      <c r="AI122">
        <f t="shared" si="69"/>
        <v>16</v>
      </c>
      <c r="AJ122">
        <f t="shared" si="69"/>
        <v>13</v>
      </c>
      <c r="AK122">
        <f t="shared" si="69"/>
        <v>15</v>
      </c>
      <c r="AL122">
        <f t="shared" si="69"/>
        <v>12</v>
      </c>
      <c r="AM122">
        <f t="shared" si="69"/>
        <v>14</v>
      </c>
      <c r="AN122">
        <f t="shared" si="69"/>
        <v>13</v>
      </c>
      <c r="AO122">
        <f t="shared" si="69"/>
        <v>17</v>
      </c>
      <c r="AP122">
        <f t="shared" si="69"/>
        <v>14</v>
      </c>
      <c r="AQ122">
        <f t="shared" si="69"/>
        <v>12</v>
      </c>
      <c r="AR122">
        <f t="shared" si="69"/>
        <v>10</v>
      </c>
      <c r="AS122">
        <f t="shared" si="69"/>
        <v>15</v>
      </c>
      <c r="AT122">
        <f t="shared" si="69"/>
        <v>20</v>
      </c>
      <c r="AU122">
        <f t="shared" si="69"/>
        <v>11</v>
      </c>
      <c r="AV122">
        <f t="shared" si="69"/>
        <v>10</v>
      </c>
      <c r="AW122">
        <f t="shared" si="69"/>
        <v>9</v>
      </c>
      <c r="AX122" s="24">
        <f t="shared" si="68"/>
        <v>54</v>
      </c>
      <c r="AY122">
        <f t="shared" si="63"/>
        <v>1000000</v>
      </c>
    </row>
    <row r="123" spans="27:51" x14ac:dyDescent="0.3">
      <c r="AA123" t="str">
        <f t="shared" si="57"/>
        <v>SK</v>
      </c>
      <c r="AB123">
        <f t="shared" si="69"/>
        <v>36</v>
      </c>
      <c r="AC123">
        <f t="shared" si="69"/>
        <v>32</v>
      </c>
      <c r="AD123">
        <f t="shared" si="69"/>
        <v>33</v>
      </c>
      <c r="AE123">
        <f t="shared" si="69"/>
        <v>55</v>
      </c>
      <c r="AF123">
        <f t="shared" si="69"/>
        <v>54</v>
      </c>
      <c r="AG123">
        <f t="shared" si="69"/>
        <v>54</v>
      </c>
      <c r="AH123">
        <f t="shared" si="69"/>
        <v>53</v>
      </c>
      <c r="AI123">
        <f t="shared" si="69"/>
        <v>60</v>
      </c>
      <c r="AJ123">
        <f t="shared" si="69"/>
        <v>52</v>
      </c>
      <c r="AK123">
        <f t="shared" si="69"/>
        <v>48</v>
      </c>
      <c r="AL123">
        <f t="shared" si="69"/>
        <v>49</v>
      </c>
      <c r="AM123">
        <f t="shared" si="69"/>
        <v>44</v>
      </c>
      <c r="AN123">
        <f t="shared" si="69"/>
        <v>41</v>
      </c>
      <c r="AO123">
        <f t="shared" si="69"/>
        <v>37</v>
      </c>
      <c r="AP123">
        <f t="shared" si="69"/>
        <v>34</v>
      </c>
      <c r="AQ123">
        <f t="shared" si="69"/>
        <v>28</v>
      </c>
      <c r="AR123">
        <f t="shared" si="69"/>
        <v>26</v>
      </c>
      <c r="AS123">
        <f t="shared" si="69"/>
        <v>27</v>
      </c>
      <c r="AT123">
        <f t="shared" si="69"/>
        <v>27</v>
      </c>
      <c r="AU123">
        <f t="shared" si="69"/>
        <v>30</v>
      </c>
      <c r="AV123">
        <f t="shared" si="69"/>
        <v>31</v>
      </c>
      <c r="AW123">
        <f t="shared" si="69"/>
        <v>34</v>
      </c>
      <c r="AX123" s="24">
        <f t="shared" si="68"/>
        <v>29</v>
      </c>
      <c r="AY123">
        <f t="shared" si="63"/>
        <v>1000000</v>
      </c>
    </row>
    <row r="124" spans="27:51" x14ac:dyDescent="0.3">
      <c r="AA124" t="str">
        <f t="shared" si="57"/>
        <v>TR</v>
      </c>
      <c r="AB124">
        <f t="shared" si="69"/>
        <v>36</v>
      </c>
      <c r="AC124">
        <f t="shared" si="69"/>
        <v>32</v>
      </c>
      <c r="AD124">
        <f t="shared" si="69"/>
        <v>27</v>
      </c>
      <c r="AE124">
        <f t="shared" si="69"/>
        <v>24</v>
      </c>
      <c r="AF124">
        <f t="shared" si="69"/>
        <v>20</v>
      </c>
      <c r="AG124">
        <f t="shared" si="69"/>
        <v>20</v>
      </c>
      <c r="AH124">
        <f t="shared" si="69"/>
        <v>20</v>
      </c>
      <c r="AI124">
        <f t="shared" si="69"/>
        <v>13</v>
      </c>
      <c r="AJ124">
        <f t="shared" si="69"/>
        <v>12</v>
      </c>
      <c r="AK124">
        <f t="shared" si="69"/>
        <v>14</v>
      </c>
      <c r="AL124">
        <f t="shared" si="69"/>
        <v>14</v>
      </c>
      <c r="AM124">
        <f t="shared" si="69"/>
        <v>13</v>
      </c>
      <c r="AN124">
        <f t="shared" si="69"/>
        <v>13</v>
      </c>
      <c r="AO124">
        <f t="shared" si="69"/>
        <v>15</v>
      </c>
      <c r="AP124">
        <f t="shared" si="69"/>
        <v>22</v>
      </c>
      <c r="AQ124">
        <f t="shared" si="69"/>
        <v>20</v>
      </c>
      <c r="AR124">
        <f t="shared" si="69"/>
        <v>19</v>
      </c>
      <c r="AS124">
        <f t="shared" si="69"/>
        <v>19</v>
      </c>
      <c r="AT124">
        <f t="shared" si="69"/>
        <v>17</v>
      </c>
      <c r="AU124">
        <f t="shared" si="69"/>
        <v>20</v>
      </c>
      <c r="AV124">
        <f t="shared" si="69"/>
        <v>29</v>
      </c>
      <c r="AW124">
        <f t="shared" si="69"/>
        <v>25</v>
      </c>
      <c r="AX124" s="24">
        <f t="shared" si="68"/>
        <v>43</v>
      </c>
      <c r="AY124">
        <f t="shared" si="63"/>
        <v>1000000</v>
      </c>
    </row>
    <row r="125" spans="27:51" x14ac:dyDescent="0.3">
      <c r="AA125" t="str">
        <f t="shared" si="57"/>
        <v>UA</v>
      </c>
      <c r="AB125">
        <f t="shared" si="69"/>
        <v>39</v>
      </c>
      <c r="AC125">
        <f t="shared" si="69"/>
        <v>32</v>
      </c>
      <c r="AD125">
        <f t="shared" si="69"/>
        <v>35</v>
      </c>
      <c r="AE125">
        <f t="shared" si="69"/>
        <v>36</v>
      </c>
      <c r="AF125">
        <f t="shared" si="69"/>
        <v>33</v>
      </c>
      <c r="AG125">
        <f t="shared" si="69"/>
        <v>31</v>
      </c>
      <c r="AH125">
        <f t="shared" si="69"/>
        <v>31</v>
      </c>
      <c r="AI125">
        <f t="shared" si="69"/>
        <v>26</v>
      </c>
      <c r="AJ125">
        <f t="shared" si="69"/>
        <v>23</v>
      </c>
      <c r="AK125">
        <f t="shared" si="69"/>
        <v>22</v>
      </c>
      <c r="AL125">
        <f t="shared" si="69"/>
        <v>18</v>
      </c>
      <c r="AM125">
        <f t="shared" si="69"/>
        <v>18</v>
      </c>
      <c r="AN125">
        <f t="shared" si="69"/>
        <v>16</v>
      </c>
      <c r="AO125">
        <f t="shared" si="69"/>
        <v>19</v>
      </c>
      <c r="AP125">
        <f t="shared" si="69"/>
        <v>16</v>
      </c>
      <c r="AQ125">
        <f t="shared" si="69"/>
        <v>13</v>
      </c>
      <c r="AR125">
        <f t="shared" si="69"/>
        <v>9</v>
      </c>
      <c r="AS125">
        <f t="shared" si="69"/>
        <v>7</v>
      </c>
      <c r="AT125">
        <f t="shared" si="69"/>
        <v>6</v>
      </c>
      <c r="AU125">
        <f t="shared" si="69"/>
        <v>10</v>
      </c>
      <c r="AV125">
        <f t="shared" si="69"/>
        <v>11</v>
      </c>
      <c r="AW125">
        <f t="shared" si="69"/>
        <v>10</v>
      </c>
      <c r="AX125" s="24">
        <f t="shared" si="68"/>
        <v>55</v>
      </c>
      <c r="AY125">
        <f t="shared" si="63"/>
        <v>1000000</v>
      </c>
    </row>
    <row r="126" spans="27:51" x14ac:dyDescent="0.3">
      <c r="AA126" t="str">
        <f t="shared" si="57"/>
        <v>US</v>
      </c>
      <c r="AB126">
        <f t="shared" si="69"/>
        <v>61</v>
      </c>
      <c r="AC126">
        <f t="shared" si="69"/>
        <v>62</v>
      </c>
      <c r="AD126">
        <f t="shared" si="69"/>
        <v>62</v>
      </c>
      <c r="AE126">
        <f t="shared" si="69"/>
        <v>62</v>
      </c>
      <c r="AF126">
        <f t="shared" si="69"/>
        <v>61</v>
      </c>
      <c r="AG126">
        <f t="shared" si="69"/>
        <v>61</v>
      </c>
      <c r="AH126">
        <f t="shared" si="69"/>
        <v>59</v>
      </c>
      <c r="AI126">
        <f t="shared" si="69"/>
        <v>56</v>
      </c>
      <c r="AJ126">
        <f t="shared" si="69"/>
        <v>57</v>
      </c>
      <c r="AK126">
        <f t="shared" si="69"/>
        <v>56</v>
      </c>
      <c r="AL126">
        <f t="shared" si="69"/>
        <v>55</v>
      </c>
      <c r="AM126">
        <f t="shared" si="69"/>
        <v>52</v>
      </c>
      <c r="AN126">
        <f t="shared" si="69"/>
        <v>49</v>
      </c>
      <c r="AO126">
        <f t="shared" si="69"/>
        <v>48</v>
      </c>
      <c r="AP126">
        <f t="shared" si="69"/>
        <v>47</v>
      </c>
      <c r="AQ126">
        <f t="shared" si="69"/>
        <v>48</v>
      </c>
      <c r="AR126">
        <f t="shared" si="69"/>
        <v>45</v>
      </c>
      <c r="AS126">
        <f t="shared" si="69"/>
        <v>48</v>
      </c>
      <c r="AT126">
        <f t="shared" si="69"/>
        <v>44</v>
      </c>
      <c r="AU126">
        <f t="shared" si="69"/>
        <v>51</v>
      </c>
      <c r="AV126">
        <f t="shared" si="69"/>
        <v>54</v>
      </c>
      <c r="AW126">
        <f t="shared" si="69"/>
        <v>60</v>
      </c>
      <c r="AX126" s="24">
        <f t="shared" si="68"/>
        <v>24</v>
      </c>
      <c r="AY126">
        <f t="shared" si="63"/>
        <v>1000000</v>
      </c>
    </row>
    <row r="127" spans="27:51" x14ac:dyDescent="0.3">
      <c r="AA127" t="str">
        <f t="shared" si="57"/>
        <v>VN</v>
      </c>
      <c r="AB127">
        <f t="shared" si="69"/>
        <v>36</v>
      </c>
      <c r="AC127">
        <f t="shared" si="69"/>
        <v>39</v>
      </c>
      <c r="AD127">
        <f t="shared" si="69"/>
        <v>40</v>
      </c>
      <c r="AE127">
        <f t="shared" si="69"/>
        <v>40</v>
      </c>
      <c r="AF127">
        <f t="shared" si="69"/>
        <v>43</v>
      </c>
      <c r="AG127">
        <f t="shared" si="69"/>
        <v>52</v>
      </c>
      <c r="AH127">
        <f t="shared" si="69"/>
        <v>58</v>
      </c>
      <c r="AI127">
        <f t="shared" si="69"/>
        <v>58</v>
      </c>
      <c r="AJ127">
        <f t="shared" si="69"/>
        <v>59</v>
      </c>
      <c r="AK127">
        <f t="shared" si="69"/>
        <v>50</v>
      </c>
      <c r="AL127">
        <f t="shared" si="69"/>
        <v>41</v>
      </c>
      <c r="AM127">
        <f t="shared" si="69"/>
        <v>36</v>
      </c>
      <c r="AN127">
        <f t="shared" si="69"/>
        <v>30</v>
      </c>
      <c r="AO127">
        <f t="shared" ref="AO127:AX127" si="70">63-AO62</f>
        <v>28</v>
      </c>
      <c r="AP127">
        <f t="shared" si="70"/>
        <v>19</v>
      </c>
      <c r="AQ127">
        <f t="shared" si="70"/>
        <v>16</v>
      </c>
      <c r="AR127">
        <f t="shared" si="70"/>
        <v>16</v>
      </c>
      <c r="AS127">
        <f t="shared" si="70"/>
        <v>16</v>
      </c>
      <c r="AT127">
        <f t="shared" si="70"/>
        <v>14</v>
      </c>
      <c r="AU127">
        <f t="shared" si="70"/>
        <v>16</v>
      </c>
      <c r="AV127">
        <f t="shared" si="70"/>
        <v>20</v>
      </c>
      <c r="AW127">
        <f t="shared" si="70"/>
        <v>20</v>
      </c>
      <c r="AX127" s="24">
        <f t="shared" si="70"/>
        <v>26</v>
      </c>
      <c r="AY127">
        <f t="shared" si="63"/>
        <v>1000000</v>
      </c>
    </row>
    <row r="128" spans="27:51" x14ac:dyDescent="0.3">
      <c r="AA128" t="str">
        <f t="shared" si="57"/>
        <v>ZA</v>
      </c>
      <c r="AB128">
        <f t="shared" ref="AB128:AX128" si="71">63-AB63</f>
        <v>36</v>
      </c>
      <c r="AC128">
        <f t="shared" si="71"/>
        <v>39</v>
      </c>
      <c r="AD128">
        <f t="shared" si="71"/>
        <v>32</v>
      </c>
      <c r="AE128">
        <f t="shared" si="71"/>
        <v>27</v>
      </c>
      <c r="AF128">
        <f t="shared" si="71"/>
        <v>35</v>
      </c>
      <c r="AG128">
        <f t="shared" si="71"/>
        <v>28</v>
      </c>
      <c r="AH128">
        <f t="shared" si="71"/>
        <v>21</v>
      </c>
      <c r="AI128">
        <f t="shared" si="71"/>
        <v>33</v>
      </c>
      <c r="AJ128">
        <f t="shared" si="71"/>
        <v>33</v>
      </c>
      <c r="AK128">
        <f t="shared" si="71"/>
        <v>32</v>
      </c>
      <c r="AL128">
        <f t="shared" si="71"/>
        <v>29</v>
      </c>
      <c r="AM128">
        <f t="shared" si="71"/>
        <v>28</v>
      </c>
      <c r="AN128">
        <f t="shared" si="71"/>
        <v>29</v>
      </c>
      <c r="AO128">
        <f t="shared" si="71"/>
        <v>36</v>
      </c>
      <c r="AP128">
        <f t="shared" si="71"/>
        <v>33</v>
      </c>
      <c r="AQ128">
        <f t="shared" si="71"/>
        <v>24</v>
      </c>
      <c r="AR128">
        <f t="shared" si="71"/>
        <v>23</v>
      </c>
      <c r="AS128">
        <f t="shared" si="71"/>
        <v>21</v>
      </c>
      <c r="AT128">
        <f t="shared" si="71"/>
        <v>25</v>
      </c>
      <c r="AU128">
        <f t="shared" si="71"/>
        <v>25</v>
      </c>
      <c r="AV128">
        <f t="shared" si="71"/>
        <v>21</v>
      </c>
      <c r="AW128">
        <f t="shared" si="71"/>
        <v>21</v>
      </c>
      <c r="AX128" s="24">
        <f t="shared" si="71"/>
        <v>49</v>
      </c>
      <c r="AY128">
        <f t="shared" si="63"/>
        <v>1000000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C357C-07E6-4E22-8EFD-7DA6A5473FAF}">
  <dimension ref="A1:BG128"/>
  <sheetViews>
    <sheetView topLeftCell="AE28" zoomScale="72" workbookViewId="0">
      <selection activeCell="BC65" sqref="BC65"/>
    </sheetView>
  </sheetViews>
  <sheetFormatPr defaultRowHeight="14.4" x14ac:dyDescent="0.3"/>
  <cols>
    <col min="1" max="1" width="4.88671875" bestFit="1" customWidth="1"/>
    <col min="2" max="24" width="5.33203125" bestFit="1" customWidth="1"/>
    <col min="25" max="25" width="8.5546875" bestFit="1" customWidth="1"/>
    <col min="27" max="27" width="6.5546875" bestFit="1" customWidth="1"/>
    <col min="28" max="50" width="5.33203125" bestFit="1" customWidth="1"/>
    <col min="51" max="51" width="8.5546875" bestFit="1" customWidth="1"/>
    <col min="52" max="52" width="8.77734375" bestFit="1" customWidth="1"/>
    <col min="53" max="53" width="11.88671875" bestFit="1" customWidth="1"/>
    <col min="54" max="54" width="11.5546875" bestFit="1" customWidth="1"/>
    <col min="55" max="55" width="13.6640625" bestFit="1" customWidth="1"/>
    <col min="56" max="56" width="15.5546875" bestFit="1" customWidth="1"/>
    <col min="57" max="57" width="10.109375" bestFit="1" customWidth="1"/>
    <col min="59" max="59" width="8.77734375" bestFit="1" customWidth="1"/>
  </cols>
  <sheetData>
    <row r="1" spans="1:59" x14ac:dyDescent="0.3">
      <c r="A1" s="5" t="s">
        <v>326</v>
      </c>
      <c r="B1" s="5">
        <v>2004</v>
      </c>
      <c r="C1" s="5">
        <v>2005</v>
      </c>
      <c r="D1" s="5">
        <v>2006</v>
      </c>
      <c r="E1" s="5">
        <v>2007</v>
      </c>
      <c r="F1" s="5">
        <v>2008</v>
      </c>
      <c r="G1" s="5">
        <v>2009</v>
      </c>
      <c r="H1" s="5">
        <v>2010</v>
      </c>
      <c r="I1" s="5">
        <v>2011</v>
      </c>
      <c r="J1" s="5">
        <v>2012</v>
      </c>
      <c r="K1" s="5">
        <v>2013</v>
      </c>
      <c r="L1" s="5">
        <v>2014</v>
      </c>
      <c r="M1" s="5">
        <v>2015</v>
      </c>
      <c r="N1" s="5">
        <v>2016</v>
      </c>
      <c r="O1" s="5">
        <v>2017</v>
      </c>
      <c r="P1" s="5">
        <v>2018</v>
      </c>
      <c r="Q1" s="5">
        <v>2019</v>
      </c>
      <c r="R1" s="5">
        <v>2020</v>
      </c>
      <c r="S1" s="5">
        <v>2021</v>
      </c>
      <c r="T1" s="5">
        <v>2022</v>
      </c>
      <c r="U1" s="5">
        <v>2023</v>
      </c>
      <c r="V1" s="5">
        <v>2024</v>
      </c>
      <c r="W1" s="5">
        <v>2025</v>
      </c>
      <c r="X1" s="19" t="s">
        <v>1068</v>
      </c>
      <c r="Y1" t="s">
        <v>327</v>
      </c>
      <c r="AA1" t="s">
        <v>328</v>
      </c>
      <c r="AB1" s="5">
        <f t="shared" ref="AB1:AW1" si="0">B1</f>
        <v>2004</v>
      </c>
      <c r="AC1" s="5">
        <f t="shared" si="0"/>
        <v>2005</v>
      </c>
      <c r="AD1" s="5">
        <f t="shared" si="0"/>
        <v>2006</v>
      </c>
      <c r="AE1" s="5">
        <f t="shared" si="0"/>
        <v>2007</v>
      </c>
      <c r="AF1" s="5">
        <f t="shared" si="0"/>
        <v>2008</v>
      </c>
      <c r="AG1" s="5">
        <f t="shared" si="0"/>
        <v>2009</v>
      </c>
      <c r="AH1" s="5">
        <f t="shared" si="0"/>
        <v>2010</v>
      </c>
      <c r="AI1" s="5">
        <f t="shared" si="0"/>
        <v>2011</v>
      </c>
      <c r="AJ1" s="5">
        <f t="shared" si="0"/>
        <v>2012</v>
      </c>
      <c r="AK1" s="5">
        <f t="shared" si="0"/>
        <v>2013</v>
      </c>
      <c r="AL1" s="5">
        <f t="shared" si="0"/>
        <v>2014</v>
      </c>
      <c r="AM1" s="5">
        <f t="shared" si="0"/>
        <v>2015</v>
      </c>
      <c r="AN1" s="5">
        <f t="shared" si="0"/>
        <v>2016</v>
      </c>
      <c r="AO1" s="5">
        <f t="shared" si="0"/>
        <v>2017</v>
      </c>
      <c r="AP1" s="5">
        <f t="shared" si="0"/>
        <v>2018</v>
      </c>
      <c r="AQ1" s="5">
        <f t="shared" si="0"/>
        <v>2019</v>
      </c>
      <c r="AR1" s="5">
        <f t="shared" si="0"/>
        <v>2020</v>
      </c>
      <c r="AS1" s="5">
        <f t="shared" si="0"/>
        <v>2021</v>
      </c>
      <c r="AT1" s="5">
        <f t="shared" si="0"/>
        <v>2022</v>
      </c>
      <c r="AU1" s="5">
        <f t="shared" si="0"/>
        <v>2023</v>
      </c>
      <c r="AV1" s="5">
        <f t="shared" si="0"/>
        <v>2024</v>
      </c>
      <c r="AW1" s="5">
        <f t="shared" si="0"/>
        <v>2025</v>
      </c>
      <c r="AX1" s="19" t="s">
        <v>1068</v>
      </c>
      <c r="AY1" s="5" t="str">
        <f t="shared" ref="AY1" si="1">Y1</f>
        <v>Y0</v>
      </c>
      <c r="AZ1" t="s">
        <v>1064</v>
      </c>
      <c r="BA1" s="21" t="s">
        <v>329</v>
      </c>
      <c r="BB1" t="s">
        <v>330</v>
      </c>
      <c r="BC1" s="21" t="s">
        <v>1060</v>
      </c>
      <c r="BD1" t="s">
        <v>1061</v>
      </c>
      <c r="BE1" t="s">
        <v>1062</v>
      </c>
      <c r="BF1" t="s">
        <v>1063</v>
      </c>
      <c r="BG1" t="s">
        <v>1064</v>
      </c>
    </row>
    <row r="2" spans="1:59" x14ac:dyDescent="0.3">
      <c r="A2" s="5" t="s">
        <v>109</v>
      </c>
      <c r="B2" s="5">
        <v>88.083333333333329</v>
      </c>
      <c r="C2" s="5">
        <v>76.166666666666671</v>
      </c>
      <c r="D2" s="5">
        <v>62.833333333333336</v>
      </c>
      <c r="E2" s="5">
        <v>55.416666666666664</v>
      </c>
      <c r="F2" s="5">
        <v>58</v>
      </c>
      <c r="G2" s="5">
        <v>59.25</v>
      </c>
      <c r="H2" s="5">
        <v>58.666666666666664</v>
      </c>
      <c r="I2" s="5">
        <v>52.25</v>
      </c>
      <c r="J2" s="5">
        <v>54.833333333333336</v>
      </c>
      <c r="K2" s="5">
        <v>48.166666666666664</v>
      </c>
      <c r="L2" s="5">
        <v>46.75</v>
      </c>
      <c r="M2" s="5">
        <v>49.5</v>
      </c>
      <c r="N2" s="5">
        <v>50</v>
      </c>
      <c r="O2" s="5">
        <v>61</v>
      </c>
      <c r="P2" s="5">
        <v>66.416666666666671</v>
      </c>
      <c r="Q2" s="5">
        <v>68.333333333333329</v>
      </c>
      <c r="R2" s="5">
        <v>76.916666666666671</v>
      </c>
      <c r="S2" s="5">
        <v>83</v>
      </c>
      <c r="T2" s="5">
        <v>86.166666666666671</v>
      </c>
      <c r="U2" s="5">
        <v>84.083333333333329</v>
      </c>
      <c r="V2" s="5">
        <v>86.5</v>
      </c>
      <c r="W2" s="5">
        <v>89.857142857142861</v>
      </c>
      <c r="X2" s="20">
        <f>SLOPE(B2:W2,$B$1:$W$1)</f>
        <v>1.0167513645774515</v>
      </c>
      <c r="Y2" s="5">
        <v>1000000</v>
      </c>
      <c r="AA2" s="5" t="str">
        <f>A2</f>
        <v>ALL</v>
      </c>
      <c r="AB2">
        <f t="shared" ref="AB2:AX2" si="2">RANK(B2,B$2:B$63,0)</f>
        <v>1</v>
      </c>
      <c r="AC2">
        <f t="shared" si="2"/>
        <v>2</v>
      </c>
      <c r="AD2">
        <f t="shared" si="2"/>
        <v>2</v>
      </c>
      <c r="AE2">
        <f t="shared" si="2"/>
        <v>2</v>
      </c>
      <c r="AF2">
        <f t="shared" si="2"/>
        <v>1</v>
      </c>
      <c r="AG2">
        <f t="shared" si="2"/>
        <v>1</v>
      </c>
      <c r="AH2">
        <f t="shared" si="2"/>
        <v>1</v>
      </c>
      <c r="AI2">
        <f t="shared" si="2"/>
        <v>4</v>
      </c>
      <c r="AJ2">
        <f t="shared" si="2"/>
        <v>2</v>
      </c>
      <c r="AK2">
        <f t="shared" si="2"/>
        <v>3</v>
      </c>
      <c r="AL2">
        <f t="shared" si="2"/>
        <v>3</v>
      </c>
      <c r="AM2">
        <f t="shared" si="2"/>
        <v>5</v>
      </c>
      <c r="AN2">
        <f t="shared" si="2"/>
        <v>6</v>
      </c>
      <c r="AO2">
        <f t="shared" si="2"/>
        <v>7</v>
      </c>
      <c r="AP2">
        <f t="shared" si="2"/>
        <v>8</v>
      </c>
      <c r="AQ2">
        <f t="shared" si="2"/>
        <v>8</v>
      </c>
      <c r="AR2">
        <f t="shared" si="2"/>
        <v>3</v>
      </c>
      <c r="AS2">
        <f t="shared" si="2"/>
        <v>1</v>
      </c>
      <c r="AT2">
        <f t="shared" si="2"/>
        <v>1</v>
      </c>
      <c r="AU2">
        <f t="shared" si="2"/>
        <v>2</v>
      </c>
      <c r="AV2">
        <f t="shared" si="2"/>
        <v>1</v>
      </c>
      <c r="AW2">
        <f t="shared" si="2"/>
        <v>1</v>
      </c>
      <c r="AX2" s="21">
        <f t="shared" si="2"/>
        <v>32</v>
      </c>
      <c r="AY2">
        <v>1000000</v>
      </c>
      <c r="AZ2" t="str">
        <f t="shared" ref="AZ2:AZ63" si="3">BG2</f>
        <v>ALL</v>
      </c>
      <c r="BA2" s="5">
        <f>AVERAGE(AB2:AX2)</f>
        <v>4.2173913043478262</v>
      </c>
      <c r="BB2">
        <f>RANK(BA2,BA$2:BA$63,1)</f>
        <v>2</v>
      </c>
      <c r="BC2" s="5">
        <f>trend_effects!Y200</f>
        <v>1000576.6</v>
      </c>
      <c r="BD2">
        <f>RANK(BC2,BC$2:BC$63,0)</f>
        <v>2</v>
      </c>
      <c r="BE2">
        <f>BB2-BD2</f>
        <v>0</v>
      </c>
      <c r="BF2">
        <f>IF(trend_effects!AA200*trend_effects!BD200&lt;=0,1,0)</f>
        <v>1</v>
      </c>
      <c r="BG2" t="str">
        <f t="shared" ref="BG2:BG63" si="4">AA2</f>
        <v>ALL</v>
      </c>
    </row>
    <row r="3" spans="1:59" x14ac:dyDescent="0.3">
      <c r="A3" s="5" t="s">
        <v>24</v>
      </c>
      <c r="B3" s="5">
        <v>42.333333333333336</v>
      </c>
      <c r="C3" s="5">
        <v>46.666666666666664</v>
      </c>
      <c r="D3" s="5">
        <v>44.583333333333336</v>
      </c>
      <c r="E3" s="5">
        <v>42.916666666666664</v>
      </c>
      <c r="F3" s="5">
        <v>33.166666666666664</v>
      </c>
      <c r="G3" s="5">
        <v>30.75</v>
      </c>
      <c r="H3" s="5">
        <v>29.5</v>
      </c>
      <c r="I3" s="5">
        <v>21.5</v>
      </c>
      <c r="J3" s="5">
        <v>20.25</v>
      </c>
      <c r="K3" s="5">
        <v>17.833333333333332</v>
      </c>
      <c r="L3" s="5">
        <v>18.583333333333332</v>
      </c>
      <c r="M3" s="5">
        <v>19.25</v>
      </c>
      <c r="N3" s="5">
        <v>18.583333333333332</v>
      </c>
      <c r="O3" s="5">
        <v>4.833333333333333</v>
      </c>
      <c r="P3" s="5">
        <v>11.333333333333334</v>
      </c>
      <c r="Q3" s="5">
        <v>23.333333333333332</v>
      </c>
      <c r="R3" s="5">
        <v>25.583333333333332</v>
      </c>
      <c r="S3" s="5">
        <v>27.333333333333332</v>
      </c>
      <c r="T3" s="5">
        <v>26</v>
      </c>
      <c r="U3" s="5">
        <v>28.166666666666668</v>
      </c>
      <c r="V3" s="5">
        <v>28.166666666666668</v>
      </c>
      <c r="W3" s="5">
        <v>32.285714285714285</v>
      </c>
      <c r="X3" s="20">
        <f t="shared" ref="X3:X63" si="5">SLOPE(B3:W3,$B$1:$W$1)</f>
        <v>-0.80679465462074151</v>
      </c>
      <c r="Y3" s="5">
        <v>1000000</v>
      </c>
      <c r="AA3" s="5" t="str">
        <f t="shared" ref="AA3:AA63" si="6">A3</f>
        <v>AR</v>
      </c>
      <c r="AB3">
        <f t="shared" ref="AB3:AB47" si="7">RANK(B3,B$2:B$63,0)</f>
        <v>11</v>
      </c>
      <c r="AC3">
        <f t="shared" ref="AC3:AC47" si="8">RANK(C3,C$2:C$63,0)</f>
        <v>10</v>
      </c>
      <c r="AD3">
        <f t="shared" ref="AD3:AD47" si="9">RANK(D3,D$2:D$63,0)</f>
        <v>6</v>
      </c>
      <c r="AE3">
        <f t="shared" ref="AE3:AE47" si="10">RANK(E3,E$2:E$63,0)</f>
        <v>6</v>
      </c>
      <c r="AF3">
        <f t="shared" ref="AF3:AF47" si="11">RANK(F3,F$2:F$63,0)</f>
        <v>11</v>
      </c>
      <c r="AG3">
        <f t="shared" ref="AG3:AG47" si="12">RANK(G3,G$2:G$63,0)</f>
        <v>16</v>
      </c>
      <c r="AH3">
        <f t="shared" ref="AH3:AH47" si="13">RANK(H3,H$2:H$63,0)</f>
        <v>17</v>
      </c>
      <c r="AI3">
        <f t="shared" ref="AI3:AI47" si="14">RANK(I3,I$2:I$63,0)</f>
        <v>20</v>
      </c>
      <c r="AJ3">
        <f t="shared" ref="AJ3:AJ47" si="15">RANK(J3,J$2:J$63,0)</f>
        <v>23</v>
      </c>
      <c r="AK3">
        <f t="shared" ref="AK3:AK47" si="16">RANK(K3,K$2:K$63,0)</f>
        <v>24</v>
      </c>
      <c r="AL3">
        <f t="shared" ref="AL3:AL47" si="17">RANK(L3,L$2:L$63,0)</f>
        <v>23</v>
      </c>
      <c r="AM3">
        <f t="shared" ref="AM3:AM47" si="18">RANK(M3,M$2:M$63,0)</f>
        <v>25</v>
      </c>
      <c r="AN3">
        <f t="shared" ref="AN3:AN47" si="19">RANK(N3,N$2:N$63,0)</f>
        <v>25</v>
      </c>
      <c r="AO3">
        <f t="shared" ref="AO3:AO47" si="20">RANK(O3,O$2:O$63,0)</f>
        <v>42</v>
      </c>
      <c r="AP3">
        <f t="shared" ref="AP3:AP47" si="21">RANK(P3,P$2:P$63,0)</f>
        <v>35</v>
      </c>
      <c r="AQ3">
        <f t="shared" ref="AQ3:AQ47" si="22">RANK(Q3,Q$2:Q$63,0)</f>
        <v>30</v>
      </c>
      <c r="AR3">
        <f t="shared" ref="AR3:AR47" si="23">RANK(R3,R$2:R$63,0)</f>
        <v>31</v>
      </c>
      <c r="AS3">
        <f t="shared" ref="AS3:AS47" si="24">RANK(S3,S$2:S$63,0)</f>
        <v>35</v>
      </c>
      <c r="AT3">
        <f t="shared" ref="AT3:AT47" si="25">RANK(T3,T$2:T$63,0)</f>
        <v>37</v>
      </c>
      <c r="AU3">
        <f t="shared" ref="AU3:AU47" si="26">RANK(U3,U$2:U$63,0)</f>
        <v>36</v>
      </c>
      <c r="AV3">
        <f t="shared" ref="AV3:AV47" si="27">RANK(V3,V$2:V$63,0)</f>
        <v>37</v>
      </c>
      <c r="AW3">
        <f t="shared" ref="AW3:AW47" si="28">RANK(W3,W$2:W$63,0)</f>
        <v>31</v>
      </c>
      <c r="AX3" s="21">
        <f t="shared" ref="AX3:AX63" si="29">RANK(X3,X$2:X$63,0)</f>
        <v>60</v>
      </c>
      <c r="AY3">
        <v>1000000</v>
      </c>
      <c r="AZ3" t="str">
        <f t="shared" si="3"/>
        <v>AR</v>
      </c>
      <c r="BA3" s="5">
        <f t="shared" ref="BA3:BA63" si="30">AVERAGE(AB3:AX3)</f>
        <v>25.695652173913043</v>
      </c>
      <c r="BB3">
        <f t="shared" ref="BB3:BB63" si="31">RANK(BA3,BA$2:BA$63,1)</f>
        <v>22</v>
      </c>
      <c r="BC3" s="5">
        <f>trend_effects!Y201</f>
        <v>999912.5</v>
      </c>
      <c r="BD3">
        <f t="shared" ref="BD3:BD63" si="32">RANK(BC3,BC$2:BC$63,0)</f>
        <v>35</v>
      </c>
      <c r="BE3">
        <f t="shared" ref="BE3:BE63" si="33">BB3-BD3</f>
        <v>-13</v>
      </c>
      <c r="BF3">
        <f>IF(trend_effects!AA201*trend_effects!BD201&lt;=0,1,0)</f>
        <v>1</v>
      </c>
      <c r="BG3" t="str">
        <f t="shared" si="4"/>
        <v>AR</v>
      </c>
    </row>
    <row r="4" spans="1:59" x14ac:dyDescent="0.3">
      <c r="A4" s="5" t="s">
        <v>8</v>
      </c>
      <c r="B4" s="5">
        <v>22.333333333333332</v>
      </c>
      <c r="C4" s="5">
        <v>19.166666666666668</v>
      </c>
      <c r="D4" s="5">
        <v>28.5</v>
      </c>
      <c r="E4" s="5">
        <v>26.75</v>
      </c>
      <c r="F4" s="5">
        <v>27.916666666666668</v>
      </c>
      <c r="G4" s="5">
        <v>32.333333333333336</v>
      </c>
      <c r="H4" s="5">
        <v>35.166666666666664</v>
      </c>
      <c r="I4" s="5">
        <v>33.416666666666664</v>
      </c>
      <c r="J4" s="5">
        <v>29</v>
      </c>
      <c r="K4" s="5">
        <v>28.666666666666668</v>
      </c>
      <c r="L4" s="5">
        <v>30.5</v>
      </c>
      <c r="M4" s="5">
        <v>32.75</v>
      </c>
      <c r="N4" s="5">
        <v>41.416666666666664</v>
      </c>
      <c r="O4" s="5">
        <v>63.583333333333336</v>
      </c>
      <c r="P4" s="5">
        <v>78.5</v>
      </c>
      <c r="Q4" s="5">
        <v>80.333333333333329</v>
      </c>
      <c r="R4" s="5">
        <v>80.166666666666671</v>
      </c>
      <c r="S4" s="5">
        <v>78.25</v>
      </c>
      <c r="T4" s="5">
        <v>71.916666666666671</v>
      </c>
      <c r="U4" s="5">
        <v>67.166666666666671</v>
      </c>
      <c r="V4" s="5">
        <v>69.166666666666671</v>
      </c>
      <c r="W4" s="5">
        <v>69.285714285714292</v>
      </c>
      <c r="X4" s="20">
        <f t="shared" si="5"/>
        <v>3.0416901938641066</v>
      </c>
      <c r="Y4" s="5">
        <v>1000000</v>
      </c>
      <c r="AA4" s="5" t="str">
        <f t="shared" si="6"/>
        <v>AT</v>
      </c>
      <c r="AB4">
        <f t="shared" si="7"/>
        <v>17</v>
      </c>
      <c r="AC4">
        <f t="shared" si="8"/>
        <v>19</v>
      </c>
      <c r="AD4">
        <f t="shared" si="9"/>
        <v>14</v>
      </c>
      <c r="AE4">
        <f t="shared" si="10"/>
        <v>16</v>
      </c>
      <c r="AF4">
        <f t="shared" si="11"/>
        <v>16</v>
      </c>
      <c r="AG4">
        <f t="shared" si="12"/>
        <v>13</v>
      </c>
      <c r="AH4">
        <f t="shared" si="13"/>
        <v>13</v>
      </c>
      <c r="AI4">
        <f t="shared" si="14"/>
        <v>13</v>
      </c>
      <c r="AJ4">
        <f t="shared" si="15"/>
        <v>16</v>
      </c>
      <c r="AK4">
        <f t="shared" si="16"/>
        <v>16</v>
      </c>
      <c r="AL4">
        <f t="shared" si="17"/>
        <v>13</v>
      </c>
      <c r="AM4">
        <f t="shared" si="18"/>
        <v>16</v>
      </c>
      <c r="AN4">
        <f t="shared" si="19"/>
        <v>12</v>
      </c>
      <c r="AO4">
        <f t="shared" si="20"/>
        <v>5</v>
      </c>
      <c r="AP4">
        <f t="shared" si="21"/>
        <v>2</v>
      </c>
      <c r="AQ4">
        <f t="shared" si="22"/>
        <v>1</v>
      </c>
      <c r="AR4">
        <f t="shared" si="23"/>
        <v>2</v>
      </c>
      <c r="AS4">
        <f t="shared" si="24"/>
        <v>4</v>
      </c>
      <c r="AT4">
        <f t="shared" si="25"/>
        <v>8</v>
      </c>
      <c r="AU4">
        <f t="shared" si="26"/>
        <v>11</v>
      </c>
      <c r="AV4">
        <f t="shared" si="27"/>
        <v>8</v>
      </c>
      <c r="AW4">
        <f t="shared" si="28"/>
        <v>13</v>
      </c>
      <c r="AX4" s="21">
        <f t="shared" si="29"/>
        <v>11</v>
      </c>
      <c r="AY4">
        <v>1000000</v>
      </c>
      <c r="AZ4" t="str">
        <f t="shared" si="3"/>
        <v>AT</v>
      </c>
      <c r="BA4" s="5">
        <f t="shared" si="30"/>
        <v>11.260869565217391</v>
      </c>
      <c r="BB4">
        <f t="shared" si="31"/>
        <v>7</v>
      </c>
      <c r="BC4" s="5">
        <f>trend_effects!Y202</f>
        <v>1000495.6</v>
      </c>
      <c r="BD4">
        <f t="shared" si="32"/>
        <v>5</v>
      </c>
      <c r="BE4">
        <f t="shared" si="33"/>
        <v>2</v>
      </c>
      <c r="BF4">
        <f>IF(trend_effects!AA202*trend_effects!BD202&lt;=0,1,0)</f>
        <v>1</v>
      </c>
      <c r="BG4" t="str">
        <f t="shared" si="4"/>
        <v>AT</v>
      </c>
    </row>
    <row r="5" spans="1:59" x14ac:dyDescent="0.3">
      <c r="A5" s="5" t="s">
        <v>56</v>
      </c>
      <c r="B5" s="5">
        <v>43.166666666666664</v>
      </c>
      <c r="C5" s="5">
        <v>49.833333333333336</v>
      </c>
      <c r="D5" s="5">
        <v>43.833333333333336</v>
      </c>
      <c r="E5" s="5">
        <v>40.583333333333336</v>
      </c>
      <c r="F5" s="5">
        <v>38.916666666666664</v>
      </c>
      <c r="G5" s="5">
        <v>39.5</v>
      </c>
      <c r="H5" s="5">
        <v>34.833333333333336</v>
      </c>
      <c r="I5" s="5">
        <v>27.083333333333332</v>
      </c>
      <c r="J5" s="5">
        <v>25.416666666666668</v>
      </c>
      <c r="K5" s="5">
        <v>27.166666666666668</v>
      </c>
      <c r="L5" s="5">
        <v>27</v>
      </c>
      <c r="M5" s="5">
        <v>28.166666666666668</v>
      </c>
      <c r="N5" s="5">
        <v>32.25</v>
      </c>
      <c r="O5" s="5">
        <v>51.833333333333336</v>
      </c>
      <c r="P5" s="5">
        <v>42.5</v>
      </c>
      <c r="Q5" s="5">
        <v>43</v>
      </c>
      <c r="R5" s="5">
        <v>39.833333333333336</v>
      </c>
      <c r="S5" s="5">
        <v>36.333333333333336</v>
      </c>
      <c r="T5" s="5">
        <v>54.5</v>
      </c>
      <c r="U5" s="5">
        <v>56.666666666666664</v>
      </c>
      <c r="V5" s="5">
        <v>53.916666666666664</v>
      </c>
      <c r="W5" s="5">
        <v>57</v>
      </c>
      <c r="X5" s="20">
        <f t="shared" si="5"/>
        <v>0.61829474872953138</v>
      </c>
      <c r="Y5" s="5">
        <v>1000000</v>
      </c>
      <c r="AA5" s="5" t="str">
        <f t="shared" si="6"/>
        <v>AU</v>
      </c>
      <c r="AB5">
        <f t="shared" si="7"/>
        <v>10</v>
      </c>
      <c r="AC5">
        <f t="shared" si="8"/>
        <v>9</v>
      </c>
      <c r="AD5">
        <f t="shared" si="9"/>
        <v>7</v>
      </c>
      <c r="AE5">
        <f t="shared" si="10"/>
        <v>7</v>
      </c>
      <c r="AF5">
        <f t="shared" si="11"/>
        <v>6</v>
      </c>
      <c r="AG5">
        <f t="shared" si="12"/>
        <v>7</v>
      </c>
      <c r="AH5">
        <f t="shared" si="13"/>
        <v>14</v>
      </c>
      <c r="AI5">
        <f t="shared" si="14"/>
        <v>17</v>
      </c>
      <c r="AJ5">
        <f t="shared" si="15"/>
        <v>20</v>
      </c>
      <c r="AK5">
        <f t="shared" si="16"/>
        <v>18</v>
      </c>
      <c r="AL5">
        <f t="shared" si="17"/>
        <v>17</v>
      </c>
      <c r="AM5">
        <f t="shared" si="18"/>
        <v>20</v>
      </c>
      <c r="AN5">
        <f t="shared" si="19"/>
        <v>18</v>
      </c>
      <c r="AO5">
        <f t="shared" si="20"/>
        <v>11</v>
      </c>
      <c r="AP5">
        <f t="shared" si="21"/>
        <v>17</v>
      </c>
      <c r="AQ5">
        <f t="shared" si="22"/>
        <v>18</v>
      </c>
      <c r="AR5">
        <f t="shared" si="23"/>
        <v>24</v>
      </c>
      <c r="AS5">
        <f t="shared" si="24"/>
        <v>30</v>
      </c>
      <c r="AT5">
        <f t="shared" si="25"/>
        <v>21</v>
      </c>
      <c r="AU5">
        <f t="shared" si="26"/>
        <v>20</v>
      </c>
      <c r="AV5">
        <f t="shared" si="27"/>
        <v>22</v>
      </c>
      <c r="AW5">
        <f t="shared" si="28"/>
        <v>21</v>
      </c>
      <c r="AX5" s="21">
        <f t="shared" si="29"/>
        <v>40</v>
      </c>
      <c r="AY5">
        <v>1000000</v>
      </c>
      <c r="AZ5" t="str">
        <f t="shared" si="3"/>
        <v>AU</v>
      </c>
      <c r="BA5" s="5">
        <f t="shared" si="30"/>
        <v>17.130434782608695</v>
      </c>
      <c r="BB5">
        <f t="shared" si="31"/>
        <v>16</v>
      </c>
      <c r="BC5" s="5">
        <f>trend_effects!Y203</f>
        <v>1000277</v>
      </c>
      <c r="BD5">
        <f t="shared" si="32"/>
        <v>16</v>
      </c>
      <c r="BE5">
        <f t="shared" si="33"/>
        <v>0</v>
      </c>
      <c r="BF5">
        <f>IF(trend_effects!AA203*trend_effects!BD203&lt;=0,1,0)</f>
        <v>1</v>
      </c>
      <c r="BG5" t="str">
        <f t="shared" si="4"/>
        <v>AU</v>
      </c>
    </row>
    <row r="6" spans="1:59" x14ac:dyDescent="0.3">
      <c r="A6" s="5" t="s">
        <v>88</v>
      </c>
      <c r="B6" s="5">
        <v>16.166666666666668</v>
      </c>
      <c r="C6" s="5">
        <v>37</v>
      </c>
      <c r="D6" s="5">
        <v>34.083333333333336</v>
      </c>
      <c r="E6" s="5">
        <v>32.833333333333336</v>
      </c>
      <c r="F6" s="5">
        <v>32.916666666666664</v>
      </c>
      <c r="G6" s="5">
        <v>37.333333333333336</v>
      </c>
      <c r="H6" s="5">
        <v>38.25</v>
      </c>
      <c r="I6" s="5">
        <v>40.5</v>
      </c>
      <c r="J6" s="5">
        <v>39.416666666666664</v>
      </c>
      <c r="K6" s="5">
        <v>38.666666666666664</v>
      </c>
      <c r="L6" s="5">
        <v>45.083333333333336</v>
      </c>
      <c r="M6" s="5">
        <v>48.666666666666664</v>
      </c>
      <c r="N6" s="5">
        <v>55</v>
      </c>
      <c r="O6" s="5">
        <v>67.5</v>
      </c>
      <c r="P6" s="5">
        <v>67.416666666666671</v>
      </c>
      <c r="Q6" s="5">
        <v>72</v>
      </c>
      <c r="R6" s="5">
        <v>75.583333333333329</v>
      </c>
      <c r="S6" s="5">
        <v>72.083333333333329</v>
      </c>
      <c r="T6" s="5">
        <v>81.416666666666671</v>
      </c>
      <c r="U6" s="5">
        <v>78.333333333333329</v>
      </c>
      <c r="V6" s="5">
        <v>75.083333333333329</v>
      </c>
      <c r="W6" s="5">
        <v>74.571428571428569</v>
      </c>
      <c r="X6" s="20">
        <f t="shared" si="5"/>
        <v>2.8493318275926969</v>
      </c>
      <c r="Y6" s="5">
        <v>1000000</v>
      </c>
      <c r="AA6" s="5" t="str">
        <f t="shared" si="6"/>
        <v>BE</v>
      </c>
      <c r="AB6">
        <f t="shared" si="7"/>
        <v>19</v>
      </c>
      <c r="AC6">
        <f t="shared" si="8"/>
        <v>13</v>
      </c>
      <c r="AD6">
        <f t="shared" si="9"/>
        <v>11</v>
      </c>
      <c r="AE6">
        <f t="shared" si="10"/>
        <v>11</v>
      </c>
      <c r="AF6">
        <f t="shared" si="11"/>
        <v>12</v>
      </c>
      <c r="AG6">
        <f t="shared" si="12"/>
        <v>12</v>
      </c>
      <c r="AH6">
        <f t="shared" si="13"/>
        <v>11</v>
      </c>
      <c r="AI6">
        <f t="shared" si="14"/>
        <v>6</v>
      </c>
      <c r="AJ6">
        <f t="shared" si="15"/>
        <v>5</v>
      </c>
      <c r="AK6">
        <f t="shared" si="16"/>
        <v>6</v>
      </c>
      <c r="AL6">
        <f t="shared" si="17"/>
        <v>4</v>
      </c>
      <c r="AM6">
        <f t="shared" si="18"/>
        <v>6</v>
      </c>
      <c r="AN6">
        <f t="shared" si="19"/>
        <v>2</v>
      </c>
      <c r="AO6">
        <f t="shared" si="20"/>
        <v>4</v>
      </c>
      <c r="AP6">
        <f t="shared" si="21"/>
        <v>7</v>
      </c>
      <c r="AQ6">
        <f t="shared" si="22"/>
        <v>5</v>
      </c>
      <c r="AR6">
        <f t="shared" si="23"/>
        <v>4</v>
      </c>
      <c r="AS6">
        <f t="shared" si="24"/>
        <v>6</v>
      </c>
      <c r="AT6">
        <f t="shared" si="25"/>
        <v>5</v>
      </c>
      <c r="AU6">
        <f t="shared" si="26"/>
        <v>5</v>
      </c>
      <c r="AV6">
        <f t="shared" si="27"/>
        <v>2</v>
      </c>
      <c r="AW6">
        <f t="shared" si="28"/>
        <v>8</v>
      </c>
      <c r="AX6" s="21">
        <f t="shared" si="29"/>
        <v>14</v>
      </c>
      <c r="AY6">
        <v>1000000</v>
      </c>
      <c r="AZ6" t="str">
        <f t="shared" si="3"/>
        <v>BE</v>
      </c>
      <c r="BA6" s="5">
        <f t="shared" si="30"/>
        <v>7.7391304347826084</v>
      </c>
      <c r="BB6">
        <f t="shared" si="31"/>
        <v>4</v>
      </c>
      <c r="BC6" s="5">
        <f>trend_effects!Y204</f>
        <v>1000536.1</v>
      </c>
      <c r="BD6">
        <f t="shared" si="32"/>
        <v>4</v>
      </c>
      <c r="BE6">
        <f t="shared" si="33"/>
        <v>0</v>
      </c>
      <c r="BF6">
        <f>IF(trend_effects!AA204*trend_effects!BD204&lt;=0,1,0)</f>
        <v>1</v>
      </c>
      <c r="BG6" t="str">
        <f t="shared" si="4"/>
        <v>BE</v>
      </c>
    </row>
    <row r="7" spans="1:59" x14ac:dyDescent="0.3">
      <c r="A7" s="5" t="s">
        <v>122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8.3333333333333339</v>
      </c>
      <c r="K7" s="5">
        <v>0</v>
      </c>
      <c r="L7" s="5">
        <v>10</v>
      </c>
      <c r="M7" s="5">
        <v>9.6666666666666661</v>
      </c>
      <c r="N7" s="5">
        <v>16.916666666666668</v>
      </c>
      <c r="O7" s="5">
        <v>24</v>
      </c>
      <c r="P7" s="5">
        <v>30.833333333333332</v>
      </c>
      <c r="Q7" s="5">
        <v>38.916666666666664</v>
      </c>
      <c r="R7" s="5">
        <v>42.25</v>
      </c>
      <c r="S7" s="5">
        <v>56.5</v>
      </c>
      <c r="T7" s="5">
        <v>51.333333333333336</v>
      </c>
      <c r="U7" s="5">
        <v>32.75</v>
      </c>
      <c r="V7" s="5">
        <v>22.5</v>
      </c>
      <c r="W7" s="5">
        <v>21</v>
      </c>
      <c r="X7" s="20">
        <f t="shared" si="5"/>
        <v>2.3090532655750047</v>
      </c>
      <c r="Y7" s="5">
        <v>1000000</v>
      </c>
      <c r="AA7" s="5" t="str">
        <f t="shared" si="6"/>
        <v>BD</v>
      </c>
      <c r="AB7">
        <f t="shared" si="7"/>
        <v>27</v>
      </c>
      <c r="AC7">
        <f t="shared" si="8"/>
        <v>31</v>
      </c>
      <c r="AD7">
        <f t="shared" si="9"/>
        <v>36</v>
      </c>
      <c r="AE7">
        <f t="shared" si="10"/>
        <v>39</v>
      </c>
      <c r="AF7">
        <f t="shared" si="11"/>
        <v>43</v>
      </c>
      <c r="AG7">
        <f t="shared" si="12"/>
        <v>43</v>
      </c>
      <c r="AH7">
        <f t="shared" si="13"/>
        <v>43</v>
      </c>
      <c r="AI7">
        <f t="shared" si="14"/>
        <v>51</v>
      </c>
      <c r="AJ7">
        <f t="shared" si="15"/>
        <v>35</v>
      </c>
      <c r="AK7">
        <f t="shared" si="16"/>
        <v>51</v>
      </c>
      <c r="AL7">
        <f t="shared" si="17"/>
        <v>35</v>
      </c>
      <c r="AM7">
        <f t="shared" si="18"/>
        <v>36</v>
      </c>
      <c r="AN7">
        <f t="shared" si="19"/>
        <v>26</v>
      </c>
      <c r="AO7">
        <f t="shared" si="20"/>
        <v>24</v>
      </c>
      <c r="AP7">
        <f t="shared" si="21"/>
        <v>23</v>
      </c>
      <c r="AQ7">
        <f t="shared" si="22"/>
        <v>20</v>
      </c>
      <c r="AR7">
        <f t="shared" si="23"/>
        <v>21</v>
      </c>
      <c r="AS7">
        <f t="shared" si="24"/>
        <v>16</v>
      </c>
      <c r="AT7">
        <f t="shared" si="25"/>
        <v>24</v>
      </c>
      <c r="AU7">
        <f t="shared" si="26"/>
        <v>31</v>
      </c>
      <c r="AV7">
        <f t="shared" si="27"/>
        <v>41</v>
      </c>
      <c r="AW7">
        <f t="shared" si="28"/>
        <v>43</v>
      </c>
      <c r="AX7" s="21">
        <f t="shared" si="29"/>
        <v>17</v>
      </c>
      <c r="AY7">
        <v>1000000</v>
      </c>
      <c r="AZ7" t="str">
        <f t="shared" si="3"/>
        <v>BD</v>
      </c>
      <c r="BA7" s="5">
        <f t="shared" si="30"/>
        <v>32.869565217391305</v>
      </c>
      <c r="BB7">
        <f t="shared" si="31"/>
        <v>34</v>
      </c>
      <c r="BC7" s="5">
        <f>trend_effects!Y205</f>
        <v>999958</v>
      </c>
      <c r="BD7">
        <f t="shared" si="32"/>
        <v>30</v>
      </c>
      <c r="BE7">
        <f t="shared" si="33"/>
        <v>4</v>
      </c>
      <c r="BF7">
        <f>IF(trend_effects!AA205*trend_effects!BD205&lt;=0,1,0)</f>
        <v>1</v>
      </c>
      <c r="BG7" t="str">
        <f t="shared" si="4"/>
        <v>BD</v>
      </c>
    </row>
    <row r="8" spans="1:59" x14ac:dyDescent="0.3">
      <c r="A8" s="5" t="s">
        <v>80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1.8333333333333333</v>
      </c>
      <c r="J8" s="5">
        <v>5</v>
      </c>
      <c r="K8" s="5">
        <v>6.5</v>
      </c>
      <c r="L8" s="5">
        <v>10.333333333333334</v>
      </c>
      <c r="M8" s="5">
        <v>11.25</v>
      </c>
      <c r="N8" s="5">
        <v>16.75</v>
      </c>
      <c r="O8" s="5">
        <v>12.916666666666666</v>
      </c>
      <c r="P8" s="5">
        <v>14.25</v>
      </c>
      <c r="Q8" s="5">
        <v>26.833333333333332</v>
      </c>
      <c r="R8" s="5">
        <v>51.083333333333336</v>
      </c>
      <c r="S8" s="5">
        <v>52.5</v>
      </c>
      <c r="T8" s="5">
        <v>65.083333333333329</v>
      </c>
      <c r="U8" s="5">
        <v>61</v>
      </c>
      <c r="V8" s="5">
        <v>59.083333333333336</v>
      </c>
      <c r="W8" s="5">
        <v>78.857142857142861</v>
      </c>
      <c r="X8" s="20">
        <f t="shared" si="5"/>
        <v>3.6340579710144922</v>
      </c>
      <c r="Y8" s="5">
        <v>1000000</v>
      </c>
      <c r="AA8" s="5" t="str">
        <f t="shared" si="6"/>
        <v>BG</v>
      </c>
      <c r="AB8">
        <f t="shared" si="7"/>
        <v>27</v>
      </c>
      <c r="AC8">
        <f t="shared" si="8"/>
        <v>31</v>
      </c>
      <c r="AD8">
        <f t="shared" si="9"/>
        <v>36</v>
      </c>
      <c r="AE8">
        <f t="shared" si="10"/>
        <v>39</v>
      </c>
      <c r="AF8">
        <f t="shared" si="11"/>
        <v>43</v>
      </c>
      <c r="AG8">
        <f t="shared" si="12"/>
        <v>43</v>
      </c>
      <c r="AH8">
        <f t="shared" si="13"/>
        <v>43</v>
      </c>
      <c r="AI8">
        <f t="shared" si="14"/>
        <v>48</v>
      </c>
      <c r="AJ8">
        <f t="shared" si="15"/>
        <v>45</v>
      </c>
      <c r="AK8">
        <f t="shared" si="16"/>
        <v>40</v>
      </c>
      <c r="AL8">
        <f t="shared" si="17"/>
        <v>33</v>
      </c>
      <c r="AM8">
        <f t="shared" si="18"/>
        <v>32</v>
      </c>
      <c r="AN8">
        <f t="shared" si="19"/>
        <v>27</v>
      </c>
      <c r="AO8">
        <f t="shared" si="20"/>
        <v>29</v>
      </c>
      <c r="AP8">
        <f t="shared" si="21"/>
        <v>32</v>
      </c>
      <c r="AQ8">
        <f t="shared" si="22"/>
        <v>27</v>
      </c>
      <c r="AR8">
        <f t="shared" si="23"/>
        <v>17</v>
      </c>
      <c r="AS8">
        <f t="shared" si="24"/>
        <v>19</v>
      </c>
      <c r="AT8">
        <f t="shared" si="25"/>
        <v>12</v>
      </c>
      <c r="AU8">
        <f t="shared" si="26"/>
        <v>18</v>
      </c>
      <c r="AV8">
        <f t="shared" si="27"/>
        <v>16</v>
      </c>
      <c r="AW8">
        <f t="shared" si="28"/>
        <v>4</v>
      </c>
      <c r="AX8" s="21">
        <f t="shared" si="29"/>
        <v>4</v>
      </c>
      <c r="AY8">
        <v>1000000</v>
      </c>
      <c r="AZ8" t="str">
        <f t="shared" si="3"/>
        <v>BG</v>
      </c>
      <c r="BA8" s="5">
        <f t="shared" si="30"/>
        <v>28.913043478260871</v>
      </c>
      <c r="BB8">
        <f t="shared" si="31"/>
        <v>28</v>
      </c>
      <c r="BC8" s="5">
        <f>trend_effects!Y206</f>
        <v>1000100.5</v>
      </c>
      <c r="BD8">
        <f t="shared" si="32"/>
        <v>24</v>
      </c>
      <c r="BE8">
        <f t="shared" si="33"/>
        <v>4</v>
      </c>
      <c r="BF8">
        <f>IF(trend_effects!AA206*trend_effects!BD206&lt;=0,1,0)</f>
        <v>1</v>
      </c>
      <c r="BG8" t="str">
        <f t="shared" si="4"/>
        <v>BG</v>
      </c>
    </row>
    <row r="9" spans="1:59" x14ac:dyDescent="0.3">
      <c r="A9" s="5" t="s">
        <v>52</v>
      </c>
      <c r="B9" s="5">
        <v>73.916666666666671</v>
      </c>
      <c r="C9" s="5">
        <v>59.25</v>
      </c>
      <c r="D9" s="5">
        <v>48.416666666666664</v>
      </c>
      <c r="E9" s="5">
        <v>45.666666666666664</v>
      </c>
      <c r="F9" s="5">
        <v>48.25</v>
      </c>
      <c r="G9" s="5">
        <v>51.083333333333336</v>
      </c>
      <c r="H9" s="5">
        <v>57.833333333333336</v>
      </c>
      <c r="I9" s="5">
        <v>55.25</v>
      </c>
      <c r="J9" s="5">
        <v>52</v>
      </c>
      <c r="K9" s="5">
        <v>52.333333333333336</v>
      </c>
      <c r="L9" s="5">
        <v>53.083333333333336</v>
      </c>
      <c r="M9" s="5">
        <v>52.833333333333336</v>
      </c>
      <c r="N9" s="5">
        <v>51.25</v>
      </c>
      <c r="O9" s="5">
        <v>59.416666666666664</v>
      </c>
      <c r="P9" s="5">
        <v>57.416666666666664</v>
      </c>
      <c r="Q9" s="5">
        <v>60.5</v>
      </c>
      <c r="R9" s="5">
        <v>67.583333333333329</v>
      </c>
      <c r="S9" s="5">
        <v>73.833333333333329</v>
      </c>
      <c r="T9" s="5">
        <v>79</v>
      </c>
      <c r="U9" s="5">
        <v>76.583333333333329</v>
      </c>
      <c r="V9" s="5">
        <v>73.75</v>
      </c>
      <c r="W9" s="5">
        <v>84.857142857142861</v>
      </c>
      <c r="X9" s="20">
        <f t="shared" si="5"/>
        <v>1.1693487671748541</v>
      </c>
      <c r="Y9" s="5">
        <v>1000000</v>
      </c>
      <c r="AA9" s="5" t="str">
        <f t="shared" si="6"/>
        <v>BR</v>
      </c>
      <c r="AB9">
        <f t="shared" si="7"/>
        <v>3</v>
      </c>
      <c r="AC9">
        <f t="shared" si="8"/>
        <v>6</v>
      </c>
      <c r="AD9">
        <f t="shared" si="9"/>
        <v>5</v>
      </c>
      <c r="AE9">
        <f t="shared" si="10"/>
        <v>5</v>
      </c>
      <c r="AF9">
        <f t="shared" si="11"/>
        <v>4</v>
      </c>
      <c r="AG9">
        <f t="shared" si="12"/>
        <v>4</v>
      </c>
      <c r="AH9">
        <f t="shared" si="13"/>
        <v>2</v>
      </c>
      <c r="AI9">
        <f t="shared" si="14"/>
        <v>2</v>
      </c>
      <c r="AJ9">
        <f t="shared" si="15"/>
        <v>3</v>
      </c>
      <c r="AK9">
        <f t="shared" si="16"/>
        <v>2</v>
      </c>
      <c r="AL9">
        <f t="shared" si="17"/>
        <v>2</v>
      </c>
      <c r="AM9">
        <f t="shared" si="18"/>
        <v>4</v>
      </c>
      <c r="AN9">
        <f t="shared" si="19"/>
        <v>5</v>
      </c>
      <c r="AO9">
        <f t="shared" si="20"/>
        <v>8</v>
      </c>
      <c r="AP9">
        <f t="shared" si="21"/>
        <v>9</v>
      </c>
      <c r="AQ9">
        <f t="shared" si="22"/>
        <v>10</v>
      </c>
      <c r="AR9">
        <f t="shared" si="23"/>
        <v>8</v>
      </c>
      <c r="AS9">
        <f t="shared" si="24"/>
        <v>5</v>
      </c>
      <c r="AT9">
        <f t="shared" si="25"/>
        <v>7</v>
      </c>
      <c r="AU9">
        <f t="shared" si="26"/>
        <v>6</v>
      </c>
      <c r="AV9">
        <f t="shared" si="27"/>
        <v>5</v>
      </c>
      <c r="AW9">
        <f t="shared" si="28"/>
        <v>2</v>
      </c>
      <c r="AX9" s="21">
        <f t="shared" si="29"/>
        <v>30</v>
      </c>
      <c r="AY9">
        <v>1000000</v>
      </c>
      <c r="AZ9" t="str">
        <f t="shared" si="3"/>
        <v>BR</v>
      </c>
      <c r="BA9" s="5">
        <f t="shared" si="30"/>
        <v>5.9565217391304346</v>
      </c>
      <c r="BB9">
        <f t="shared" si="31"/>
        <v>3</v>
      </c>
      <c r="BC9" s="5">
        <f>trend_effects!Y207</f>
        <v>1000536.6</v>
      </c>
      <c r="BD9">
        <f t="shared" si="32"/>
        <v>3</v>
      </c>
      <c r="BE9">
        <f t="shared" si="33"/>
        <v>0</v>
      </c>
      <c r="BF9">
        <f>IF(trend_effects!AA207*trend_effects!BD207&lt;=0,1,0)</f>
        <v>1</v>
      </c>
      <c r="BG9" t="str">
        <f t="shared" si="4"/>
        <v>BR</v>
      </c>
    </row>
    <row r="10" spans="1:59" x14ac:dyDescent="0.3">
      <c r="A10" s="5" t="s">
        <v>72</v>
      </c>
      <c r="B10" s="5">
        <v>68.083333333333329</v>
      </c>
      <c r="C10" s="5">
        <v>63.25</v>
      </c>
      <c r="D10" s="5">
        <v>53.833333333333336</v>
      </c>
      <c r="E10" s="5">
        <v>46.25</v>
      </c>
      <c r="F10" s="5">
        <v>43.083333333333336</v>
      </c>
      <c r="G10" s="5">
        <v>42.75</v>
      </c>
      <c r="H10" s="5">
        <v>39.833333333333336</v>
      </c>
      <c r="I10" s="5">
        <v>37.416666666666664</v>
      </c>
      <c r="J10" s="5">
        <v>36.083333333333336</v>
      </c>
      <c r="K10" s="5">
        <v>36.75</v>
      </c>
      <c r="L10" s="5">
        <v>39.416666666666664</v>
      </c>
      <c r="M10" s="5">
        <v>40.916666666666664</v>
      </c>
      <c r="N10" s="5">
        <v>43.833333333333336</v>
      </c>
      <c r="O10" s="5">
        <v>49.25</v>
      </c>
      <c r="P10" s="5">
        <v>48.916666666666664</v>
      </c>
      <c r="Q10" s="5">
        <v>51.916666666666664</v>
      </c>
      <c r="R10" s="5">
        <v>58.083333333333336</v>
      </c>
      <c r="S10" s="5">
        <v>57.25</v>
      </c>
      <c r="T10" s="5">
        <v>69.75</v>
      </c>
      <c r="U10" s="5">
        <v>72.166666666666671</v>
      </c>
      <c r="V10" s="5">
        <v>67.333333333333329</v>
      </c>
      <c r="W10" s="5">
        <v>69.857142857142861</v>
      </c>
      <c r="X10" s="20">
        <f t="shared" si="5"/>
        <v>0.79597214379823067</v>
      </c>
      <c r="Y10" s="5">
        <v>1000000</v>
      </c>
      <c r="AA10" s="5" t="str">
        <f t="shared" si="6"/>
        <v>CA</v>
      </c>
      <c r="AB10">
        <f t="shared" si="7"/>
        <v>6</v>
      </c>
      <c r="AC10">
        <f t="shared" si="8"/>
        <v>4</v>
      </c>
      <c r="AD10">
        <f t="shared" si="9"/>
        <v>4</v>
      </c>
      <c r="AE10">
        <f t="shared" si="10"/>
        <v>4</v>
      </c>
      <c r="AF10">
        <f t="shared" si="11"/>
        <v>5</v>
      </c>
      <c r="AG10">
        <f t="shared" si="12"/>
        <v>6</v>
      </c>
      <c r="AH10">
        <f t="shared" si="13"/>
        <v>8</v>
      </c>
      <c r="AI10">
        <f t="shared" si="14"/>
        <v>8</v>
      </c>
      <c r="AJ10">
        <f t="shared" si="15"/>
        <v>9</v>
      </c>
      <c r="AK10">
        <f t="shared" si="16"/>
        <v>8</v>
      </c>
      <c r="AL10">
        <f t="shared" si="17"/>
        <v>7</v>
      </c>
      <c r="AM10">
        <f t="shared" si="18"/>
        <v>8</v>
      </c>
      <c r="AN10">
        <f t="shared" si="19"/>
        <v>10</v>
      </c>
      <c r="AO10">
        <f t="shared" si="20"/>
        <v>14</v>
      </c>
      <c r="AP10">
        <f t="shared" si="21"/>
        <v>13</v>
      </c>
      <c r="AQ10">
        <f t="shared" si="22"/>
        <v>14</v>
      </c>
      <c r="AR10">
        <f t="shared" si="23"/>
        <v>12</v>
      </c>
      <c r="AS10">
        <f t="shared" si="24"/>
        <v>14</v>
      </c>
      <c r="AT10">
        <f t="shared" si="25"/>
        <v>9</v>
      </c>
      <c r="AU10">
        <f t="shared" si="26"/>
        <v>8</v>
      </c>
      <c r="AV10">
        <f t="shared" si="27"/>
        <v>10</v>
      </c>
      <c r="AW10">
        <f t="shared" si="28"/>
        <v>12</v>
      </c>
      <c r="AX10" s="21">
        <f t="shared" si="29"/>
        <v>37</v>
      </c>
      <c r="AY10">
        <v>1000000</v>
      </c>
      <c r="AZ10" t="str">
        <f t="shared" si="3"/>
        <v>CA</v>
      </c>
      <c r="BA10" s="5">
        <f t="shared" si="30"/>
        <v>10</v>
      </c>
      <c r="BB10">
        <f t="shared" si="31"/>
        <v>5</v>
      </c>
      <c r="BC10" s="5">
        <f>trend_effects!Y208</f>
        <v>1000441</v>
      </c>
      <c r="BD10">
        <f t="shared" si="32"/>
        <v>8</v>
      </c>
      <c r="BE10">
        <f t="shared" si="33"/>
        <v>-3</v>
      </c>
      <c r="BF10">
        <f>IF(trend_effects!AA208*trend_effects!BD208&lt;=0,1,0)</f>
        <v>1</v>
      </c>
      <c r="BG10" t="str">
        <f t="shared" si="4"/>
        <v>CA</v>
      </c>
    </row>
    <row r="11" spans="1:59" x14ac:dyDescent="0.3">
      <c r="A11" s="5" t="s">
        <v>28</v>
      </c>
      <c r="B11" s="5">
        <v>20.833333333333332</v>
      </c>
      <c r="C11" s="5">
        <v>23.666666666666668</v>
      </c>
      <c r="D11" s="5">
        <v>24</v>
      </c>
      <c r="E11" s="5">
        <v>25.083333333333332</v>
      </c>
      <c r="F11" s="5">
        <v>26</v>
      </c>
      <c r="G11" s="5">
        <v>28.25</v>
      </c>
      <c r="H11" s="5">
        <v>29.75</v>
      </c>
      <c r="I11" s="5">
        <v>27.833333333333332</v>
      </c>
      <c r="J11" s="5">
        <v>27.75</v>
      </c>
      <c r="K11" s="5">
        <v>26.416666666666668</v>
      </c>
      <c r="L11" s="5">
        <v>28.25</v>
      </c>
      <c r="M11" s="5">
        <v>33.166666666666664</v>
      </c>
      <c r="N11" s="5">
        <v>46.833333333333336</v>
      </c>
      <c r="O11" s="5">
        <v>67.75</v>
      </c>
      <c r="P11" s="5">
        <v>70.666666666666671</v>
      </c>
      <c r="Q11" s="5">
        <v>68.583333333333329</v>
      </c>
      <c r="R11" s="5">
        <v>64.083333333333329</v>
      </c>
      <c r="S11" s="5">
        <v>62.5</v>
      </c>
      <c r="T11" s="5">
        <v>62.666666666666664</v>
      </c>
      <c r="U11" s="5">
        <v>56.166666666666664</v>
      </c>
      <c r="V11" s="5">
        <v>53.666666666666664</v>
      </c>
      <c r="W11" s="5">
        <v>52.285714285714285</v>
      </c>
      <c r="X11" s="20">
        <f t="shared" si="5"/>
        <v>2.3293337097684925</v>
      </c>
      <c r="Y11" s="5">
        <v>1000000</v>
      </c>
      <c r="AA11" s="5" t="str">
        <f t="shared" si="6"/>
        <v>CH</v>
      </c>
      <c r="AB11">
        <f t="shared" si="7"/>
        <v>18</v>
      </c>
      <c r="AC11">
        <f t="shared" si="8"/>
        <v>17</v>
      </c>
      <c r="AD11">
        <f t="shared" si="9"/>
        <v>19</v>
      </c>
      <c r="AE11">
        <f t="shared" si="10"/>
        <v>18</v>
      </c>
      <c r="AF11">
        <f t="shared" si="11"/>
        <v>19</v>
      </c>
      <c r="AG11">
        <f t="shared" si="12"/>
        <v>17</v>
      </c>
      <c r="AH11">
        <f t="shared" si="13"/>
        <v>16</v>
      </c>
      <c r="AI11">
        <f t="shared" si="14"/>
        <v>16</v>
      </c>
      <c r="AJ11">
        <f t="shared" si="15"/>
        <v>18</v>
      </c>
      <c r="AK11">
        <f t="shared" si="16"/>
        <v>19</v>
      </c>
      <c r="AL11">
        <f t="shared" si="17"/>
        <v>16</v>
      </c>
      <c r="AM11">
        <f t="shared" si="18"/>
        <v>14</v>
      </c>
      <c r="AN11">
        <f t="shared" si="19"/>
        <v>9</v>
      </c>
      <c r="AO11">
        <f t="shared" si="20"/>
        <v>3</v>
      </c>
      <c r="AP11">
        <f t="shared" si="21"/>
        <v>5</v>
      </c>
      <c r="AQ11">
        <f t="shared" si="22"/>
        <v>7</v>
      </c>
      <c r="AR11">
        <f t="shared" si="23"/>
        <v>9</v>
      </c>
      <c r="AS11">
        <f t="shared" si="24"/>
        <v>10</v>
      </c>
      <c r="AT11">
        <f t="shared" si="25"/>
        <v>18</v>
      </c>
      <c r="AU11">
        <f t="shared" si="26"/>
        <v>22</v>
      </c>
      <c r="AV11">
        <f t="shared" si="27"/>
        <v>23</v>
      </c>
      <c r="AW11">
        <f t="shared" si="28"/>
        <v>24</v>
      </c>
      <c r="AX11" s="21">
        <f t="shared" si="29"/>
        <v>16</v>
      </c>
      <c r="AY11">
        <v>1000000</v>
      </c>
      <c r="AZ11" t="str">
        <f t="shared" si="3"/>
        <v>CH</v>
      </c>
      <c r="BA11" s="5">
        <f t="shared" si="30"/>
        <v>15.347826086956522</v>
      </c>
      <c r="BB11">
        <f t="shared" si="31"/>
        <v>13</v>
      </c>
      <c r="BC11" s="5">
        <f>trend_effects!Y209</f>
        <v>1000361</v>
      </c>
      <c r="BD11">
        <f t="shared" si="32"/>
        <v>14</v>
      </c>
      <c r="BE11">
        <f t="shared" si="33"/>
        <v>-1</v>
      </c>
      <c r="BF11">
        <f>IF(trend_effects!AA209*trend_effects!BD209&lt;=0,1,0)</f>
        <v>1</v>
      </c>
      <c r="BG11" t="str">
        <f t="shared" si="4"/>
        <v>CH</v>
      </c>
    </row>
    <row r="12" spans="1:59" x14ac:dyDescent="0.3">
      <c r="A12" s="5" t="s">
        <v>42</v>
      </c>
      <c r="B12" s="5">
        <v>32.666666666666664</v>
      </c>
      <c r="C12" s="5">
        <v>30.5</v>
      </c>
      <c r="D12" s="5">
        <v>26.583333333333332</v>
      </c>
      <c r="E12" s="5">
        <v>21.333333333333332</v>
      </c>
      <c r="F12" s="5">
        <v>18.75</v>
      </c>
      <c r="G12" s="5">
        <v>18.083333333333332</v>
      </c>
      <c r="H12" s="5">
        <v>16.75</v>
      </c>
      <c r="I12" s="5">
        <v>13.833333333333334</v>
      </c>
      <c r="J12" s="5">
        <v>11.916666666666666</v>
      </c>
      <c r="K12" s="5">
        <v>13.75</v>
      </c>
      <c r="L12" s="5">
        <v>10.416666666666666</v>
      </c>
      <c r="M12" s="5">
        <v>3.1666666666666665</v>
      </c>
      <c r="N12" s="5">
        <v>13</v>
      </c>
      <c r="O12" s="5">
        <v>4.083333333333333</v>
      </c>
      <c r="P12" s="5">
        <v>2.1666666666666665</v>
      </c>
      <c r="Q12" s="5">
        <v>33.333333333333336</v>
      </c>
      <c r="R12" s="5">
        <v>49.083333333333336</v>
      </c>
      <c r="S12" s="5">
        <v>70.666666666666671</v>
      </c>
      <c r="T12" s="5">
        <v>85.166666666666671</v>
      </c>
      <c r="U12" s="5">
        <v>78.416666666666671</v>
      </c>
      <c r="V12" s="5">
        <v>56.5</v>
      </c>
      <c r="W12" s="5">
        <v>43.714285714285715</v>
      </c>
      <c r="X12" s="20">
        <f t="shared" si="5"/>
        <v>2.0324675324675323</v>
      </c>
      <c r="Y12" s="5">
        <v>1000000</v>
      </c>
      <c r="AA12" s="5" t="str">
        <f t="shared" si="6"/>
        <v>CN</v>
      </c>
      <c r="AB12">
        <f t="shared" si="7"/>
        <v>14</v>
      </c>
      <c r="AC12">
        <f t="shared" si="8"/>
        <v>14</v>
      </c>
      <c r="AD12">
        <f t="shared" si="9"/>
        <v>16</v>
      </c>
      <c r="AE12">
        <f t="shared" si="10"/>
        <v>22</v>
      </c>
      <c r="AF12">
        <f t="shared" si="11"/>
        <v>26</v>
      </c>
      <c r="AG12">
        <f t="shared" si="12"/>
        <v>26</v>
      </c>
      <c r="AH12">
        <f t="shared" si="13"/>
        <v>30</v>
      </c>
      <c r="AI12">
        <f t="shared" si="14"/>
        <v>26</v>
      </c>
      <c r="AJ12">
        <f t="shared" si="15"/>
        <v>29</v>
      </c>
      <c r="AK12">
        <f t="shared" si="16"/>
        <v>29</v>
      </c>
      <c r="AL12">
        <f t="shared" si="17"/>
        <v>32</v>
      </c>
      <c r="AM12">
        <f t="shared" si="18"/>
        <v>47</v>
      </c>
      <c r="AN12">
        <f t="shared" si="19"/>
        <v>31</v>
      </c>
      <c r="AO12">
        <f t="shared" si="20"/>
        <v>43</v>
      </c>
      <c r="AP12">
        <f t="shared" si="21"/>
        <v>51</v>
      </c>
      <c r="AQ12">
        <f t="shared" si="22"/>
        <v>23</v>
      </c>
      <c r="AR12">
        <f t="shared" si="23"/>
        <v>19</v>
      </c>
      <c r="AS12">
        <f t="shared" si="24"/>
        <v>7</v>
      </c>
      <c r="AT12">
        <f t="shared" si="25"/>
        <v>3</v>
      </c>
      <c r="AU12">
        <f t="shared" si="26"/>
        <v>4</v>
      </c>
      <c r="AV12">
        <f t="shared" si="27"/>
        <v>19</v>
      </c>
      <c r="AW12">
        <f t="shared" si="28"/>
        <v>28</v>
      </c>
      <c r="AX12" s="21">
        <f t="shared" si="29"/>
        <v>19</v>
      </c>
      <c r="AY12">
        <v>1000000</v>
      </c>
      <c r="AZ12" t="str">
        <f t="shared" si="3"/>
        <v>CN</v>
      </c>
      <c r="BA12" s="5">
        <f t="shared" si="30"/>
        <v>24.260869565217391</v>
      </c>
      <c r="BB12">
        <f t="shared" si="31"/>
        <v>21</v>
      </c>
      <c r="BC12" s="5">
        <f>trend_effects!Y210</f>
        <v>1000156</v>
      </c>
      <c r="BD12">
        <f t="shared" si="32"/>
        <v>20</v>
      </c>
      <c r="BE12">
        <f t="shared" si="33"/>
        <v>1</v>
      </c>
      <c r="BF12">
        <f>IF(trend_effects!AA210*trend_effects!BD210&lt;=0,1,0)</f>
        <v>1</v>
      </c>
      <c r="BG12" t="str">
        <f t="shared" si="4"/>
        <v>CN</v>
      </c>
    </row>
    <row r="13" spans="1:59" x14ac:dyDescent="0.3">
      <c r="A13" s="5" t="s">
        <v>4</v>
      </c>
      <c r="B13" s="5">
        <v>0</v>
      </c>
      <c r="C13" s="5">
        <v>0</v>
      </c>
      <c r="D13" s="5">
        <v>0</v>
      </c>
      <c r="E13" s="5">
        <v>0</v>
      </c>
      <c r="F13" s="5">
        <v>8.3333333333333339</v>
      </c>
      <c r="G13" s="5">
        <v>0</v>
      </c>
      <c r="H13" s="5">
        <v>0</v>
      </c>
      <c r="I13" s="5">
        <v>6.583333333333333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2.5833333333333335</v>
      </c>
      <c r="R13" s="5">
        <v>0</v>
      </c>
      <c r="S13" s="5">
        <v>2</v>
      </c>
      <c r="T13" s="5">
        <v>2.6666666666666665</v>
      </c>
      <c r="U13" s="5">
        <v>3.0833333333333335</v>
      </c>
      <c r="V13" s="5">
        <v>1.5833333333333333</v>
      </c>
      <c r="W13" s="5">
        <v>3.2142857142857144</v>
      </c>
      <c r="X13" s="20">
        <f t="shared" si="5"/>
        <v>4.7901373988330519E-2</v>
      </c>
      <c r="Y13" s="5">
        <v>1000000</v>
      </c>
      <c r="AA13" s="5" t="str">
        <f t="shared" si="6"/>
        <v>CU</v>
      </c>
      <c r="AB13">
        <f t="shared" si="7"/>
        <v>27</v>
      </c>
      <c r="AC13">
        <f t="shared" si="8"/>
        <v>31</v>
      </c>
      <c r="AD13">
        <f t="shared" si="9"/>
        <v>36</v>
      </c>
      <c r="AE13">
        <f t="shared" si="10"/>
        <v>39</v>
      </c>
      <c r="AF13">
        <f t="shared" si="11"/>
        <v>32</v>
      </c>
      <c r="AG13">
        <f t="shared" si="12"/>
        <v>43</v>
      </c>
      <c r="AH13">
        <f t="shared" si="13"/>
        <v>43</v>
      </c>
      <c r="AI13">
        <f t="shared" si="14"/>
        <v>38</v>
      </c>
      <c r="AJ13">
        <f t="shared" si="15"/>
        <v>53</v>
      </c>
      <c r="AK13">
        <f t="shared" si="16"/>
        <v>51</v>
      </c>
      <c r="AL13">
        <f t="shared" si="17"/>
        <v>53</v>
      </c>
      <c r="AM13">
        <f t="shared" si="18"/>
        <v>53</v>
      </c>
      <c r="AN13">
        <f t="shared" si="19"/>
        <v>53</v>
      </c>
      <c r="AO13">
        <f t="shared" si="20"/>
        <v>54</v>
      </c>
      <c r="AP13">
        <f t="shared" si="21"/>
        <v>56</v>
      </c>
      <c r="AQ13">
        <f t="shared" si="22"/>
        <v>53</v>
      </c>
      <c r="AR13">
        <f t="shared" si="23"/>
        <v>58</v>
      </c>
      <c r="AS13">
        <f t="shared" si="24"/>
        <v>58</v>
      </c>
      <c r="AT13">
        <f t="shared" si="25"/>
        <v>59</v>
      </c>
      <c r="AU13">
        <f t="shared" si="26"/>
        <v>57</v>
      </c>
      <c r="AV13">
        <f t="shared" si="27"/>
        <v>57</v>
      </c>
      <c r="AW13">
        <f t="shared" si="28"/>
        <v>57</v>
      </c>
      <c r="AX13" s="21">
        <f t="shared" si="29"/>
        <v>50</v>
      </c>
      <c r="AY13">
        <v>1000000</v>
      </c>
      <c r="AZ13" t="str">
        <f t="shared" si="3"/>
        <v>CU</v>
      </c>
      <c r="BA13" s="5">
        <f t="shared" si="30"/>
        <v>48.304347826086953</v>
      </c>
      <c r="BB13">
        <f t="shared" si="31"/>
        <v>57</v>
      </c>
      <c r="BC13" s="5">
        <f>trend_effects!Y211</f>
        <v>999558</v>
      </c>
      <c r="BD13">
        <f t="shared" si="32"/>
        <v>57</v>
      </c>
      <c r="BE13">
        <f t="shared" si="33"/>
        <v>0</v>
      </c>
      <c r="BF13">
        <f>IF(trend_effects!AA211*trend_effects!BD211&lt;=0,1,0)</f>
        <v>1</v>
      </c>
      <c r="BG13" t="str">
        <f t="shared" si="4"/>
        <v>CU</v>
      </c>
    </row>
    <row r="14" spans="1:59" x14ac:dyDescent="0.3">
      <c r="A14" s="5" t="s">
        <v>92</v>
      </c>
      <c r="B14" s="5">
        <v>0</v>
      </c>
      <c r="C14" s="5">
        <v>0</v>
      </c>
      <c r="D14" s="5">
        <v>0</v>
      </c>
      <c r="E14" s="5">
        <v>8.3333333333333339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0.58333333333333337</v>
      </c>
      <c r="Q14" s="5">
        <v>1</v>
      </c>
      <c r="R14" s="5">
        <v>0</v>
      </c>
      <c r="S14" s="5">
        <v>3.5</v>
      </c>
      <c r="T14" s="5">
        <v>4.083333333333333</v>
      </c>
      <c r="U14" s="5">
        <v>3.1666666666666665</v>
      </c>
      <c r="V14" s="5">
        <v>3</v>
      </c>
      <c r="W14" s="5">
        <v>1.9285714285714286</v>
      </c>
      <c r="X14" s="20">
        <f t="shared" si="5"/>
        <v>8.2533408620365137E-2</v>
      </c>
      <c r="Y14" s="5">
        <v>1000000</v>
      </c>
      <c r="AA14" s="5" t="str">
        <f t="shared" si="6"/>
        <v>CY</v>
      </c>
      <c r="AB14">
        <f t="shared" si="7"/>
        <v>27</v>
      </c>
      <c r="AC14">
        <f t="shared" si="8"/>
        <v>31</v>
      </c>
      <c r="AD14">
        <f t="shared" si="9"/>
        <v>36</v>
      </c>
      <c r="AE14">
        <f t="shared" si="10"/>
        <v>33</v>
      </c>
      <c r="AF14">
        <f t="shared" si="11"/>
        <v>43</v>
      </c>
      <c r="AG14">
        <f t="shared" si="12"/>
        <v>43</v>
      </c>
      <c r="AH14">
        <f t="shared" si="13"/>
        <v>43</v>
      </c>
      <c r="AI14">
        <f t="shared" si="14"/>
        <v>51</v>
      </c>
      <c r="AJ14">
        <f t="shared" si="15"/>
        <v>53</v>
      </c>
      <c r="AK14">
        <f t="shared" si="16"/>
        <v>51</v>
      </c>
      <c r="AL14">
        <f t="shared" si="17"/>
        <v>53</v>
      </c>
      <c r="AM14">
        <f t="shared" si="18"/>
        <v>53</v>
      </c>
      <c r="AN14">
        <f t="shared" si="19"/>
        <v>53</v>
      </c>
      <c r="AO14">
        <f t="shared" si="20"/>
        <v>54</v>
      </c>
      <c r="AP14">
        <f t="shared" si="21"/>
        <v>55</v>
      </c>
      <c r="AQ14">
        <f t="shared" si="22"/>
        <v>55</v>
      </c>
      <c r="AR14">
        <f t="shared" si="23"/>
        <v>58</v>
      </c>
      <c r="AS14">
        <f t="shared" si="24"/>
        <v>57</v>
      </c>
      <c r="AT14">
        <f t="shared" si="25"/>
        <v>58</v>
      </c>
      <c r="AU14">
        <f t="shared" si="26"/>
        <v>56</v>
      </c>
      <c r="AV14">
        <f t="shared" si="27"/>
        <v>56</v>
      </c>
      <c r="AW14">
        <f t="shared" si="28"/>
        <v>60</v>
      </c>
      <c r="AX14" s="21">
        <f t="shared" si="29"/>
        <v>49</v>
      </c>
      <c r="AY14">
        <v>1000000</v>
      </c>
      <c r="AZ14" t="str">
        <f t="shared" si="3"/>
        <v>CY</v>
      </c>
      <c r="BA14" s="5">
        <f t="shared" si="30"/>
        <v>49.043478260869563</v>
      </c>
      <c r="BB14">
        <f t="shared" si="31"/>
        <v>58</v>
      </c>
      <c r="BC14" s="5">
        <f>trend_effects!Y212</f>
        <v>999541</v>
      </c>
      <c r="BD14">
        <f t="shared" si="32"/>
        <v>58</v>
      </c>
      <c r="BE14">
        <f t="shared" si="33"/>
        <v>0</v>
      </c>
      <c r="BF14">
        <f>IF(trend_effects!AA212*trend_effects!BD212&lt;=0,1,0)</f>
        <v>1</v>
      </c>
      <c r="BG14" t="str">
        <f t="shared" si="4"/>
        <v>CY</v>
      </c>
    </row>
    <row r="15" spans="1:59" x14ac:dyDescent="0.3">
      <c r="A15" s="5" t="s">
        <v>84</v>
      </c>
      <c r="B15" s="5">
        <v>0</v>
      </c>
      <c r="C15" s="5">
        <v>5.25</v>
      </c>
      <c r="D15" s="5">
        <v>14.166666666666666</v>
      </c>
      <c r="E15" s="5">
        <v>23.083333333333332</v>
      </c>
      <c r="F15" s="5">
        <v>38.583333333333336</v>
      </c>
      <c r="G15" s="5">
        <v>39.083333333333336</v>
      </c>
      <c r="H15" s="5">
        <v>26.416666666666668</v>
      </c>
      <c r="I15" s="5">
        <v>17.5</v>
      </c>
      <c r="J15" s="5">
        <v>11.333333333333334</v>
      </c>
      <c r="K15" s="5">
        <v>9.5</v>
      </c>
      <c r="L15" s="5">
        <v>9.4166666666666661</v>
      </c>
      <c r="M15" s="5">
        <v>8.6666666666666661</v>
      </c>
      <c r="N15" s="5">
        <v>8.8333333333333339</v>
      </c>
      <c r="O15" s="5">
        <v>6.666666666666667</v>
      </c>
      <c r="P15" s="5">
        <v>2.5</v>
      </c>
      <c r="Q15" s="5">
        <v>6.333333333333333</v>
      </c>
      <c r="R15" s="5">
        <v>3.8333333333333335</v>
      </c>
      <c r="S15" s="5">
        <v>7.166666666666667</v>
      </c>
      <c r="T15" s="5">
        <v>8.75</v>
      </c>
      <c r="U15" s="5">
        <v>8.5833333333333339</v>
      </c>
      <c r="V15" s="5">
        <v>12.916666666666666</v>
      </c>
      <c r="W15" s="5">
        <v>10.571428571428571</v>
      </c>
      <c r="X15" s="20">
        <f t="shared" si="5"/>
        <v>-0.59302653867871258</v>
      </c>
      <c r="Y15" s="5">
        <v>1000000</v>
      </c>
      <c r="AA15" s="5" t="str">
        <f t="shared" si="6"/>
        <v>CZ</v>
      </c>
      <c r="AB15">
        <f t="shared" si="7"/>
        <v>27</v>
      </c>
      <c r="AC15">
        <f t="shared" si="8"/>
        <v>28</v>
      </c>
      <c r="AD15">
        <f t="shared" si="9"/>
        <v>26</v>
      </c>
      <c r="AE15">
        <f t="shared" si="10"/>
        <v>20</v>
      </c>
      <c r="AF15">
        <f t="shared" si="11"/>
        <v>7</v>
      </c>
      <c r="AG15">
        <f t="shared" si="12"/>
        <v>10</v>
      </c>
      <c r="AH15">
        <f t="shared" si="13"/>
        <v>23</v>
      </c>
      <c r="AI15">
        <f t="shared" si="14"/>
        <v>22</v>
      </c>
      <c r="AJ15">
        <f t="shared" si="15"/>
        <v>33</v>
      </c>
      <c r="AK15">
        <f t="shared" si="16"/>
        <v>33</v>
      </c>
      <c r="AL15">
        <f t="shared" si="17"/>
        <v>38</v>
      </c>
      <c r="AM15">
        <f t="shared" si="18"/>
        <v>38</v>
      </c>
      <c r="AN15">
        <f t="shared" si="19"/>
        <v>38</v>
      </c>
      <c r="AO15">
        <f t="shared" si="20"/>
        <v>39</v>
      </c>
      <c r="AP15">
        <f t="shared" si="21"/>
        <v>50</v>
      </c>
      <c r="AQ15">
        <f t="shared" si="22"/>
        <v>48</v>
      </c>
      <c r="AR15">
        <f t="shared" si="23"/>
        <v>55</v>
      </c>
      <c r="AS15">
        <f t="shared" si="24"/>
        <v>55</v>
      </c>
      <c r="AT15">
        <f t="shared" si="25"/>
        <v>52</v>
      </c>
      <c r="AU15">
        <f t="shared" si="26"/>
        <v>51</v>
      </c>
      <c r="AV15">
        <f t="shared" si="27"/>
        <v>48</v>
      </c>
      <c r="AW15">
        <f t="shared" si="28"/>
        <v>51</v>
      </c>
      <c r="AX15" s="21">
        <f t="shared" si="29"/>
        <v>58</v>
      </c>
      <c r="AY15">
        <v>1000000</v>
      </c>
      <c r="AZ15" t="str">
        <f t="shared" si="3"/>
        <v>CZ</v>
      </c>
      <c r="BA15" s="5">
        <f t="shared" si="30"/>
        <v>36.956521739130437</v>
      </c>
      <c r="BB15">
        <f t="shared" si="31"/>
        <v>44</v>
      </c>
      <c r="BC15" s="5">
        <f>trend_effects!Y213</f>
        <v>999676</v>
      </c>
      <c r="BD15">
        <f t="shared" si="32"/>
        <v>50</v>
      </c>
      <c r="BE15">
        <f t="shared" si="33"/>
        <v>-6</v>
      </c>
      <c r="BF15">
        <f>IF(trend_effects!AA213*trend_effects!BD213&lt;=0,1,0)</f>
        <v>1</v>
      </c>
      <c r="BG15" t="str">
        <f t="shared" si="4"/>
        <v>CZ</v>
      </c>
    </row>
    <row r="16" spans="1:59" x14ac:dyDescent="0.3">
      <c r="A16" s="5" t="s">
        <v>40</v>
      </c>
      <c r="B16" s="5">
        <v>33</v>
      </c>
      <c r="C16" s="5">
        <v>28.833333333333332</v>
      </c>
      <c r="D16" s="5">
        <v>24.583333333333332</v>
      </c>
      <c r="E16" s="5">
        <v>23</v>
      </c>
      <c r="F16" s="5">
        <v>22.333333333333332</v>
      </c>
      <c r="G16" s="5">
        <v>25.833333333333332</v>
      </c>
      <c r="H16" s="5">
        <v>28.25</v>
      </c>
      <c r="I16" s="5">
        <v>28.583333333333332</v>
      </c>
      <c r="J16" s="5">
        <v>28.833333333333332</v>
      </c>
      <c r="K16" s="5">
        <v>28.5</v>
      </c>
      <c r="L16" s="5">
        <v>29.583333333333332</v>
      </c>
      <c r="M16" s="5">
        <v>35.5</v>
      </c>
      <c r="N16" s="5">
        <v>43.166666666666664</v>
      </c>
      <c r="O16" s="5">
        <v>61.083333333333336</v>
      </c>
      <c r="P16" s="5">
        <v>73.333333333333329</v>
      </c>
      <c r="Q16" s="5">
        <v>73.666666666666671</v>
      </c>
      <c r="R16" s="5">
        <v>75.083333333333329</v>
      </c>
      <c r="S16" s="5">
        <v>81.916666666666671</v>
      </c>
      <c r="T16" s="5">
        <v>65.083333333333329</v>
      </c>
      <c r="U16" s="5">
        <v>56.5</v>
      </c>
      <c r="V16" s="5">
        <v>54.5</v>
      </c>
      <c r="W16" s="5">
        <v>54.142857142857146</v>
      </c>
      <c r="X16" s="20">
        <f t="shared" si="5"/>
        <v>2.4590626764539807</v>
      </c>
      <c r="Y16" s="5">
        <v>1000000</v>
      </c>
      <c r="AA16" s="5" t="str">
        <f t="shared" si="6"/>
        <v>DE</v>
      </c>
      <c r="AB16">
        <f t="shared" si="7"/>
        <v>13</v>
      </c>
      <c r="AC16">
        <f t="shared" si="8"/>
        <v>15</v>
      </c>
      <c r="AD16">
        <f t="shared" si="9"/>
        <v>18</v>
      </c>
      <c r="AE16">
        <f t="shared" si="10"/>
        <v>21</v>
      </c>
      <c r="AF16">
        <f t="shared" si="11"/>
        <v>24</v>
      </c>
      <c r="AG16">
        <f t="shared" si="12"/>
        <v>19</v>
      </c>
      <c r="AH16">
        <f t="shared" si="13"/>
        <v>20</v>
      </c>
      <c r="AI16">
        <f t="shared" si="14"/>
        <v>15</v>
      </c>
      <c r="AJ16">
        <f t="shared" si="15"/>
        <v>17</v>
      </c>
      <c r="AK16">
        <f t="shared" si="16"/>
        <v>17</v>
      </c>
      <c r="AL16">
        <f t="shared" si="17"/>
        <v>15</v>
      </c>
      <c r="AM16">
        <f t="shared" si="18"/>
        <v>13</v>
      </c>
      <c r="AN16">
        <f t="shared" si="19"/>
        <v>11</v>
      </c>
      <c r="AO16">
        <f t="shared" si="20"/>
        <v>6</v>
      </c>
      <c r="AP16">
        <f t="shared" si="21"/>
        <v>3</v>
      </c>
      <c r="AQ16">
        <f t="shared" si="22"/>
        <v>4</v>
      </c>
      <c r="AR16">
        <f t="shared" si="23"/>
        <v>5</v>
      </c>
      <c r="AS16">
        <f t="shared" si="24"/>
        <v>3</v>
      </c>
      <c r="AT16">
        <f t="shared" si="25"/>
        <v>12</v>
      </c>
      <c r="AU16">
        <f t="shared" si="26"/>
        <v>21</v>
      </c>
      <c r="AV16">
        <f t="shared" si="27"/>
        <v>21</v>
      </c>
      <c r="AW16">
        <f t="shared" si="28"/>
        <v>22</v>
      </c>
      <c r="AX16" s="21">
        <f t="shared" si="29"/>
        <v>15</v>
      </c>
      <c r="AY16">
        <v>1000000</v>
      </c>
      <c r="AZ16" t="str">
        <f t="shared" si="3"/>
        <v>DE</v>
      </c>
      <c r="BA16" s="5">
        <f t="shared" si="30"/>
        <v>14.347826086956522</v>
      </c>
      <c r="BB16">
        <f t="shared" si="31"/>
        <v>12</v>
      </c>
      <c r="BC16" s="5">
        <f>trend_effects!Y214</f>
        <v>1000384</v>
      </c>
      <c r="BD16">
        <f t="shared" si="32"/>
        <v>13</v>
      </c>
      <c r="BE16">
        <f t="shared" si="33"/>
        <v>-1</v>
      </c>
      <c r="BF16">
        <f>IF(trend_effects!AA214*trend_effects!BD214&lt;=0,1,0)</f>
        <v>1</v>
      </c>
      <c r="BG16" t="str">
        <f t="shared" si="4"/>
        <v>DE</v>
      </c>
    </row>
    <row r="17" spans="1:59" x14ac:dyDescent="0.3">
      <c r="A17" s="5" t="s">
        <v>76</v>
      </c>
      <c r="B17" s="5">
        <v>0</v>
      </c>
      <c r="C17" s="5">
        <v>0</v>
      </c>
      <c r="D17" s="5">
        <v>3.1666666666666665</v>
      </c>
      <c r="E17" s="5">
        <v>11.583333333333334</v>
      </c>
      <c r="F17" s="5">
        <v>24.75</v>
      </c>
      <c r="G17" s="5">
        <v>25.25</v>
      </c>
      <c r="H17" s="5">
        <v>28.333333333333332</v>
      </c>
      <c r="I17" s="5">
        <v>33</v>
      </c>
      <c r="J17" s="5">
        <v>32.416666666666664</v>
      </c>
      <c r="K17" s="5">
        <v>40.333333333333336</v>
      </c>
      <c r="L17" s="5">
        <v>41.416666666666664</v>
      </c>
      <c r="M17" s="5">
        <v>44.416666666666664</v>
      </c>
      <c r="N17" s="5">
        <v>53.916666666666664</v>
      </c>
      <c r="O17" s="5">
        <v>69.333333333333329</v>
      </c>
      <c r="P17" s="5">
        <v>71.75</v>
      </c>
      <c r="Q17" s="5">
        <v>70.5</v>
      </c>
      <c r="R17" s="5">
        <v>67.833333333333329</v>
      </c>
      <c r="S17" s="5">
        <v>64.25</v>
      </c>
      <c r="T17" s="5">
        <v>84.583333333333329</v>
      </c>
      <c r="U17" s="5">
        <v>84.25</v>
      </c>
      <c r="V17" s="5">
        <v>74.166666666666671</v>
      </c>
      <c r="W17" s="5">
        <v>71</v>
      </c>
      <c r="X17" s="20">
        <f t="shared" si="5"/>
        <v>4.0850272915490313</v>
      </c>
      <c r="Y17" s="5">
        <v>1000000</v>
      </c>
      <c r="AA17" s="5" t="str">
        <f t="shared" si="6"/>
        <v>DK</v>
      </c>
      <c r="AB17">
        <f t="shared" si="7"/>
        <v>27</v>
      </c>
      <c r="AC17">
        <f t="shared" si="8"/>
        <v>31</v>
      </c>
      <c r="AD17">
        <f t="shared" si="9"/>
        <v>34</v>
      </c>
      <c r="AE17">
        <f t="shared" si="10"/>
        <v>28</v>
      </c>
      <c r="AF17">
        <f t="shared" si="11"/>
        <v>21</v>
      </c>
      <c r="AG17">
        <f t="shared" si="12"/>
        <v>20</v>
      </c>
      <c r="AH17">
        <f t="shared" si="13"/>
        <v>19</v>
      </c>
      <c r="AI17">
        <f t="shared" si="14"/>
        <v>14</v>
      </c>
      <c r="AJ17">
        <f t="shared" si="15"/>
        <v>10</v>
      </c>
      <c r="AK17">
        <f t="shared" si="16"/>
        <v>5</v>
      </c>
      <c r="AL17">
        <f t="shared" si="17"/>
        <v>6</v>
      </c>
      <c r="AM17">
        <f t="shared" si="18"/>
        <v>7</v>
      </c>
      <c r="AN17">
        <f t="shared" si="19"/>
        <v>4</v>
      </c>
      <c r="AO17">
        <f t="shared" si="20"/>
        <v>2</v>
      </c>
      <c r="AP17">
        <f t="shared" si="21"/>
        <v>4</v>
      </c>
      <c r="AQ17">
        <f t="shared" si="22"/>
        <v>6</v>
      </c>
      <c r="AR17">
        <f t="shared" si="23"/>
        <v>7</v>
      </c>
      <c r="AS17">
        <f t="shared" si="24"/>
        <v>9</v>
      </c>
      <c r="AT17">
        <f t="shared" si="25"/>
        <v>4</v>
      </c>
      <c r="AU17">
        <f t="shared" si="26"/>
        <v>1</v>
      </c>
      <c r="AV17">
        <f t="shared" si="27"/>
        <v>4</v>
      </c>
      <c r="AW17">
        <f t="shared" si="28"/>
        <v>11</v>
      </c>
      <c r="AX17" s="21">
        <f t="shared" si="29"/>
        <v>2</v>
      </c>
      <c r="AY17">
        <v>1000000</v>
      </c>
      <c r="AZ17" t="str">
        <f t="shared" si="3"/>
        <v>DK</v>
      </c>
      <c r="BA17" s="5">
        <f t="shared" si="30"/>
        <v>12</v>
      </c>
      <c r="BB17">
        <f t="shared" si="31"/>
        <v>9</v>
      </c>
      <c r="BC17" s="5">
        <f>trend_effects!Y215</f>
        <v>1000487.1</v>
      </c>
      <c r="BD17">
        <f t="shared" si="32"/>
        <v>6</v>
      </c>
      <c r="BE17">
        <f t="shared" si="33"/>
        <v>3</v>
      </c>
      <c r="BF17">
        <f>IF(trend_effects!AA215*trend_effects!BD215&lt;=0,1,0)</f>
        <v>1</v>
      </c>
      <c r="BG17" t="str">
        <f t="shared" si="4"/>
        <v>DK</v>
      </c>
    </row>
    <row r="18" spans="1:59" x14ac:dyDescent="0.3">
      <c r="A18" s="5" t="s">
        <v>99</v>
      </c>
      <c r="B18" s="5">
        <v>0</v>
      </c>
      <c r="C18" s="5">
        <v>0</v>
      </c>
      <c r="D18" s="5">
        <v>0</v>
      </c>
      <c r="E18" s="5">
        <v>0</v>
      </c>
      <c r="F18" s="5">
        <v>8.3333333333333339</v>
      </c>
      <c r="G18" s="5">
        <v>0</v>
      </c>
      <c r="H18" s="5">
        <v>4.5</v>
      </c>
      <c r="I18" s="5">
        <v>6</v>
      </c>
      <c r="J18" s="5">
        <v>29.833333333333332</v>
      </c>
      <c r="K18" s="5">
        <v>30.166666666666668</v>
      </c>
      <c r="L18" s="5">
        <v>21.166666666666668</v>
      </c>
      <c r="M18" s="5">
        <v>23.666666666666668</v>
      </c>
      <c r="N18" s="5">
        <v>27.083333333333332</v>
      </c>
      <c r="O18" s="5">
        <v>20.25</v>
      </c>
      <c r="P18" s="5">
        <v>24.833333333333332</v>
      </c>
      <c r="Q18" s="5">
        <v>30.166666666666668</v>
      </c>
      <c r="R18" s="5">
        <v>21.833333333333332</v>
      </c>
      <c r="S18" s="5">
        <v>24.666666666666668</v>
      </c>
      <c r="T18" s="5">
        <v>24.166666666666668</v>
      </c>
      <c r="U18" s="5">
        <v>31.583333333333332</v>
      </c>
      <c r="V18" s="5">
        <v>28.5</v>
      </c>
      <c r="W18" s="5">
        <v>21.714285714285715</v>
      </c>
      <c r="X18" s="20">
        <f t="shared" si="5"/>
        <v>1.5006117071334464</v>
      </c>
      <c r="Y18" s="5">
        <v>1000000</v>
      </c>
      <c r="AA18" s="5" t="str">
        <f t="shared" si="6"/>
        <v>EE</v>
      </c>
      <c r="AB18">
        <f t="shared" si="7"/>
        <v>27</v>
      </c>
      <c r="AC18">
        <f t="shared" si="8"/>
        <v>31</v>
      </c>
      <c r="AD18">
        <f t="shared" si="9"/>
        <v>36</v>
      </c>
      <c r="AE18">
        <f t="shared" si="10"/>
        <v>39</v>
      </c>
      <c r="AF18">
        <f t="shared" si="11"/>
        <v>32</v>
      </c>
      <c r="AG18">
        <f t="shared" si="12"/>
        <v>43</v>
      </c>
      <c r="AH18">
        <f t="shared" si="13"/>
        <v>37</v>
      </c>
      <c r="AI18">
        <f t="shared" si="14"/>
        <v>40</v>
      </c>
      <c r="AJ18">
        <f t="shared" si="15"/>
        <v>15</v>
      </c>
      <c r="AK18">
        <f t="shared" si="16"/>
        <v>14</v>
      </c>
      <c r="AL18">
        <f t="shared" si="17"/>
        <v>21</v>
      </c>
      <c r="AM18">
        <f t="shared" si="18"/>
        <v>21</v>
      </c>
      <c r="AN18">
        <f t="shared" si="19"/>
        <v>20</v>
      </c>
      <c r="AO18">
        <f t="shared" si="20"/>
        <v>25</v>
      </c>
      <c r="AP18">
        <f t="shared" si="21"/>
        <v>25</v>
      </c>
      <c r="AQ18">
        <f t="shared" si="22"/>
        <v>25</v>
      </c>
      <c r="AR18">
        <f t="shared" si="23"/>
        <v>36</v>
      </c>
      <c r="AS18">
        <f t="shared" si="24"/>
        <v>37</v>
      </c>
      <c r="AT18">
        <f t="shared" si="25"/>
        <v>40</v>
      </c>
      <c r="AU18">
        <f t="shared" si="26"/>
        <v>34</v>
      </c>
      <c r="AV18">
        <f t="shared" si="27"/>
        <v>36</v>
      </c>
      <c r="AW18">
        <f t="shared" si="28"/>
        <v>41</v>
      </c>
      <c r="AX18" s="21">
        <f t="shared" si="29"/>
        <v>26</v>
      </c>
      <c r="AY18">
        <v>1000000</v>
      </c>
      <c r="AZ18" t="str">
        <f t="shared" si="3"/>
        <v>EE</v>
      </c>
      <c r="BA18" s="5">
        <f t="shared" si="30"/>
        <v>30.478260869565219</v>
      </c>
      <c r="BB18">
        <f t="shared" si="31"/>
        <v>31</v>
      </c>
      <c r="BC18" s="5">
        <f>trend_effects!Y216</f>
        <v>1000013</v>
      </c>
      <c r="BD18">
        <f t="shared" si="32"/>
        <v>28</v>
      </c>
      <c r="BE18">
        <f t="shared" si="33"/>
        <v>3</v>
      </c>
      <c r="BF18">
        <f>IF(trend_effects!AA216*trend_effects!BD216&lt;=0,1,0)</f>
        <v>1</v>
      </c>
      <c r="BG18" t="str">
        <f t="shared" si="4"/>
        <v>EE</v>
      </c>
    </row>
    <row r="19" spans="1:59" x14ac:dyDescent="0.3">
      <c r="A19" s="5" t="s">
        <v>48</v>
      </c>
      <c r="B19" s="5">
        <v>0</v>
      </c>
      <c r="C19" s="5">
        <v>0</v>
      </c>
      <c r="D19" s="5">
        <v>0</v>
      </c>
      <c r="E19" s="5">
        <v>0</v>
      </c>
      <c r="F19" s="5">
        <v>3.1666666666666665</v>
      </c>
      <c r="G19" s="5">
        <v>0</v>
      </c>
      <c r="H19" s="5">
        <v>0</v>
      </c>
      <c r="I19" s="5">
        <v>0.83333333333333337</v>
      </c>
      <c r="J19" s="5">
        <v>0</v>
      </c>
      <c r="K19" s="5">
        <v>1.4166666666666667</v>
      </c>
      <c r="L19" s="5">
        <v>1.5</v>
      </c>
      <c r="M19" s="5">
        <v>0.41666666666666669</v>
      </c>
      <c r="N19" s="5">
        <v>3.5833333333333335</v>
      </c>
      <c r="O19" s="5">
        <v>6.583333333333333</v>
      </c>
      <c r="P19" s="5">
        <v>11.916666666666666</v>
      </c>
      <c r="Q19" s="5">
        <v>30.583333333333332</v>
      </c>
      <c r="R19" s="5">
        <v>30.333333333333332</v>
      </c>
      <c r="S19" s="5">
        <v>52.166666666666664</v>
      </c>
      <c r="T19" s="5">
        <v>46.666666666666664</v>
      </c>
      <c r="U19" s="5">
        <v>27.75</v>
      </c>
      <c r="V19" s="5">
        <v>25.166666666666668</v>
      </c>
      <c r="W19" s="5">
        <v>24.142857142857142</v>
      </c>
      <c r="X19" s="20">
        <f t="shared" si="5"/>
        <v>1.9868718238283454</v>
      </c>
      <c r="Y19" s="5">
        <v>1000000</v>
      </c>
      <c r="AA19" s="5" t="str">
        <f t="shared" si="6"/>
        <v>EG</v>
      </c>
      <c r="AB19">
        <f t="shared" si="7"/>
        <v>27</v>
      </c>
      <c r="AC19">
        <f t="shared" si="8"/>
        <v>31</v>
      </c>
      <c r="AD19">
        <f t="shared" si="9"/>
        <v>36</v>
      </c>
      <c r="AE19">
        <f t="shared" si="10"/>
        <v>39</v>
      </c>
      <c r="AF19">
        <f t="shared" si="11"/>
        <v>39</v>
      </c>
      <c r="AG19">
        <f t="shared" si="12"/>
        <v>43</v>
      </c>
      <c r="AH19">
        <f t="shared" si="13"/>
        <v>43</v>
      </c>
      <c r="AI19">
        <f t="shared" si="14"/>
        <v>49</v>
      </c>
      <c r="AJ19">
        <f t="shared" si="15"/>
        <v>53</v>
      </c>
      <c r="AK19">
        <f t="shared" si="16"/>
        <v>47</v>
      </c>
      <c r="AL19">
        <f t="shared" si="17"/>
        <v>50</v>
      </c>
      <c r="AM19">
        <f t="shared" si="18"/>
        <v>51</v>
      </c>
      <c r="AN19">
        <f t="shared" si="19"/>
        <v>48</v>
      </c>
      <c r="AO19">
        <f t="shared" si="20"/>
        <v>40</v>
      </c>
      <c r="AP19">
        <f t="shared" si="21"/>
        <v>34</v>
      </c>
      <c r="AQ19">
        <f t="shared" si="22"/>
        <v>24</v>
      </c>
      <c r="AR19">
        <f t="shared" si="23"/>
        <v>27</v>
      </c>
      <c r="AS19">
        <f t="shared" si="24"/>
        <v>20</v>
      </c>
      <c r="AT19">
        <f t="shared" si="25"/>
        <v>27</v>
      </c>
      <c r="AU19">
        <f t="shared" si="26"/>
        <v>37</v>
      </c>
      <c r="AV19">
        <f t="shared" si="27"/>
        <v>40</v>
      </c>
      <c r="AW19">
        <f t="shared" si="28"/>
        <v>39</v>
      </c>
      <c r="AX19" s="21">
        <f t="shared" si="29"/>
        <v>20</v>
      </c>
      <c r="AY19">
        <v>1000000</v>
      </c>
      <c r="AZ19" t="str">
        <f t="shared" si="3"/>
        <v>EG</v>
      </c>
      <c r="BA19" s="5">
        <f t="shared" si="30"/>
        <v>37.565217391304351</v>
      </c>
      <c r="BB19">
        <f t="shared" si="31"/>
        <v>46</v>
      </c>
      <c r="BC19" s="5">
        <f>trend_effects!Y217</f>
        <v>999850</v>
      </c>
      <c r="BD19">
        <f t="shared" si="32"/>
        <v>41</v>
      </c>
      <c r="BE19">
        <f t="shared" si="33"/>
        <v>5</v>
      </c>
      <c r="BF19">
        <f>IF(trend_effects!AA217*trend_effects!BD217&lt;=0,1,0)</f>
        <v>1</v>
      </c>
      <c r="BG19" t="str">
        <f t="shared" si="4"/>
        <v>EG</v>
      </c>
    </row>
    <row r="20" spans="1:59" x14ac:dyDescent="0.3">
      <c r="A20" s="5" t="s">
        <v>58</v>
      </c>
      <c r="B20" s="5">
        <v>27</v>
      </c>
      <c r="C20" s="5">
        <v>23</v>
      </c>
      <c r="D20" s="5">
        <v>19.5</v>
      </c>
      <c r="E20" s="5">
        <v>17</v>
      </c>
      <c r="F20" s="5">
        <v>18.5</v>
      </c>
      <c r="G20" s="5">
        <v>17.916666666666668</v>
      </c>
      <c r="H20" s="5">
        <v>16.833333333333332</v>
      </c>
      <c r="I20" s="5">
        <v>14.833333333333334</v>
      </c>
      <c r="J20" s="5">
        <v>13.333333333333334</v>
      </c>
      <c r="K20" s="5">
        <v>13.5</v>
      </c>
      <c r="L20" s="5">
        <v>15.083333333333334</v>
      </c>
      <c r="M20" s="5">
        <v>22.916666666666668</v>
      </c>
      <c r="N20" s="5">
        <v>14.833333333333334</v>
      </c>
      <c r="O20" s="5">
        <v>6.083333333333333</v>
      </c>
      <c r="P20" s="5">
        <v>9.8333333333333339</v>
      </c>
      <c r="Q20" s="5">
        <v>18</v>
      </c>
      <c r="R20" s="5">
        <v>24.083333333333332</v>
      </c>
      <c r="S20" s="5">
        <v>29.083333333333332</v>
      </c>
      <c r="T20" s="5">
        <v>41.833333333333336</v>
      </c>
      <c r="U20" s="5">
        <v>41.166666666666664</v>
      </c>
      <c r="V20" s="5">
        <v>46.666666666666664</v>
      </c>
      <c r="W20" s="5">
        <v>48.714285714285715</v>
      </c>
      <c r="X20" s="20">
        <f t="shared" si="5"/>
        <v>1.0180688876341051</v>
      </c>
      <c r="Y20" s="5">
        <v>1000000</v>
      </c>
      <c r="AA20" s="5" t="str">
        <f t="shared" si="6"/>
        <v>ES</v>
      </c>
      <c r="AB20">
        <f t="shared" si="7"/>
        <v>15</v>
      </c>
      <c r="AC20">
        <f t="shared" si="8"/>
        <v>18</v>
      </c>
      <c r="AD20">
        <f t="shared" si="9"/>
        <v>22</v>
      </c>
      <c r="AE20">
        <f t="shared" si="10"/>
        <v>25</v>
      </c>
      <c r="AF20">
        <f t="shared" si="11"/>
        <v>27</v>
      </c>
      <c r="AG20">
        <f t="shared" si="12"/>
        <v>27</v>
      </c>
      <c r="AH20">
        <f t="shared" si="13"/>
        <v>29</v>
      </c>
      <c r="AI20">
        <f t="shared" si="14"/>
        <v>25</v>
      </c>
      <c r="AJ20">
        <f t="shared" si="15"/>
        <v>28</v>
      </c>
      <c r="AK20">
        <f t="shared" si="16"/>
        <v>30</v>
      </c>
      <c r="AL20">
        <f t="shared" si="17"/>
        <v>26</v>
      </c>
      <c r="AM20">
        <f t="shared" si="18"/>
        <v>22</v>
      </c>
      <c r="AN20">
        <f t="shared" si="19"/>
        <v>29</v>
      </c>
      <c r="AO20">
        <f t="shared" si="20"/>
        <v>41</v>
      </c>
      <c r="AP20">
        <f t="shared" si="21"/>
        <v>39</v>
      </c>
      <c r="AQ20">
        <f t="shared" si="22"/>
        <v>38</v>
      </c>
      <c r="AR20">
        <f t="shared" si="23"/>
        <v>34</v>
      </c>
      <c r="AS20">
        <f t="shared" si="24"/>
        <v>32</v>
      </c>
      <c r="AT20">
        <f t="shared" si="25"/>
        <v>31</v>
      </c>
      <c r="AU20">
        <f t="shared" si="26"/>
        <v>28</v>
      </c>
      <c r="AV20">
        <f t="shared" si="27"/>
        <v>26</v>
      </c>
      <c r="AW20">
        <f t="shared" si="28"/>
        <v>25</v>
      </c>
      <c r="AX20" s="21">
        <f t="shared" si="29"/>
        <v>31</v>
      </c>
      <c r="AY20">
        <v>1000000</v>
      </c>
      <c r="AZ20" t="str">
        <f t="shared" si="3"/>
        <v>ES</v>
      </c>
      <c r="BA20" s="5">
        <f t="shared" si="30"/>
        <v>28.173913043478262</v>
      </c>
      <c r="BB20">
        <f t="shared" si="31"/>
        <v>25</v>
      </c>
      <c r="BC20" s="5">
        <f>trend_effects!Y218</f>
        <v>1000023</v>
      </c>
      <c r="BD20">
        <f t="shared" si="32"/>
        <v>26</v>
      </c>
      <c r="BE20">
        <f t="shared" si="33"/>
        <v>-1</v>
      </c>
      <c r="BF20">
        <f>IF(trend_effects!AA218*trend_effects!BD218&lt;=0,1,0)</f>
        <v>1</v>
      </c>
      <c r="BG20" t="str">
        <f t="shared" si="4"/>
        <v>ES</v>
      </c>
    </row>
    <row r="21" spans="1:59" x14ac:dyDescent="0.3">
      <c r="A21" s="5" t="s">
        <v>10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8.3333333333333339</v>
      </c>
      <c r="K21" s="5">
        <v>0</v>
      </c>
      <c r="L21" s="5">
        <v>0</v>
      </c>
      <c r="M21" s="5">
        <v>0</v>
      </c>
      <c r="N21" s="5">
        <v>0</v>
      </c>
      <c r="O21" s="5">
        <v>2.1666666666666665</v>
      </c>
      <c r="P21" s="5">
        <v>7.333333333333333</v>
      </c>
      <c r="Q21" s="5">
        <v>18.083333333333332</v>
      </c>
      <c r="R21" s="5">
        <v>13.25</v>
      </c>
      <c r="S21" s="5">
        <v>23.583333333333332</v>
      </c>
      <c r="T21" s="5">
        <v>40.583333333333336</v>
      </c>
      <c r="U21" s="5">
        <v>32.666666666666664</v>
      </c>
      <c r="V21" s="5">
        <v>30.916666666666668</v>
      </c>
      <c r="W21" s="5">
        <v>25.285714285714285</v>
      </c>
      <c r="X21" s="20">
        <f t="shared" si="5"/>
        <v>1.6477037455298327</v>
      </c>
      <c r="Y21" s="5">
        <v>1000000</v>
      </c>
      <c r="AA21" s="5" t="str">
        <f t="shared" si="6"/>
        <v>ET</v>
      </c>
      <c r="AB21">
        <f t="shared" si="7"/>
        <v>27</v>
      </c>
      <c r="AC21">
        <f t="shared" si="8"/>
        <v>31</v>
      </c>
      <c r="AD21">
        <f t="shared" si="9"/>
        <v>36</v>
      </c>
      <c r="AE21">
        <f t="shared" si="10"/>
        <v>39</v>
      </c>
      <c r="AF21">
        <f t="shared" si="11"/>
        <v>43</v>
      </c>
      <c r="AG21">
        <f t="shared" si="12"/>
        <v>43</v>
      </c>
      <c r="AH21">
        <f t="shared" si="13"/>
        <v>43</v>
      </c>
      <c r="AI21">
        <f t="shared" si="14"/>
        <v>51</v>
      </c>
      <c r="AJ21">
        <f t="shared" si="15"/>
        <v>35</v>
      </c>
      <c r="AK21">
        <f t="shared" si="16"/>
        <v>51</v>
      </c>
      <c r="AL21">
        <f t="shared" si="17"/>
        <v>53</v>
      </c>
      <c r="AM21">
        <f t="shared" si="18"/>
        <v>53</v>
      </c>
      <c r="AN21">
        <f t="shared" si="19"/>
        <v>53</v>
      </c>
      <c r="AO21">
        <f t="shared" si="20"/>
        <v>50</v>
      </c>
      <c r="AP21">
        <f t="shared" si="21"/>
        <v>43</v>
      </c>
      <c r="AQ21">
        <f t="shared" si="22"/>
        <v>36</v>
      </c>
      <c r="AR21">
        <f t="shared" si="23"/>
        <v>46</v>
      </c>
      <c r="AS21">
        <f t="shared" si="24"/>
        <v>38</v>
      </c>
      <c r="AT21">
        <f t="shared" si="25"/>
        <v>32</v>
      </c>
      <c r="AU21">
        <f t="shared" si="26"/>
        <v>32</v>
      </c>
      <c r="AV21">
        <f t="shared" si="27"/>
        <v>33</v>
      </c>
      <c r="AW21">
        <f t="shared" si="28"/>
        <v>37</v>
      </c>
      <c r="AX21" s="21">
        <f t="shared" si="29"/>
        <v>24</v>
      </c>
      <c r="AY21">
        <v>1000000</v>
      </c>
      <c r="AZ21" t="str">
        <f t="shared" si="3"/>
        <v>ET</v>
      </c>
      <c r="BA21" s="5">
        <f t="shared" si="30"/>
        <v>40.391304347826086</v>
      </c>
      <c r="BB21">
        <f t="shared" si="31"/>
        <v>48</v>
      </c>
      <c r="BC21" s="5">
        <f>trend_effects!Y219</f>
        <v>999785</v>
      </c>
      <c r="BD21">
        <f t="shared" si="32"/>
        <v>43</v>
      </c>
      <c r="BE21">
        <f t="shared" si="33"/>
        <v>5</v>
      </c>
      <c r="BF21">
        <f>IF(trend_effects!AA219*trend_effects!BD219&lt;=0,1,0)</f>
        <v>1</v>
      </c>
      <c r="BG21" t="str">
        <f t="shared" si="4"/>
        <v>ET</v>
      </c>
    </row>
    <row r="22" spans="1:59" x14ac:dyDescent="0.3">
      <c r="A22" s="5" t="s">
        <v>78</v>
      </c>
      <c r="B22" s="5">
        <v>7.25</v>
      </c>
      <c r="C22" s="5">
        <v>6</v>
      </c>
      <c r="D22" s="5">
        <v>23</v>
      </c>
      <c r="E22" s="5">
        <v>16.75</v>
      </c>
      <c r="F22" s="5">
        <v>24.5</v>
      </c>
      <c r="G22" s="5">
        <v>26.333333333333332</v>
      </c>
      <c r="H22" s="5">
        <v>28.416666666666668</v>
      </c>
      <c r="I22" s="5">
        <v>33.75</v>
      </c>
      <c r="J22" s="5">
        <v>30.583333333333332</v>
      </c>
      <c r="K22" s="5">
        <v>32.583333333333336</v>
      </c>
      <c r="L22" s="5">
        <v>35.5</v>
      </c>
      <c r="M22" s="5">
        <v>55.083333333333336</v>
      </c>
      <c r="N22" s="5">
        <v>55</v>
      </c>
      <c r="O22" s="5">
        <v>39.333333333333336</v>
      </c>
      <c r="P22" s="5">
        <v>69</v>
      </c>
      <c r="Q22" s="5">
        <v>62.666666666666664</v>
      </c>
      <c r="R22" s="5">
        <v>61.166666666666664</v>
      </c>
      <c r="S22" s="5">
        <v>61</v>
      </c>
      <c r="T22" s="5">
        <v>66.583333333333329</v>
      </c>
      <c r="U22" s="5">
        <v>71.5</v>
      </c>
      <c r="V22" s="5">
        <v>64.583333333333329</v>
      </c>
      <c r="W22" s="5">
        <v>61.857142857142854</v>
      </c>
      <c r="X22" s="20">
        <f t="shared" si="5"/>
        <v>3.0350555241859594</v>
      </c>
      <c r="Y22" s="5">
        <v>1000000</v>
      </c>
      <c r="AA22" s="5" t="str">
        <f t="shared" si="6"/>
        <v>FI</v>
      </c>
      <c r="AB22">
        <f t="shared" si="7"/>
        <v>26</v>
      </c>
      <c r="AC22">
        <f t="shared" si="8"/>
        <v>27</v>
      </c>
      <c r="AD22">
        <f t="shared" si="9"/>
        <v>20</v>
      </c>
      <c r="AE22">
        <f t="shared" si="10"/>
        <v>26</v>
      </c>
      <c r="AF22">
        <f t="shared" si="11"/>
        <v>22</v>
      </c>
      <c r="AG22">
        <f t="shared" si="12"/>
        <v>18</v>
      </c>
      <c r="AH22">
        <f t="shared" si="13"/>
        <v>18</v>
      </c>
      <c r="AI22">
        <f t="shared" si="14"/>
        <v>11</v>
      </c>
      <c r="AJ22">
        <f t="shared" si="15"/>
        <v>14</v>
      </c>
      <c r="AK22">
        <f t="shared" si="16"/>
        <v>11</v>
      </c>
      <c r="AL22">
        <f t="shared" si="17"/>
        <v>11</v>
      </c>
      <c r="AM22">
        <f t="shared" si="18"/>
        <v>2</v>
      </c>
      <c r="AN22">
        <f t="shared" si="19"/>
        <v>2</v>
      </c>
      <c r="AO22">
        <f t="shared" si="20"/>
        <v>17</v>
      </c>
      <c r="AP22">
        <f t="shared" si="21"/>
        <v>6</v>
      </c>
      <c r="AQ22">
        <f t="shared" si="22"/>
        <v>9</v>
      </c>
      <c r="AR22">
        <f t="shared" si="23"/>
        <v>11</v>
      </c>
      <c r="AS22">
        <f t="shared" si="24"/>
        <v>11</v>
      </c>
      <c r="AT22">
        <f t="shared" si="25"/>
        <v>11</v>
      </c>
      <c r="AU22">
        <f t="shared" si="26"/>
        <v>9</v>
      </c>
      <c r="AV22">
        <f t="shared" si="27"/>
        <v>13</v>
      </c>
      <c r="AW22">
        <f t="shared" si="28"/>
        <v>18</v>
      </c>
      <c r="AX22" s="21">
        <f t="shared" si="29"/>
        <v>12</v>
      </c>
      <c r="AY22">
        <v>1000000</v>
      </c>
      <c r="AZ22" t="str">
        <f t="shared" si="3"/>
        <v>FI</v>
      </c>
      <c r="BA22" s="5">
        <f t="shared" si="30"/>
        <v>14.130434782608695</v>
      </c>
      <c r="BB22">
        <f t="shared" si="31"/>
        <v>11</v>
      </c>
      <c r="BC22" s="5">
        <f>trend_effects!Y220</f>
        <v>1000429.5</v>
      </c>
      <c r="BD22">
        <f t="shared" si="32"/>
        <v>10</v>
      </c>
      <c r="BE22">
        <f t="shared" si="33"/>
        <v>1</v>
      </c>
      <c r="BF22">
        <f>IF(trend_effects!AA220*trend_effects!BD220&lt;=0,1,0)</f>
        <v>1</v>
      </c>
      <c r="BG22" t="str">
        <f t="shared" si="4"/>
        <v>FI</v>
      </c>
    </row>
    <row r="23" spans="1:59" x14ac:dyDescent="0.3">
      <c r="A23" s="5" t="s">
        <v>64</v>
      </c>
      <c r="B23" s="5">
        <v>73.416666666666671</v>
      </c>
      <c r="C23" s="5">
        <v>69</v>
      </c>
      <c r="D23" s="5">
        <v>55.083333333333336</v>
      </c>
      <c r="E23" s="5">
        <v>51.5</v>
      </c>
      <c r="F23" s="5">
        <v>50.583333333333336</v>
      </c>
      <c r="G23" s="5">
        <v>54.916666666666664</v>
      </c>
      <c r="H23" s="5">
        <v>57.666666666666664</v>
      </c>
      <c r="I23" s="5">
        <v>56.083333333333336</v>
      </c>
      <c r="J23" s="5">
        <v>55.333333333333336</v>
      </c>
      <c r="K23" s="5">
        <v>58.916666666666664</v>
      </c>
      <c r="L23" s="5">
        <v>64.583333333333329</v>
      </c>
      <c r="M23" s="5">
        <v>67.583333333333329</v>
      </c>
      <c r="N23" s="5">
        <v>76.333333333333329</v>
      </c>
      <c r="O23" s="5">
        <v>81.583333333333329</v>
      </c>
      <c r="P23" s="5">
        <v>80.75</v>
      </c>
      <c r="Q23" s="5">
        <v>75.916666666666671</v>
      </c>
      <c r="R23" s="5">
        <v>84.666666666666671</v>
      </c>
      <c r="S23" s="5">
        <v>82.5</v>
      </c>
      <c r="T23" s="5">
        <v>81.166666666666671</v>
      </c>
      <c r="U23" s="5">
        <v>73.416666666666671</v>
      </c>
      <c r="V23" s="5">
        <v>73.083333333333329</v>
      </c>
      <c r="W23" s="5">
        <v>75.714285714285708</v>
      </c>
      <c r="X23" s="20">
        <f t="shared" si="5"/>
        <v>1.2129211368341801</v>
      </c>
      <c r="Y23" s="5">
        <v>1000000</v>
      </c>
      <c r="AA23" s="5" t="str">
        <f t="shared" si="6"/>
        <v>FR</v>
      </c>
      <c r="AB23">
        <f t="shared" si="7"/>
        <v>4</v>
      </c>
      <c r="AC23">
        <f t="shared" si="8"/>
        <v>3</v>
      </c>
      <c r="AD23">
        <f t="shared" si="9"/>
        <v>3</v>
      </c>
      <c r="AE23">
        <f t="shared" si="10"/>
        <v>3</v>
      </c>
      <c r="AF23">
        <f t="shared" si="11"/>
        <v>3</v>
      </c>
      <c r="AG23">
        <f t="shared" si="12"/>
        <v>3</v>
      </c>
      <c r="AH23">
        <f t="shared" si="13"/>
        <v>3</v>
      </c>
      <c r="AI23">
        <f t="shared" si="14"/>
        <v>1</v>
      </c>
      <c r="AJ23">
        <f t="shared" si="15"/>
        <v>1</v>
      </c>
      <c r="AK23">
        <f t="shared" si="16"/>
        <v>1</v>
      </c>
      <c r="AL23">
        <f t="shared" si="17"/>
        <v>1</v>
      </c>
      <c r="AM23">
        <f t="shared" si="18"/>
        <v>1</v>
      </c>
      <c r="AN23">
        <f t="shared" si="19"/>
        <v>1</v>
      </c>
      <c r="AO23">
        <f t="shared" si="20"/>
        <v>1</v>
      </c>
      <c r="AP23">
        <f t="shared" si="21"/>
        <v>1</v>
      </c>
      <c r="AQ23">
        <f t="shared" si="22"/>
        <v>3</v>
      </c>
      <c r="AR23">
        <f t="shared" si="23"/>
        <v>1</v>
      </c>
      <c r="AS23">
        <f t="shared" si="24"/>
        <v>2</v>
      </c>
      <c r="AT23">
        <f t="shared" si="25"/>
        <v>6</v>
      </c>
      <c r="AU23">
        <f t="shared" si="26"/>
        <v>7</v>
      </c>
      <c r="AV23">
        <f t="shared" si="27"/>
        <v>7</v>
      </c>
      <c r="AW23">
        <f t="shared" si="28"/>
        <v>7</v>
      </c>
      <c r="AX23" s="21">
        <f t="shared" si="29"/>
        <v>29</v>
      </c>
      <c r="AY23">
        <v>1000000</v>
      </c>
      <c r="AZ23" t="str">
        <f t="shared" si="3"/>
        <v>FR</v>
      </c>
      <c r="BA23" s="5">
        <f t="shared" si="30"/>
        <v>4</v>
      </c>
      <c r="BB23">
        <f t="shared" si="31"/>
        <v>1</v>
      </c>
      <c r="BC23" s="5">
        <f>trend_effects!Y221</f>
        <v>1000579.1</v>
      </c>
      <c r="BD23">
        <f t="shared" si="32"/>
        <v>1</v>
      </c>
      <c r="BE23">
        <f t="shared" si="33"/>
        <v>0</v>
      </c>
      <c r="BF23">
        <f>IF(trend_effects!AA221*trend_effects!BD221&lt;=0,1,0)</f>
        <v>1</v>
      </c>
      <c r="BG23" t="str">
        <f t="shared" si="4"/>
        <v>FR</v>
      </c>
    </row>
    <row r="24" spans="1:59" x14ac:dyDescent="0.3">
      <c r="A24" s="5" t="s">
        <v>60</v>
      </c>
      <c r="B24" s="5">
        <v>68.333333333333329</v>
      </c>
      <c r="C24" s="5">
        <v>46.416666666666664</v>
      </c>
      <c r="D24" s="5">
        <v>37.583333333333336</v>
      </c>
      <c r="E24" s="5">
        <v>34.25</v>
      </c>
      <c r="F24" s="5">
        <v>37.75</v>
      </c>
      <c r="G24" s="5">
        <v>43.416666666666664</v>
      </c>
      <c r="H24" s="5">
        <v>45.416666666666664</v>
      </c>
      <c r="I24" s="5">
        <v>22.583333333333332</v>
      </c>
      <c r="J24" s="5">
        <v>24.916666666666668</v>
      </c>
      <c r="K24" s="5">
        <v>23.416666666666668</v>
      </c>
      <c r="L24" s="5">
        <v>25</v>
      </c>
      <c r="M24" s="5">
        <v>29</v>
      </c>
      <c r="N24" s="5">
        <v>33.916666666666664</v>
      </c>
      <c r="O24" s="5">
        <v>51.5</v>
      </c>
      <c r="P24" s="5">
        <v>45.416666666666664</v>
      </c>
      <c r="Q24" s="5">
        <v>44.5</v>
      </c>
      <c r="R24" s="5">
        <v>51.583333333333336</v>
      </c>
      <c r="S24" s="5">
        <v>45.333333333333336</v>
      </c>
      <c r="T24" s="5">
        <v>68.416666666666671</v>
      </c>
      <c r="U24" s="5">
        <v>70.333333333333329</v>
      </c>
      <c r="V24" s="5">
        <v>73.416666666666671</v>
      </c>
      <c r="W24" s="5">
        <v>78</v>
      </c>
      <c r="X24" s="20">
        <f t="shared" si="5"/>
        <v>1.2951251646903823</v>
      </c>
      <c r="Y24" s="5">
        <v>1000000</v>
      </c>
      <c r="AA24" s="5" t="str">
        <f t="shared" si="6"/>
        <v>GB</v>
      </c>
      <c r="AB24">
        <f t="shared" si="7"/>
        <v>5</v>
      </c>
      <c r="AC24">
        <f t="shared" si="8"/>
        <v>11</v>
      </c>
      <c r="AD24">
        <f t="shared" si="9"/>
        <v>10</v>
      </c>
      <c r="AE24">
        <f t="shared" si="10"/>
        <v>10</v>
      </c>
      <c r="AF24">
        <f t="shared" si="11"/>
        <v>8</v>
      </c>
      <c r="AG24">
        <f t="shared" si="12"/>
        <v>5</v>
      </c>
      <c r="AH24">
        <f t="shared" si="13"/>
        <v>6</v>
      </c>
      <c r="AI24">
        <f t="shared" si="14"/>
        <v>18</v>
      </c>
      <c r="AJ24">
        <f t="shared" si="15"/>
        <v>21</v>
      </c>
      <c r="AK24">
        <f t="shared" si="16"/>
        <v>21</v>
      </c>
      <c r="AL24">
        <f t="shared" si="17"/>
        <v>18</v>
      </c>
      <c r="AM24">
        <f t="shared" si="18"/>
        <v>18</v>
      </c>
      <c r="AN24">
        <f t="shared" si="19"/>
        <v>15</v>
      </c>
      <c r="AO24">
        <f t="shared" si="20"/>
        <v>12</v>
      </c>
      <c r="AP24">
        <f t="shared" si="21"/>
        <v>14</v>
      </c>
      <c r="AQ24">
        <f t="shared" si="22"/>
        <v>17</v>
      </c>
      <c r="AR24">
        <f t="shared" si="23"/>
        <v>16</v>
      </c>
      <c r="AS24">
        <f t="shared" si="24"/>
        <v>23</v>
      </c>
      <c r="AT24">
        <f t="shared" si="25"/>
        <v>10</v>
      </c>
      <c r="AU24">
        <f t="shared" si="26"/>
        <v>10</v>
      </c>
      <c r="AV24">
        <f t="shared" si="27"/>
        <v>6</v>
      </c>
      <c r="AW24">
        <f t="shared" si="28"/>
        <v>5</v>
      </c>
      <c r="AX24" s="21">
        <f t="shared" si="29"/>
        <v>27</v>
      </c>
      <c r="AY24">
        <v>1000000</v>
      </c>
      <c r="AZ24" t="str">
        <f t="shared" si="3"/>
        <v>GB</v>
      </c>
      <c r="BA24" s="5">
        <f t="shared" si="30"/>
        <v>13.304347826086957</v>
      </c>
      <c r="BB24">
        <f t="shared" si="31"/>
        <v>10</v>
      </c>
      <c r="BC24" s="5">
        <f>trend_effects!Y222</f>
        <v>1000410.5</v>
      </c>
      <c r="BD24">
        <f t="shared" si="32"/>
        <v>12</v>
      </c>
      <c r="BE24">
        <f t="shared" si="33"/>
        <v>-2</v>
      </c>
      <c r="BF24">
        <f>IF(trend_effects!AA222*trend_effects!BD222&lt;=0,1,0)</f>
        <v>1</v>
      </c>
      <c r="BG24" t="str">
        <f t="shared" si="4"/>
        <v>GB</v>
      </c>
    </row>
    <row r="25" spans="1:59" x14ac:dyDescent="0.3">
      <c r="A25" s="5" t="s">
        <v>101</v>
      </c>
      <c r="B25" s="5">
        <v>0</v>
      </c>
      <c r="C25" s="5">
        <v>8.3333333333333339</v>
      </c>
      <c r="D25" s="5">
        <v>14.25</v>
      </c>
      <c r="E25" s="5">
        <v>8.9166666666666661</v>
      </c>
      <c r="F25" s="5">
        <v>5.583333333333333</v>
      </c>
      <c r="G25" s="5">
        <v>13.833333333333334</v>
      </c>
      <c r="H25" s="5">
        <v>14.416666666666666</v>
      </c>
      <c r="I25" s="5">
        <v>11.25</v>
      </c>
      <c r="J25" s="5">
        <v>11.583333333333334</v>
      </c>
      <c r="K25" s="5">
        <v>11.666666666666666</v>
      </c>
      <c r="L25" s="5">
        <v>12.666666666666666</v>
      </c>
      <c r="M25" s="5">
        <v>10.666666666666666</v>
      </c>
      <c r="N25" s="5">
        <v>10.666666666666666</v>
      </c>
      <c r="O25" s="5">
        <v>11.833333333333334</v>
      </c>
      <c r="P25" s="5">
        <v>12.666666666666666</v>
      </c>
      <c r="Q25" s="5">
        <v>13.333333333333334</v>
      </c>
      <c r="R25" s="5">
        <v>14.5</v>
      </c>
      <c r="S25" s="5">
        <v>15.916666666666666</v>
      </c>
      <c r="T25" s="5">
        <v>19.416666666666668</v>
      </c>
      <c r="U25" s="5">
        <v>20.75</v>
      </c>
      <c r="V25" s="5">
        <v>26.083333333333332</v>
      </c>
      <c r="W25" s="5">
        <v>30</v>
      </c>
      <c r="X25" s="20">
        <f t="shared" si="5"/>
        <v>0.77545642763034073</v>
      </c>
      <c r="Y25" s="5">
        <v>1000000</v>
      </c>
      <c r="AA25" s="5" t="str">
        <f t="shared" si="6"/>
        <v>GR</v>
      </c>
      <c r="AB25">
        <f t="shared" si="7"/>
        <v>27</v>
      </c>
      <c r="AC25">
        <f t="shared" si="8"/>
        <v>24</v>
      </c>
      <c r="AD25">
        <f t="shared" si="9"/>
        <v>25</v>
      </c>
      <c r="AE25">
        <f t="shared" si="10"/>
        <v>31</v>
      </c>
      <c r="AF25">
        <f t="shared" si="11"/>
        <v>37</v>
      </c>
      <c r="AG25">
        <f t="shared" si="12"/>
        <v>29</v>
      </c>
      <c r="AH25">
        <f t="shared" si="13"/>
        <v>31</v>
      </c>
      <c r="AI25">
        <f t="shared" si="14"/>
        <v>29</v>
      </c>
      <c r="AJ25">
        <f t="shared" si="15"/>
        <v>32</v>
      </c>
      <c r="AK25">
        <f t="shared" si="16"/>
        <v>32</v>
      </c>
      <c r="AL25">
        <f t="shared" si="17"/>
        <v>28</v>
      </c>
      <c r="AM25">
        <f t="shared" si="18"/>
        <v>33</v>
      </c>
      <c r="AN25">
        <f t="shared" si="19"/>
        <v>32</v>
      </c>
      <c r="AO25">
        <f t="shared" si="20"/>
        <v>32</v>
      </c>
      <c r="AP25">
        <f t="shared" si="21"/>
        <v>33</v>
      </c>
      <c r="AQ25">
        <f t="shared" si="22"/>
        <v>42</v>
      </c>
      <c r="AR25">
        <f t="shared" si="23"/>
        <v>43</v>
      </c>
      <c r="AS25">
        <f t="shared" si="24"/>
        <v>43</v>
      </c>
      <c r="AT25">
        <f t="shared" si="25"/>
        <v>45</v>
      </c>
      <c r="AU25">
        <f t="shared" si="26"/>
        <v>39</v>
      </c>
      <c r="AV25">
        <f t="shared" si="27"/>
        <v>38</v>
      </c>
      <c r="AW25">
        <f t="shared" si="28"/>
        <v>34</v>
      </c>
      <c r="AX25" s="21">
        <f t="shared" si="29"/>
        <v>39</v>
      </c>
      <c r="AY25">
        <v>1000000</v>
      </c>
      <c r="AZ25" t="str">
        <f t="shared" si="3"/>
        <v>GR</v>
      </c>
      <c r="BA25" s="5">
        <f t="shared" si="30"/>
        <v>33.826086956521742</v>
      </c>
      <c r="BB25">
        <f t="shared" si="31"/>
        <v>37</v>
      </c>
      <c r="BC25" s="5">
        <f>trend_effects!Y223</f>
        <v>999893</v>
      </c>
      <c r="BD25">
        <f t="shared" si="32"/>
        <v>36</v>
      </c>
      <c r="BE25">
        <f t="shared" si="33"/>
        <v>1</v>
      </c>
      <c r="BF25">
        <f>IF(trend_effects!AA223*trend_effects!BD223&lt;=0,1,0)</f>
        <v>1</v>
      </c>
      <c r="BG25" t="str">
        <f t="shared" si="4"/>
        <v>GR</v>
      </c>
    </row>
    <row r="26" spans="1:59" x14ac:dyDescent="0.3">
      <c r="A26" s="5" t="s">
        <v>82</v>
      </c>
      <c r="B26" s="5">
        <v>0</v>
      </c>
      <c r="C26" s="5">
        <v>2.0833333333333335</v>
      </c>
      <c r="D26" s="5">
        <v>6</v>
      </c>
      <c r="E26" s="5">
        <v>10.75</v>
      </c>
      <c r="F26" s="5">
        <v>11.333333333333334</v>
      </c>
      <c r="G26" s="5">
        <v>13.666666666666666</v>
      </c>
      <c r="H26" s="5">
        <v>35.333333333333336</v>
      </c>
      <c r="I26" s="5">
        <v>10.25</v>
      </c>
      <c r="J26" s="5">
        <v>8.0833333333333339</v>
      </c>
      <c r="K26" s="5">
        <v>7.416666666666667</v>
      </c>
      <c r="L26" s="5">
        <v>11.333333333333334</v>
      </c>
      <c r="M26" s="5">
        <v>10.25</v>
      </c>
      <c r="N26" s="5">
        <v>9.25</v>
      </c>
      <c r="O26" s="5">
        <v>11.166666666666666</v>
      </c>
      <c r="P26" s="5">
        <v>10.25</v>
      </c>
      <c r="Q26" s="5">
        <v>26.083333333333332</v>
      </c>
      <c r="R26" s="5">
        <v>52.666666666666664</v>
      </c>
      <c r="S26" s="5">
        <v>58.25</v>
      </c>
      <c r="T26" s="5">
        <v>25.083333333333332</v>
      </c>
      <c r="U26" s="5">
        <v>16</v>
      </c>
      <c r="V26" s="5">
        <v>8.4166666666666661</v>
      </c>
      <c r="W26" s="5">
        <v>8</v>
      </c>
      <c r="X26" s="20">
        <f t="shared" si="5"/>
        <v>0.93101825710521346</v>
      </c>
      <c r="Y26" s="5">
        <v>1000000</v>
      </c>
      <c r="AA26" s="5" t="str">
        <f t="shared" si="6"/>
        <v>HR</v>
      </c>
      <c r="AB26">
        <f t="shared" si="7"/>
        <v>27</v>
      </c>
      <c r="AC26">
        <f t="shared" si="8"/>
        <v>30</v>
      </c>
      <c r="AD26">
        <f t="shared" si="9"/>
        <v>32</v>
      </c>
      <c r="AE26">
        <f t="shared" si="10"/>
        <v>29</v>
      </c>
      <c r="AF26">
        <f t="shared" si="11"/>
        <v>31</v>
      </c>
      <c r="AG26">
        <f t="shared" si="12"/>
        <v>30</v>
      </c>
      <c r="AH26">
        <f t="shared" si="13"/>
        <v>12</v>
      </c>
      <c r="AI26">
        <f t="shared" si="14"/>
        <v>31</v>
      </c>
      <c r="AJ26">
        <f t="shared" si="15"/>
        <v>38</v>
      </c>
      <c r="AK26">
        <f t="shared" si="16"/>
        <v>36</v>
      </c>
      <c r="AL26">
        <f t="shared" si="17"/>
        <v>30</v>
      </c>
      <c r="AM26">
        <f t="shared" si="18"/>
        <v>34</v>
      </c>
      <c r="AN26">
        <f t="shared" si="19"/>
        <v>36</v>
      </c>
      <c r="AO26">
        <f t="shared" si="20"/>
        <v>33</v>
      </c>
      <c r="AP26">
        <f t="shared" si="21"/>
        <v>38</v>
      </c>
      <c r="AQ26">
        <f t="shared" si="22"/>
        <v>28</v>
      </c>
      <c r="AR26">
        <f t="shared" si="23"/>
        <v>15</v>
      </c>
      <c r="AS26">
        <f t="shared" si="24"/>
        <v>13</v>
      </c>
      <c r="AT26">
        <f t="shared" si="25"/>
        <v>39</v>
      </c>
      <c r="AU26">
        <f t="shared" si="26"/>
        <v>45</v>
      </c>
      <c r="AV26">
        <f t="shared" si="27"/>
        <v>51</v>
      </c>
      <c r="AW26">
        <f t="shared" si="28"/>
        <v>52</v>
      </c>
      <c r="AX26" s="21">
        <f t="shared" si="29"/>
        <v>34</v>
      </c>
      <c r="AY26">
        <v>1000000</v>
      </c>
      <c r="AZ26" t="str">
        <f t="shared" si="3"/>
        <v>HR</v>
      </c>
      <c r="BA26" s="5">
        <f t="shared" si="30"/>
        <v>32.347826086956523</v>
      </c>
      <c r="BB26">
        <f t="shared" si="31"/>
        <v>32</v>
      </c>
      <c r="BC26" s="5">
        <f>trend_effects!Y224</f>
        <v>999927</v>
      </c>
      <c r="BD26">
        <f t="shared" si="32"/>
        <v>34</v>
      </c>
      <c r="BE26">
        <f t="shared" si="33"/>
        <v>-2</v>
      </c>
      <c r="BF26">
        <f>IF(trend_effects!AA224*trend_effects!BD224&lt;=0,1,0)</f>
        <v>1</v>
      </c>
      <c r="BG26" t="str">
        <f t="shared" si="4"/>
        <v>HR</v>
      </c>
    </row>
    <row r="27" spans="1:59" x14ac:dyDescent="0.3">
      <c r="A27" s="5" t="s">
        <v>97</v>
      </c>
      <c r="B27" s="5">
        <v>52.416666666666664</v>
      </c>
      <c r="C27" s="5">
        <v>59.75</v>
      </c>
      <c r="D27" s="5">
        <v>43.333333333333336</v>
      </c>
      <c r="E27" s="5">
        <v>28.916666666666668</v>
      </c>
      <c r="F27" s="5">
        <v>23.916666666666668</v>
      </c>
      <c r="G27" s="5">
        <v>20</v>
      </c>
      <c r="H27" s="5">
        <v>20</v>
      </c>
      <c r="I27" s="5">
        <v>17.333333333333332</v>
      </c>
      <c r="J27" s="5">
        <v>16.916666666666668</v>
      </c>
      <c r="K27" s="5">
        <v>13.833333333333334</v>
      </c>
      <c r="L27" s="5">
        <v>12.333333333333334</v>
      </c>
      <c r="M27" s="5">
        <v>12.916666666666666</v>
      </c>
      <c r="N27" s="5">
        <v>9.25</v>
      </c>
      <c r="O27" s="5">
        <v>2.0833333333333335</v>
      </c>
      <c r="P27" s="5">
        <v>2.0833333333333335</v>
      </c>
      <c r="Q27" s="5">
        <v>2.5</v>
      </c>
      <c r="R27" s="5">
        <v>3.5</v>
      </c>
      <c r="S27" s="5">
        <v>11.416666666666666</v>
      </c>
      <c r="T27" s="5">
        <v>10.75</v>
      </c>
      <c r="U27" s="5">
        <v>9.5</v>
      </c>
      <c r="V27" s="5">
        <v>11.916666666666666</v>
      </c>
      <c r="W27" s="5">
        <v>12.571428571428571</v>
      </c>
      <c r="X27" s="20">
        <f t="shared" si="5"/>
        <v>-1.8570487483530957</v>
      </c>
      <c r="Y27" s="5">
        <v>1000000</v>
      </c>
      <c r="AA27" s="5" t="str">
        <f t="shared" si="6"/>
        <v>HU</v>
      </c>
      <c r="AB27">
        <f t="shared" si="7"/>
        <v>9</v>
      </c>
      <c r="AC27">
        <f t="shared" si="8"/>
        <v>5</v>
      </c>
      <c r="AD27">
        <f t="shared" si="9"/>
        <v>8</v>
      </c>
      <c r="AE27">
        <f t="shared" si="10"/>
        <v>15</v>
      </c>
      <c r="AF27">
        <f t="shared" si="11"/>
        <v>23</v>
      </c>
      <c r="AG27">
        <f t="shared" si="12"/>
        <v>23</v>
      </c>
      <c r="AH27">
        <f t="shared" si="13"/>
        <v>25</v>
      </c>
      <c r="AI27">
        <f t="shared" si="14"/>
        <v>24</v>
      </c>
      <c r="AJ27">
        <f t="shared" si="15"/>
        <v>26</v>
      </c>
      <c r="AK27">
        <f t="shared" si="16"/>
        <v>28</v>
      </c>
      <c r="AL27">
        <f t="shared" si="17"/>
        <v>29</v>
      </c>
      <c r="AM27">
        <f t="shared" si="18"/>
        <v>31</v>
      </c>
      <c r="AN27">
        <f t="shared" si="19"/>
        <v>36</v>
      </c>
      <c r="AO27">
        <f t="shared" si="20"/>
        <v>51</v>
      </c>
      <c r="AP27">
        <f t="shared" si="21"/>
        <v>52</v>
      </c>
      <c r="AQ27">
        <f t="shared" si="22"/>
        <v>54</v>
      </c>
      <c r="AR27">
        <f t="shared" si="23"/>
        <v>56</v>
      </c>
      <c r="AS27">
        <f t="shared" si="24"/>
        <v>49</v>
      </c>
      <c r="AT27">
        <f t="shared" si="25"/>
        <v>50</v>
      </c>
      <c r="AU27">
        <f t="shared" si="26"/>
        <v>50</v>
      </c>
      <c r="AV27">
        <f t="shared" si="27"/>
        <v>49</v>
      </c>
      <c r="AW27">
        <f t="shared" si="28"/>
        <v>50</v>
      </c>
      <c r="AX27" s="21">
        <f t="shared" si="29"/>
        <v>62</v>
      </c>
      <c r="AY27">
        <v>1000000</v>
      </c>
      <c r="AZ27" t="str">
        <f t="shared" si="3"/>
        <v>HU</v>
      </c>
      <c r="BA27" s="5">
        <f t="shared" si="30"/>
        <v>35</v>
      </c>
      <c r="BB27">
        <f t="shared" si="31"/>
        <v>40</v>
      </c>
      <c r="BC27" s="5">
        <f>trend_effects!Y225</f>
        <v>999698.5</v>
      </c>
      <c r="BD27">
        <f t="shared" si="32"/>
        <v>48</v>
      </c>
      <c r="BE27">
        <f t="shared" si="33"/>
        <v>-8</v>
      </c>
      <c r="BF27">
        <f>IF(trend_effects!AA225*trend_effects!BD225&lt;=0,1,0)</f>
        <v>1</v>
      </c>
      <c r="BG27" t="str">
        <f t="shared" si="4"/>
        <v>HU</v>
      </c>
    </row>
    <row r="28" spans="1:59" x14ac:dyDescent="0.3">
      <c r="A28" s="5" t="s">
        <v>16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2.5833333333333335</v>
      </c>
      <c r="H28" s="5">
        <v>2.0833333333333335</v>
      </c>
      <c r="I28" s="5">
        <v>5.916666666666667</v>
      </c>
      <c r="J28" s="5">
        <v>5.25</v>
      </c>
      <c r="K28" s="5">
        <v>5.25</v>
      </c>
      <c r="L28" s="5">
        <v>4</v>
      </c>
      <c r="M28" s="5">
        <v>4.75</v>
      </c>
      <c r="N28" s="5">
        <v>4.833333333333333</v>
      </c>
      <c r="O28" s="5">
        <v>7</v>
      </c>
      <c r="P28" s="5">
        <v>11.333333333333334</v>
      </c>
      <c r="Q28" s="5">
        <v>21</v>
      </c>
      <c r="R28" s="5">
        <v>21.333333333333332</v>
      </c>
      <c r="S28" s="5">
        <v>39.083333333333336</v>
      </c>
      <c r="T28" s="5">
        <v>63.833333333333336</v>
      </c>
      <c r="U28" s="5">
        <v>55.083333333333336</v>
      </c>
      <c r="V28" s="5">
        <v>65.416666666666671</v>
      </c>
      <c r="W28" s="5">
        <v>71.571428571428569</v>
      </c>
      <c r="X28" s="20">
        <f t="shared" si="5"/>
        <v>3.1454451345755698</v>
      </c>
      <c r="Y28" s="5">
        <v>1000000</v>
      </c>
      <c r="AA28" s="5" t="str">
        <f t="shared" si="6"/>
        <v>ID</v>
      </c>
      <c r="AB28">
        <f t="shared" si="7"/>
        <v>27</v>
      </c>
      <c r="AC28">
        <f t="shared" si="8"/>
        <v>31</v>
      </c>
      <c r="AD28">
        <f t="shared" si="9"/>
        <v>36</v>
      </c>
      <c r="AE28">
        <f t="shared" si="10"/>
        <v>39</v>
      </c>
      <c r="AF28">
        <f t="shared" si="11"/>
        <v>43</v>
      </c>
      <c r="AG28">
        <f t="shared" si="12"/>
        <v>39</v>
      </c>
      <c r="AH28">
        <f t="shared" si="13"/>
        <v>41</v>
      </c>
      <c r="AI28">
        <f t="shared" si="14"/>
        <v>41</v>
      </c>
      <c r="AJ28">
        <f t="shared" si="15"/>
        <v>43</v>
      </c>
      <c r="AK28">
        <f t="shared" si="16"/>
        <v>42</v>
      </c>
      <c r="AL28">
        <f t="shared" si="17"/>
        <v>47</v>
      </c>
      <c r="AM28">
        <f t="shared" si="18"/>
        <v>44</v>
      </c>
      <c r="AN28">
        <f t="shared" si="19"/>
        <v>46</v>
      </c>
      <c r="AO28">
        <f t="shared" si="20"/>
        <v>37</v>
      </c>
      <c r="AP28">
        <f t="shared" si="21"/>
        <v>35</v>
      </c>
      <c r="AQ28">
        <f t="shared" si="22"/>
        <v>34</v>
      </c>
      <c r="AR28">
        <f t="shared" si="23"/>
        <v>38</v>
      </c>
      <c r="AS28">
        <f t="shared" si="24"/>
        <v>27</v>
      </c>
      <c r="AT28">
        <f t="shared" si="25"/>
        <v>16</v>
      </c>
      <c r="AU28">
        <f t="shared" si="26"/>
        <v>23</v>
      </c>
      <c r="AV28">
        <f t="shared" si="27"/>
        <v>12</v>
      </c>
      <c r="AW28">
        <f t="shared" si="28"/>
        <v>10</v>
      </c>
      <c r="AX28" s="21">
        <f t="shared" si="29"/>
        <v>7</v>
      </c>
      <c r="AY28">
        <v>1000000</v>
      </c>
      <c r="AZ28" t="str">
        <f t="shared" si="3"/>
        <v>ID</v>
      </c>
      <c r="BA28" s="5">
        <f t="shared" si="30"/>
        <v>32.956521739130437</v>
      </c>
      <c r="BB28">
        <f t="shared" si="31"/>
        <v>35</v>
      </c>
      <c r="BC28" s="5">
        <f>trend_effects!Y226</f>
        <v>1000005</v>
      </c>
      <c r="BD28">
        <f t="shared" si="32"/>
        <v>29</v>
      </c>
      <c r="BE28">
        <f t="shared" si="33"/>
        <v>6</v>
      </c>
      <c r="BF28">
        <f>IF(trend_effects!AA226*trend_effects!BD226&lt;=0,1,0)</f>
        <v>1</v>
      </c>
      <c r="BG28" t="str">
        <f t="shared" si="4"/>
        <v>ID</v>
      </c>
    </row>
    <row r="29" spans="1:59" x14ac:dyDescent="0.3">
      <c r="A29" s="5" t="s">
        <v>36</v>
      </c>
      <c r="B29" s="5">
        <v>0</v>
      </c>
      <c r="C29" s="5">
        <v>0</v>
      </c>
      <c r="D29" s="5">
        <v>0</v>
      </c>
      <c r="E29" s="5">
        <v>0</v>
      </c>
      <c r="F29" s="5">
        <v>8.3333333333333339</v>
      </c>
      <c r="G29" s="5">
        <v>0</v>
      </c>
      <c r="H29" s="5">
        <v>3.0833333333333335</v>
      </c>
      <c r="I29" s="5">
        <v>8.8333333333333339</v>
      </c>
      <c r="J29" s="5">
        <v>11.75</v>
      </c>
      <c r="K29" s="5">
        <v>17.916666666666668</v>
      </c>
      <c r="L29" s="5">
        <v>16.583333333333332</v>
      </c>
      <c r="M29" s="5">
        <v>21.75</v>
      </c>
      <c r="N29" s="5">
        <v>31.333333333333332</v>
      </c>
      <c r="O29" s="5">
        <v>39.666666666666664</v>
      </c>
      <c r="P29" s="5">
        <v>36.5</v>
      </c>
      <c r="Q29" s="5">
        <v>44.583333333333336</v>
      </c>
      <c r="R29" s="5">
        <v>39.5</v>
      </c>
      <c r="S29" s="5">
        <v>44.5</v>
      </c>
      <c r="T29" s="5">
        <v>63.25</v>
      </c>
      <c r="U29" s="5">
        <v>62.833333333333336</v>
      </c>
      <c r="V29" s="5">
        <v>65.666666666666671</v>
      </c>
      <c r="W29" s="5">
        <v>75.857142857142861</v>
      </c>
      <c r="X29" s="20">
        <f t="shared" si="5"/>
        <v>3.6783832109919063</v>
      </c>
      <c r="Y29" s="5">
        <v>1000000</v>
      </c>
      <c r="AA29" s="5" t="str">
        <f t="shared" si="6"/>
        <v>IE</v>
      </c>
      <c r="AB29">
        <f t="shared" si="7"/>
        <v>27</v>
      </c>
      <c r="AC29">
        <f t="shared" si="8"/>
        <v>31</v>
      </c>
      <c r="AD29">
        <f t="shared" si="9"/>
        <v>36</v>
      </c>
      <c r="AE29">
        <f t="shared" si="10"/>
        <v>39</v>
      </c>
      <c r="AF29">
        <f t="shared" si="11"/>
        <v>32</v>
      </c>
      <c r="AG29">
        <f t="shared" si="12"/>
        <v>43</v>
      </c>
      <c r="AH29">
        <f t="shared" si="13"/>
        <v>40</v>
      </c>
      <c r="AI29">
        <f t="shared" si="14"/>
        <v>33</v>
      </c>
      <c r="AJ29">
        <f t="shared" si="15"/>
        <v>31</v>
      </c>
      <c r="AK29">
        <f t="shared" si="16"/>
        <v>23</v>
      </c>
      <c r="AL29">
        <f t="shared" si="17"/>
        <v>25</v>
      </c>
      <c r="AM29">
        <f t="shared" si="18"/>
        <v>23</v>
      </c>
      <c r="AN29">
        <f t="shared" si="19"/>
        <v>19</v>
      </c>
      <c r="AO29">
        <f t="shared" si="20"/>
        <v>16</v>
      </c>
      <c r="AP29">
        <f t="shared" si="21"/>
        <v>19</v>
      </c>
      <c r="AQ29">
        <f t="shared" si="22"/>
        <v>16</v>
      </c>
      <c r="AR29">
        <f t="shared" si="23"/>
        <v>25</v>
      </c>
      <c r="AS29">
        <f t="shared" si="24"/>
        <v>24</v>
      </c>
      <c r="AT29">
        <f t="shared" si="25"/>
        <v>17</v>
      </c>
      <c r="AU29">
        <f t="shared" si="26"/>
        <v>15</v>
      </c>
      <c r="AV29">
        <f t="shared" si="27"/>
        <v>11</v>
      </c>
      <c r="AW29">
        <f t="shared" si="28"/>
        <v>6</v>
      </c>
      <c r="AX29" s="21">
        <f t="shared" si="29"/>
        <v>3</v>
      </c>
      <c r="AY29">
        <v>1000000</v>
      </c>
      <c r="AZ29" t="str">
        <f t="shared" si="3"/>
        <v>IE</v>
      </c>
      <c r="BA29" s="5">
        <f t="shared" si="30"/>
        <v>24.086956521739129</v>
      </c>
      <c r="BB29">
        <f t="shared" si="31"/>
        <v>20</v>
      </c>
      <c r="BC29" s="5">
        <f>trend_effects!Y227</f>
        <v>1000211.5</v>
      </c>
      <c r="BD29">
        <f t="shared" si="32"/>
        <v>18</v>
      </c>
      <c r="BE29">
        <f t="shared" si="33"/>
        <v>2</v>
      </c>
      <c r="BF29">
        <f>IF(trend_effects!AA227*trend_effects!BD227&lt;=0,1,0)</f>
        <v>1</v>
      </c>
      <c r="BG29" t="str">
        <f t="shared" si="4"/>
        <v>IE</v>
      </c>
    </row>
    <row r="30" spans="1:59" x14ac:dyDescent="0.3">
      <c r="A30" s="5" t="s">
        <v>20</v>
      </c>
      <c r="B30" s="5">
        <v>56.666666666666664</v>
      </c>
      <c r="C30" s="5">
        <v>54.166666666666664</v>
      </c>
      <c r="D30" s="5">
        <v>33</v>
      </c>
      <c r="E30" s="5">
        <v>29.916666666666668</v>
      </c>
      <c r="F30" s="5">
        <v>26.666666666666668</v>
      </c>
      <c r="G30" s="5">
        <v>24.25</v>
      </c>
      <c r="H30" s="5">
        <v>18.75</v>
      </c>
      <c r="I30" s="5">
        <v>12.583333333333334</v>
      </c>
      <c r="J30" s="5">
        <v>19.583333333333332</v>
      </c>
      <c r="K30" s="5">
        <v>15.75</v>
      </c>
      <c r="L30" s="5">
        <v>11.25</v>
      </c>
      <c r="M30" s="5">
        <v>14.75</v>
      </c>
      <c r="N30" s="5">
        <v>21.833333333333332</v>
      </c>
      <c r="O30" s="5">
        <v>56.416666666666664</v>
      </c>
      <c r="P30" s="5">
        <v>31.166666666666668</v>
      </c>
      <c r="Q30" s="5">
        <v>22.083333333333332</v>
      </c>
      <c r="R30" s="5">
        <v>19.833333333333332</v>
      </c>
      <c r="S30" s="5">
        <v>19.75</v>
      </c>
      <c r="T30" s="5">
        <v>19.75</v>
      </c>
      <c r="U30" s="5">
        <v>18.416666666666668</v>
      </c>
      <c r="V30" s="5">
        <v>16.333333333333332</v>
      </c>
      <c r="W30" s="5">
        <v>14.142857142857142</v>
      </c>
      <c r="X30" s="20">
        <f t="shared" si="5"/>
        <v>-1.0077639751552792</v>
      </c>
      <c r="Y30" s="5">
        <v>1000000</v>
      </c>
      <c r="AA30" s="5" t="str">
        <f t="shared" si="6"/>
        <v>IN</v>
      </c>
      <c r="AB30">
        <f t="shared" si="7"/>
        <v>8</v>
      </c>
      <c r="AC30">
        <f t="shared" si="8"/>
        <v>7</v>
      </c>
      <c r="AD30">
        <f t="shared" si="9"/>
        <v>12</v>
      </c>
      <c r="AE30">
        <f t="shared" si="10"/>
        <v>14</v>
      </c>
      <c r="AF30">
        <f t="shared" si="11"/>
        <v>18</v>
      </c>
      <c r="AG30">
        <f t="shared" si="12"/>
        <v>22</v>
      </c>
      <c r="AH30">
        <f t="shared" si="13"/>
        <v>26</v>
      </c>
      <c r="AI30">
        <f t="shared" si="14"/>
        <v>27</v>
      </c>
      <c r="AJ30">
        <f t="shared" si="15"/>
        <v>24</v>
      </c>
      <c r="AK30">
        <f t="shared" si="16"/>
        <v>26</v>
      </c>
      <c r="AL30">
        <f t="shared" si="17"/>
        <v>31</v>
      </c>
      <c r="AM30">
        <f t="shared" si="18"/>
        <v>30</v>
      </c>
      <c r="AN30">
        <f t="shared" si="19"/>
        <v>23</v>
      </c>
      <c r="AO30">
        <f t="shared" si="20"/>
        <v>9</v>
      </c>
      <c r="AP30">
        <f t="shared" si="21"/>
        <v>22</v>
      </c>
      <c r="AQ30">
        <f t="shared" si="22"/>
        <v>31</v>
      </c>
      <c r="AR30">
        <f t="shared" si="23"/>
        <v>39</v>
      </c>
      <c r="AS30">
        <f t="shared" si="24"/>
        <v>39</v>
      </c>
      <c r="AT30">
        <f t="shared" si="25"/>
        <v>44</v>
      </c>
      <c r="AU30">
        <f t="shared" si="26"/>
        <v>42</v>
      </c>
      <c r="AV30">
        <f t="shared" si="27"/>
        <v>46</v>
      </c>
      <c r="AW30">
        <f t="shared" si="28"/>
        <v>47</v>
      </c>
      <c r="AX30" s="21">
        <f t="shared" si="29"/>
        <v>61</v>
      </c>
      <c r="AY30">
        <v>1000000</v>
      </c>
      <c r="AZ30" t="str">
        <f t="shared" si="3"/>
        <v>IN</v>
      </c>
      <c r="BA30" s="5">
        <f t="shared" si="30"/>
        <v>28.173913043478262</v>
      </c>
      <c r="BB30">
        <f t="shared" si="31"/>
        <v>25</v>
      </c>
      <c r="BC30" s="5">
        <f>trend_effects!Y228</f>
        <v>999855.5</v>
      </c>
      <c r="BD30">
        <f t="shared" si="32"/>
        <v>40</v>
      </c>
      <c r="BE30">
        <f t="shared" si="33"/>
        <v>-15</v>
      </c>
      <c r="BF30">
        <f>IF(trend_effects!AA228*trend_effects!BD228&lt;=0,1,0)</f>
        <v>1</v>
      </c>
      <c r="BG30" t="str">
        <f t="shared" si="4"/>
        <v>IN</v>
      </c>
    </row>
    <row r="31" spans="1:59" x14ac:dyDescent="0.3">
      <c r="A31" s="5" t="s">
        <v>2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5.333333333333333</v>
      </c>
      <c r="K31" s="5">
        <v>0</v>
      </c>
      <c r="L31" s="5">
        <v>0</v>
      </c>
      <c r="M31" s="5">
        <v>0</v>
      </c>
      <c r="N31" s="5">
        <v>0</v>
      </c>
      <c r="O31" s="5">
        <v>1.5833333333333333</v>
      </c>
      <c r="P31" s="5">
        <v>1.8333333333333333</v>
      </c>
      <c r="Q31" s="5">
        <v>0</v>
      </c>
      <c r="R31" s="5">
        <v>6.166666666666667</v>
      </c>
      <c r="S31" s="5">
        <v>19.75</v>
      </c>
      <c r="T31" s="5">
        <v>45.416666666666664</v>
      </c>
      <c r="U31" s="5">
        <v>43.833333333333336</v>
      </c>
      <c r="V31" s="5">
        <v>35.916666666666664</v>
      </c>
      <c r="W31" s="5">
        <v>30.285714285714285</v>
      </c>
      <c r="X31" s="20">
        <f t="shared" si="5"/>
        <v>1.7298136645962734</v>
      </c>
      <c r="Y31" s="5">
        <v>1000000</v>
      </c>
      <c r="AA31" s="5" t="str">
        <f t="shared" si="6"/>
        <v>IQ</v>
      </c>
      <c r="AB31">
        <f t="shared" si="7"/>
        <v>27</v>
      </c>
      <c r="AC31">
        <f t="shared" si="8"/>
        <v>31</v>
      </c>
      <c r="AD31">
        <f t="shared" si="9"/>
        <v>36</v>
      </c>
      <c r="AE31">
        <f t="shared" si="10"/>
        <v>39</v>
      </c>
      <c r="AF31">
        <f t="shared" si="11"/>
        <v>43</v>
      </c>
      <c r="AG31">
        <f t="shared" si="12"/>
        <v>43</v>
      </c>
      <c r="AH31">
        <f t="shared" si="13"/>
        <v>43</v>
      </c>
      <c r="AI31">
        <f t="shared" si="14"/>
        <v>51</v>
      </c>
      <c r="AJ31">
        <f t="shared" si="15"/>
        <v>42</v>
      </c>
      <c r="AK31">
        <f t="shared" si="16"/>
        <v>51</v>
      </c>
      <c r="AL31">
        <f t="shared" si="17"/>
        <v>53</v>
      </c>
      <c r="AM31">
        <f t="shared" si="18"/>
        <v>53</v>
      </c>
      <c r="AN31">
        <f t="shared" si="19"/>
        <v>53</v>
      </c>
      <c r="AO31">
        <f t="shared" si="20"/>
        <v>52</v>
      </c>
      <c r="AP31">
        <f t="shared" si="21"/>
        <v>53</v>
      </c>
      <c r="AQ31">
        <f t="shared" si="22"/>
        <v>57</v>
      </c>
      <c r="AR31">
        <f t="shared" si="23"/>
        <v>50</v>
      </c>
      <c r="AS31">
        <f t="shared" si="24"/>
        <v>39</v>
      </c>
      <c r="AT31">
        <f t="shared" si="25"/>
        <v>29</v>
      </c>
      <c r="AU31">
        <f t="shared" si="26"/>
        <v>27</v>
      </c>
      <c r="AV31">
        <f t="shared" si="27"/>
        <v>29</v>
      </c>
      <c r="AW31">
        <f t="shared" si="28"/>
        <v>33</v>
      </c>
      <c r="AX31" s="21">
        <f t="shared" si="29"/>
        <v>23</v>
      </c>
      <c r="AY31">
        <v>1000000</v>
      </c>
      <c r="AZ31" t="str">
        <f t="shared" si="3"/>
        <v>IQ</v>
      </c>
      <c r="BA31" s="5">
        <f t="shared" si="30"/>
        <v>41.608695652173914</v>
      </c>
      <c r="BB31">
        <f t="shared" si="31"/>
        <v>49</v>
      </c>
      <c r="BC31" s="5">
        <f>trend_effects!Y229</f>
        <v>999757</v>
      </c>
      <c r="BD31">
        <f t="shared" si="32"/>
        <v>44</v>
      </c>
      <c r="BE31">
        <f t="shared" si="33"/>
        <v>5</v>
      </c>
      <c r="BF31">
        <f>IF(trend_effects!AA229*trend_effects!BD229&lt;=0,1,0)</f>
        <v>1</v>
      </c>
      <c r="BG31" t="str">
        <f t="shared" si="4"/>
        <v>IQ</v>
      </c>
    </row>
    <row r="32" spans="1:59" x14ac:dyDescent="0.3">
      <c r="A32" s="5" t="s">
        <v>258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5.916666666666667</v>
      </c>
      <c r="H32" s="5">
        <v>28.166666666666668</v>
      </c>
      <c r="I32" s="5">
        <v>2.75</v>
      </c>
      <c r="J32" s="5">
        <v>6</v>
      </c>
      <c r="K32" s="5">
        <v>7.166666666666667</v>
      </c>
      <c r="L32" s="5">
        <v>15.083333333333334</v>
      </c>
      <c r="M32" s="5">
        <v>21.583333333333332</v>
      </c>
      <c r="N32" s="5">
        <v>25.583333333333332</v>
      </c>
      <c r="O32" s="5">
        <v>34.5</v>
      </c>
      <c r="P32" s="5">
        <v>29.5</v>
      </c>
      <c r="Q32" s="5">
        <v>42.333333333333336</v>
      </c>
      <c r="R32" s="5">
        <v>45.916666666666664</v>
      </c>
      <c r="S32" s="5">
        <v>52.583333333333336</v>
      </c>
      <c r="T32" s="5">
        <v>64.583333333333329</v>
      </c>
      <c r="U32" s="5">
        <v>51.25</v>
      </c>
      <c r="V32" s="5">
        <v>50.666666666666664</v>
      </c>
      <c r="W32" s="5">
        <v>53.428571428571431</v>
      </c>
      <c r="X32" s="20">
        <f t="shared" si="5"/>
        <v>3.14356295878035</v>
      </c>
      <c r="Y32" s="5">
        <v>1000000</v>
      </c>
      <c r="AA32" s="5" t="str">
        <f t="shared" si="6"/>
        <v>IL</v>
      </c>
      <c r="AB32">
        <f t="shared" si="7"/>
        <v>27</v>
      </c>
      <c r="AC32">
        <f t="shared" si="8"/>
        <v>31</v>
      </c>
      <c r="AD32">
        <f t="shared" si="9"/>
        <v>36</v>
      </c>
      <c r="AE32">
        <f t="shared" si="10"/>
        <v>39</v>
      </c>
      <c r="AF32">
        <f t="shared" si="11"/>
        <v>43</v>
      </c>
      <c r="AG32">
        <f t="shared" si="12"/>
        <v>38</v>
      </c>
      <c r="AH32">
        <f t="shared" si="13"/>
        <v>21</v>
      </c>
      <c r="AI32">
        <f t="shared" si="14"/>
        <v>46</v>
      </c>
      <c r="AJ32">
        <f t="shared" si="15"/>
        <v>41</v>
      </c>
      <c r="AK32">
        <f t="shared" si="16"/>
        <v>38</v>
      </c>
      <c r="AL32">
        <f t="shared" si="17"/>
        <v>26</v>
      </c>
      <c r="AM32">
        <f t="shared" si="18"/>
        <v>24</v>
      </c>
      <c r="AN32">
        <f t="shared" si="19"/>
        <v>21</v>
      </c>
      <c r="AO32">
        <f t="shared" si="20"/>
        <v>20</v>
      </c>
      <c r="AP32">
        <f t="shared" si="21"/>
        <v>24</v>
      </c>
      <c r="AQ32">
        <f t="shared" si="22"/>
        <v>19</v>
      </c>
      <c r="AR32">
        <f t="shared" si="23"/>
        <v>20</v>
      </c>
      <c r="AS32">
        <f t="shared" si="24"/>
        <v>17</v>
      </c>
      <c r="AT32">
        <f t="shared" si="25"/>
        <v>14</v>
      </c>
      <c r="AU32">
        <f t="shared" si="26"/>
        <v>25</v>
      </c>
      <c r="AV32">
        <f t="shared" si="27"/>
        <v>24</v>
      </c>
      <c r="AW32">
        <f t="shared" si="28"/>
        <v>23</v>
      </c>
      <c r="AX32" s="21">
        <f t="shared" si="29"/>
        <v>8</v>
      </c>
      <c r="AY32">
        <v>1000000</v>
      </c>
      <c r="AZ32" t="str">
        <f t="shared" si="3"/>
        <v>IL</v>
      </c>
      <c r="BA32" s="5">
        <f t="shared" si="30"/>
        <v>27.173913043478262</v>
      </c>
      <c r="BB32">
        <f t="shared" si="31"/>
        <v>24</v>
      </c>
      <c r="BC32" s="5">
        <f>trend_effects!Y230</f>
        <v>1000138</v>
      </c>
      <c r="BD32">
        <f t="shared" si="32"/>
        <v>21</v>
      </c>
      <c r="BE32">
        <f t="shared" si="33"/>
        <v>3</v>
      </c>
      <c r="BF32">
        <f>IF(trend_effects!AA230*trend_effects!BD230&lt;=0,1,0)</f>
        <v>1</v>
      </c>
      <c r="BG32" t="str">
        <f t="shared" si="4"/>
        <v>IL</v>
      </c>
    </row>
    <row r="33" spans="1:59" x14ac:dyDescent="0.3">
      <c r="A33" s="5" t="s">
        <v>50</v>
      </c>
      <c r="B33" s="5">
        <v>12.5</v>
      </c>
      <c r="C33" s="5">
        <v>13.25</v>
      </c>
      <c r="D33" s="5">
        <v>10.75</v>
      </c>
      <c r="E33" s="5">
        <v>9</v>
      </c>
      <c r="F33" s="5">
        <v>7.916666666666667</v>
      </c>
      <c r="G33" s="5">
        <v>8</v>
      </c>
      <c r="H33" s="5">
        <v>7.666666666666667</v>
      </c>
      <c r="I33" s="5">
        <v>6.5</v>
      </c>
      <c r="J33" s="5">
        <v>6.333333333333333</v>
      </c>
      <c r="K33" s="5">
        <v>6.916666666666667</v>
      </c>
      <c r="L33" s="5">
        <v>8.6666666666666661</v>
      </c>
      <c r="M33" s="5">
        <v>8.5833333333333339</v>
      </c>
      <c r="N33" s="5">
        <v>9.4166666666666661</v>
      </c>
      <c r="O33" s="5">
        <v>12.5</v>
      </c>
      <c r="P33" s="5">
        <v>36.166666666666664</v>
      </c>
      <c r="Q33" s="5">
        <v>17.166666666666668</v>
      </c>
      <c r="R33" s="5">
        <v>15.333333333333334</v>
      </c>
      <c r="S33" s="5">
        <v>17.333333333333332</v>
      </c>
      <c r="T33" s="5">
        <v>20.75</v>
      </c>
      <c r="U33" s="5">
        <v>19.75</v>
      </c>
      <c r="V33" s="5">
        <v>25.333333333333332</v>
      </c>
      <c r="W33" s="5">
        <v>26.857142857142858</v>
      </c>
      <c r="X33" s="20">
        <f t="shared" si="5"/>
        <v>0.78759646150950491</v>
      </c>
      <c r="Y33" s="5">
        <v>1000000</v>
      </c>
      <c r="AA33" s="5" t="str">
        <f t="shared" si="6"/>
        <v>IT</v>
      </c>
      <c r="AB33">
        <f t="shared" si="7"/>
        <v>23</v>
      </c>
      <c r="AC33">
        <f t="shared" si="8"/>
        <v>22</v>
      </c>
      <c r="AD33">
        <f t="shared" si="9"/>
        <v>27</v>
      </c>
      <c r="AE33">
        <f t="shared" si="10"/>
        <v>30</v>
      </c>
      <c r="AF33">
        <f t="shared" si="11"/>
        <v>36</v>
      </c>
      <c r="AG33">
        <f t="shared" si="12"/>
        <v>34</v>
      </c>
      <c r="AH33">
        <f t="shared" si="13"/>
        <v>33</v>
      </c>
      <c r="AI33">
        <f t="shared" si="14"/>
        <v>39</v>
      </c>
      <c r="AJ33">
        <f t="shared" si="15"/>
        <v>39</v>
      </c>
      <c r="AK33">
        <f t="shared" si="16"/>
        <v>39</v>
      </c>
      <c r="AL33">
        <f t="shared" si="17"/>
        <v>41</v>
      </c>
      <c r="AM33">
        <f t="shared" si="18"/>
        <v>39</v>
      </c>
      <c r="AN33">
        <f t="shared" si="19"/>
        <v>35</v>
      </c>
      <c r="AO33">
        <f t="shared" si="20"/>
        <v>30</v>
      </c>
      <c r="AP33">
        <f t="shared" si="21"/>
        <v>20</v>
      </c>
      <c r="AQ33">
        <f t="shared" si="22"/>
        <v>40</v>
      </c>
      <c r="AR33">
        <f t="shared" si="23"/>
        <v>42</v>
      </c>
      <c r="AS33">
        <f t="shared" si="24"/>
        <v>41</v>
      </c>
      <c r="AT33">
        <f t="shared" si="25"/>
        <v>41</v>
      </c>
      <c r="AU33">
        <f t="shared" si="26"/>
        <v>41</v>
      </c>
      <c r="AV33">
        <f t="shared" si="27"/>
        <v>39</v>
      </c>
      <c r="AW33">
        <f t="shared" si="28"/>
        <v>36</v>
      </c>
      <c r="AX33" s="21">
        <f t="shared" si="29"/>
        <v>38</v>
      </c>
      <c r="AY33">
        <v>1000000</v>
      </c>
      <c r="AZ33" t="str">
        <f t="shared" si="3"/>
        <v>IT</v>
      </c>
      <c r="BA33" s="5">
        <f t="shared" si="30"/>
        <v>35</v>
      </c>
      <c r="BB33">
        <f t="shared" si="31"/>
        <v>40</v>
      </c>
      <c r="BC33" s="5">
        <f>trend_effects!Y231</f>
        <v>999866</v>
      </c>
      <c r="BD33">
        <f t="shared" si="32"/>
        <v>39</v>
      </c>
      <c r="BE33">
        <f t="shared" si="33"/>
        <v>1</v>
      </c>
      <c r="BF33">
        <f>IF(trend_effects!AA231*trend_effects!BD231&lt;=0,1,0)</f>
        <v>1</v>
      </c>
      <c r="BG33" t="str">
        <f t="shared" si="4"/>
        <v>IT</v>
      </c>
    </row>
    <row r="34" spans="1:59" x14ac:dyDescent="0.3">
      <c r="A34" s="5" t="s">
        <v>38</v>
      </c>
      <c r="B34" s="5">
        <v>13.75</v>
      </c>
      <c r="C34" s="5">
        <v>13.083333333333334</v>
      </c>
      <c r="D34" s="5">
        <v>15.25</v>
      </c>
      <c r="E34" s="5">
        <v>18.666666666666668</v>
      </c>
      <c r="F34" s="5">
        <v>28</v>
      </c>
      <c r="G34" s="5">
        <v>19.75</v>
      </c>
      <c r="H34" s="5">
        <v>18.5</v>
      </c>
      <c r="I34" s="5">
        <v>17.5</v>
      </c>
      <c r="J34" s="5">
        <v>27</v>
      </c>
      <c r="K34" s="5">
        <v>14.833333333333334</v>
      </c>
      <c r="L34" s="5">
        <v>9.9166666666666661</v>
      </c>
      <c r="M34" s="5">
        <v>8.75</v>
      </c>
      <c r="N34" s="5">
        <v>8</v>
      </c>
      <c r="O34" s="5">
        <v>6.75</v>
      </c>
      <c r="P34" s="5">
        <v>8.0833333333333339</v>
      </c>
      <c r="Q34" s="5">
        <v>8.5</v>
      </c>
      <c r="R34" s="5">
        <v>13.333333333333334</v>
      </c>
      <c r="S34" s="5">
        <v>15.166666666666666</v>
      </c>
      <c r="T34" s="5">
        <v>15.583333333333334</v>
      </c>
      <c r="U34" s="5">
        <v>15.416666666666666</v>
      </c>
      <c r="V34" s="5">
        <v>16.416666666666668</v>
      </c>
      <c r="W34" s="5">
        <v>15.571428571428571</v>
      </c>
      <c r="X34" s="20">
        <f t="shared" si="5"/>
        <v>-0.2586580086580087</v>
      </c>
      <c r="Y34" s="5">
        <v>1000000</v>
      </c>
      <c r="AA34" s="5" t="str">
        <f t="shared" si="6"/>
        <v>JP</v>
      </c>
      <c r="AB34">
        <f t="shared" si="7"/>
        <v>22</v>
      </c>
      <c r="AC34">
        <f t="shared" si="8"/>
        <v>23</v>
      </c>
      <c r="AD34">
        <f t="shared" si="9"/>
        <v>24</v>
      </c>
      <c r="AE34">
        <f t="shared" si="10"/>
        <v>24</v>
      </c>
      <c r="AF34">
        <f t="shared" si="11"/>
        <v>15</v>
      </c>
      <c r="AG34">
        <f t="shared" si="12"/>
        <v>24</v>
      </c>
      <c r="AH34">
        <f t="shared" si="13"/>
        <v>27</v>
      </c>
      <c r="AI34">
        <f t="shared" si="14"/>
        <v>22</v>
      </c>
      <c r="AJ34">
        <f t="shared" si="15"/>
        <v>19</v>
      </c>
      <c r="AK34">
        <f t="shared" si="16"/>
        <v>27</v>
      </c>
      <c r="AL34">
        <f t="shared" si="17"/>
        <v>36</v>
      </c>
      <c r="AM34">
        <f t="shared" si="18"/>
        <v>37</v>
      </c>
      <c r="AN34">
        <f t="shared" si="19"/>
        <v>40</v>
      </c>
      <c r="AO34">
        <f t="shared" si="20"/>
        <v>38</v>
      </c>
      <c r="AP34">
        <f t="shared" si="21"/>
        <v>40</v>
      </c>
      <c r="AQ34">
        <f t="shared" si="22"/>
        <v>44</v>
      </c>
      <c r="AR34">
        <f t="shared" si="23"/>
        <v>44</v>
      </c>
      <c r="AS34">
        <f t="shared" si="24"/>
        <v>45</v>
      </c>
      <c r="AT34">
        <f t="shared" si="25"/>
        <v>48</v>
      </c>
      <c r="AU34">
        <f t="shared" si="26"/>
        <v>46</v>
      </c>
      <c r="AV34">
        <f t="shared" si="27"/>
        <v>45</v>
      </c>
      <c r="AW34">
        <f t="shared" si="28"/>
        <v>45</v>
      </c>
      <c r="AX34" s="21">
        <f t="shared" si="29"/>
        <v>55</v>
      </c>
      <c r="AY34">
        <v>1000000</v>
      </c>
      <c r="AZ34" t="str">
        <f t="shared" si="3"/>
        <v>JP</v>
      </c>
      <c r="BA34" s="5">
        <f t="shared" si="30"/>
        <v>34.347826086956523</v>
      </c>
      <c r="BB34">
        <f t="shared" si="31"/>
        <v>38</v>
      </c>
      <c r="BC34" s="5">
        <f>trend_effects!Y232</f>
        <v>999737</v>
      </c>
      <c r="BD34">
        <f t="shared" si="32"/>
        <v>47</v>
      </c>
      <c r="BE34">
        <f t="shared" si="33"/>
        <v>-9</v>
      </c>
      <c r="BF34">
        <f>IF(trend_effects!AA232*trend_effects!BD232&lt;=0,1,0)</f>
        <v>1</v>
      </c>
      <c r="BG34" t="str">
        <f t="shared" si="4"/>
        <v>JP</v>
      </c>
    </row>
    <row r="35" spans="1:59" x14ac:dyDescent="0.3">
      <c r="A35" s="5" t="s">
        <v>124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8.3333333333333339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2.9166666666666665</v>
      </c>
      <c r="R35" s="5">
        <v>5.25</v>
      </c>
      <c r="S35" s="5">
        <v>7.583333333333333</v>
      </c>
      <c r="T35" s="5">
        <v>7.416666666666667</v>
      </c>
      <c r="U35" s="5">
        <v>3.3333333333333335</v>
      </c>
      <c r="V35" s="5">
        <v>3.0833333333333335</v>
      </c>
      <c r="W35" s="5">
        <v>4.1428571428571432</v>
      </c>
      <c r="X35" s="20">
        <f t="shared" si="5"/>
        <v>0.24717673630717116</v>
      </c>
      <c r="Y35" s="5">
        <v>1000000</v>
      </c>
      <c r="AA35" s="5" t="str">
        <f t="shared" si="6"/>
        <v>KH</v>
      </c>
      <c r="AB35">
        <f t="shared" si="7"/>
        <v>27</v>
      </c>
      <c r="AC35">
        <f t="shared" si="8"/>
        <v>31</v>
      </c>
      <c r="AD35">
        <f t="shared" si="9"/>
        <v>36</v>
      </c>
      <c r="AE35">
        <f t="shared" si="10"/>
        <v>39</v>
      </c>
      <c r="AF35">
        <f t="shared" si="11"/>
        <v>43</v>
      </c>
      <c r="AG35">
        <f t="shared" si="12"/>
        <v>43</v>
      </c>
      <c r="AH35">
        <f t="shared" si="13"/>
        <v>43</v>
      </c>
      <c r="AI35">
        <f t="shared" si="14"/>
        <v>34</v>
      </c>
      <c r="AJ35">
        <f t="shared" si="15"/>
        <v>53</v>
      </c>
      <c r="AK35">
        <f t="shared" si="16"/>
        <v>51</v>
      </c>
      <c r="AL35">
        <f t="shared" si="17"/>
        <v>53</v>
      </c>
      <c r="AM35">
        <f t="shared" si="18"/>
        <v>53</v>
      </c>
      <c r="AN35">
        <f t="shared" si="19"/>
        <v>53</v>
      </c>
      <c r="AO35">
        <f t="shared" si="20"/>
        <v>54</v>
      </c>
      <c r="AP35">
        <f t="shared" si="21"/>
        <v>56</v>
      </c>
      <c r="AQ35">
        <f t="shared" si="22"/>
        <v>52</v>
      </c>
      <c r="AR35">
        <f t="shared" si="23"/>
        <v>52</v>
      </c>
      <c r="AS35">
        <f t="shared" si="24"/>
        <v>54</v>
      </c>
      <c r="AT35">
        <f t="shared" si="25"/>
        <v>54</v>
      </c>
      <c r="AU35">
        <f t="shared" si="26"/>
        <v>54</v>
      </c>
      <c r="AV35">
        <f t="shared" si="27"/>
        <v>54</v>
      </c>
      <c r="AW35">
        <f t="shared" si="28"/>
        <v>56</v>
      </c>
      <c r="AX35" s="21">
        <f t="shared" si="29"/>
        <v>46</v>
      </c>
      <c r="AY35">
        <v>1000000</v>
      </c>
      <c r="AZ35" t="str">
        <f t="shared" si="3"/>
        <v>KH</v>
      </c>
      <c r="BA35" s="5">
        <f t="shared" si="30"/>
        <v>47.434782608695649</v>
      </c>
      <c r="BB35">
        <f t="shared" si="31"/>
        <v>55</v>
      </c>
      <c r="BC35" s="5">
        <f>trend_effects!Y233</f>
        <v>999580</v>
      </c>
      <c r="BD35">
        <f t="shared" si="32"/>
        <v>55</v>
      </c>
      <c r="BE35">
        <f t="shared" si="33"/>
        <v>0</v>
      </c>
      <c r="BF35">
        <f>IF(trend_effects!AA233*trend_effects!BD233&lt;=0,1,0)</f>
        <v>1</v>
      </c>
      <c r="BG35" t="str">
        <f t="shared" si="4"/>
        <v>KH</v>
      </c>
    </row>
    <row r="36" spans="1:59" x14ac:dyDescent="0.3">
      <c r="A36" s="5" t="s">
        <v>117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8.3333333333333339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9</v>
      </c>
      <c r="S36" s="5">
        <v>0</v>
      </c>
      <c r="T36" s="5">
        <v>6.5</v>
      </c>
      <c r="U36" s="5">
        <v>11.916666666666666</v>
      </c>
      <c r="V36" s="5">
        <v>35.583333333333336</v>
      </c>
      <c r="W36" s="5">
        <v>21.857142857142858</v>
      </c>
      <c r="X36" s="20">
        <f t="shared" si="5"/>
        <v>0.86156597026162252</v>
      </c>
      <c r="Y36" s="5">
        <v>1000000</v>
      </c>
      <c r="AA36" s="5" t="str">
        <f t="shared" si="6"/>
        <v>LA</v>
      </c>
      <c r="AB36">
        <f t="shared" si="7"/>
        <v>27</v>
      </c>
      <c r="AC36">
        <f t="shared" si="8"/>
        <v>31</v>
      </c>
      <c r="AD36">
        <f t="shared" si="9"/>
        <v>36</v>
      </c>
      <c r="AE36">
        <f t="shared" si="10"/>
        <v>39</v>
      </c>
      <c r="AF36">
        <f t="shared" si="11"/>
        <v>43</v>
      </c>
      <c r="AG36">
        <f t="shared" si="12"/>
        <v>43</v>
      </c>
      <c r="AH36">
        <f t="shared" si="13"/>
        <v>43</v>
      </c>
      <c r="AI36">
        <f t="shared" si="14"/>
        <v>51</v>
      </c>
      <c r="AJ36">
        <f t="shared" si="15"/>
        <v>53</v>
      </c>
      <c r="AK36">
        <f t="shared" si="16"/>
        <v>51</v>
      </c>
      <c r="AL36">
        <f t="shared" si="17"/>
        <v>42</v>
      </c>
      <c r="AM36">
        <f t="shared" si="18"/>
        <v>53</v>
      </c>
      <c r="AN36">
        <f t="shared" si="19"/>
        <v>53</v>
      </c>
      <c r="AO36">
        <f t="shared" si="20"/>
        <v>54</v>
      </c>
      <c r="AP36">
        <f t="shared" si="21"/>
        <v>56</v>
      </c>
      <c r="AQ36">
        <f t="shared" si="22"/>
        <v>57</v>
      </c>
      <c r="AR36">
        <f t="shared" si="23"/>
        <v>48</v>
      </c>
      <c r="AS36">
        <f t="shared" si="24"/>
        <v>60</v>
      </c>
      <c r="AT36">
        <f t="shared" si="25"/>
        <v>55</v>
      </c>
      <c r="AU36">
        <f t="shared" si="26"/>
        <v>48</v>
      </c>
      <c r="AV36">
        <f t="shared" si="27"/>
        <v>30</v>
      </c>
      <c r="AW36">
        <f t="shared" si="28"/>
        <v>40</v>
      </c>
      <c r="AX36" s="21">
        <f t="shared" si="29"/>
        <v>36</v>
      </c>
      <c r="AY36">
        <v>1000000</v>
      </c>
      <c r="AZ36" t="str">
        <f t="shared" si="3"/>
        <v>LA</v>
      </c>
      <c r="BA36" s="5">
        <f t="shared" si="30"/>
        <v>45.608695652173914</v>
      </c>
      <c r="BB36">
        <f t="shared" si="31"/>
        <v>54</v>
      </c>
      <c r="BC36" s="5">
        <f>trend_effects!Y234</f>
        <v>999619.5</v>
      </c>
      <c r="BD36">
        <f t="shared" si="32"/>
        <v>53</v>
      </c>
      <c r="BE36">
        <f t="shared" si="33"/>
        <v>1</v>
      </c>
      <c r="BF36">
        <f>IF(trend_effects!AA234*trend_effects!BD234&lt;=0,1,0)</f>
        <v>1</v>
      </c>
      <c r="BG36" t="str">
        <f t="shared" si="4"/>
        <v>LA</v>
      </c>
    </row>
    <row r="37" spans="1:59" x14ac:dyDescent="0.3">
      <c r="A37" s="5" t="s">
        <v>119</v>
      </c>
      <c r="B37" s="5">
        <v>8.3333333333333339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8.3333333333333329E-2</v>
      </c>
      <c r="K37" s="5">
        <v>8.3333333333333329E-2</v>
      </c>
      <c r="L37" s="5">
        <v>0.25</v>
      </c>
      <c r="M37" s="5">
        <v>0.16666666666666666</v>
      </c>
      <c r="N37" s="5">
        <v>0.41666666666666669</v>
      </c>
      <c r="O37" s="5">
        <v>0.58333333333333337</v>
      </c>
      <c r="P37" s="5">
        <v>0.75</v>
      </c>
      <c r="Q37" s="5">
        <v>1</v>
      </c>
      <c r="R37" s="5">
        <v>1</v>
      </c>
      <c r="S37" s="5">
        <v>1.1666666666666667</v>
      </c>
      <c r="T37" s="5">
        <v>1.5833333333333333</v>
      </c>
      <c r="U37" s="5">
        <v>1</v>
      </c>
      <c r="V37" s="5">
        <v>1</v>
      </c>
      <c r="W37" s="5">
        <v>1</v>
      </c>
      <c r="X37" s="20">
        <f t="shared" si="5"/>
        <v>-2.8467908902691515E-2</v>
      </c>
      <c r="Y37" s="5">
        <v>1000000</v>
      </c>
      <c r="AA37" s="5" t="str">
        <f t="shared" si="6"/>
        <v>LK</v>
      </c>
      <c r="AB37">
        <f t="shared" si="7"/>
        <v>24</v>
      </c>
      <c r="AC37">
        <f t="shared" si="8"/>
        <v>31</v>
      </c>
      <c r="AD37">
        <f t="shared" si="9"/>
        <v>36</v>
      </c>
      <c r="AE37">
        <f t="shared" si="10"/>
        <v>39</v>
      </c>
      <c r="AF37">
        <f t="shared" si="11"/>
        <v>43</v>
      </c>
      <c r="AG37">
        <f t="shared" si="12"/>
        <v>43</v>
      </c>
      <c r="AH37">
        <f t="shared" si="13"/>
        <v>43</v>
      </c>
      <c r="AI37">
        <f t="shared" si="14"/>
        <v>51</v>
      </c>
      <c r="AJ37">
        <f t="shared" si="15"/>
        <v>52</v>
      </c>
      <c r="AK37">
        <f t="shared" si="16"/>
        <v>50</v>
      </c>
      <c r="AL37">
        <f t="shared" si="17"/>
        <v>52</v>
      </c>
      <c r="AM37">
        <f t="shared" si="18"/>
        <v>52</v>
      </c>
      <c r="AN37">
        <f t="shared" si="19"/>
        <v>52</v>
      </c>
      <c r="AO37">
        <f t="shared" si="20"/>
        <v>53</v>
      </c>
      <c r="AP37">
        <f t="shared" si="21"/>
        <v>54</v>
      </c>
      <c r="AQ37">
        <f t="shared" si="22"/>
        <v>55</v>
      </c>
      <c r="AR37">
        <f t="shared" si="23"/>
        <v>57</v>
      </c>
      <c r="AS37">
        <f t="shared" si="24"/>
        <v>59</v>
      </c>
      <c r="AT37">
        <f t="shared" si="25"/>
        <v>60</v>
      </c>
      <c r="AU37">
        <f t="shared" si="26"/>
        <v>58</v>
      </c>
      <c r="AV37">
        <f t="shared" si="27"/>
        <v>58</v>
      </c>
      <c r="AW37">
        <f t="shared" si="28"/>
        <v>62</v>
      </c>
      <c r="AX37" s="21">
        <f t="shared" si="29"/>
        <v>52</v>
      </c>
      <c r="AY37">
        <v>1000000</v>
      </c>
      <c r="AZ37" t="str">
        <f t="shared" si="3"/>
        <v>LK</v>
      </c>
      <c r="BA37" s="5">
        <f t="shared" si="30"/>
        <v>49.391304347826086</v>
      </c>
      <c r="BB37">
        <f t="shared" si="31"/>
        <v>61</v>
      </c>
      <c r="BC37" s="5">
        <f>trend_effects!Y235</f>
        <v>999533</v>
      </c>
      <c r="BD37">
        <f t="shared" si="32"/>
        <v>61</v>
      </c>
      <c r="BE37">
        <f t="shared" si="33"/>
        <v>0</v>
      </c>
      <c r="BF37">
        <f>IF(trend_effects!AA235*trend_effects!BD235&lt;=0,1,0)</f>
        <v>1</v>
      </c>
      <c r="BG37" t="str">
        <f t="shared" si="4"/>
        <v>LK</v>
      </c>
    </row>
    <row r="38" spans="1:59" x14ac:dyDescent="0.3">
      <c r="A38" s="5" t="s">
        <v>94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7.333333333333333</v>
      </c>
      <c r="I38" s="5">
        <v>0</v>
      </c>
      <c r="J38" s="5">
        <v>0</v>
      </c>
      <c r="K38" s="5">
        <v>0</v>
      </c>
      <c r="L38" s="5">
        <v>0</v>
      </c>
      <c r="M38" s="5">
        <v>3.0833333333333335</v>
      </c>
      <c r="N38" s="5">
        <v>3.3333333333333335</v>
      </c>
      <c r="O38" s="5">
        <v>0</v>
      </c>
      <c r="P38" s="5">
        <v>3.3333333333333335</v>
      </c>
      <c r="Q38" s="5">
        <v>15.666666666666666</v>
      </c>
      <c r="R38" s="5">
        <v>37.083333333333336</v>
      </c>
      <c r="S38" s="5">
        <v>37.666666666666664</v>
      </c>
      <c r="T38" s="5">
        <v>54.416666666666664</v>
      </c>
      <c r="U38" s="5">
        <v>62.5</v>
      </c>
      <c r="V38" s="5">
        <v>59.75</v>
      </c>
      <c r="W38" s="5">
        <v>68.857142857142861</v>
      </c>
      <c r="X38" s="20">
        <f t="shared" si="5"/>
        <v>3.0880858272162617</v>
      </c>
      <c r="Y38" s="5">
        <v>1000000</v>
      </c>
      <c r="AA38" s="5" t="str">
        <f t="shared" si="6"/>
        <v>LT</v>
      </c>
      <c r="AB38">
        <f t="shared" si="7"/>
        <v>27</v>
      </c>
      <c r="AC38">
        <f t="shared" si="8"/>
        <v>31</v>
      </c>
      <c r="AD38">
        <f t="shared" si="9"/>
        <v>36</v>
      </c>
      <c r="AE38">
        <f t="shared" si="10"/>
        <v>39</v>
      </c>
      <c r="AF38">
        <f t="shared" si="11"/>
        <v>43</v>
      </c>
      <c r="AG38">
        <f t="shared" si="12"/>
        <v>43</v>
      </c>
      <c r="AH38">
        <f t="shared" si="13"/>
        <v>34</v>
      </c>
      <c r="AI38">
        <f t="shared" si="14"/>
        <v>51</v>
      </c>
      <c r="AJ38">
        <f t="shared" si="15"/>
        <v>53</v>
      </c>
      <c r="AK38">
        <f t="shared" si="16"/>
        <v>51</v>
      </c>
      <c r="AL38">
        <f t="shared" si="17"/>
        <v>53</v>
      </c>
      <c r="AM38">
        <f t="shared" si="18"/>
        <v>48</v>
      </c>
      <c r="AN38">
        <f t="shared" si="19"/>
        <v>49</v>
      </c>
      <c r="AO38">
        <f t="shared" si="20"/>
        <v>54</v>
      </c>
      <c r="AP38">
        <f t="shared" si="21"/>
        <v>48</v>
      </c>
      <c r="AQ38">
        <f t="shared" si="22"/>
        <v>41</v>
      </c>
      <c r="AR38">
        <f t="shared" si="23"/>
        <v>26</v>
      </c>
      <c r="AS38">
        <f t="shared" si="24"/>
        <v>28</v>
      </c>
      <c r="AT38">
        <f t="shared" si="25"/>
        <v>22</v>
      </c>
      <c r="AU38">
        <f t="shared" si="26"/>
        <v>16</v>
      </c>
      <c r="AV38">
        <f t="shared" si="27"/>
        <v>15</v>
      </c>
      <c r="AW38">
        <f t="shared" si="28"/>
        <v>14</v>
      </c>
      <c r="AX38" s="21">
        <f t="shared" si="29"/>
        <v>10</v>
      </c>
      <c r="AY38">
        <v>1000000</v>
      </c>
      <c r="AZ38" t="str">
        <f t="shared" si="3"/>
        <v>LT</v>
      </c>
      <c r="BA38" s="5">
        <f t="shared" si="30"/>
        <v>36.173913043478258</v>
      </c>
      <c r="BB38">
        <f t="shared" si="31"/>
        <v>43</v>
      </c>
      <c r="BC38" s="5">
        <f>trend_effects!Y236</f>
        <v>999931</v>
      </c>
      <c r="BD38">
        <f t="shared" si="32"/>
        <v>33</v>
      </c>
      <c r="BE38">
        <f t="shared" si="33"/>
        <v>10</v>
      </c>
      <c r="BF38">
        <f>IF(trend_effects!AA236*trend_effects!BD236&lt;=0,1,0)</f>
        <v>1</v>
      </c>
      <c r="BG38" t="str">
        <f t="shared" si="4"/>
        <v>LT</v>
      </c>
    </row>
    <row r="39" spans="1:59" x14ac:dyDescent="0.3">
      <c r="A39" s="5" t="s">
        <v>66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8.3333333333333339</v>
      </c>
      <c r="H39" s="5">
        <v>0</v>
      </c>
      <c r="I39" s="5">
        <v>4.25</v>
      </c>
      <c r="J39" s="5">
        <v>0</v>
      </c>
      <c r="K39" s="5">
        <v>4.25</v>
      </c>
      <c r="L39" s="5">
        <v>9.5</v>
      </c>
      <c r="M39" s="5">
        <v>15.166666666666666</v>
      </c>
      <c r="N39" s="5">
        <v>16.5</v>
      </c>
      <c r="O39" s="5">
        <v>38.583333333333336</v>
      </c>
      <c r="P39" s="5">
        <v>54.166666666666664</v>
      </c>
      <c r="Q39" s="5">
        <v>60.25</v>
      </c>
      <c r="R39" s="5">
        <v>54.333333333333336</v>
      </c>
      <c r="S39" s="5">
        <v>50.833333333333336</v>
      </c>
      <c r="T39" s="5">
        <v>53.083333333333336</v>
      </c>
      <c r="U39" s="5">
        <v>48.916666666666664</v>
      </c>
      <c r="V39" s="5">
        <v>46.583333333333336</v>
      </c>
      <c r="W39" s="5">
        <v>58.142857142857146</v>
      </c>
      <c r="X39" s="20">
        <f t="shared" si="5"/>
        <v>3.4035855448898928</v>
      </c>
      <c r="Y39" s="5">
        <v>1000000</v>
      </c>
      <c r="AA39" s="5" t="str">
        <f t="shared" si="6"/>
        <v>LU</v>
      </c>
      <c r="AB39">
        <f t="shared" si="7"/>
        <v>27</v>
      </c>
      <c r="AC39">
        <f t="shared" si="8"/>
        <v>31</v>
      </c>
      <c r="AD39">
        <f t="shared" si="9"/>
        <v>36</v>
      </c>
      <c r="AE39">
        <f t="shared" si="10"/>
        <v>39</v>
      </c>
      <c r="AF39">
        <f t="shared" si="11"/>
        <v>43</v>
      </c>
      <c r="AG39">
        <f t="shared" si="12"/>
        <v>33</v>
      </c>
      <c r="AH39">
        <f t="shared" si="13"/>
        <v>43</v>
      </c>
      <c r="AI39">
        <f t="shared" si="14"/>
        <v>42</v>
      </c>
      <c r="AJ39">
        <f t="shared" si="15"/>
        <v>53</v>
      </c>
      <c r="AK39">
        <f t="shared" si="16"/>
        <v>43</v>
      </c>
      <c r="AL39">
        <f t="shared" si="17"/>
        <v>37</v>
      </c>
      <c r="AM39">
        <f t="shared" si="18"/>
        <v>29</v>
      </c>
      <c r="AN39">
        <f t="shared" si="19"/>
        <v>28</v>
      </c>
      <c r="AO39">
        <f t="shared" si="20"/>
        <v>19</v>
      </c>
      <c r="AP39">
        <f t="shared" si="21"/>
        <v>11</v>
      </c>
      <c r="AQ39">
        <f t="shared" si="22"/>
        <v>11</v>
      </c>
      <c r="AR39">
        <f t="shared" si="23"/>
        <v>13</v>
      </c>
      <c r="AS39">
        <f t="shared" si="24"/>
        <v>21</v>
      </c>
      <c r="AT39">
        <f t="shared" si="25"/>
        <v>23</v>
      </c>
      <c r="AU39">
        <f t="shared" si="26"/>
        <v>26</v>
      </c>
      <c r="AV39">
        <f t="shared" si="27"/>
        <v>27</v>
      </c>
      <c r="AW39">
        <f t="shared" si="28"/>
        <v>20</v>
      </c>
      <c r="AX39" s="21">
        <f t="shared" si="29"/>
        <v>5</v>
      </c>
      <c r="AY39">
        <v>1000000</v>
      </c>
      <c r="AZ39" t="str">
        <f t="shared" si="3"/>
        <v>LU</v>
      </c>
      <c r="BA39" s="5">
        <f t="shared" si="30"/>
        <v>28.695652173913043</v>
      </c>
      <c r="BB39">
        <f t="shared" si="31"/>
        <v>27</v>
      </c>
      <c r="BC39" s="5">
        <f>trend_effects!Y237</f>
        <v>1000103</v>
      </c>
      <c r="BD39">
        <f t="shared" si="32"/>
        <v>23</v>
      </c>
      <c r="BE39">
        <f t="shared" si="33"/>
        <v>4</v>
      </c>
      <c r="BF39">
        <f>IF(trend_effects!AA237*trend_effects!BD237&lt;=0,1,0)</f>
        <v>1</v>
      </c>
      <c r="BG39" t="str">
        <f t="shared" si="4"/>
        <v>LU</v>
      </c>
    </row>
    <row r="40" spans="1:59" x14ac:dyDescent="0.3">
      <c r="A40" s="5" t="s">
        <v>90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6.833333333333333</v>
      </c>
      <c r="H40" s="5">
        <v>0</v>
      </c>
      <c r="I40" s="5">
        <v>0</v>
      </c>
      <c r="J40" s="5">
        <v>3.25</v>
      </c>
      <c r="K40" s="5">
        <v>7.75</v>
      </c>
      <c r="L40" s="5">
        <v>9.3333333333333339</v>
      </c>
      <c r="M40" s="5">
        <v>3.6666666666666665</v>
      </c>
      <c r="N40" s="5">
        <v>6.75</v>
      </c>
      <c r="O40" s="5">
        <v>12.416666666666666</v>
      </c>
      <c r="P40" s="5">
        <v>20.583333333333332</v>
      </c>
      <c r="Q40" s="5">
        <v>23.583333333333332</v>
      </c>
      <c r="R40" s="5">
        <v>27.5</v>
      </c>
      <c r="S40" s="5">
        <v>40.666666666666664</v>
      </c>
      <c r="T40" s="5">
        <v>45.75</v>
      </c>
      <c r="U40" s="5">
        <v>65.25</v>
      </c>
      <c r="V40" s="5">
        <v>57.75</v>
      </c>
      <c r="W40" s="5">
        <v>68.714285714285708</v>
      </c>
      <c r="X40" s="20">
        <f t="shared" si="5"/>
        <v>3.0972614342179559</v>
      </c>
      <c r="Y40" s="5">
        <v>1000000</v>
      </c>
      <c r="AA40" s="5" t="str">
        <f t="shared" si="6"/>
        <v>LV</v>
      </c>
      <c r="AB40">
        <f t="shared" si="7"/>
        <v>27</v>
      </c>
      <c r="AC40">
        <f t="shared" si="8"/>
        <v>31</v>
      </c>
      <c r="AD40">
        <f t="shared" si="9"/>
        <v>36</v>
      </c>
      <c r="AE40">
        <f t="shared" si="10"/>
        <v>39</v>
      </c>
      <c r="AF40">
        <f t="shared" si="11"/>
        <v>43</v>
      </c>
      <c r="AG40">
        <f t="shared" si="12"/>
        <v>37</v>
      </c>
      <c r="AH40">
        <f t="shared" si="13"/>
        <v>43</v>
      </c>
      <c r="AI40">
        <f t="shared" si="14"/>
        <v>51</v>
      </c>
      <c r="AJ40">
        <f t="shared" si="15"/>
        <v>47</v>
      </c>
      <c r="AK40">
        <f t="shared" si="16"/>
        <v>35</v>
      </c>
      <c r="AL40">
        <f t="shared" si="17"/>
        <v>39</v>
      </c>
      <c r="AM40">
        <f t="shared" si="18"/>
        <v>46</v>
      </c>
      <c r="AN40">
        <f t="shared" si="19"/>
        <v>43</v>
      </c>
      <c r="AO40">
        <f t="shared" si="20"/>
        <v>31</v>
      </c>
      <c r="AP40">
        <f t="shared" si="21"/>
        <v>27</v>
      </c>
      <c r="AQ40">
        <f t="shared" si="22"/>
        <v>29</v>
      </c>
      <c r="AR40">
        <f t="shared" si="23"/>
        <v>30</v>
      </c>
      <c r="AS40">
        <f t="shared" si="24"/>
        <v>26</v>
      </c>
      <c r="AT40">
        <f t="shared" si="25"/>
        <v>28</v>
      </c>
      <c r="AU40">
        <f t="shared" si="26"/>
        <v>14</v>
      </c>
      <c r="AV40">
        <f t="shared" si="27"/>
        <v>18</v>
      </c>
      <c r="AW40">
        <f t="shared" si="28"/>
        <v>15</v>
      </c>
      <c r="AX40" s="21">
        <f t="shared" si="29"/>
        <v>9</v>
      </c>
      <c r="AY40">
        <v>1000000</v>
      </c>
      <c r="AZ40" t="str">
        <f t="shared" si="3"/>
        <v>LV</v>
      </c>
      <c r="BA40" s="5">
        <f t="shared" si="30"/>
        <v>32.347826086956523</v>
      </c>
      <c r="BB40">
        <f t="shared" si="31"/>
        <v>32</v>
      </c>
      <c r="BC40" s="5">
        <f>trend_effects!Y238</f>
        <v>1000019</v>
      </c>
      <c r="BD40">
        <f t="shared" si="32"/>
        <v>27</v>
      </c>
      <c r="BE40">
        <f t="shared" si="33"/>
        <v>5</v>
      </c>
      <c r="BF40">
        <f>IF(trend_effects!AA238*trend_effects!BD238&lt;=0,1,0)</f>
        <v>1</v>
      </c>
      <c r="BG40" t="str">
        <f t="shared" si="4"/>
        <v>LV</v>
      </c>
    </row>
    <row r="41" spans="1:59" x14ac:dyDescent="0.3">
      <c r="A41" s="5" t="s">
        <v>6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10.75</v>
      </c>
      <c r="T41" s="5">
        <v>8.3333333333333339</v>
      </c>
      <c r="U41" s="5">
        <v>0</v>
      </c>
      <c r="V41" s="5">
        <v>0</v>
      </c>
      <c r="W41" s="5">
        <v>1.7142857142857142</v>
      </c>
      <c r="X41" s="20">
        <f t="shared" si="5"/>
        <v>0.16981931112365894</v>
      </c>
      <c r="Y41" s="5">
        <v>1000000</v>
      </c>
      <c r="AA41" s="5" t="str">
        <f t="shared" si="6"/>
        <v>LY</v>
      </c>
      <c r="AB41">
        <f t="shared" si="7"/>
        <v>27</v>
      </c>
      <c r="AC41">
        <f t="shared" si="8"/>
        <v>31</v>
      </c>
      <c r="AD41">
        <f t="shared" si="9"/>
        <v>36</v>
      </c>
      <c r="AE41">
        <f t="shared" si="10"/>
        <v>39</v>
      </c>
      <c r="AF41">
        <f t="shared" si="11"/>
        <v>43</v>
      </c>
      <c r="AG41">
        <f t="shared" si="12"/>
        <v>43</v>
      </c>
      <c r="AH41">
        <f t="shared" si="13"/>
        <v>43</v>
      </c>
      <c r="AI41">
        <f t="shared" si="14"/>
        <v>51</v>
      </c>
      <c r="AJ41">
        <f t="shared" si="15"/>
        <v>53</v>
      </c>
      <c r="AK41">
        <f t="shared" si="16"/>
        <v>51</v>
      </c>
      <c r="AL41">
        <f t="shared" si="17"/>
        <v>53</v>
      </c>
      <c r="AM41">
        <f t="shared" si="18"/>
        <v>53</v>
      </c>
      <c r="AN41">
        <f t="shared" si="19"/>
        <v>53</v>
      </c>
      <c r="AO41">
        <f t="shared" si="20"/>
        <v>54</v>
      </c>
      <c r="AP41">
        <f t="shared" si="21"/>
        <v>56</v>
      </c>
      <c r="AQ41">
        <f t="shared" si="22"/>
        <v>57</v>
      </c>
      <c r="AR41">
        <f t="shared" si="23"/>
        <v>58</v>
      </c>
      <c r="AS41">
        <f t="shared" si="24"/>
        <v>50</v>
      </c>
      <c r="AT41">
        <f t="shared" si="25"/>
        <v>53</v>
      </c>
      <c r="AU41">
        <f t="shared" si="26"/>
        <v>59</v>
      </c>
      <c r="AV41">
        <f t="shared" si="27"/>
        <v>59</v>
      </c>
      <c r="AW41">
        <f t="shared" si="28"/>
        <v>61</v>
      </c>
      <c r="AX41" s="21">
        <f t="shared" si="29"/>
        <v>47</v>
      </c>
      <c r="AY41">
        <v>1000000</v>
      </c>
      <c r="AZ41" t="str">
        <f t="shared" si="3"/>
        <v>LY</v>
      </c>
      <c r="BA41" s="5">
        <f t="shared" si="30"/>
        <v>49.130434782608695</v>
      </c>
      <c r="BB41">
        <f t="shared" si="31"/>
        <v>59</v>
      </c>
      <c r="BC41" s="5">
        <f>trend_effects!Y239</f>
        <v>999541</v>
      </c>
      <c r="BD41">
        <f t="shared" si="32"/>
        <v>58</v>
      </c>
      <c r="BE41">
        <f t="shared" si="33"/>
        <v>1</v>
      </c>
      <c r="BF41">
        <f>IF(trend_effects!AA239*trend_effects!BD239&lt;=0,1,0)</f>
        <v>1</v>
      </c>
      <c r="BG41" t="str">
        <f t="shared" si="4"/>
        <v>LY</v>
      </c>
    </row>
    <row r="42" spans="1:59" x14ac:dyDescent="0.3">
      <c r="A42" s="5" t="s">
        <v>12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8.3333333333333339</v>
      </c>
      <c r="T42" s="5">
        <v>0</v>
      </c>
      <c r="U42" s="5">
        <v>0</v>
      </c>
      <c r="V42" s="5">
        <v>0</v>
      </c>
      <c r="W42" s="5">
        <v>2.1428571428571428</v>
      </c>
      <c r="X42" s="20">
        <f t="shared" si="5"/>
        <v>8.6580086580086563E-2</v>
      </c>
      <c r="Y42" s="5">
        <v>1000000</v>
      </c>
      <c r="AA42" s="5" t="str">
        <f t="shared" si="6"/>
        <v>MN</v>
      </c>
      <c r="AB42">
        <f t="shared" si="7"/>
        <v>27</v>
      </c>
      <c r="AC42">
        <f t="shared" si="8"/>
        <v>31</v>
      </c>
      <c r="AD42">
        <f t="shared" si="9"/>
        <v>36</v>
      </c>
      <c r="AE42">
        <f t="shared" si="10"/>
        <v>39</v>
      </c>
      <c r="AF42">
        <f t="shared" si="11"/>
        <v>43</v>
      </c>
      <c r="AG42">
        <f t="shared" si="12"/>
        <v>43</v>
      </c>
      <c r="AH42">
        <f t="shared" si="13"/>
        <v>43</v>
      </c>
      <c r="AI42">
        <f t="shared" si="14"/>
        <v>51</v>
      </c>
      <c r="AJ42">
        <f t="shared" si="15"/>
        <v>53</v>
      </c>
      <c r="AK42">
        <f t="shared" si="16"/>
        <v>51</v>
      </c>
      <c r="AL42">
        <f t="shared" si="17"/>
        <v>53</v>
      </c>
      <c r="AM42">
        <f t="shared" si="18"/>
        <v>53</v>
      </c>
      <c r="AN42">
        <f t="shared" si="19"/>
        <v>53</v>
      </c>
      <c r="AO42">
        <f t="shared" si="20"/>
        <v>54</v>
      </c>
      <c r="AP42">
        <f t="shared" si="21"/>
        <v>56</v>
      </c>
      <c r="AQ42">
        <f t="shared" si="22"/>
        <v>57</v>
      </c>
      <c r="AR42">
        <f t="shared" si="23"/>
        <v>58</v>
      </c>
      <c r="AS42">
        <f t="shared" si="24"/>
        <v>53</v>
      </c>
      <c r="AT42">
        <f t="shared" si="25"/>
        <v>61</v>
      </c>
      <c r="AU42">
        <f t="shared" si="26"/>
        <v>59</v>
      </c>
      <c r="AV42">
        <f t="shared" si="27"/>
        <v>59</v>
      </c>
      <c r="AW42">
        <f t="shared" si="28"/>
        <v>59</v>
      </c>
      <c r="AX42" s="21">
        <f t="shared" si="29"/>
        <v>48</v>
      </c>
      <c r="AY42">
        <v>1000000</v>
      </c>
      <c r="AZ42" t="str">
        <f t="shared" si="3"/>
        <v>MN</v>
      </c>
      <c r="BA42" s="5">
        <f t="shared" si="30"/>
        <v>49.565217391304351</v>
      </c>
      <c r="BB42">
        <f t="shared" si="31"/>
        <v>62</v>
      </c>
      <c r="BC42" s="5">
        <f>trend_effects!Y240</f>
        <v>999531</v>
      </c>
      <c r="BD42">
        <f t="shared" si="32"/>
        <v>62</v>
      </c>
      <c r="BE42">
        <f t="shared" si="33"/>
        <v>0</v>
      </c>
      <c r="BF42">
        <f>IF(trend_effects!AA240*trend_effects!BD240&lt;=0,1,0)</f>
        <v>1</v>
      </c>
      <c r="BG42" t="str">
        <f t="shared" si="4"/>
        <v>MN</v>
      </c>
    </row>
    <row r="43" spans="1:59" x14ac:dyDescent="0.3">
      <c r="A43" s="5" t="s">
        <v>86</v>
      </c>
      <c r="B43" s="5">
        <v>0</v>
      </c>
      <c r="C43" s="5">
        <v>0</v>
      </c>
      <c r="D43" s="5">
        <v>0</v>
      </c>
      <c r="E43" s="5">
        <v>8.3333333333333339</v>
      </c>
      <c r="F43" s="5">
        <v>0</v>
      </c>
      <c r="G43" s="5">
        <v>0</v>
      </c>
      <c r="H43" s="5">
        <v>0</v>
      </c>
      <c r="I43" s="5">
        <v>0</v>
      </c>
      <c r="J43" s="5">
        <v>3.0833333333333335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5.1428571428571432</v>
      </c>
      <c r="X43" s="20">
        <f t="shared" si="5"/>
        <v>-1.8304159608507446E-2</v>
      </c>
      <c r="Y43" s="5">
        <v>1000000</v>
      </c>
      <c r="AA43" s="5" t="str">
        <f t="shared" si="6"/>
        <v>MT</v>
      </c>
      <c r="AB43">
        <f t="shared" si="7"/>
        <v>27</v>
      </c>
      <c r="AC43">
        <f t="shared" si="8"/>
        <v>31</v>
      </c>
      <c r="AD43">
        <f t="shared" si="9"/>
        <v>36</v>
      </c>
      <c r="AE43">
        <f t="shared" si="10"/>
        <v>33</v>
      </c>
      <c r="AF43">
        <f t="shared" si="11"/>
        <v>43</v>
      </c>
      <c r="AG43">
        <f t="shared" si="12"/>
        <v>43</v>
      </c>
      <c r="AH43">
        <f t="shared" si="13"/>
        <v>43</v>
      </c>
      <c r="AI43">
        <f t="shared" si="14"/>
        <v>51</v>
      </c>
      <c r="AJ43">
        <f t="shared" si="15"/>
        <v>48</v>
      </c>
      <c r="AK43">
        <f t="shared" si="16"/>
        <v>51</v>
      </c>
      <c r="AL43">
        <f t="shared" si="17"/>
        <v>53</v>
      </c>
      <c r="AM43">
        <f t="shared" si="18"/>
        <v>53</v>
      </c>
      <c r="AN43">
        <f t="shared" si="19"/>
        <v>53</v>
      </c>
      <c r="AO43">
        <f t="shared" si="20"/>
        <v>54</v>
      </c>
      <c r="AP43">
        <f t="shared" si="21"/>
        <v>56</v>
      </c>
      <c r="AQ43">
        <f t="shared" si="22"/>
        <v>57</v>
      </c>
      <c r="AR43">
        <f t="shared" si="23"/>
        <v>58</v>
      </c>
      <c r="AS43">
        <f t="shared" si="24"/>
        <v>60</v>
      </c>
      <c r="AT43">
        <f t="shared" si="25"/>
        <v>61</v>
      </c>
      <c r="AU43">
        <f t="shared" si="26"/>
        <v>59</v>
      </c>
      <c r="AV43">
        <f t="shared" si="27"/>
        <v>59</v>
      </c>
      <c r="AW43">
        <f t="shared" si="28"/>
        <v>55</v>
      </c>
      <c r="AX43" s="21">
        <f t="shared" si="29"/>
        <v>51</v>
      </c>
      <c r="AY43">
        <v>1000000</v>
      </c>
      <c r="AZ43" t="str">
        <f t="shared" si="3"/>
        <v>MT</v>
      </c>
      <c r="BA43" s="5">
        <f t="shared" si="30"/>
        <v>49.347826086956523</v>
      </c>
      <c r="BB43">
        <f t="shared" si="31"/>
        <v>60</v>
      </c>
      <c r="BC43" s="5">
        <f>trend_effects!Y241</f>
        <v>999533.5</v>
      </c>
      <c r="BD43">
        <f t="shared" si="32"/>
        <v>60</v>
      </c>
      <c r="BE43">
        <f t="shared" si="33"/>
        <v>0</v>
      </c>
      <c r="BF43">
        <f>IF(trend_effects!AA241*trend_effects!BD241&lt;=0,1,0)</f>
        <v>1</v>
      </c>
      <c r="BG43" t="str">
        <f t="shared" si="4"/>
        <v>MT</v>
      </c>
    </row>
    <row r="44" spans="1:59" x14ac:dyDescent="0.3">
      <c r="A44" s="5" t="s">
        <v>68</v>
      </c>
      <c r="B44" s="5">
        <v>57.416666666666664</v>
      </c>
      <c r="C44" s="5">
        <v>53</v>
      </c>
      <c r="D44" s="5">
        <v>42.833333333333336</v>
      </c>
      <c r="E44" s="5">
        <v>31.416666666666668</v>
      </c>
      <c r="F44" s="5">
        <v>27.416666666666668</v>
      </c>
      <c r="G44" s="5">
        <v>25.25</v>
      </c>
      <c r="H44" s="5">
        <v>28.166666666666668</v>
      </c>
      <c r="I44" s="5">
        <v>20.5</v>
      </c>
      <c r="J44" s="5">
        <v>18.583333333333332</v>
      </c>
      <c r="K44" s="5">
        <v>16.333333333333332</v>
      </c>
      <c r="L44" s="5">
        <v>17.75</v>
      </c>
      <c r="M44" s="5">
        <v>17.333333333333332</v>
      </c>
      <c r="N44" s="5">
        <v>14.416666666666666</v>
      </c>
      <c r="O44" s="5">
        <v>7.083333333333333</v>
      </c>
      <c r="P44" s="5">
        <v>11.25</v>
      </c>
      <c r="Q44" s="5">
        <v>21.083333333333332</v>
      </c>
      <c r="R44" s="5">
        <v>24.916666666666668</v>
      </c>
      <c r="S44" s="5">
        <v>27.75</v>
      </c>
      <c r="T44" s="5">
        <v>30.583333333333332</v>
      </c>
      <c r="U44" s="5">
        <v>29.25</v>
      </c>
      <c r="V44" s="5">
        <v>30.5</v>
      </c>
      <c r="W44" s="5">
        <v>36.714285714285715</v>
      </c>
      <c r="X44" s="20">
        <f t="shared" si="5"/>
        <v>-0.73244871070958018</v>
      </c>
      <c r="Y44" s="5">
        <v>1000000</v>
      </c>
      <c r="AA44" s="5" t="str">
        <f t="shared" si="6"/>
        <v>MX</v>
      </c>
      <c r="AB44">
        <f t="shared" si="7"/>
        <v>7</v>
      </c>
      <c r="AC44">
        <f t="shared" si="8"/>
        <v>8</v>
      </c>
      <c r="AD44">
        <f t="shared" si="9"/>
        <v>9</v>
      </c>
      <c r="AE44">
        <f t="shared" si="10"/>
        <v>12</v>
      </c>
      <c r="AF44">
        <f t="shared" si="11"/>
        <v>17</v>
      </c>
      <c r="AG44">
        <f t="shared" si="12"/>
        <v>20</v>
      </c>
      <c r="AH44">
        <f t="shared" si="13"/>
        <v>21</v>
      </c>
      <c r="AI44">
        <f t="shared" si="14"/>
        <v>21</v>
      </c>
      <c r="AJ44">
        <f t="shared" si="15"/>
        <v>25</v>
      </c>
      <c r="AK44">
        <f t="shared" si="16"/>
        <v>25</v>
      </c>
      <c r="AL44">
        <f t="shared" si="17"/>
        <v>24</v>
      </c>
      <c r="AM44">
        <f t="shared" si="18"/>
        <v>26</v>
      </c>
      <c r="AN44">
        <f t="shared" si="19"/>
        <v>30</v>
      </c>
      <c r="AO44">
        <f t="shared" si="20"/>
        <v>36</v>
      </c>
      <c r="AP44">
        <f t="shared" si="21"/>
        <v>37</v>
      </c>
      <c r="AQ44">
        <f t="shared" si="22"/>
        <v>33</v>
      </c>
      <c r="AR44">
        <f t="shared" si="23"/>
        <v>32</v>
      </c>
      <c r="AS44">
        <f t="shared" si="24"/>
        <v>34</v>
      </c>
      <c r="AT44">
        <f t="shared" si="25"/>
        <v>35</v>
      </c>
      <c r="AU44">
        <f t="shared" si="26"/>
        <v>35</v>
      </c>
      <c r="AV44">
        <f t="shared" si="27"/>
        <v>35</v>
      </c>
      <c r="AW44">
        <f t="shared" si="28"/>
        <v>30</v>
      </c>
      <c r="AX44" s="21">
        <f t="shared" si="29"/>
        <v>59</v>
      </c>
      <c r="AY44">
        <v>1000000</v>
      </c>
      <c r="AZ44" t="str">
        <f t="shared" si="3"/>
        <v>MX</v>
      </c>
      <c r="BA44" s="5">
        <f t="shared" si="30"/>
        <v>26.565217391304348</v>
      </c>
      <c r="BB44">
        <f t="shared" si="31"/>
        <v>23</v>
      </c>
      <c r="BC44" s="5">
        <f>trend_effects!Y242</f>
        <v>999892.5</v>
      </c>
      <c r="BD44">
        <f t="shared" si="32"/>
        <v>37</v>
      </c>
      <c r="BE44">
        <f t="shared" si="33"/>
        <v>-14</v>
      </c>
      <c r="BF44">
        <f>IF(trend_effects!AA242*trend_effects!BD242&lt;=0,1,0)</f>
        <v>1</v>
      </c>
      <c r="BG44" t="str">
        <f t="shared" si="4"/>
        <v>MX</v>
      </c>
    </row>
    <row r="45" spans="1:59" x14ac:dyDescent="0.3">
      <c r="A45" s="5" t="s">
        <v>34</v>
      </c>
      <c r="B45" s="5">
        <v>0</v>
      </c>
      <c r="C45" s="5">
        <v>0</v>
      </c>
      <c r="D45" s="5">
        <v>8.3333333333333339</v>
      </c>
      <c r="E45" s="5">
        <v>0</v>
      </c>
      <c r="F45" s="5">
        <v>5.166666666666667</v>
      </c>
      <c r="G45" s="5">
        <v>7.833333333333333</v>
      </c>
      <c r="H45" s="5">
        <v>3.6666666666666665</v>
      </c>
      <c r="I45" s="5">
        <v>8</v>
      </c>
      <c r="J45" s="5">
        <v>8.1666666666666661</v>
      </c>
      <c r="K45" s="5">
        <v>7.416666666666667</v>
      </c>
      <c r="L45" s="5">
        <v>7.833333333333333</v>
      </c>
      <c r="M45" s="5">
        <v>8.4166666666666661</v>
      </c>
      <c r="N45" s="5">
        <v>7.916666666666667</v>
      </c>
      <c r="O45" s="5">
        <v>14.833333333333334</v>
      </c>
      <c r="P45" s="5">
        <v>19</v>
      </c>
      <c r="Q45" s="5">
        <v>22.083333333333332</v>
      </c>
      <c r="R45" s="5">
        <v>30.166666666666668</v>
      </c>
      <c r="S45" s="5">
        <v>32.583333333333336</v>
      </c>
      <c r="T45" s="5">
        <v>35.666666666666664</v>
      </c>
      <c r="U45" s="5">
        <v>34.75</v>
      </c>
      <c r="V45" s="5">
        <v>34.666666666666664</v>
      </c>
      <c r="W45" s="5">
        <v>31.428571428571427</v>
      </c>
      <c r="X45" s="20">
        <f t="shared" si="5"/>
        <v>1.7972896668548839</v>
      </c>
      <c r="Y45" s="5">
        <v>1000000</v>
      </c>
      <c r="AA45" s="5" t="str">
        <f t="shared" si="6"/>
        <v>MY</v>
      </c>
      <c r="AB45">
        <f t="shared" si="7"/>
        <v>27</v>
      </c>
      <c r="AC45">
        <f t="shared" si="8"/>
        <v>31</v>
      </c>
      <c r="AD45">
        <f t="shared" si="9"/>
        <v>29</v>
      </c>
      <c r="AE45">
        <f t="shared" si="10"/>
        <v>39</v>
      </c>
      <c r="AF45">
        <f t="shared" si="11"/>
        <v>38</v>
      </c>
      <c r="AG45">
        <f t="shared" si="12"/>
        <v>35</v>
      </c>
      <c r="AH45">
        <f t="shared" si="13"/>
        <v>39</v>
      </c>
      <c r="AI45">
        <f t="shared" si="14"/>
        <v>36</v>
      </c>
      <c r="AJ45">
        <f t="shared" si="15"/>
        <v>37</v>
      </c>
      <c r="AK45">
        <f t="shared" si="16"/>
        <v>36</v>
      </c>
      <c r="AL45">
        <f t="shared" si="17"/>
        <v>43</v>
      </c>
      <c r="AM45">
        <f t="shared" si="18"/>
        <v>40</v>
      </c>
      <c r="AN45">
        <f t="shared" si="19"/>
        <v>41</v>
      </c>
      <c r="AO45">
        <f t="shared" si="20"/>
        <v>28</v>
      </c>
      <c r="AP45">
        <f t="shared" si="21"/>
        <v>28</v>
      </c>
      <c r="AQ45">
        <f t="shared" si="22"/>
        <v>31</v>
      </c>
      <c r="AR45">
        <f t="shared" si="23"/>
        <v>28</v>
      </c>
      <c r="AS45">
        <f t="shared" si="24"/>
        <v>31</v>
      </c>
      <c r="AT45">
        <f t="shared" si="25"/>
        <v>34</v>
      </c>
      <c r="AU45">
        <f t="shared" si="26"/>
        <v>30</v>
      </c>
      <c r="AV45">
        <f t="shared" si="27"/>
        <v>31</v>
      </c>
      <c r="AW45">
        <f t="shared" si="28"/>
        <v>32</v>
      </c>
      <c r="AX45" s="21">
        <f t="shared" si="29"/>
        <v>22</v>
      </c>
      <c r="AY45">
        <v>1000000</v>
      </c>
      <c r="AZ45" t="str">
        <f t="shared" si="3"/>
        <v>MY</v>
      </c>
      <c r="BA45" s="5">
        <f t="shared" si="30"/>
        <v>33.304347826086953</v>
      </c>
      <c r="BB45">
        <f t="shared" si="31"/>
        <v>36</v>
      </c>
      <c r="BC45" s="5">
        <f>trend_effects!Y243</f>
        <v>999948</v>
      </c>
      <c r="BD45">
        <f t="shared" si="32"/>
        <v>31</v>
      </c>
      <c r="BE45">
        <f t="shared" si="33"/>
        <v>5</v>
      </c>
      <c r="BF45">
        <f>IF(trend_effects!AA243*trend_effects!BD243&lt;=0,1,0)</f>
        <v>1</v>
      </c>
      <c r="BG45" t="str">
        <f t="shared" si="4"/>
        <v>MY</v>
      </c>
    </row>
    <row r="46" spans="1:59" x14ac:dyDescent="0.3">
      <c r="A46" s="5" t="s">
        <v>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16.5</v>
      </c>
      <c r="S46" s="5">
        <v>0</v>
      </c>
      <c r="T46" s="5">
        <v>20.666666666666668</v>
      </c>
      <c r="U46" s="5">
        <v>0</v>
      </c>
      <c r="V46" s="5">
        <v>0</v>
      </c>
      <c r="W46" s="5">
        <v>15.142857142857142</v>
      </c>
      <c r="X46" s="20">
        <f t="shared" si="5"/>
        <v>0.45708639186900057</v>
      </c>
      <c r="Y46" s="5">
        <v>1000000</v>
      </c>
      <c r="AA46" s="5" t="str">
        <f t="shared" si="6"/>
        <v>NE</v>
      </c>
      <c r="AB46">
        <f t="shared" si="7"/>
        <v>27</v>
      </c>
      <c r="AC46">
        <f t="shared" si="8"/>
        <v>31</v>
      </c>
      <c r="AD46">
        <f t="shared" si="9"/>
        <v>36</v>
      </c>
      <c r="AE46">
        <f t="shared" si="10"/>
        <v>39</v>
      </c>
      <c r="AF46">
        <f t="shared" si="11"/>
        <v>43</v>
      </c>
      <c r="AG46">
        <f t="shared" si="12"/>
        <v>43</v>
      </c>
      <c r="AH46">
        <f t="shared" si="13"/>
        <v>43</v>
      </c>
      <c r="AI46">
        <f t="shared" si="14"/>
        <v>51</v>
      </c>
      <c r="AJ46">
        <f t="shared" si="15"/>
        <v>53</v>
      </c>
      <c r="AK46">
        <f t="shared" si="16"/>
        <v>51</v>
      </c>
      <c r="AL46">
        <f t="shared" si="17"/>
        <v>53</v>
      </c>
      <c r="AM46">
        <f t="shared" si="18"/>
        <v>53</v>
      </c>
      <c r="AN46">
        <f t="shared" si="19"/>
        <v>53</v>
      </c>
      <c r="AO46">
        <f t="shared" si="20"/>
        <v>54</v>
      </c>
      <c r="AP46">
        <f t="shared" si="21"/>
        <v>56</v>
      </c>
      <c r="AQ46">
        <f t="shared" si="22"/>
        <v>57</v>
      </c>
      <c r="AR46">
        <f t="shared" si="23"/>
        <v>41</v>
      </c>
      <c r="AS46">
        <f t="shared" si="24"/>
        <v>60</v>
      </c>
      <c r="AT46">
        <f t="shared" si="25"/>
        <v>42</v>
      </c>
      <c r="AU46">
        <f t="shared" si="26"/>
        <v>59</v>
      </c>
      <c r="AV46">
        <f t="shared" si="27"/>
        <v>59</v>
      </c>
      <c r="AW46">
        <f t="shared" si="28"/>
        <v>46</v>
      </c>
      <c r="AX46" s="21">
        <f t="shared" si="29"/>
        <v>43</v>
      </c>
      <c r="AY46">
        <v>1000000</v>
      </c>
      <c r="AZ46" t="str">
        <f t="shared" si="3"/>
        <v>NE</v>
      </c>
      <c r="BA46" s="5">
        <f t="shared" si="30"/>
        <v>47.521739130434781</v>
      </c>
      <c r="BB46">
        <f t="shared" si="31"/>
        <v>56</v>
      </c>
      <c r="BC46" s="5">
        <f>trend_effects!Y244</f>
        <v>999575.5</v>
      </c>
      <c r="BD46">
        <f t="shared" si="32"/>
        <v>56</v>
      </c>
      <c r="BE46">
        <f t="shared" si="33"/>
        <v>0</v>
      </c>
      <c r="BF46">
        <f>IF(trend_effects!AA244*trend_effects!BD244&lt;=0,1,0)</f>
        <v>1</v>
      </c>
      <c r="BG46" t="str">
        <f t="shared" si="4"/>
        <v>NE</v>
      </c>
    </row>
    <row r="47" spans="1:59" x14ac:dyDescent="0.3">
      <c r="A47" s="5" t="s">
        <v>22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8.3333333333333339</v>
      </c>
      <c r="J47" s="5">
        <v>31.416666666666668</v>
      </c>
      <c r="K47" s="5">
        <v>43.916666666666664</v>
      </c>
      <c r="L47" s="5">
        <v>41.916666666666664</v>
      </c>
      <c r="M47" s="5">
        <v>53.666666666666664</v>
      </c>
      <c r="N47" s="5">
        <v>49.083333333333336</v>
      </c>
      <c r="O47" s="5">
        <v>50.333333333333336</v>
      </c>
      <c r="P47" s="5">
        <v>49.666666666666664</v>
      </c>
      <c r="Q47" s="5">
        <v>53.25</v>
      </c>
      <c r="R47" s="5">
        <v>39.916666666666664</v>
      </c>
      <c r="S47" s="5">
        <v>47.25</v>
      </c>
      <c r="T47" s="5">
        <v>57.916666666666664</v>
      </c>
      <c r="U47" s="5">
        <v>60</v>
      </c>
      <c r="V47" s="5">
        <v>48.083333333333336</v>
      </c>
      <c r="W47" s="5">
        <v>48.571428571428569</v>
      </c>
      <c r="X47" s="20">
        <f t="shared" si="5"/>
        <v>3.255834744965179</v>
      </c>
      <c r="Y47" s="5">
        <v>1000000</v>
      </c>
      <c r="AA47" s="5" t="str">
        <f t="shared" si="6"/>
        <v>NG</v>
      </c>
      <c r="AB47">
        <f t="shared" si="7"/>
        <v>27</v>
      </c>
      <c r="AC47">
        <f t="shared" si="8"/>
        <v>31</v>
      </c>
      <c r="AD47">
        <f t="shared" si="9"/>
        <v>36</v>
      </c>
      <c r="AE47">
        <f t="shared" si="10"/>
        <v>39</v>
      </c>
      <c r="AF47">
        <f t="shared" si="11"/>
        <v>43</v>
      </c>
      <c r="AG47">
        <f t="shared" si="12"/>
        <v>43</v>
      </c>
      <c r="AH47">
        <f t="shared" si="13"/>
        <v>43</v>
      </c>
      <c r="AI47">
        <f t="shared" si="14"/>
        <v>34</v>
      </c>
      <c r="AJ47">
        <f t="shared" si="15"/>
        <v>13</v>
      </c>
      <c r="AK47">
        <f t="shared" si="16"/>
        <v>4</v>
      </c>
      <c r="AL47">
        <f t="shared" si="17"/>
        <v>5</v>
      </c>
      <c r="AM47">
        <f t="shared" si="18"/>
        <v>3</v>
      </c>
      <c r="AN47">
        <f t="shared" si="19"/>
        <v>7</v>
      </c>
      <c r="AO47">
        <f t="shared" si="20"/>
        <v>13</v>
      </c>
      <c r="AP47">
        <f t="shared" si="21"/>
        <v>12</v>
      </c>
      <c r="AQ47">
        <f t="shared" si="22"/>
        <v>13</v>
      </c>
      <c r="AR47">
        <f t="shared" si="23"/>
        <v>23</v>
      </c>
      <c r="AS47">
        <f t="shared" si="24"/>
        <v>22</v>
      </c>
      <c r="AT47">
        <f t="shared" si="25"/>
        <v>20</v>
      </c>
      <c r="AU47">
        <f t="shared" si="26"/>
        <v>19</v>
      </c>
      <c r="AV47">
        <f t="shared" si="27"/>
        <v>25</v>
      </c>
      <c r="AW47">
        <f t="shared" si="28"/>
        <v>26</v>
      </c>
      <c r="AX47" s="21">
        <f t="shared" si="29"/>
        <v>6</v>
      </c>
      <c r="AY47">
        <v>1000000</v>
      </c>
      <c r="AZ47" t="str">
        <f t="shared" si="3"/>
        <v>NG</v>
      </c>
      <c r="BA47" s="5">
        <f t="shared" si="30"/>
        <v>22.043478260869566</v>
      </c>
      <c r="BB47">
        <f t="shared" si="31"/>
        <v>18</v>
      </c>
      <c r="BC47" s="5">
        <f>trend_effects!Y245</f>
        <v>1000256</v>
      </c>
      <c r="BD47">
        <f t="shared" si="32"/>
        <v>17</v>
      </c>
      <c r="BE47">
        <f t="shared" si="33"/>
        <v>1</v>
      </c>
      <c r="BF47">
        <f>IF(trend_effects!AA245*trend_effects!BD245&lt;=0,1,0)</f>
        <v>1</v>
      </c>
      <c r="BG47" t="str">
        <f t="shared" si="4"/>
        <v>NG</v>
      </c>
    </row>
    <row r="48" spans="1:59" x14ac:dyDescent="0.3">
      <c r="A48" s="5" t="s">
        <v>62</v>
      </c>
      <c r="B48" s="5">
        <v>40.416666666666664</v>
      </c>
      <c r="C48" s="5">
        <v>38.583333333333336</v>
      </c>
      <c r="D48" s="5">
        <v>32.333333333333336</v>
      </c>
      <c r="E48" s="5">
        <v>36</v>
      </c>
      <c r="F48" s="5">
        <v>34.583333333333336</v>
      </c>
      <c r="G48" s="5">
        <v>39.5</v>
      </c>
      <c r="H48" s="5">
        <v>39.166666666666664</v>
      </c>
      <c r="I48" s="5">
        <v>36.083333333333336</v>
      </c>
      <c r="J48" s="5">
        <v>36.666666666666664</v>
      </c>
      <c r="K48" s="5">
        <v>36.666666666666664</v>
      </c>
      <c r="L48" s="5">
        <v>37</v>
      </c>
      <c r="M48" s="5">
        <v>40.5</v>
      </c>
      <c r="N48" s="5">
        <v>48</v>
      </c>
      <c r="O48" s="5">
        <v>54.333333333333336</v>
      </c>
      <c r="P48" s="5">
        <v>56.333333333333336</v>
      </c>
      <c r="Q48" s="5">
        <v>53.416666666666664</v>
      </c>
      <c r="R48" s="5">
        <v>62.583333333333336</v>
      </c>
      <c r="S48" s="5">
        <v>60.416666666666664</v>
      </c>
      <c r="T48" s="5">
        <v>64.5</v>
      </c>
      <c r="U48" s="5">
        <v>61.666666666666664</v>
      </c>
      <c r="V48" s="5">
        <v>62.75</v>
      </c>
      <c r="W48" s="5">
        <v>60.857142857142854</v>
      </c>
      <c r="X48" s="20">
        <f t="shared" si="5"/>
        <v>1.5811217767739509</v>
      </c>
      <c r="Y48" s="5">
        <v>1000000</v>
      </c>
      <c r="AA48" s="5" t="str">
        <f t="shared" si="6"/>
        <v>NL</v>
      </c>
      <c r="AB48">
        <f t="shared" ref="AB48:AB63" si="34">RANK(B48,B$2:B$63,0)</f>
        <v>12</v>
      </c>
      <c r="AC48">
        <f t="shared" ref="AC48:AC63" si="35">RANK(C48,C$2:C$63,0)</f>
        <v>12</v>
      </c>
      <c r="AD48">
        <f t="shared" ref="AD48:AD63" si="36">RANK(D48,D$2:D$63,0)</f>
        <v>13</v>
      </c>
      <c r="AE48">
        <f t="shared" ref="AE48:AE63" si="37">RANK(E48,E$2:E$63,0)</f>
        <v>9</v>
      </c>
      <c r="AF48">
        <f t="shared" ref="AF48:AF63" si="38">RANK(F48,F$2:F$63,0)</f>
        <v>10</v>
      </c>
      <c r="AG48">
        <f t="shared" ref="AG48:AG63" si="39">RANK(G48,G$2:G$63,0)</f>
        <v>7</v>
      </c>
      <c r="AH48">
        <f t="shared" ref="AH48:AH63" si="40">RANK(H48,H$2:H$63,0)</f>
        <v>9</v>
      </c>
      <c r="AI48">
        <f t="shared" ref="AI48:AI63" si="41">RANK(I48,I$2:I$63,0)</f>
        <v>9</v>
      </c>
      <c r="AJ48">
        <f t="shared" ref="AJ48:AJ63" si="42">RANK(J48,J$2:J$63,0)</f>
        <v>7</v>
      </c>
      <c r="AK48">
        <f t="shared" ref="AK48:AK63" si="43">RANK(K48,K$2:K$63,0)</f>
        <v>9</v>
      </c>
      <c r="AL48">
        <f t="shared" ref="AL48:AL63" si="44">RANK(L48,L$2:L$63,0)</f>
        <v>9</v>
      </c>
      <c r="AM48">
        <f t="shared" ref="AM48:AM63" si="45">RANK(M48,M$2:M$63,0)</f>
        <v>9</v>
      </c>
      <c r="AN48">
        <f t="shared" ref="AN48:AN63" si="46">RANK(N48,N$2:N$63,0)</f>
        <v>8</v>
      </c>
      <c r="AO48">
        <f t="shared" ref="AO48:AO63" si="47">RANK(O48,O$2:O$63,0)</f>
        <v>10</v>
      </c>
      <c r="AP48">
        <f t="shared" ref="AP48:AP63" si="48">RANK(P48,P$2:P$63,0)</f>
        <v>10</v>
      </c>
      <c r="AQ48">
        <f t="shared" ref="AQ48:AQ63" si="49">RANK(Q48,Q$2:Q$63,0)</f>
        <v>12</v>
      </c>
      <c r="AR48">
        <f t="shared" ref="AR48:AR63" si="50">RANK(R48,R$2:R$63,0)</f>
        <v>10</v>
      </c>
      <c r="AS48">
        <f t="shared" ref="AS48:AS63" si="51">RANK(S48,S$2:S$63,0)</f>
        <v>12</v>
      </c>
      <c r="AT48">
        <f t="shared" ref="AT48:AT63" si="52">RANK(T48,T$2:T$63,0)</f>
        <v>15</v>
      </c>
      <c r="AU48">
        <f t="shared" ref="AU48:AU63" si="53">RANK(U48,U$2:U$63,0)</f>
        <v>17</v>
      </c>
      <c r="AV48">
        <f t="shared" ref="AV48:AV63" si="54">RANK(V48,V$2:V$63,0)</f>
        <v>14</v>
      </c>
      <c r="AW48">
        <f t="shared" ref="AW48:AW63" si="55">RANK(W48,W$2:W$63,0)</f>
        <v>19</v>
      </c>
      <c r="AX48" s="21">
        <f t="shared" si="29"/>
        <v>25</v>
      </c>
      <c r="AY48">
        <v>1000000</v>
      </c>
      <c r="AZ48" t="str">
        <f t="shared" si="3"/>
        <v>NL</v>
      </c>
      <c r="BA48" s="5">
        <f t="shared" si="30"/>
        <v>11.608695652173912</v>
      </c>
      <c r="BB48">
        <f t="shared" si="31"/>
        <v>8</v>
      </c>
      <c r="BC48" s="5">
        <f>trend_effects!Y246</f>
        <v>1000447</v>
      </c>
      <c r="BD48">
        <f t="shared" si="32"/>
        <v>7</v>
      </c>
      <c r="BE48">
        <f t="shared" si="33"/>
        <v>1</v>
      </c>
      <c r="BF48">
        <f>IF(trend_effects!AA246*trend_effects!BD246&lt;=0,1,0)</f>
        <v>1</v>
      </c>
      <c r="BG48" t="str">
        <f t="shared" si="4"/>
        <v>NL</v>
      </c>
    </row>
    <row r="49" spans="1:59" x14ac:dyDescent="0.3">
      <c r="A49" s="5" t="s">
        <v>103</v>
      </c>
      <c r="B49" s="5">
        <v>0</v>
      </c>
      <c r="C49" s="5">
        <v>0</v>
      </c>
      <c r="D49" s="5">
        <v>4.166666666666667</v>
      </c>
      <c r="E49" s="5">
        <v>8.5833333333333339</v>
      </c>
      <c r="F49" s="5">
        <v>12.583333333333334</v>
      </c>
      <c r="G49" s="5">
        <v>15.833333333333334</v>
      </c>
      <c r="H49" s="5">
        <v>23.666666666666668</v>
      </c>
      <c r="I49" s="5">
        <v>22.583333333333332</v>
      </c>
      <c r="J49" s="5">
        <v>23.166666666666668</v>
      </c>
      <c r="K49" s="5">
        <v>24.916666666666668</v>
      </c>
      <c r="L49" s="5">
        <v>24</v>
      </c>
      <c r="M49" s="5">
        <v>30.916666666666668</v>
      </c>
      <c r="N49" s="5">
        <v>39.166666666666664</v>
      </c>
      <c r="O49" s="5">
        <v>25.75</v>
      </c>
      <c r="P49" s="5">
        <v>44.75</v>
      </c>
      <c r="Q49" s="5">
        <v>78.25</v>
      </c>
      <c r="R49" s="5">
        <v>68.5</v>
      </c>
      <c r="S49" s="5">
        <v>67.75</v>
      </c>
      <c r="T49" s="5">
        <v>85.25</v>
      </c>
      <c r="U49" s="5">
        <v>82.333333333333329</v>
      </c>
      <c r="V49" s="5">
        <v>75.083333333333329</v>
      </c>
      <c r="W49" s="5">
        <v>73.142857142857139</v>
      </c>
      <c r="X49" s="20">
        <f t="shared" si="5"/>
        <v>4.2049218897044982</v>
      </c>
      <c r="Y49" s="5">
        <v>1000000</v>
      </c>
      <c r="AA49" s="5" t="str">
        <f t="shared" si="6"/>
        <v>NO</v>
      </c>
      <c r="AB49">
        <f t="shared" si="34"/>
        <v>27</v>
      </c>
      <c r="AC49">
        <f t="shared" si="35"/>
        <v>31</v>
      </c>
      <c r="AD49">
        <f t="shared" si="36"/>
        <v>33</v>
      </c>
      <c r="AE49">
        <f t="shared" si="37"/>
        <v>32</v>
      </c>
      <c r="AF49">
        <f t="shared" si="38"/>
        <v>29</v>
      </c>
      <c r="AG49">
        <f t="shared" si="39"/>
        <v>28</v>
      </c>
      <c r="AH49">
        <f t="shared" si="40"/>
        <v>24</v>
      </c>
      <c r="AI49">
        <f t="shared" si="41"/>
        <v>18</v>
      </c>
      <c r="AJ49">
        <f t="shared" si="42"/>
        <v>22</v>
      </c>
      <c r="AK49">
        <f t="shared" si="43"/>
        <v>20</v>
      </c>
      <c r="AL49">
        <f t="shared" si="44"/>
        <v>20</v>
      </c>
      <c r="AM49">
        <f t="shared" si="45"/>
        <v>17</v>
      </c>
      <c r="AN49">
        <f t="shared" si="46"/>
        <v>13</v>
      </c>
      <c r="AO49">
        <f t="shared" si="47"/>
        <v>23</v>
      </c>
      <c r="AP49">
        <f t="shared" si="48"/>
        <v>15</v>
      </c>
      <c r="AQ49">
        <f t="shared" si="49"/>
        <v>2</v>
      </c>
      <c r="AR49">
        <f t="shared" si="50"/>
        <v>6</v>
      </c>
      <c r="AS49">
        <f t="shared" si="51"/>
        <v>8</v>
      </c>
      <c r="AT49">
        <f t="shared" si="52"/>
        <v>2</v>
      </c>
      <c r="AU49">
        <f t="shared" si="53"/>
        <v>3</v>
      </c>
      <c r="AV49">
        <f t="shared" si="54"/>
        <v>2</v>
      </c>
      <c r="AW49">
        <f t="shared" si="55"/>
        <v>9</v>
      </c>
      <c r="AX49" s="21">
        <f t="shared" si="29"/>
        <v>1</v>
      </c>
      <c r="AY49">
        <v>1000000</v>
      </c>
      <c r="AZ49" t="str">
        <f t="shared" si="3"/>
        <v>NO</v>
      </c>
      <c r="BA49" s="5">
        <f t="shared" si="30"/>
        <v>16.739130434782609</v>
      </c>
      <c r="BB49">
        <f t="shared" si="31"/>
        <v>14</v>
      </c>
      <c r="BC49" s="5">
        <f>trend_effects!Y247</f>
        <v>1000432.5</v>
      </c>
      <c r="BD49">
        <f t="shared" si="32"/>
        <v>9</v>
      </c>
      <c r="BE49">
        <f t="shared" si="33"/>
        <v>5</v>
      </c>
      <c r="BF49">
        <f>IF(trend_effects!AA247*trend_effects!BD247&lt;=0,1,0)</f>
        <v>1</v>
      </c>
      <c r="BG49" t="str">
        <f t="shared" si="4"/>
        <v>NO</v>
      </c>
    </row>
    <row r="50" spans="1:59" x14ac:dyDescent="0.3">
      <c r="A50" s="5" t="s">
        <v>125</v>
      </c>
      <c r="B50" s="5">
        <v>0</v>
      </c>
      <c r="C50" s="5">
        <v>0</v>
      </c>
      <c r="D50" s="5">
        <v>0</v>
      </c>
      <c r="E50" s="5">
        <v>6.416666666666667</v>
      </c>
      <c r="F50" s="5">
        <v>8.3333333333333339</v>
      </c>
      <c r="G50" s="5">
        <v>11.583333333333334</v>
      </c>
      <c r="H50" s="5">
        <v>5.083333333333333</v>
      </c>
      <c r="I50" s="5">
        <v>10</v>
      </c>
      <c r="J50" s="5">
        <v>16.166666666666668</v>
      </c>
      <c r="K50" s="5">
        <v>19.166666666666668</v>
      </c>
      <c r="L50" s="5">
        <v>9</v>
      </c>
      <c r="M50" s="5">
        <v>15.25</v>
      </c>
      <c r="N50" s="5">
        <v>19.916666666666668</v>
      </c>
      <c r="O50" s="5">
        <v>29.416666666666668</v>
      </c>
      <c r="P50" s="5">
        <v>24.75</v>
      </c>
      <c r="Q50" s="5">
        <v>28.833333333333332</v>
      </c>
      <c r="R50" s="5">
        <v>24.083333333333332</v>
      </c>
      <c r="S50" s="5">
        <v>28.083333333333332</v>
      </c>
      <c r="T50" s="5">
        <v>36.583333333333336</v>
      </c>
      <c r="U50" s="5">
        <v>41</v>
      </c>
      <c r="V50" s="5">
        <v>42.666666666666664</v>
      </c>
      <c r="W50" s="5">
        <v>46.142857142857146</v>
      </c>
      <c r="X50" s="20">
        <f t="shared" si="5"/>
        <v>2.0977790325616414</v>
      </c>
      <c r="Y50" s="5">
        <v>1000000</v>
      </c>
      <c r="AA50" s="5" t="str">
        <f t="shared" si="6"/>
        <v>NZ</v>
      </c>
      <c r="AB50">
        <f t="shared" si="34"/>
        <v>27</v>
      </c>
      <c r="AC50">
        <f t="shared" si="35"/>
        <v>31</v>
      </c>
      <c r="AD50">
        <f t="shared" si="36"/>
        <v>36</v>
      </c>
      <c r="AE50">
        <f t="shared" si="37"/>
        <v>35</v>
      </c>
      <c r="AF50">
        <f t="shared" si="38"/>
        <v>32</v>
      </c>
      <c r="AG50">
        <f t="shared" si="39"/>
        <v>31</v>
      </c>
      <c r="AH50">
        <f t="shared" si="40"/>
        <v>36</v>
      </c>
      <c r="AI50">
        <f t="shared" si="41"/>
        <v>32</v>
      </c>
      <c r="AJ50">
        <f t="shared" si="42"/>
        <v>27</v>
      </c>
      <c r="AK50">
        <f t="shared" si="43"/>
        <v>22</v>
      </c>
      <c r="AL50">
        <f t="shared" si="44"/>
        <v>40</v>
      </c>
      <c r="AM50">
        <f t="shared" si="45"/>
        <v>28</v>
      </c>
      <c r="AN50">
        <f t="shared" si="46"/>
        <v>24</v>
      </c>
      <c r="AO50">
        <f t="shared" si="47"/>
        <v>22</v>
      </c>
      <c r="AP50">
        <f t="shared" si="48"/>
        <v>26</v>
      </c>
      <c r="AQ50">
        <f t="shared" si="49"/>
        <v>26</v>
      </c>
      <c r="AR50">
        <f t="shared" si="50"/>
        <v>34</v>
      </c>
      <c r="AS50">
        <f t="shared" si="51"/>
        <v>33</v>
      </c>
      <c r="AT50">
        <f t="shared" si="52"/>
        <v>33</v>
      </c>
      <c r="AU50">
        <f t="shared" si="53"/>
        <v>29</v>
      </c>
      <c r="AV50">
        <f t="shared" si="54"/>
        <v>28</v>
      </c>
      <c r="AW50">
        <f t="shared" si="55"/>
        <v>27</v>
      </c>
      <c r="AX50" s="21">
        <f t="shared" si="29"/>
        <v>18</v>
      </c>
      <c r="AY50">
        <v>1000000</v>
      </c>
      <c r="AZ50" t="str">
        <f t="shared" si="3"/>
        <v>NZ</v>
      </c>
      <c r="BA50" s="5">
        <f t="shared" si="30"/>
        <v>29.434782608695652</v>
      </c>
      <c r="BB50">
        <f t="shared" si="31"/>
        <v>29</v>
      </c>
      <c r="BC50" s="5">
        <f>trend_effects!Y248</f>
        <v>1000037</v>
      </c>
      <c r="BD50">
        <f t="shared" si="32"/>
        <v>25</v>
      </c>
      <c r="BE50">
        <f t="shared" si="33"/>
        <v>4</v>
      </c>
      <c r="BF50">
        <f>IF(trend_effects!AA248*trend_effects!BD248&lt;=0,1,0)</f>
        <v>1</v>
      </c>
      <c r="BG50" t="str">
        <f t="shared" si="4"/>
        <v>NZ</v>
      </c>
    </row>
    <row r="51" spans="1:59" x14ac:dyDescent="0.3">
      <c r="A51" s="5" t="s">
        <v>32</v>
      </c>
      <c r="B51" s="5">
        <v>15.5</v>
      </c>
      <c r="C51" s="5">
        <v>24.5</v>
      </c>
      <c r="D51" s="5">
        <v>27.166666666666668</v>
      </c>
      <c r="E51" s="5">
        <v>30.25</v>
      </c>
      <c r="F51" s="5">
        <v>30.166666666666668</v>
      </c>
      <c r="G51" s="5">
        <v>32.333333333333336</v>
      </c>
      <c r="H51" s="5">
        <v>40.75</v>
      </c>
      <c r="I51" s="5">
        <v>35.166666666666664</v>
      </c>
      <c r="J51" s="5">
        <v>36.583333333333336</v>
      </c>
      <c r="K51" s="5">
        <v>36.583333333333336</v>
      </c>
      <c r="L51" s="5">
        <v>35.583333333333336</v>
      </c>
      <c r="M51" s="5">
        <v>35.583333333333336</v>
      </c>
      <c r="N51" s="5">
        <v>32.5</v>
      </c>
      <c r="O51" s="5">
        <v>34.5</v>
      </c>
      <c r="P51" s="5">
        <v>34.666666666666664</v>
      </c>
      <c r="Q51" s="5">
        <v>38.75</v>
      </c>
      <c r="R51" s="5">
        <v>41.083333333333336</v>
      </c>
      <c r="S51" s="5">
        <v>44.333333333333336</v>
      </c>
      <c r="T51" s="5">
        <v>43.5</v>
      </c>
      <c r="U51" s="5">
        <v>20.166666666666668</v>
      </c>
      <c r="V51" s="5">
        <v>18.916666666666668</v>
      </c>
      <c r="W51" s="5">
        <v>29.428571428571427</v>
      </c>
      <c r="X51" s="20">
        <f t="shared" si="5"/>
        <v>0.28369094673442491</v>
      </c>
      <c r="Y51" s="5">
        <v>1000000</v>
      </c>
      <c r="AA51" s="5" t="str">
        <f t="shared" si="6"/>
        <v>PL</v>
      </c>
      <c r="AB51">
        <f t="shared" si="34"/>
        <v>20</v>
      </c>
      <c r="AC51">
        <f t="shared" si="35"/>
        <v>16</v>
      </c>
      <c r="AD51">
        <f t="shared" si="36"/>
        <v>15</v>
      </c>
      <c r="AE51">
        <f t="shared" si="37"/>
        <v>13</v>
      </c>
      <c r="AF51">
        <f t="shared" si="38"/>
        <v>13</v>
      </c>
      <c r="AG51">
        <f t="shared" si="39"/>
        <v>13</v>
      </c>
      <c r="AH51">
        <f t="shared" si="40"/>
        <v>7</v>
      </c>
      <c r="AI51">
        <f t="shared" si="41"/>
        <v>10</v>
      </c>
      <c r="AJ51">
        <f t="shared" si="42"/>
        <v>8</v>
      </c>
      <c r="AK51">
        <f t="shared" si="43"/>
        <v>10</v>
      </c>
      <c r="AL51">
        <f t="shared" si="44"/>
        <v>10</v>
      </c>
      <c r="AM51">
        <f t="shared" si="45"/>
        <v>12</v>
      </c>
      <c r="AN51">
        <f t="shared" si="46"/>
        <v>17</v>
      </c>
      <c r="AO51">
        <f t="shared" si="47"/>
        <v>20</v>
      </c>
      <c r="AP51">
        <f t="shared" si="48"/>
        <v>21</v>
      </c>
      <c r="AQ51">
        <f t="shared" si="49"/>
        <v>21</v>
      </c>
      <c r="AR51">
        <f t="shared" si="50"/>
        <v>22</v>
      </c>
      <c r="AS51">
        <f t="shared" si="51"/>
        <v>25</v>
      </c>
      <c r="AT51">
        <f t="shared" si="52"/>
        <v>30</v>
      </c>
      <c r="AU51">
        <f t="shared" si="53"/>
        <v>40</v>
      </c>
      <c r="AV51">
        <f t="shared" si="54"/>
        <v>44</v>
      </c>
      <c r="AW51">
        <f t="shared" si="55"/>
        <v>35</v>
      </c>
      <c r="AX51" s="21">
        <f t="shared" si="29"/>
        <v>44</v>
      </c>
      <c r="AY51">
        <v>1000000</v>
      </c>
      <c r="AZ51" t="str">
        <f t="shared" si="3"/>
        <v>PL</v>
      </c>
      <c r="BA51" s="5">
        <f t="shared" si="30"/>
        <v>20.260869565217391</v>
      </c>
      <c r="BB51">
        <f t="shared" si="31"/>
        <v>17</v>
      </c>
      <c r="BC51" s="5">
        <f>trend_effects!Y249</f>
        <v>1000205</v>
      </c>
      <c r="BD51">
        <f t="shared" si="32"/>
        <v>19</v>
      </c>
      <c r="BE51">
        <f t="shared" si="33"/>
        <v>-2</v>
      </c>
      <c r="BF51">
        <f>IF(trend_effects!AA249*trend_effects!BD249&lt;=0,1,0)</f>
        <v>1</v>
      </c>
      <c r="BG51" t="str">
        <f t="shared" si="4"/>
        <v>PL</v>
      </c>
    </row>
    <row r="52" spans="1:59" x14ac:dyDescent="0.3">
      <c r="A52" s="5" t="s">
        <v>26</v>
      </c>
      <c r="B52" s="5">
        <v>25.75</v>
      </c>
      <c r="C52" s="5">
        <v>16.166666666666668</v>
      </c>
      <c r="D52" s="5">
        <v>21.5</v>
      </c>
      <c r="E52" s="5">
        <v>24.5</v>
      </c>
      <c r="F52" s="5">
        <v>29.333333333333332</v>
      </c>
      <c r="G52" s="5">
        <v>30.916666666666668</v>
      </c>
      <c r="H52" s="5">
        <v>32.5</v>
      </c>
      <c r="I52" s="5">
        <v>33.5</v>
      </c>
      <c r="J52" s="5">
        <v>31.5</v>
      </c>
      <c r="K52" s="5">
        <v>32.083333333333336</v>
      </c>
      <c r="L52" s="5">
        <v>34.416666666666664</v>
      </c>
      <c r="M52" s="5">
        <v>33</v>
      </c>
      <c r="N52" s="5">
        <v>33.25</v>
      </c>
      <c r="O52" s="5">
        <v>38.833333333333336</v>
      </c>
      <c r="P52" s="5">
        <v>37.666666666666664</v>
      </c>
      <c r="Q52" s="5">
        <v>37.416666666666664</v>
      </c>
      <c r="R52" s="5">
        <v>52.75</v>
      </c>
      <c r="S52" s="5">
        <v>52.583333333333336</v>
      </c>
      <c r="T52" s="5">
        <v>50.75</v>
      </c>
      <c r="U52" s="5">
        <v>53.083333333333336</v>
      </c>
      <c r="V52" s="5">
        <v>57.833333333333336</v>
      </c>
      <c r="W52" s="5">
        <v>66.857142857142861</v>
      </c>
      <c r="X52" s="20">
        <f t="shared" si="5"/>
        <v>1.8295689817428951</v>
      </c>
      <c r="Y52" s="5">
        <v>1000000</v>
      </c>
      <c r="AA52" s="5" t="str">
        <f t="shared" si="6"/>
        <v>PT</v>
      </c>
      <c r="AB52">
        <f t="shared" si="34"/>
        <v>16</v>
      </c>
      <c r="AC52">
        <f t="shared" si="35"/>
        <v>21</v>
      </c>
      <c r="AD52">
        <f t="shared" si="36"/>
        <v>21</v>
      </c>
      <c r="AE52">
        <f t="shared" si="37"/>
        <v>19</v>
      </c>
      <c r="AF52">
        <f t="shared" si="38"/>
        <v>14</v>
      </c>
      <c r="AG52">
        <f t="shared" si="39"/>
        <v>15</v>
      </c>
      <c r="AH52">
        <f t="shared" si="40"/>
        <v>15</v>
      </c>
      <c r="AI52">
        <f t="shared" si="41"/>
        <v>12</v>
      </c>
      <c r="AJ52">
        <f t="shared" si="42"/>
        <v>12</v>
      </c>
      <c r="AK52">
        <f t="shared" si="43"/>
        <v>12</v>
      </c>
      <c r="AL52">
        <f t="shared" si="44"/>
        <v>12</v>
      </c>
      <c r="AM52">
        <f t="shared" si="45"/>
        <v>15</v>
      </c>
      <c r="AN52">
        <f t="shared" si="46"/>
        <v>16</v>
      </c>
      <c r="AO52">
        <f t="shared" si="47"/>
        <v>18</v>
      </c>
      <c r="AP52">
        <f t="shared" si="48"/>
        <v>18</v>
      </c>
      <c r="AQ52">
        <f t="shared" si="49"/>
        <v>22</v>
      </c>
      <c r="AR52">
        <f t="shared" si="50"/>
        <v>14</v>
      </c>
      <c r="AS52">
        <f t="shared" si="51"/>
        <v>17</v>
      </c>
      <c r="AT52">
        <f t="shared" si="52"/>
        <v>25</v>
      </c>
      <c r="AU52">
        <f t="shared" si="53"/>
        <v>24</v>
      </c>
      <c r="AV52">
        <f t="shared" si="54"/>
        <v>17</v>
      </c>
      <c r="AW52">
        <f t="shared" si="55"/>
        <v>16</v>
      </c>
      <c r="AX52" s="21">
        <f t="shared" si="29"/>
        <v>21</v>
      </c>
      <c r="AY52">
        <v>1000000</v>
      </c>
      <c r="AZ52" t="str">
        <f t="shared" si="3"/>
        <v>PT</v>
      </c>
      <c r="BA52" s="5">
        <f t="shared" si="30"/>
        <v>17.043478260869566</v>
      </c>
      <c r="BB52">
        <f t="shared" si="31"/>
        <v>15</v>
      </c>
      <c r="BC52" s="5">
        <f>trend_effects!Y250</f>
        <v>1000322</v>
      </c>
      <c r="BD52">
        <f t="shared" si="32"/>
        <v>15</v>
      </c>
      <c r="BE52">
        <f t="shared" si="33"/>
        <v>0</v>
      </c>
      <c r="BF52">
        <f>IF(trend_effects!AA250*trend_effects!BD250&lt;=0,1,0)</f>
        <v>1</v>
      </c>
      <c r="BG52" t="str">
        <f t="shared" si="4"/>
        <v>PT</v>
      </c>
    </row>
    <row r="53" spans="1:59" x14ac:dyDescent="0.3">
      <c r="A53" s="5" t="s">
        <v>107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1.1666666666666667</v>
      </c>
      <c r="H53" s="5">
        <v>0</v>
      </c>
      <c r="I53" s="5">
        <v>2.9166666666666665</v>
      </c>
      <c r="J53" s="5">
        <v>3.4166666666666665</v>
      </c>
      <c r="K53" s="5">
        <v>3</v>
      </c>
      <c r="L53" s="5">
        <v>4.083333333333333</v>
      </c>
      <c r="M53" s="5">
        <v>5</v>
      </c>
      <c r="N53" s="5">
        <v>5.333333333333333</v>
      </c>
      <c r="O53" s="5">
        <v>3.75</v>
      </c>
      <c r="P53" s="5">
        <v>6.333333333333333</v>
      </c>
      <c r="Q53" s="5">
        <v>8.5</v>
      </c>
      <c r="R53" s="5">
        <v>24.916666666666668</v>
      </c>
      <c r="S53" s="5">
        <v>36.666666666666664</v>
      </c>
      <c r="T53" s="5">
        <v>47.5</v>
      </c>
      <c r="U53" s="5">
        <v>66.333333333333329</v>
      </c>
      <c r="V53" s="5">
        <v>56.416666666666664</v>
      </c>
      <c r="W53" s="5">
        <v>65</v>
      </c>
      <c r="X53" s="20">
        <f t="shared" si="5"/>
        <v>2.893845285149633</v>
      </c>
      <c r="Y53" s="5">
        <v>1000000</v>
      </c>
      <c r="AA53" s="5" t="str">
        <f t="shared" si="6"/>
        <v>RO</v>
      </c>
      <c r="AB53">
        <f t="shared" si="34"/>
        <v>27</v>
      </c>
      <c r="AC53">
        <f t="shared" si="35"/>
        <v>31</v>
      </c>
      <c r="AD53">
        <f t="shared" si="36"/>
        <v>36</v>
      </c>
      <c r="AE53">
        <f t="shared" si="37"/>
        <v>39</v>
      </c>
      <c r="AF53">
        <f t="shared" si="38"/>
        <v>43</v>
      </c>
      <c r="AG53">
        <f t="shared" si="39"/>
        <v>42</v>
      </c>
      <c r="AH53">
        <f t="shared" si="40"/>
        <v>43</v>
      </c>
      <c r="AI53">
        <f t="shared" si="41"/>
        <v>45</v>
      </c>
      <c r="AJ53">
        <f t="shared" si="42"/>
        <v>46</v>
      </c>
      <c r="AK53">
        <f t="shared" si="43"/>
        <v>46</v>
      </c>
      <c r="AL53">
        <f t="shared" si="44"/>
        <v>46</v>
      </c>
      <c r="AM53">
        <f t="shared" si="45"/>
        <v>43</v>
      </c>
      <c r="AN53">
        <f t="shared" si="46"/>
        <v>45</v>
      </c>
      <c r="AO53">
        <f t="shared" si="47"/>
        <v>44</v>
      </c>
      <c r="AP53">
        <f t="shared" si="48"/>
        <v>45</v>
      </c>
      <c r="AQ53">
        <f t="shared" si="49"/>
        <v>44</v>
      </c>
      <c r="AR53">
        <f t="shared" si="50"/>
        <v>32</v>
      </c>
      <c r="AS53">
        <f t="shared" si="51"/>
        <v>29</v>
      </c>
      <c r="AT53">
        <f t="shared" si="52"/>
        <v>26</v>
      </c>
      <c r="AU53">
        <f t="shared" si="53"/>
        <v>13</v>
      </c>
      <c r="AV53">
        <f t="shared" si="54"/>
        <v>20</v>
      </c>
      <c r="AW53">
        <f t="shared" si="55"/>
        <v>17</v>
      </c>
      <c r="AX53" s="21">
        <f t="shared" si="29"/>
        <v>13</v>
      </c>
      <c r="AY53">
        <v>1000000</v>
      </c>
      <c r="AZ53" t="str">
        <f t="shared" si="3"/>
        <v>RO</v>
      </c>
      <c r="BA53" s="5">
        <f t="shared" si="30"/>
        <v>35.434782608695649</v>
      </c>
      <c r="BB53">
        <f t="shared" si="31"/>
        <v>42</v>
      </c>
      <c r="BC53" s="5">
        <f>trend_effects!Y251</f>
        <v>999939.5</v>
      </c>
      <c r="BD53">
        <f t="shared" si="32"/>
        <v>32</v>
      </c>
      <c r="BE53">
        <f t="shared" si="33"/>
        <v>10</v>
      </c>
      <c r="BF53">
        <f>IF(trend_effects!AA251*trend_effects!BD251&lt;=0,1,0)</f>
        <v>1</v>
      </c>
      <c r="BG53" t="str">
        <f t="shared" si="4"/>
        <v>RO</v>
      </c>
    </row>
    <row r="54" spans="1:59" x14ac:dyDescent="0.3">
      <c r="A54" s="5" t="s">
        <v>44</v>
      </c>
      <c r="B54" s="5">
        <v>0</v>
      </c>
      <c r="C54" s="5">
        <v>0</v>
      </c>
      <c r="D54" s="5">
        <v>0</v>
      </c>
      <c r="E54" s="5">
        <v>0</v>
      </c>
      <c r="F54" s="5">
        <v>0.75</v>
      </c>
      <c r="G54" s="5">
        <v>0</v>
      </c>
      <c r="H54" s="5">
        <v>0</v>
      </c>
      <c r="I54" s="5">
        <v>3.6666666666666665</v>
      </c>
      <c r="J54" s="5">
        <v>5.083333333333333</v>
      </c>
      <c r="K54" s="5">
        <v>4.083333333333333</v>
      </c>
      <c r="L54" s="5">
        <v>24.833333333333332</v>
      </c>
      <c r="M54" s="5">
        <v>39.75</v>
      </c>
      <c r="N54" s="5">
        <v>6.75</v>
      </c>
      <c r="O54" s="5">
        <v>3.0833333333333335</v>
      </c>
      <c r="P54" s="5">
        <v>4.333333333333333</v>
      </c>
      <c r="Q54" s="5">
        <v>5.833333333333333</v>
      </c>
      <c r="R54" s="5">
        <v>5.666666666666667</v>
      </c>
      <c r="S54" s="5">
        <v>10</v>
      </c>
      <c r="T54" s="5">
        <v>5</v>
      </c>
      <c r="U54" s="5">
        <v>3.25</v>
      </c>
      <c r="V54" s="5">
        <v>3.0833333333333335</v>
      </c>
      <c r="W54" s="5">
        <v>2.5714285714285716</v>
      </c>
      <c r="X54" s="20">
        <f t="shared" si="5"/>
        <v>0.27978543195934513</v>
      </c>
      <c r="Y54" s="5">
        <v>1000000</v>
      </c>
      <c r="AA54" s="5" t="str">
        <f t="shared" si="6"/>
        <v>RS</v>
      </c>
      <c r="AB54">
        <f t="shared" si="34"/>
        <v>27</v>
      </c>
      <c r="AC54">
        <f t="shared" si="35"/>
        <v>31</v>
      </c>
      <c r="AD54">
        <f t="shared" si="36"/>
        <v>36</v>
      </c>
      <c r="AE54">
        <f t="shared" si="37"/>
        <v>39</v>
      </c>
      <c r="AF54">
        <f t="shared" si="38"/>
        <v>41</v>
      </c>
      <c r="AG54">
        <f t="shared" si="39"/>
        <v>43</v>
      </c>
      <c r="AH54">
        <f t="shared" si="40"/>
        <v>43</v>
      </c>
      <c r="AI54">
        <f t="shared" si="41"/>
        <v>43</v>
      </c>
      <c r="AJ54">
        <f t="shared" si="42"/>
        <v>44</v>
      </c>
      <c r="AK54">
        <f t="shared" si="43"/>
        <v>44</v>
      </c>
      <c r="AL54">
        <f t="shared" si="44"/>
        <v>19</v>
      </c>
      <c r="AM54">
        <f t="shared" si="45"/>
        <v>10</v>
      </c>
      <c r="AN54">
        <f t="shared" si="46"/>
        <v>43</v>
      </c>
      <c r="AO54">
        <f t="shared" si="47"/>
        <v>48</v>
      </c>
      <c r="AP54">
        <f t="shared" si="48"/>
        <v>46</v>
      </c>
      <c r="AQ54">
        <f t="shared" si="49"/>
        <v>49</v>
      </c>
      <c r="AR54">
        <f t="shared" si="50"/>
        <v>51</v>
      </c>
      <c r="AS54">
        <f t="shared" si="51"/>
        <v>51</v>
      </c>
      <c r="AT54">
        <f t="shared" si="52"/>
        <v>56</v>
      </c>
      <c r="AU54">
        <f t="shared" si="53"/>
        <v>55</v>
      </c>
      <c r="AV54">
        <f t="shared" si="54"/>
        <v>54</v>
      </c>
      <c r="AW54">
        <f t="shared" si="55"/>
        <v>58</v>
      </c>
      <c r="AX54" s="21">
        <f t="shared" si="29"/>
        <v>45</v>
      </c>
      <c r="AY54">
        <v>1000000</v>
      </c>
      <c r="AZ54" t="str">
        <f t="shared" si="3"/>
        <v>RS</v>
      </c>
      <c r="BA54" s="5">
        <f t="shared" si="30"/>
        <v>42.434782608695649</v>
      </c>
      <c r="BB54">
        <f t="shared" si="31"/>
        <v>51</v>
      </c>
      <c r="BC54" s="5">
        <f>trend_effects!Y252</f>
        <v>999695</v>
      </c>
      <c r="BD54">
        <f t="shared" si="32"/>
        <v>49</v>
      </c>
      <c r="BE54">
        <f t="shared" si="33"/>
        <v>2</v>
      </c>
      <c r="BF54">
        <f>IF(trend_effects!AA252*trend_effects!BD252&lt;=0,1,0)</f>
        <v>1</v>
      </c>
      <c r="BG54" t="str">
        <f t="shared" si="4"/>
        <v>RS</v>
      </c>
    </row>
    <row r="55" spans="1:59" x14ac:dyDescent="0.3">
      <c r="A55" s="5" t="s">
        <v>54</v>
      </c>
      <c r="B55" s="5">
        <v>14.083333333333334</v>
      </c>
      <c r="C55" s="5">
        <v>17</v>
      </c>
      <c r="D55" s="5">
        <v>24.75</v>
      </c>
      <c r="E55" s="5">
        <v>25.75</v>
      </c>
      <c r="F55" s="5">
        <v>20.416666666666668</v>
      </c>
      <c r="G55" s="5">
        <v>18.833333333333332</v>
      </c>
      <c r="H55" s="5">
        <v>17.583333333333332</v>
      </c>
      <c r="I55" s="5">
        <v>12.583333333333334</v>
      </c>
      <c r="J55" s="5">
        <v>10.166666666666666</v>
      </c>
      <c r="K55" s="5">
        <v>8.25</v>
      </c>
      <c r="L55" s="5">
        <v>7.166666666666667</v>
      </c>
      <c r="M55" s="5">
        <v>7.083333333333333</v>
      </c>
      <c r="N55" s="5">
        <v>7.083333333333333</v>
      </c>
      <c r="O55" s="5">
        <v>8.1666666666666661</v>
      </c>
      <c r="P55" s="5">
        <v>7.583333333333333</v>
      </c>
      <c r="Q55" s="5">
        <v>8.5</v>
      </c>
      <c r="R55" s="5">
        <v>8.4166666666666661</v>
      </c>
      <c r="S55" s="5">
        <v>9.1666666666666661</v>
      </c>
      <c r="T55" s="5">
        <v>10</v>
      </c>
      <c r="U55" s="5">
        <v>10.583333333333334</v>
      </c>
      <c r="V55" s="5">
        <v>11.5</v>
      </c>
      <c r="W55" s="5">
        <v>13.428571428571429</v>
      </c>
      <c r="X55" s="20">
        <f t="shared" si="5"/>
        <v>-0.55702992659514405</v>
      </c>
      <c r="Y55" s="5">
        <v>1000000</v>
      </c>
      <c r="AA55" s="5" t="str">
        <f t="shared" si="6"/>
        <v>RU</v>
      </c>
      <c r="AB55">
        <f t="shared" si="34"/>
        <v>21</v>
      </c>
      <c r="AC55">
        <f t="shared" si="35"/>
        <v>20</v>
      </c>
      <c r="AD55">
        <f t="shared" si="36"/>
        <v>17</v>
      </c>
      <c r="AE55">
        <f t="shared" si="37"/>
        <v>17</v>
      </c>
      <c r="AF55">
        <f t="shared" si="38"/>
        <v>25</v>
      </c>
      <c r="AG55">
        <f t="shared" si="39"/>
        <v>25</v>
      </c>
      <c r="AH55">
        <f t="shared" si="40"/>
        <v>28</v>
      </c>
      <c r="AI55">
        <f t="shared" si="41"/>
        <v>27</v>
      </c>
      <c r="AJ55">
        <f t="shared" si="42"/>
        <v>34</v>
      </c>
      <c r="AK55">
        <f t="shared" si="43"/>
        <v>34</v>
      </c>
      <c r="AL55">
        <f t="shared" si="44"/>
        <v>44</v>
      </c>
      <c r="AM55">
        <f t="shared" si="45"/>
        <v>41</v>
      </c>
      <c r="AN55">
        <f t="shared" si="46"/>
        <v>42</v>
      </c>
      <c r="AO55">
        <f t="shared" si="47"/>
        <v>34</v>
      </c>
      <c r="AP55">
        <f t="shared" si="48"/>
        <v>42</v>
      </c>
      <c r="AQ55">
        <f t="shared" si="49"/>
        <v>44</v>
      </c>
      <c r="AR55">
        <f t="shared" si="50"/>
        <v>49</v>
      </c>
      <c r="AS55">
        <f t="shared" si="51"/>
        <v>52</v>
      </c>
      <c r="AT55">
        <f t="shared" si="52"/>
        <v>51</v>
      </c>
      <c r="AU55">
        <f t="shared" si="53"/>
        <v>49</v>
      </c>
      <c r="AV55">
        <f t="shared" si="54"/>
        <v>50</v>
      </c>
      <c r="AW55">
        <f t="shared" si="55"/>
        <v>49</v>
      </c>
      <c r="AX55" s="21">
        <f t="shared" si="29"/>
        <v>57</v>
      </c>
      <c r="AY55">
        <v>1000000</v>
      </c>
      <c r="AZ55" t="str">
        <f t="shared" si="3"/>
        <v>RU</v>
      </c>
      <c r="BA55" s="5">
        <f t="shared" si="30"/>
        <v>37.043478260869563</v>
      </c>
      <c r="BB55">
        <f t="shared" si="31"/>
        <v>45</v>
      </c>
      <c r="BC55" s="5">
        <f>trend_effects!Y253</f>
        <v>999675</v>
      </c>
      <c r="BD55">
        <f t="shared" si="32"/>
        <v>51</v>
      </c>
      <c r="BE55">
        <f t="shared" si="33"/>
        <v>-6</v>
      </c>
      <c r="BF55">
        <f>IF(trend_effects!AA253*trend_effects!BD253&lt;=0,1,0)</f>
        <v>1</v>
      </c>
      <c r="BG55" t="str">
        <f t="shared" si="4"/>
        <v>RU</v>
      </c>
    </row>
    <row r="56" spans="1:59" x14ac:dyDescent="0.3">
      <c r="A56" s="5" t="s">
        <v>30</v>
      </c>
      <c r="B56" s="5">
        <v>0</v>
      </c>
      <c r="C56" s="5">
        <v>0</v>
      </c>
      <c r="D56" s="5">
        <v>2.6666666666666665</v>
      </c>
      <c r="E56" s="5">
        <v>3.5833333333333335</v>
      </c>
      <c r="F56" s="5">
        <v>3</v>
      </c>
      <c r="G56" s="5">
        <v>2.5</v>
      </c>
      <c r="H56" s="5">
        <v>3.9166666666666665</v>
      </c>
      <c r="I56" s="5">
        <v>3.1666666666666665</v>
      </c>
      <c r="J56" s="5">
        <v>3</v>
      </c>
      <c r="K56" s="5">
        <v>3.25</v>
      </c>
      <c r="L56" s="5">
        <v>3.5</v>
      </c>
      <c r="M56" s="5">
        <v>5.666666666666667</v>
      </c>
      <c r="N56" s="5">
        <v>8.1666666666666661</v>
      </c>
      <c r="O56" s="5">
        <v>3.25</v>
      </c>
      <c r="P56" s="5">
        <v>15.583333333333334</v>
      </c>
      <c r="Q56" s="5">
        <v>18.083333333333332</v>
      </c>
      <c r="R56" s="5">
        <v>28</v>
      </c>
      <c r="S56" s="5">
        <v>15.166666666666666</v>
      </c>
      <c r="T56" s="5">
        <v>17</v>
      </c>
      <c r="U56" s="5">
        <v>16.833333333333332</v>
      </c>
      <c r="V56" s="5">
        <v>15.416666666666666</v>
      </c>
      <c r="W56" s="5">
        <v>13.571428571428571</v>
      </c>
      <c r="X56" s="20">
        <f t="shared" si="5"/>
        <v>0.95496894409937894</v>
      </c>
      <c r="Y56" s="5">
        <v>1000000</v>
      </c>
      <c r="AA56" s="5" t="str">
        <f t="shared" si="6"/>
        <v>SE</v>
      </c>
      <c r="AB56">
        <f t="shared" si="34"/>
        <v>27</v>
      </c>
      <c r="AC56">
        <f t="shared" si="35"/>
        <v>31</v>
      </c>
      <c r="AD56">
        <f t="shared" si="36"/>
        <v>35</v>
      </c>
      <c r="AE56">
        <f t="shared" si="37"/>
        <v>37</v>
      </c>
      <c r="AF56">
        <f t="shared" si="38"/>
        <v>40</v>
      </c>
      <c r="AG56">
        <f t="shared" si="39"/>
        <v>40</v>
      </c>
      <c r="AH56">
        <f t="shared" si="40"/>
        <v>38</v>
      </c>
      <c r="AI56">
        <f t="shared" si="41"/>
        <v>44</v>
      </c>
      <c r="AJ56">
        <f t="shared" si="42"/>
        <v>49</v>
      </c>
      <c r="AK56">
        <f t="shared" si="43"/>
        <v>45</v>
      </c>
      <c r="AL56">
        <f t="shared" si="44"/>
        <v>48</v>
      </c>
      <c r="AM56">
        <f t="shared" si="45"/>
        <v>42</v>
      </c>
      <c r="AN56">
        <f t="shared" si="46"/>
        <v>39</v>
      </c>
      <c r="AO56">
        <f t="shared" si="47"/>
        <v>47</v>
      </c>
      <c r="AP56">
        <f t="shared" si="48"/>
        <v>31</v>
      </c>
      <c r="AQ56">
        <f t="shared" si="49"/>
        <v>36</v>
      </c>
      <c r="AR56">
        <f t="shared" si="50"/>
        <v>29</v>
      </c>
      <c r="AS56">
        <f t="shared" si="51"/>
        <v>45</v>
      </c>
      <c r="AT56">
        <f t="shared" si="52"/>
        <v>47</v>
      </c>
      <c r="AU56">
        <f t="shared" si="53"/>
        <v>44</v>
      </c>
      <c r="AV56">
        <f t="shared" si="54"/>
        <v>47</v>
      </c>
      <c r="AW56">
        <f t="shared" si="55"/>
        <v>48</v>
      </c>
      <c r="AX56" s="21">
        <f t="shared" si="29"/>
        <v>33</v>
      </c>
      <c r="AY56">
        <v>1000000</v>
      </c>
      <c r="AZ56" t="str">
        <f t="shared" si="3"/>
        <v>SE</v>
      </c>
      <c r="BA56" s="5">
        <f t="shared" si="30"/>
        <v>40.086956521739133</v>
      </c>
      <c r="BB56">
        <f t="shared" si="31"/>
        <v>47</v>
      </c>
      <c r="BC56" s="5">
        <f>trend_effects!Y254</f>
        <v>999749</v>
      </c>
      <c r="BD56">
        <f t="shared" si="32"/>
        <v>45</v>
      </c>
      <c r="BE56">
        <f t="shared" si="33"/>
        <v>2</v>
      </c>
      <c r="BF56">
        <f>IF(trend_effects!AA254*trend_effects!BD254&lt;=0,1,0)</f>
        <v>1</v>
      </c>
      <c r="BG56" t="str">
        <f t="shared" si="4"/>
        <v>SE</v>
      </c>
    </row>
    <row r="57" spans="1:59" x14ac:dyDescent="0.3">
      <c r="A57" s="5" t="s">
        <v>74</v>
      </c>
      <c r="B57" s="5">
        <v>0</v>
      </c>
      <c r="C57" s="5">
        <v>2.6666666666666665</v>
      </c>
      <c r="D57" s="5">
        <v>0</v>
      </c>
      <c r="E57" s="5">
        <v>0.75</v>
      </c>
      <c r="F57" s="5">
        <v>0.5</v>
      </c>
      <c r="G57" s="5">
        <v>1.5833333333333333</v>
      </c>
      <c r="H57" s="5">
        <v>5.333333333333333</v>
      </c>
      <c r="I57" s="5">
        <v>2</v>
      </c>
      <c r="J57" s="5">
        <v>1.5833333333333333</v>
      </c>
      <c r="K57" s="5">
        <v>1.3333333333333333</v>
      </c>
      <c r="L57" s="5">
        <v>1.0833333333333333</v>
      </c>
      <c r="M57" s="5">
        <v>2.25</v>
      </c>
      <c r="N57" s="5">
        <v>2.5833333333333335</v>
      </c>
      <c r="O57" s="5">
        <v>3.3333333333333335</v>
      </c>
      <c r="P57" s="5">
        <v>2.6666666666666665</v>
      </c>
      <c r="Q57" s="5">
        <v>4.416666666666667</v>
      </c>
      <c r="R57" s="5">
        <v>4.75</v>
      </c>
      <c r="S57" s="5">
        <v>11.5</v>
      </c>
      <c r="T57" s="5">
        <v>20.083333333333332</v>
      </c>
      <c r="U57" s="5">
        <v>7.416666666666667</v>
      </c>
      <c r="V57" s="5">
        <v>5.916666666666667</v>
      </c>
      <c r="W57" s="5">
        <v>7.7142857142857144</v>
      </c>
      <c r="X57" s="20">
        <f t="shared" si="5"/>
        <v>0.46739130434782611</v>
      </c>
      <c r="Y57" s="5">
        <v>1000000</v>
      </c>
      <c r="AA57" s="5" t="str">
        <f t="shared" si="6"/>
        <v>SI</v>
      </c>
      <c r="AB57">
        <f t="shared" si="34"/>
        <v>27</v>
      </c>
      <c r="AC57">
        <f t="shared" si="35"/>
        <v>29</v>
      </c>
      <c r="AD57">
        <f t="shared" si="36"/>
        <v>36</v>
      </c>
      <c r="AE57">
        <f t="shared" si="37"/>
        <v>38</v>
      </c>
      <c r="AF57">
        <f t="shared" si="38"/>
        <v>42</v>
      </c>
      <c r="AG57">
        <f t="shared" si="39"/>
        <v>41</v>
      </c>
      <c r="AH57">
        <f t="shared" si="40"/>
        <v>35</v>
      </c>
      <c r="AI57">
        <f t="shared" si="41"/>
        <v>47</v>
      </c>
      <c r="AJ57">
        <f t="shared" si="42"/>
        <v>50</v>
      </c>
      <c r="AK57">
        <f t="shared" si="43"/>
        <v>48</v>
      </c>
      <c r="AL57">
        <f t="shared" si="44"/>
        <v>51</v>
      </c>
      <c r="AM57">
        <f t="shared" si="45"/>
        <v>49</v>
      </c>
      <c r="AN57">
        <f t="shared" si="46"/>
        <v>50</v>
      </c>
      <c r="AO57">
        <f t="shared" si="47"/>
        <v>46</v>
      </c>
      <c r="AP57">
        <f t="shared" si="48"/>
        <v>49</v>
      </c>
      <c r="AQ57">
        <f t="shared" si="49"/>
        <v>51</v>
      </c>
      <c r="AR57">
        <f t="shared" si="50"/>
        <v>53</v>
      </c>
      <c r="AS57">
        <f t="shared" si="51"/>
        <v>48</v>
      </c>
      <c r="AT57">
        <f t="shared" si="52"/>
        <v>43</v>
      </c>
      <c r="AU57">
        <f t="shared" si="53"/>
        <v>52</v>
      </c>
      <c r="AV57">
        <f t="shared" si="54"/>
        <v>53</v>
      </c>
      <c r="AW57">
        <f t="shared" si="55"/>
        <v>54</v>
      </c>
      <c r="AX57" s="21">
        <f t="shared" si="29"/>
        <v>42</v>
      </c>
      <c r="AY57">
        <v>1000000</v>
      </c>
      <c r="AZ57" t="str">
        <f t="shared" si="3"/>
        <v>SI</v>
      </c>
      <c r="BA57" s="5">
        <f t="shared" si="30"/>
        <v>44.956521739130437</v>
      </c>
      <c r="BB57">
        <f t="shared" si="31"/>
        <v>53</v>
      </c>
      <c r="BC57" s="5">
        <f>trend_effects!Y255</f>
        <v>999637</v>
      </c>
      <c r="BD57">
        <f t="shared" si="32"/>
        <v>52</v>
      </c>
      <c r="BE57">
        <f t="shared" si="33"/>
        <v>1</v>
      </c>
      <c r="BF57">
        <f>IF(trend_effects!AA255*trend_effects!BD255&lt;=0,1,0)</f>
        <v>1</v>
      </c>
      <c r="BG57" t="str">
        <f t="shared" si="4"/>
        <v>SI</v>
      </c>
    </row>
    <row r="58" spans="1:59" x14ac:dyDescent="0.3">
      <c r="A58" s="5" t="s">
        <v>70</v>
      </c>
      <c r="B58" s="5">
        <v>0</v>
      </c>
      <c r="C58" s="5">
        <v>0</v>
      </c>
      <c r="D58" s="5">
        <v>7.833333333333333</v>
      </c>
      <c r="E58" s="5">
        <v>39.083333333333336</v>
      </c>
      <c r="F58" s="5">
        <v>35.166666666666664</v>
      </c>
      <c r="G58" s="5">
        <v>39.333333333333336</v>
      </c>
      <c r="H58" s="5">
        <v>38.916666666666664</v>
      </c>
      <c r="I58" s="5">
        <v>55.166666666666664</v>
      </c>
      <c r="J58" s="5">
        <v>32</v>
      </c>
      <c r="K58" s="5">
        <v>28.75</v>
      </c>
      <c r="L58" s="5">
        <v>29.916666666666668</v>
      </c>
      <c r="M58" s="5">
        <v>28.416666666666668</v>
      </c>
      <c r="N58" s="5">
        <v>24.833333333333332</v>
      </c>
      <c r="O58" s="5">
        <v>15.833333333333334</v>
      </c>
      <c r="P58" s="5">
        <v>18.583333333333332</v>
      </c>
      <c r="Q58" s="5">
        <v>20.083333333333332</v>
      </c>
      <c r="R58" s="5">
        <v>21.75</v>
      </c>
      <c r="S58" s="5">
        <v>26.5</v>
      </c>
      <c r="T58" s="5">
        <v>29.25</v>
      </c>
      <c r="U58" s="5">
        <v>32.083333333333336</v>
      </c>
      <c r="V58" s="5">
        <v>32.25</v>
      </c>
      <c r="W58" s="5">
        <v>38.857142857142854</v>
      </c>
      <c r="X58" s="20">
        <f t="shared" si="5"/>
        <v>0.48997741389045724</v>
      </c>
      <c r="Y58" s="5">
        <v>1000000</v>
      </c>
      <c r="AA58" s="5" t="str">
        <f t="shared" si="6"/>
        <v>SK</v>
      </c>
      <c r="AB58">
        <f t="shared" si="34"/>
        <v>27</v>
      </c>
      <c r="AC58">
        <f t="shared" si="35"/>
        <v>31</v>
      </c>
      <c r="AD58">
        <f t="shared" si="36"/>
        <v>30</v>
      </c>
      <c r="AE58">
        <f t="shared" si="37"/>
        <v>8</v>
      </c>
      <c r="AF58">
        <f t="shared" si="38"/>
        <v>9</v>
      </c>
      <c r="AG58">
        <f t="shared" si="39"/>
        <v>9</v>
      </c>
      <c r="AH58">
        <f t="shared" si="40"/>
        <v>10</v>
      </c>
      <c r="AI58">
        <f t="shared" si="41"/>
        <v>3</v>
      </c>
      <c r="AJ58">
        <f t="shared" si="42"/>
        <v>11</v>
      </c>
      <c r="AK58">
        <f t="shared" si="43"/>
        <v>15</v>
      </c>
      <c r="AL58">
        <f t="shared" si="44"/>
        <v>14</v>
      </c>
      <c r="AM58">
        <f t="shared" si="45"/>
        <v>19</v>
      </c>
      <c r="AN58">
        <f t="shared" si="46"/>
        <v>22</v>
      </c>
      <c r="AO58">
        <f t="shared" si="47"/>
        <v>26</v>
      </c>
      <c r="AP58">
        <f t="shared" si="48"/>
        <v>29</v>
      </c>
      <c r="AQ58">
        <f t="shared" si="49"/>
        <v>35</v>
      </c>
      <c r="AR58">
        <f t="shared" si="50"/>
        <v>37</v>
      </c>
      <c r="AS58">
        <f t="shared" si="51"/>
        <v>36</v>
      </c>
      <c r="AT58">
        <f t="shared" si="52"/>
        <v>36</v>
      </c>
      <c r="AU58">
        <f t="shared" si="53"/>
        <v>33</v>
      </c>
      <c r="AV58">
        <f t="shared" si="54"/>
        <v>32</v>
      </c>
      <c r="AW58">
        <f t="shared" si="55"/>
        <v>29</v>
      </c>
      <c r="AX58" s="21">
        <f t="shared" si="29"/>
        <v>41</v>
      </c>
      <c r="AY58">
        <v>1000000</v>
      </c>
      <c r="AZ58" t="str">
        <f t="shared" si="3"/>
        <v>SK</v>
      </c>
      <c r="BA58" s="5">
        <f t="shared" si="30"/>
        <v>23.565217391304348</v>
      </c>
      <c r="BB58">
        <f t="shared" si="31"/>
        <v>19</v>
      </c>
      <c r="BC58" s="5">
        <f>trend_effects!Y256</f>
        <v>1000129</v>
      </c>
      <c r="BD58">
        <f t="shared" si="32"/>
        <v>22</v>
      </c>
      <c r="BE58">
        <f t="shared" si="33"/>
        <v>-3</v>
      </c>
      <c r="BF58">
        <f>IF(trend_effects!AA256*trend_effects!BD256&lt;=0,1,0)</f>
        <v>1</v>
      </c>
      <c r="BG58" t="str">
        <f t="shared" si="4"/>
        <v>SK</v>
      </c>
    </row>
    <row r="59" spans="1:59" x14ac:dyDescent="0.3">
      <c r="A59" s="5" t="s">
        <v>18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0.25</v>
      </c>
      <c r="J59" s="5">
        <v>0.16666666666666666</v>
      </c>
      <c r="K59" s="5">
        <v>0.75</v>
      </c>
      <c r="L59" s="5">
        <v>2</v>
      </c>
      <c r="M59" s="5">
        <v>2.1666666666666665</v>
      </c>
      <c r="N59" s="5">
        <v>2.5833333333333335</v>
      </c>
      <c r="O59" s="5">
        <v>3.0833333333333335</v>
      </c>
      <c r="P59" s="5">
        <v>7.75</v>
      </c>
      <c r="Q59" s="5">
        <v>10.666666666666666</v>
      </c>
      <c r="R59" s="5">
        <v>13.333333333333334</v>
      </c>
      <c r="S59" s="5">
        <v>15.666666666666666</v>
      </c>
      <c r="T59" s="5">
        <v>18.5</v>
      </c>
      <c r="U59" s="5">
        <v>17.416666666666668</v>
      </c>
      <c r="V59" s="5">
        <v>30.833333333333332</v>
      </c>
      <c r="W59" s="5">
        <v>24.714285714285715</v>
      </c>
      <c r="X59" s="20">
        <f t="shared" si="5"/>
        <v>1.2408243929983058</v>
      </c>
      <c r="Y59" s="5">
        <v>1000000</v>
      </c>
      <c r="AA59" s="5" t="str">
        <f t="shared" si="6"/>
        <v>TR</v>
      </c>
      <c r="AB59">
        <f t="shared" si="34"/>
        <v>27</v>
      </c>
      <c r="AC59">
        <f t="shared" si="35"/>
        <v>31</v>
      </c>
      <c r="AD59">
        <f t="shared" si="36"/>
        <v>36</v>
      </c>
      <c r="AE59">
        <f t="shared" si="37"/>
        <v>39</v>
      </c>
      <c r="AF59">
        <f t="shared" si="38"/>
        <v>43</v>
      </c>
      <c r="AG59">
        <f t="shared" si="39"/>
        <v>43</v>
      </c>
      <c r="AH59">
        <f t="shared" si="40"/>
        <v>43</v>
      </c>
      <c r="AI59">
        <f t="shared" si="41"/>
        <v>50</v>
      </c>
      <c r="AJ59">
        <f t="shared" si="42"/>
        <v>51</v>
      </c>
      <c r="AK59">
        <f t="shared" si="43"/>
        <v>49</v>
      </c>
      <c r="AL59">
        <f t="shared" si="44"/>
        <v>49</v>
      </c>
      <c r="AM59">
        <f t="shared" si="45"/>
        <v>50</v>
      </c>
      <c r="AN59">
        <f t="shared" si="46"/>
        <v>50</v>
      </c>
      <c r="AO59">
        <f t="shared" si="47"/>
        <v>48</v>
      </c>
      <c r="AP59">
        <f t="shared" si="48"/>
        <v>41</v>
      </c>
      <c r="AQ59">
        <f t="shared" si="49"/>
        <v>43</v>
      </c>
      <c r="AR59">
        <f t="shared" si="50"/>
        <v>44</v>
      </c>
      <c r="AS59">
        <f t="shared" si="51"/>
        <v>44</v>
      </c>
      <c r="AT59">
        <f t="shared" si="52"/>
        <v>46</v>
      </c>
      <c r="AU59">
        <f t="shared" si="53"/>
        <v>43</v>
      </c>
      <c r="AV59">
        <f t="shared" si="54"/>
        <v>34</v>
      </c>
      <c r="AW59">
        <f t="shared" si="55"/>
        <v>38</v>
      </c>
      <c r="AX59" s="21">
        <f t="shared" si="29"/>
        <v>28</v>
      </c>
      <c r="AY59">
        <v>1000000</v>
      </c>
      <c r="AZ59" t="str">
        <f t="shared" si="3"/>
        <v>TR</v>
      </c>
      <c r="BA59" s="5">
        <f t="shared" si="30"/>
        <v>42.173913043478258</v>
      </c>
      <c r="BB59">
        <f t="shared" si="31"/>
        <v>50</v>
      </c>
      <c r="BC59" s="5">
        <f>trend_effects!Y257</f>
        <v>999744</v>
      </c>
      <c r="BD59">
        <f t="shared" si="32"/>
        <v>46</v>
      </c>
      <c r="BE59">
        <f t="shared" si="33"/>
        <v>4</v>
      </c>
      <c r="BF59">
        <f>IF(trend_effects!AA257*trend_effects!BD257&lt;=0,1,0)</f>
        <v>1</v>
      </c>
      <c r="BG59" t="str">
        <f t="shared" si="4"/>
        <v>TR</v>
      </c>
    </row>
    <row r="60" spans="1:59" x14ac:dyDescent="0.3">
      <c r="A60" s="5" t="s">
        <v>14</v>
      </c>
      <c r="B60" s="5">
        <v>8.3333333333333339</v>
      </c>
      <c r="C60" s="5">
        <v>0</v>
      </c>
      <c r="D60" s="5">
        <v>10.083333333333334</v>
      </c>
      <c r="E60" s="5">
        <v>13.916666666666666</v>
      </c>
      <c r="F60" s="5">
        <v>11.416666666666666</v>
      </c>
      <c r="G60" s="5">
        <v>11.25</v>
      </c>
      <c r="H60" s="5">
        <v>8.6666666666666661</v>
      </c>
      <c r="I60" s="5">
        <v>7.333333333333333</v>
      </c>
      <c r="J60" s="5">
        <v>6.166666666666667</v>
      </c>
      <c r="K60" s="5">
        <v>5.5</v>
      </c>
      <c r="L60" s="5">
        <v>4.25</v>
      </c>
      <c r="M60" s="5">
        <v>4.25</v>
      </c>
      <c r="N60" s="5">
        <v>4.083333333333333</v>
      </c>
      <c r="O60" s="5">
        <v>3.75</v>
      </c>
      <c r="P60" s="5">
        <v>4.166666666666667</v>
      </c>
      <c r="Q60" s="5">
        <v>4.916666666666667</v>
      </c>
      <c r="R60" s="5">
        <v>4.583333333333333</v>
      </c>
      <c r="S60" s="5">
        <v>4.916666666666667</v>
      </c>
      <c r="T60" s="5">
        <v>4.833333333333333</v>
      </c>
      <c r="U60" s="5">
        <v>5.083333333333333</v>
      </c>
      <c r="V60" s="5">
        <v>6.416666666666667</v>
      </c>
      <c r="W60" s="5">
        <v>7.8571428571428568</v>
      </c>
      <c r="X60" s="20">
        <f t="shared" si="5"/>
        <v>-0.1916525503482025</v>
      </c>
      <c r="Y60" s="5">
        <v>1000000</v>
      </c>
      <c r="AA60" s="5" t="str">
        <f t="shared" si="6"/>
        <v>UA</v>
      </c>
      <c r="AB60">
        <f t="shared" si="34"/>
        <v>24</v>
      </c>
      <c r="AC60">
        <f t="shared" si="35"/>
        <v>31</v>
      </c>
      <c r="AD60">
        <f t="shared" si="36"/>
        <v>28</v>
      </c>
      <c r="AE60">
        <f t="shared" si="37"/>
        <v>27</v>
      </c>
      <c r="AF60">
        <f t="shared" si="38"/>
        <v>30</v>
      </c>
      <c r="AG60">
        <f t="shared" si="39"/>
        <v>32</v>
      </c>
      <c r="AH60">
        <f t="shared" si="40"/>
        <v>32</v>
      </c>
      <c r="AI60">
        <f t="shared" si="41"/>
        <v>37</v>
      </c>
      <c r="AJ60">
        <f t="shared" si="42"/>
        <v>40</v>
      </c>
      <c r="AK60">
        <f t="shared" si="43"/>
        <v>41</v>
      </c>
      <c r="AL60">
        <f t="shared" si="44"/>
        <v>45</v>
      </c>
      <c r="AM60">
        <f t="shared" si="45"/>
        <v>45</v>
      </c>
      <c r="AN60">
        <f t="shared" si="46"/>
        <v>47</v>
      </c>
      <c r="AO60">
        <f t="shared" si="47"/>
        <v>44</v>
      </c>
      <c r="AP60">
        <f t="shared" si="48"/>
        <v>47</v>
      </c>
      <c r="AQ60">
        <f t="shared" si="49"/>
        <v>50</v>
      </c>
      <c r="AR60">
        <f t="shared" si="50"/>
        <v>54</v>
      </c>
      <c r="AS60">
        <f t="shared" si="51"/>
        <v>56</v>
      </c>
      <c r="AT60">
        <f t="shared" si="52"/>
        <v>57</v>
      </c>
      <c r="AU60">
        <f t="shared" si="53"/>
        <v>53</v>
      </c>
      <c r="AV60">
        <f t="shared" si="54"/>
        <v>52</v>
      </c>
      <c r="AW60">
        <f t="shared" si="55"/>
        <v>53</v>
      </c>
      <c r="AX60" s="21">
        <f t="shared" si="29"/>
        <v>54</v>
      </c>
      <c r="AY60">
        <v>1000000</v>
      </c>
      <c r="AZ60" t="str">
        <f t="shared" si="3"/>
        <v>UA</v>
      </c>
      <c r="BA60" s="5">
        <f t="shared" si="30"/>
        <v>42.565217391304351</v>
      </c>
      <c r="BB60">
        <f t="shared" si="31"/>
        <v>52</v>
      </c>
      <c r="BC60" s="5">
        <f>trend_effects!Y258</f>
        <v>999611.5</v>
      </c>
      <c r="BD60">
        <f t="shared" si="32"/>
        <v>54</v>
      </c>
      <c r="BE60">
        <f t="shared" si="33"/>
        <v>-2</v>
      </c>
      <c r="BF60">
        <f>IF(trend_effects!AA258*trend_effects!BD258&lt;=0,1,0)</f>
        <v>1</v>
      </c>
      <c r="BG60" t="str">
        <f t="shared" si="4"/>
        <v>UA</v>
      </c>
    </row>
    <row r="61" spans="1:59" x14ac:dyDescent="0.3">
      <c r="A61" s="5" t="s">
        <v>105</v>
      </c>
      <c r="B61" s="5">
        <v>86</v>
      </c>
      <c r="C61" s="5">
        <v>78.25</v>
      </c>
      <c r="D61" s="5">
        <v>63.916666666666664</v>
      </c>
      <c r="E61" s="5">
        <v>57.75</v>
      </c>
      <c r="F61" s="5">
        <v>54.583333333333336</v>
      </c>
      <c r="G61" s="5">
        <v>56.083333333333336</v>
      </c>
      <c r="H61" s="5">
        <v>54.5</v>
      </c>
      <c r="I61" s="5">
        <v>39.416666666666664</v>
      </c>
      <c r="J61" s="5">
        <v>37.416666666666664</v>
      </c>
      <c r="K61" s="5">
        <v>37.583333333333336</v>
      </c>
      <c r="L61" s="5">
        <v>38.25</v>
      </c>
      <c r="M61" s="5">
        <v>38.166666666666664</v>
      </c>
      <c r="N61" s="5">
        <v>38.333333333333336</v>
      </c>
      <c r="O61" s="5">
        <v>47</v>
      </c>
      <c r="P61" s="5">
        <v>43.666666666666664</v>
      </c>
      <c r="Q61" s="5">
        <v>44.666666666666664</v>
      </c>
      <c r="R61" s="5">
        <v>50.333333333333336</v>
      </c>
      <c r="S61" s="5">
        <v>57.083333333333336</v>
      </c>
      <c r="T61" s="5">
        <v>59.583333333333336</v>
      </c>
      <c r="U61" s="5">
        <v>66.583333333333329</v>
      </c>
      <c r="V61" s="5">
        <v>68.333333333333329</v>
      </c>
      <c r="W61" s="5">
        <v>81.714285714285708</v>
      </c>
      <c r="X61" s="20">
        <f t="shared" si="5"/>
        <v>-0.13833992094861666</v>
      </c>
      <c r="Y61" s="5">
        <v>1000000</v>
      </c>
      <c r="AA61" s="5" t="str">
        <f t="shared" si="6"/>
        <v>US</v>
      </c>
      <c r="AB61">
        <f t="shared" si="34"/>
        <v>2</v>
      </c>
      <c r="AC61">
        <f t="shared" si="35"/>
        <v>1</v>
      </c>
      <c r="AD61">
        <f t="shared" si="36"/>
        <v>1</v>
      </c>
      <c r="AE61">
        <f t="shared" si="37"/>
        <v>1</v>
      </c>
      <c r="AF61">
        <f t="shared" si="38"/>
        <v>2</v>
      </c>
      <c r="AG61">
        <f t="shared" si="39"/>
        <v>2</v>
      </c>
      <c r="AH61">
        <f t="shared" si="40"/>
        <v>4</v>
      </c>
      <c r="AI61">
        <f t="shared" si="41"/>
        <v>7</v>
      </c>
      <c r="AJ61">
        <f t="shared" si="42"/>
        <v>6</v>
      </c>
      <c r="AK61">
        <f t="shared" si="43"/>
        <v>7</v>
      </c>
      <c r="AL61">
        <f t="shared" si="44"/>
        <v>8</v>
      </c>
      <c r="AM61">
        <f t="shared" si="45"/>
        <v>11</v>
      </c>
      <c r="AN61">
        <f t="shared" si="46"/>
        <v>14</v>
      </c>
      <c r="AO61">
        <f t="shared" si="47"/>
        <v>15</v>
      </c>
      <c r="AP61">
        <f t="shared" si="48"/>
        <v>16</v>
      </c>
      <c r="AQ61">
        <f t="shared" si="49"/>
        <v>15</v>
      </c>
      <c r="AR61">
        <f t="shared" si="50"/>
        <v>18</v>
      </c>
      <c r="AS61">
        <f t="shared" si="51"/>
        <v>15</v>
      </c>
      <c r="AT61">
        <f t="shared" si="52"/>
        <v>19</v>
      </c>
      <c r="AU61">
        <f t="shared" si="53"/>
        <v>12</v>
      </c>
      <c r="AV61">
        <f t="shared" si="54"/>
        <v>9</v>
      </c>
      <c r="AW61">
        <f t="shared" si="55"/>
        <v>3</v>
      </c>
      <c r="AX61" s="21">
        <f t="shared" si="29"/>
        <v>53</v>
      </c>
      <c r="AY61">
        <v>1000000</v>
      </c>
      <c r="AZ61" t="str">
        <f t="shared" si="3"/>
        <v>US</v>
      </c>
      <c r="BA61" s="5">
        <f t="shared" si="30"/>
        <v>10.478260869565217</v>
      </c>
      <c r="BB61">
        <f t="shared" si="31"/>
        <v>6</v>
      </c>
      <c r="BC61" s="5">
        <f>trend_effects!Y259</f>
        <v>1000424</v>
      </c>
      <c r="BD61">
        <f t="shared" si="32"/>
        <v>11</v>
      </c>
      <c r="BE61">
        <f t="shared" si="33"/>
        <v>-5</v>
      </c>
      <c r="BF61">
        <f>IF(trend_effects!AA259*trend_effects!BD259&lt;=0,1,0)</f>
        <v>1</v>
      </c>
      <c r="BG61" t="str">
        <f t="shared" si="4"/>
        <v>US</v>
      </c>
    </row>
    <row r="62" spans="1:59" x14ac:dyDescent="0.3">
      <c r="A62" s="5" t="s">
        <v>120</v>
      </c>
      <c r="B62" s="5">
        <v>0</v>
      </c>
      <c r="C62" s="5">
        <v>8.3333333333333339</v>
      </c>
      <c r="D62" s="5">
        <v>17.416666666666668</v>
      </c>
      <c r="E62" s="5">
        <v>20.916666666666668</v>
      </c>
      <c r="F62" s="5">
        <v>25.25</v>
      </c>
      <c r="G62" s="5">
        <v>38.833333333333336</v>
      </c>
      <c r="H62" s="5">
        <v>51.75</v>
      </c>
      <c r="I62" s="5">
        <v>46.333333333333336</v>
      </c>
      <c r="J62" s="5">
        <v>45.5</v>
      </c>
      <c r="K62" s="5">
        <v>30.5</v>
      </c>
      <c r="L62" s="5">
        <v>20.916666666666668</v>
      </c>
      <c r="M62" s="5">
        <v>16.083333333333332</v>
      </c>
      <c r="N62" s="5">
        <v>10.583333333333334</v>
      </c>
      <c r="O62" s="5">
        <v>7.25</v>
      </c>
      <c r="P62" s="5">
        <v>6.666666666666667</v>
      </c>
      <c r="Q62" s="5">
        <v>8.1666666666666661</v>
      </c>
      <c r="R62" s="5">
        <v>9.5833333333333339</v>
      </c>
      <c r="S62" s="5">
        <v>12.416666666666666</v>
      </c>
      <c r="T62" s="5">
        <v>11.25</v>
      </c>
      <c r="U62" s="5">
        <v>14.25</v>
      </c>
      <c r="V62" s="5">
        <v>20.166666666666668</v>
      </c>
      <c r="W62" s="5">
        <v>21</v>
      </c>
      <c r="X62" s="20">
        <f t="shared" si="5"/>
        <v>-0.53491436100131751</v>
      </c>
      <c r="Y62" s="5">
        <v>1000000</v>
      </c>
      <c r="AA62" s="5" t="str">
        <f t="shared" si="6"/>
        <v>VN</v>
      </c>
      <c r="AB62">
        <f t="shared" si="34"/>
        <v>27</v>
      </c>
      <c r="AC62">
        <f t="shared" si="35"/>
        <v>24</v>
      </c>
      <c r="AD62">
        <f t="shared" si="36"/>
        <v>23</v>
      </c>
      <c r="AE62">
        <f t="shared" si="37"/>
        <v>23</v>
      </c>
      <c r="AF62">
        <f t="shared" si="38"/>
        <v>20</v>
      </c>
      <c r="AG62">
        <f t="shared" si="39"/>
        <v>11</v>
      </c>
      <c r="AH62">
        <f t="shared" si="40"/>
        <v>5</v>
      </c>
      <c r="AI62">
        <f t="shared" si="41"/>
        <v>5</v>
      </c>
      <c r="AJ62">
        <f t="shared" si="42"/>
        <v>4</v>
      </c>
      <c r="AK62">
        <f t="shared" si="43"/>
        <v>13</v>
      </c>
      <c r="AL62">
        <f t="shared" si="44"/>
        <v>22</v>
      </c>
      <c r="AM62">
        <f t="shared" si="45"/>
        <v>27</v>
      </c>
      <c r="AN62">
        <f t="shared" si="46"/>
        <v>33</v>
      </c>
      <c r="AO62">
        <f t="shared" si="47"/>
        <v>35</v>
      </c>
      <c r="AP62">
        <f t="shared" si="48"/>
        <v>44</v>
      </c>
      <c r="AQ62">
        <f t="shared" si="49"/>
        <v>47</v>
      </c>
      <c r="AR62">
        <f t="shared" si="50"/>
        <v>47</v>
      </c>
      <c r="AS62">
        <f t="shared" si="51"/>
        <v>47</v>
      </c>
      <c r="AT62">
        <f t="shared" si="52"/>
        <v>49</v>
      </c>
      <c r="AU62">
        <f t="shared" si="53"/>
        <v>47</v>
      </c>
      <c r="AV62">
        <f t="shared" si="54"/>
        <v>43</v>
      </c>
      <c r="AW62">
        <f t="shared" si="55"/>
        <v>43</v>
      </c>
      <c r="AX62" s="21">
        <f t="shared" si="29"/>
        <v>56</v>
      </c>
      <c r="AY62">
        <v>1000000</v>
      </c>
      <c r="AZ62" t="str">
        <f t="shared" si="3"/>
        <v>VN</v>
      </c>
      <c r="BA62" s="5">
        <f t="shared" si="30"/>
        <v>30.217391304347824</v>
      </c>
      <c r="BB62">
        <f t="shared" si="31"/>
        <v>30</v>
      </c>
      <c r="BC62" s="5">
        <f>trend_effects!Y260</f>
        <v>999832</v>
      </c>
      <c r="BD62">
        <f t="shared" si="32"/>
        <v>42</v>
      </c>
      <c r="BE62">
        <f t="shared" si="33"/>
        <v>-12</v>
      </c>
      <c r="BF62">
        <f>IF(trend_effects!AA260*trend_effects!BD260&lt;=0,1,0)</f>
        <v>1</v>
      </c>
      <c r="BG62" t="str">
        <f t="shared" si="4"/>
        <v>VN</v>
      </c>
    </row>
    <row r="63" spans="1:59" x14ac:dyDescent="0.3">
      <c r="A63" s="5" t="s">
        <v>46</v>
      </c>
      <c r="B63" s="5">
        <v>0</v>
      </c>
      <c r="C63" s="5">
        <v>8.3333333333333339</v>
      </c>
      <c r="D63" s="5">
        <v>6.416666666666667</v>
      </c>
      <c r="E63" s="5">
        <v>5.333333333333333</v>
      </c>
      <c r="F63" s="5">
        <v>15.833333333333334</v>
      </c>
      <c r="G63" s="5">
        <v>7.833333333333333</v>
      </c>
      <c r="H63" s="5">
        <v>1.75</v>
      </c>
      <c r="I63" s="5">
        <v>11.083333333333334</v>
      </c>
      <c r="J63" s="5">
        <v>11.833333333333334</v>
      </c>
      <c r="K63" s="5">
        <v>12.666666666666666</v>
      </c>
      <c r="L63" s="5">
        <v>10.083333333333334</v>
      </c>
      <c r="M63" s="5">
        <v>9.9166666666666661</v>
      </c>
      <c r="N63" s="5">
        <v>10.5</v>
      </c>
      <c r="O63" s="5">
        <v>15</v>
      </c>
      <c r="P63" s="5">
        <v>16.75</v>
      </c>
      <c r="Q63" s="5">
        <v>17.5</v>
      </c>
      <c r="R63" s="5">
        <v>17</v>
      </c>
      <c r="S63" s="5">
        <v>16.5</v>
      </c>
      <c r="T63" s="5">
        <v>25.25</v>
      </c>
      <c r="U63" s="5">
        <v>24.166666666666668</v>
      </c>
      <c r="V63" s="5">
        <v>21.25</v>
      </c>
      <c r="W63" s="5">
        <v>21.142857142857142</v>
      </c>
      <c r="X63" s="20">
        <f t="shared" si="5"/>
        <v>0.89779785431959358</v>
      </c>
      <c r="Y63" s="5">
        <v>1000000</v>
      </c>
      <c r="AA63" s="5" t="str">
        <f t="shared" si="6"/>
        <v>ZA</v>
      </c>
      <c r="AB63">
        <f t="shared" si="34"/>
        <v>27</v>
      </c>
      <c r="AC63">
        <f t="shared" si="35"/>
        <v>24</v>
      </c>
      <c r="AD63">
        <f t="shared" si="36"/>
        <v>31</v>
      </c>
      <c r="AE63">
        <f t="shared" si="37"/>
        <v>36</v>
      </c>
      <c r="AF63">
        <f t="shared" si="38"/>
        <v>28</v>
      </c>
      <c r="AG63">
        <f t="shared" si="39"/>
        <v>35</v>
      </c>
      <c r="AH63">
        <f t="shared" si="40"/>
        <v>42</v>
      </c>
      <c r="AI63">
        <f t="shared" si="41"/>
        <v>30</v>
      </c>
      <c r="AJ63">
        <f t="shared" si="42"/>
        <v>30</v>
      </c>
      <c r="AK63">
        <f t="shared" si="43"/>
        <v>31</v>
      </c>
      <c r="AL63">
        <f t="shared" si="44"/>
        <v>34</v>
      </c>
      <c r="AM63">
        <f t="shared" si="45"/>
        <v>35</v>
      </c>
      <c r="AN63">
        <f t="shared" si="46"/>
        <v>34</v>
      </c>
      <c r="AO63">
        <f t="shared" si="47"/>
        <v>27</v>
      </c>
      <c r="AP63">
        <f t="shared" si="48"/>
        <v>30</v>
      </c>
      <c r="AQ63">
        <f t="shared" si="49"/>
        <v>39</v>
      </c>
      <c r="AR63">
        <f t="shared" si="50"/>
        <v>40</v>
      </c>
      <c r="AS63">
        <f t="shared" si="51"/>
        <v>42</v>
      </c>
      <c r="AT63">
        <f t="shared" si="52"/>
        <v>38</v>
      </c>
      <c r="AU63">
        <f t="shared" si="53"/>
        <v>38</v>
      </c>
      <c r="AV63">
        <f t="shared" si="54"/>
        <v>42</v>
      </c>
      <c r="AW63">
        <f t="shared" si="55"/>
        <v>42</v>
      </c>
      <c r="AX63" s="21">
        <f t="shared" si="29"/>
        <v>35</v>
      </c>
      <c r="AY63">
        <v>1000000</v>
      </c>
      <c r="AZ63" t="str">
        <f t="shared" si="3"/>
        <v>ZA</v>
      </c>
      <c r="BA63" s="5">
        <f t="shared" si="30"/>
        <v>34.347826086956523</v>
      </c>
      <c r="BB63">
        <f t="shared" si="31"/>
        <v>38</v>
      </c>
      <c r="BC63" s="5">
        <f>trend_effects!Y261</f>
        <v>999881</v>
      </c>
      <c r="BD63">
        <f t="shared" si="32"/>
        <v>38</v>
      </c>
      <c r="BE63">
        <f t="shared" si="33"/>
        <v>0</v>
      </c>
      <c r="BF63">
        <f>IF(trend_effects!AA261*trend_effects!BD261&lt;=0,1,0)</f>
        <v>1</v>
      </c>
      <c r="BG63" t="str">
        <f t="shared" si="4"/>
        <v>ZA</v>
      </c>
    </row>
    <row r="65" spans="27:58" x14ac:dyDescent="0.3">
      <c r="BB65" s="4">
        <f>CORREL(BB2:BB63,BD2:BD63)</f>
        <v>0.96137622815314505</v>
      </c>
      <c r="BC65">
        <f>CORREL(BC2:BC63,BA2:BA63)</f>
        <v>-0.97400453810334719</v>
      </c>
      <c r="BD65" s="4">
        <f>PEARSON(BD2:BD63,BB2:BB63)</f>
        <v>0.96137622815314505</v>
      </c>
      <c r="BE65">
        <f>MAX(BE2:BE63)</f>
        <v>10</v>
      </c>
    </row>
    <row r="66" spans="27:58" x14ac:dyDescent="0.3">
      <c r="AA66" t="str">
        <f>AA1</f>
        <v>ranked</v>
      </c>
      <c r="AB66">
        <f t="shared" ref="AB66:AY81" si="56">AB1</f>
        <v>2004</v>
      </c>
      <c r="AC66">
        <f t="shared" si="56"/>
        <v>2005</v>
      </c>
      <c r="AD66">
        <f t="shared" si="56"/>
        <v>2006</v>
      </c>
      <c r="AE66">
        <f t="shared" si="56"/>
        <v>2007</v>
      </c>
      <c r="AF66">
        <f t="shared" si="56"/>
        <v>2008</v>
      </c>
      <c r="AG66">
        <f t="shared" si="56"/>
        <v>2009</v>
      </c>
      <c r="AH66">
        <f t="shared" si="56"/>
        <v>2010</v>
      </c>
      <c r="AI66">
        <f t="shared" si="56"/>
        <v>2011</v>
      </c>
      <c r="AJ66">
        <f t="shared" si="56"/>
        <v>2012</v>
      </c>
      <c r="AK66">
        <f t="shared" si="56"/>
        <v>2013</v>
      </c>
      <c r="AL66">
        <f t="shared" si="56"/>
        <v>2014</v>
      </c>
      <c r="AM66">
        <f t="shared" si="56"/>
        <v>2015</v>
      </c>
      <c r="AN66">
        <f t="shared" si="56"/>
        <v>2016</v>
      </c>
      <c r="AO66">
        <f t="shared" si="56"/>
        <v>2017</v>
      </c>
      <c r="AP66">
        <f t="shared" si="56"/>
        <v>2018</v>
      </c>
      <c r="AQ66">
        <f t="shared" si="56"/>
        <v>2019</v>
      </c>
      <c r="AR66">
        <f t="shared" si="56"/>
        <v>2020</v>
      </c>
      <c r="AS66">
        <f t="shared" si="56"/>
        <v>2021</v>
      </c>
      <c r="AT66">
        <f t="shared" si="56"/>
        <v>2022</v>
      </c>
      <c r="AU66">
        <f t="shared" si="56"/>
        <v>2023</v>
      </c>
      <c r="AV66">
        <f t="shared" si="56"/>
        <v>2024</v>
      </c>
      <c r="AW66">
        <f t="shared" si="56"/>
        <v>2025</v>
      </c>
      <c r="AX66" s="21" t="s">
        <v>1068</v>
      </c>
      <c r="AY66" t="str">
        <f t="shared" si="56"/>
        <v>Y0</v>
      </c>
      <c r="BE66">
        <f>MIN(BE2:BE63)</f>
        <v>-15</v>
      </c>
    </row>
    <row r="67" spans="27:58" x14ac:dyDescent="0.3">
      <c r="AA67" t="str">
        <f t="shared" ref="AA67:AA128" si="57">AA2</f>
        <v>ALL</v>
      </c>
      <c r="AB67">
        <f>63-AB2</f>
        <v>62</v>
      </c>
      <c r="AC67">
        <f t="shared" ref="AC67:AX67" si="58">63-AC2</f>
        <v>61</v>
      </c>
      <c r="AD67">
        <f t="shared" si="58"/>
        <v>61</v>
      </c>
      <c r="AE67">
        <f t="shared" si="58"/>
        <v>61</v>
      </c>
      <c r="AF67">
        <f t="shared" si="58"/>
        <v>62</v>
      </c>
      <c r="AG67">
        <f t="shared" si="58"/>
        <v>62</v>
      </c>
      <c r="AH67">
        <f t="shared" si="58"/>
        <v>62</v>
      </c>
      <c r="AI67">
        <f t="shared" si="58"/>
        <v>59</v>
      </c>
      <c r="AJ67">
        <f t="shared" si="58"/>
        <v>61</v>
      </c>
      <c r="AK67">
        <f t="shared" si="58"/>
        <v>60</v>
      </c>
      <c r="AL67">
        <f t="shared" si="58"/>
        <v>60</v>
      </c>
      <c r="AM67">
        <f t="shared" si="58"/>
        <v>58</v>
      </c>
      <c r="AN67">
        <f t="shared" si="58"/>
        <v>57</v>
      </c>
      <c r="AO67">
        <f t="shared" si="58"/>
        <v>56</v>
      </c>
      <c r="AP67">
        <f t="shared" si="58"/>
        <v>55</v>
      </c>
      <c r="AQ67">
        <f t="shared" si="58"/>
        <v>55</v>
      </c>
      <c r="AR67">
        <f t="shared" si="58"/>
        <v>60</v>
      </c>
      <c r="AS67">
        <f t="shared" si="58"/>
        <v>62</v>
      </c>
      <c r="AT67">
        <f t="shared" si="58"/>
        <v>62</v>
      </c>
      <c r="AU67">
        <f t="shared" si="58"/>
        <v>61</v>
      </c>
      <c r="AV67">
        <f t="shared" si="58"/>
        <v>62</v>
      </c>
      <c r="AW67">
        <f t="shared" si="58"/>
        <v>62</v>
      </c>
      <c r="AX67" s="21">
        <f t="shared" si="58"/>
        <v>31</v>
      </c>
      <c r="AY67">
        <f t="shared" si="56"/>
        <v>1000000</v>
      </c>
      <c r="BE67">
        <f>COUNTIFS($BE$2:$BE$63,"="&amp;0)</f>
        <v>14</v>
      </c>
      <c r="BF67">
        <v>0</v>
      </c>
    </row>
    <row r="68" spans="27:58" x14ac:dyDescent="0.3">
      <c r="AA68" t="str">
        <f t="shared" si="57"/>
        <v>AR</v>
      </c>
      <c r="AB68">
        <f t="shared" ref="AB68:AW79" si="59">63-AB3</f>
        <v>52</v>
      </c>
      <c r="AC68">
        <f t="shared" si="59"/>
        <v>53</v>
      </c>
      <c r="AD68">
        <f t="shared" si="59"/>
        <v>57</v>
      </c>
      <c r="AE68">
        <f t="shared" si="59"/>
        <v>57</v>
      </c>
      <c r="AF68">
        <f t="shared" si="59"/>
        <v>52</v>
      </c>
      <c r="AG68">
        <f t="shared" si="59"/>
        <v>47</v>
      </c>
      <c r="AH68">
        <f t="shared" si="59"/>
        <v>46</v>
      </c>
      <c r="AI68">
        <f t="shared" si="59"/>
        <v>43</v>
      </c>
      <c r="AJ68">
        <f t="shared" si="59"/>
        <v>40</v>
      </c>
      <c r="AK68">
        <f t="shared" si="59"/>
        <v>39</v>
      </c>
      <c r="AL68">
        <f t="shared" si="59"/>
        <v>40</v>
      </c>
      <c r="AM68">
        <f t="shared" si="59"/>
        <v>38</v>
      </c>
      <c r="AN68">
        <f t="shared" si="59"/>
        <v>38</v>
      </c>
      <c r="AO68">
        <f t="shared" si="59"/>
        <v>21</v>
      </c>
      <c r="AP68">
        <f t="shared" si="59"/>
        <v>28</v>
      </c>
      <c r="AQ68">
        <f t="shared" si="59"/>
        <v>33</v>
      </c>
      <c r="AR68">
        <f t="shared" si="59"/>
        <v>32</v>
      </c>
      <c r="AS68">
        <f t="shared" si="59"/>
        <v>28</v>
      </c>
      <c r="AT68">
        <f t="shared" si="59"/>
        <v>26</v>
      </c>
      <c r="AU68">
        <f t="shared" si="59"/>
        <v>27</v>
      </c>
      <c r="AV68">
        <f t="shared" si="59"/>
        <v>26</v>
      </c>
      <c r="AW68">
        <f t="shared" si="59"/>
        <v>32</v>
      </c>
      <c r="AX68" s="21">
        <f t="shared" ref="AX68" si="60">63-AX3</f>
        <v>3</v>
      </c>
      <c r="AY68">
        <f t="shared" si="56"/>
        <v>1000000</v>
      </c>
    </row>
    <row r="69" spans="27:58" x14ac:dyDescent="0.3">
      <c r="AA69" t="str">
        <f t="shared" si="57"/>
        <v>AT</v>
      </c>
      <c r="AB69">
        <f t="shared" si="59"/>
        <v>46</v>
      </c>
      <c r="AC69">
        <f t="shared" si="59"/>
        <v>44</v>
      </c>
      <c r="AD69">
        <f t="shared" si="59"/>
        <v>49</v>
      </c>
      <c r="AE69">
        <f t="shared" si="59"/>
        <v>47</v>
      </c>
      <c r="AF69">
        <f t="shared" si="59"/>
        <v>47</v>
      </c>
      <c r="AG69">
        <f t="shared" si="59"/>
        <v>50</v>
      </c>
      <c r="AH69">
        <f t="shared" si="59"/>
        <v>50</v>
      </c>
      <c r="AI69">
        <f t="shared" si="59"/>
        <v>50</v>
      </c>
      <c r="AJ69">
        <f t="shared" si="59"/>
        <v>47</v>
      </c>
      <c r="AK69">
        <f t="shared" si="59"/>
        <v>47</v>
      </c>
      <c r="AL69">
        <f t="shared" si="59"/>
        <v>50</v>
      </c>
      <c r="AM69">
        <f t="shared" si="59"/>
        <v>47</v>
      </c>
      <c r="AN69">
        <f t="shared" si="59"/>
        <v>51</v>
      </c>
      <c r="AO69">
        <f t="shared" si="59"/>
        <v>58</v>
      </c>
      <c r="AP69">
        <f t="shared" si="59"/>
        <v>61</v>
      </c>
      <c r="AQ69">
        <f t="shared" si="59"/>
        <v>62</v>
      </c>
      <c r="AR69">
        <f t="shared" si="59"/>
        <v>61</v>
      </c>
      <c r="AS69">
        <f t="shared" si="59"/>
        <v>59</v>
      </c>
      <c r="AT69">
        <f t="shared" si="59"/>
        <v>55</v>
      </c>
      <c r="AU69">
        <f t="shared" si="59"/>
        <v>52</v>
      </c>
      <c r="AV69">
        <f t="shared" si="59"/>
        <v>55</v>
      </c>
      <c r="AW69">
        <f t="shared" si="59"/>
        <v>50</v>
      </c>
      <c r="AX69" s="21">
        <f t="shared" ref="AX69" si="61">63-AX4</f>
        <v>52</v>
      </c>
      <c r="AY69">
        <f t="shared" si="56"/>
        <v>1000000</v>
      </c>
      <c r="BE69">
        <f>COUNTIFS($BE$2:$BE$63,"="&amp;BF69)</f>
        <v>14</v>
      </c>
      <c r="BF69" cm="1">
        <f t="array" ref="BF69:BF87">_xlfn.UNIQUE(BE2:BE63)</f>
        <v>0</v>
      </c>
    </row>
    <row r="70" spans="27:58" x14ac:dyDescent="0.3">
      <c r="AA70" t="str">
        <f t="shared" si="57"/>
        <v>AU</v>
      </c>
      <c r="AB70">
        <f t="shared" si="59"/>
        <v>53</v>
      </c>
      <c r="AC70">
        <f t="shared" si="59"/>
        <v>54</v>
      </c>
      <c r="AD70">
        <f t="shared" si="59"/>
        <v>56</v>
      </c>
      <c r="AE70">
        <f t="shared" si="59"/>
        <v>56</v>
      </c>
      <c r="AF70">
        <f t="shared" si="59"/>
        <v>57</v>
      </c>
      <c r="AG70">
        <f t="shared" si="59"/>
        <v>56</v>
      </c>
      <c r="AH70">
        <f t="shared" si="59"/>
        <v>49</v>
      </c>
      <c r="AI70">
        <f t="shared" si="59"/>
        <v>46</v>
      </c>
      <c r="AJ70">
        <f t="shared" si="59"/>
        <v>43</v>
      </c>
      <c r="AK70">
        <f t="shared" si="59"/>
        <v>45</v>
      </c>
      <c r="AL70">
        <f t="shared" si="59"/>
        <v>46</v>
      </c>
      <c r="AM70">
        <f t="shared" si="59"/>
        <v>43</v>
      </c>
      <c r="AN70">
        <f t="shared" si="59"/>
        <v>45</v>
      </c>
      <c r="AO70">
        <f t="shared" si="59"/>
        <v>52</v>
      </c>
      <c r="AP70">
        <f t="shared" si="59"/>
        <v>46</v>
      </c>
      <c r="AQ70">
        <f t="shared" si="59"/>
        <v>45</v>
      </c>
      <c r="AR70">
        <f t="shared" si="59"/>
        <v>39</v>
      </c>
      <c r="AS70">
        <f t="shared" si="59"/>
        <v>33</v>
      </c>
      <c r="AT70">
        <f t="shared" si="59"/>
        <v>42</v>
      </c>
      <c r="AU70">
        <f t="shared" si="59"/>
        <v>43</v>
      </c>
      <c r="AV70">
        <f t="shared" si="59"/>
        <v>41</v>
      </c>
      <c r="AW70">
        <f t="shared" si="59"/>
        <v>42</v>
      </c>
      <c r="AX70" s="21">
        <f t="shared" ref="AX70" si="62">63-AX5</f>
        <v>23</v>
      </c>
      <c r="AY70">
        <f t="shared" si="56"/>
        <v>1000000</v>
      </c>
      <c r="BE70">
        <f t="shared" ref="BE70:BE87" si="63">COUNTIFS($BE$2:$BE$63,"="&amp;BF70)</f>
        <v>1</v>
      </c>
      <c r="BF70">
        <v>-13</v>
      </c>
    </row>
    <row r="71" spans="27:58" x14ac:dyDescent="0.3">
      <c r="AA71" t="str">
        <f t="shared" si="57"/>
        <v>BE</v>
      </c>
      <c r="AB71">
        <f t="shared" si="59"/>
        <v>44</v>
      </c>
      <c r="AC71">
        <f t="shared" si="59"/>
        <v>50</v>
      </c>
      <c r="AD71">
        <f t="shared" si="59"/>
        <v>52</v>
      </c>
      <c r="AE71">
        <f t="shared" si="59"/>
        <v>52</v>
      </c>
      <c r="AF71">
        <f t="shared" si="59"/>
        <v>51</v>
      </c>
      <c r="AG71">
        <f t="shared" si="59"/>
        <v>51</v>
      </c>
      <c r="AH71">
        <f t="shared" si="59"/>
        <v>52</v>
      </c>
      <c r="AI71">
        <f t="shared" si="59"/>
        <v>57</v>
      </c>
      <c r="AJ71">
        <f t="shared" si="59"/>
        <v>58</v>
      </c>
      <c r="AK71">
        <f t="shared" si="59"/>
        <v>57</v>
      </c>
      <c r="AL71">
        <f t="shared" si="59"/>
        <v>59</v>
      </c>
      <c r="AM71">
        <f t="shared" si="59"/>
        <v>57</v>
      </c>
      <c r="AN71">
        <f t="shared" si="59"/>
        <v>61</v>
      </c>
      <c r="AO71">
        <f t="shared" si="59"/>
        <v>59</v>
      </c>
      <c r="AP71">
        <f t="shared" si="59"/>
        <v>56</v>
      </c>
      <c r="AQ71">
        <f t="shared" si="59"/>
        <v>58</v>
      </c>
      <c r="AR71">
        <f t="shared" si="59"/>
        <v>59</v>
      </c>
      <c r="AS71">
        <f t="shared" si="59"/>
        <v>57</v>
      </c>
      <c r="AT71">
        <f t="shared" si="59"/>
        <v>58</v>
      </c>
      <c r="AU71">
        <f t="shared" si="59"/>
        <v>58</v>
      </c>
      <c r="AV71">
        <f t="shared" si="59"/>
        <v>61</v>
      </c>
      <c r="AW71">
        <f t="shared" si="59"/>
        <v>55</v>
      </c>
      <c r="AX71" s="21">
        <f t="shared" ref="AX71" si="64">63-AX6</f>
        <v>49</v>
      </c>
      <c r="AY71">
        <f t="shared" si="56"/>
        <v>1000000</v>
      </c>
      <c r="BE71">
        <f t="shared" si="63"/>
        <v>4</v>
      </c>
      <c r="BF71">
        <v>2</v>
      </c>
    </row>
    <row r="72" spans="27:58" x14ac:dyDescent="0.3">
      <c r="AA72" t="str">
        <f t="shared" si="57"/>
        <v>BD</v>
      </c>
      <c r="AB72">
        <f t="shared" si="59"/>
        <v>36</v>
      </c>
      <c r="AC72">
        <f t="shared" si="59"/>
        <v>32</v>
      </c>
      <c r="AD72">
        <f t="shared" si="59"/>
        <v>27</v>
      </c>
      <c r="AE72">
        <f t="shared" si="59"/>
        <v>24</v>
      </c>
      <c r="AF72">
        <f t="shared" si="59"/>
        <v>20</v>
      </c>
      <c r="AG72">
        <f t="shared" si="59"/>
        <v>20</v>
      </c>
      <c r="AH72">
        <f t="shared" si="59"/>
        <v>20</v>
      </c>
      <c r="AI72">
        <f t="shared" si="59"/>
        <v>12</v>
      </c>
      <c r="AJ72">
        <f t="shared" si="59"/>
        <v>28</v>
      </c>
      <c r="AK72">
        <f t="shared" si="59"/>
        <v>12</v>
      </c>
      <c r="AL72">
        <f t="shared" si="59"/>
        <v>28</v>
      </c>
      <c r="AM72">
        <f t="shared" si="59"/>
        <v>27</v>
      </c>
      <c r="AN72">
        <f t="shared" si="59"/>
        <v>37</v>
      </c>
      <c r="AO72">
        <f t="shared" si="59"/>
        <v>39</v>
      </c>
      <c r="AP72">
        <f t="shared" si="59"/>
        <v>40</v>
      </c>
      <c r="AQ72">
        <f t="shared" si="59"/>
        <v>43</v>
      </c>
      <c r="AR72">
        <f t="shared" si="59"/>
        <v>42</v>
      </c>
      <c r="AS72">
        <f t="shared" si="59"/>
        <v>47</v>
      </c>
      <c r="AT72">
        <f t="shared" si="59"/>
        <v>39</v>
      </c>
      <c r="AU72">
        <f t="shared" si="59"/>
        <v>32</v>
      </c>
      <c r="AV72">
        <f t="shared" si="59"/>
        <v>22</v>
      </c>
      <c r="AW72">
        <f t="shared" si="59"/>
        <v>20</v>
      </c>
      <c r="AX72" s="21">
        <f t="shared" ref="AX72" si="65">63-AX7</f>
        <v>46</v>
      </c>
      <c r="AY72">
        <f t="shared" si="56"/>
        <v>1000000</v>
      </c>
      <c r="BE72">
        <f t="shared" si="63"/>
        <v>5</v>
      </c>
      <c r="BF72">
        <v>4</v>
      </c>
    </row>
    <row r="73" spans="27:58" x14ac:dyDescent="0.3">
      <c r="AA73" t="str">
        <f t="shared" si="57"/>
        <v>BG</v>
      </c>
      <c r="AB73">
        <f t="shared" si="59"/>
        <v>36</v>
      </c>
      <c r="AC73">
        <f t="shared" si="59"/>
        <v>32</v>
      </c>
      <c r="AD73">
        <f t="shared" si="59"/>
        <v>27</v>
      </c>
      <c r="AE73">
        <f t="shared" si="59"/>
        <v>24</v>
      </c>
      <c r="AF73">
        <f t="shared" si="59"/>
        <v>20</v>
      </c>
      <c r="AG73">
        <f t="shared" si="59"/>
        <v>20</v>
      </c>
      <c r="AH73">
        <f t="shared" si="59"/>
        <v>20</v>
      </c>
      <c r="AI73">
        <f t="shared" si="59"/>
        <v>15</v>
      </c>
      <c r="AJ73">
        <f t="shared" si="59"/>
        <v>18</v>
      </c>
      <c r="AK73">
        <f t="shared" si="59"/>
        <v>23</v>
      </c>
      <c r="AL73">
        <f t="shared" si="59"/>
        <v>30</v>
      </c>
      <c r="AM73">
        <f t="shared" si="59"/>
        <v>31</v>
      </c>
      <c r="AN73">
        <f t="shared" si="59"/>
        <v>36</v>
      </c>
      <c r="AO73">
        <f t="shared" si="59"/>
        <v>34</v>
      </c>
      <c r="AP73">
        <f t="shared" si="59"/>
        <v>31</v>
      </c>
      <c r="AQ73">
        <f t="shared" si="59"/>
        <v>36</v>
      </c>
      <c r="AR73">
        <f t="shared" si="59"/>
        <v>46</v>
      </c>
      <c r="AS73">
        <f t="shared" si="59"/>
        <v>44</v>
      </c>
      <c r="AT73">
        <f t="shared" si="59"/>
        <v>51</v>
      </c>
      <c r="AU73">
        <f t="shared" si="59"/>
        <v>45</v>
      </c>
      <c r="AV73">
        <f t="shared" si="59"/>
        <v>47</v>
      </c>
      <c r="AW73">
        <f t="shared" si="59"/>
        <v>59</v>
      </c>
      <c r="AX73" s="21">
        <f t="shared" ref="AX73" si="66">63-AX8</f>
        <v>59</v>
      </c>
      <c r="AY73">
        <f t="shared" si="56"/>
        <v>1000000</v>
      </c>
      <c r="BE73">
        <f t="shared" si="63"/>
        <v>2</v>
      </c>
      <c r="BF73">
        <v>-3</v>
      </c>
    </row>
    <row r="74" spans="27:58" x14ac:dyDescent="0.3">
      <c r="AA74" t="str">
        <f t="shared" si="57"/>
        <v>BR</v>
      </c>
      <c r="AB74">
        <f t="shared" si="59"/>
        <v>60</v>
      </c>
      <c r="AC74">
        <f t="shared" si="59"/>
        <v>57</v>
      </c>
      <c r="AD74">
        <f t="shared" si="59"/>
        <v>58</v>
      </c>
      <c r="AE74">
        <f t="shared" si="59"/>
        <v>58</v>
      </c>
      <c r="AF74">
        <f t="shared" si="59"/>
        <v>59</v>
      </c>
      <c r="AG74">
        <f t="shared" si="59"/>
        <v>59</v>
      </c>
      <c r="AH74">
        <f t="shared" si="59"/>
        <v>61</v>
      </c>
      <c r="AI74">
        <f t="shared" si="59"/>
        <v>61</v>
      </c>
      <c r="AJ74">
        <f t="shared" si="59"/>
        <v>60</v>
      </c>
      <c r="AK74">
        <f t="shared" si="59"/>
        <v>61</v>
      </c>
      <c r="AL74">
        <f t="shared" si="59"/>
        <v>61</v>
      </c>
      <c r="AM74">
        <f t="shared" si="59"/>
        <v>59</v>
      </c>
      <c r="AN74">
        <f t="shared" si="59"/>
        <v>58</v>
      </c>
      <c r="AO74">
        <f t="shared" si="59"/>
        <v>55</v>
      </c>
      <c r="AP74">
        <f t="shared" si="59"/>
        <v>54</v>
      </c>
      <c r="AQ74">
        <f t="shared" si="59"/>
        <v>53</v>
      </c>
      <c r="AR74">
        <f t="shared" si="59"/>
        <v>55</v>
      </c>
      <c r="AS74">
        <f t="shared" si="59"/>
        <v>58</v>
      </c>
      <c r="AT74">
        <f t="shared" si="59"/>
        <v>56</v>
      </c>
      <c r="AU74">
        <f t="shared" si="59"/>
        <v>57</v>
      </c>
      <c r="AV74">
        <f t="shared" si="59"/>
        <v>58</v>
      </c>
      <c r="AW74">
        <f t="shared" si="59"/>
        <v>61</v>
      </c>
      <c r="AX74" s="21">
        <f t="shared" ref="AX74" si="67">63-AX9</f>
        <v>33</v>
      </c>
      <c r="AY74">
        <f t="shared" si="56"/>
        <v>1000000</v>
      </c>
      <c r="BE74">
        <f t="shared" si="63"/>
        <v>3</v>
      </c>
      <c r="BF74">
        <v>-1</v>
      </c>
    </row>
    <row r="75" spans="27:58" x14ac:dyDescent="0.3">
      <c r="AA75" t="str">
        <f t="shared" si="57"/>
        <v>CA</v>
      </c>
      <c r="AB75">
        <f t="shared" si="59"/>
        <v>57</v>
      </c>
      <c r="AC75">
        <f t="shared" si="59"/>
        <v>59</v>
      </c>
      <c r="AD75">
        <f t="shared" si="59"/>
        <v>59</v>
      </c>
      <c r="AE75">
        <f t="shared" si="59"/>
        <v>59</v>
      </c>
      <c r="AF75">
        <f t="shared" si="59"/>
        <v>58</v>
      </c>
      <c r="AG75">
        <f t="shared" si="59"/>
        <v>57</v>
      </c>
      <c r="AH75">
        <f t="shared" si="59"/>
        <v>55</v>
      </c>
      <c r="AI75">
        <f t="shared" si="59"/>
        <v>55</v>
      </c>
      <c r="AJ75">
        <f t="shared" si="59"/>
        <v>54</v>
      </c>
      <c r="AK75">
        <f t="shared" si="59"/>
        <v>55</v>
      </c>
      <c r="AL75">
        <f t="shared" si="59"/>
        <v>56</v>
      </c>
      <c r="AM75">
        <f t="shared" si="59"/>
        <v>55</v>
      </c>
      <c r="AN75">
        <f t="shared" si="59"/>
        <v>53</v>
      </c>
      <c r="AO75">
        <f t="shared" si="59"/>
        <v>49</v>
      </c>
      <c r="AP75">
        <f t="shared" si="59"/>
        <v>50</v>
      </c>
      <c r="AQ75">
        <f t="shared" si="59"/>
        <v>49</v>
      </c>
      <c r="AR75">
        <f t="shared" si="59"/>
        <v>51</v>
      </c>
      <c r="AS75">
        <f t="shared" si="59"/>
        <v>49</v>
      </c>
      <c r="AT75">
        <f t="shared" si="59"/>
        <v>54</v>
      </c>
      <c r="AU75">
        <f t="shared" si="59"/>
        <v>55</v>
      </c>
      <c r="AV75">
        <f t="shared" si="59"/>
        <v>53</v>
      </c>
      <c r="AW75">
        <f t="shared" si="59"/>
        <v>51</v>
      </c>
      <c r="AX75" s="21">
        <f t="shared" ref="AX75" si="68">63-AX10</f>
        <v>26</v>
      </c>
      <c r="AY75">
        <f t="shared" si="56"/>
        <v>1000000</v>
      </c>
      <c r="BE75">
        <f t="shared" si="63"/>
        <v>9</v>
      </c>
      <c r="BF75">
        <v>1</v>
      </c>
    </row>
    <row r="76" spans="27:58" x14ac:dyDescent="0.3">
      <c r="AA76" t="str">
        <f t="shared" si="57"/>
        <v>CH</v>
      </c>
      <c r="AB76">
        <f t="shared" si="59"/>
        <v>45</v>
      </c>
      <c r="AC76">
        <f t="shared" si="59"/>
        <v>46</v>
      </c>
      <c r="AD76">
        <f t="shared" si="59"/>
        <v>44</v>
      </c>
      <c r="AE76">
        <f t="shared" si="59"/>
        <v>45</v>
      </c>
      <c r="AF76">
        <f t="shared" si="59"/>
        <v>44</v>
      </c>
      <c r="AG76">
        <f t="shared" si="59"/>
        <v>46</v>
      </c>
      <c r="AH76">
        <f t="shared" si="59"/>
        <v>47</v>
      </c>
      <c r="AI76">
        <f t="shared" si="59"/>
        <v>47</v>
      </c>
      <c r="AJ76">
        <f t="shared" si="59"/>
        <v>45</v>
      </c>
      <c r="AK76">
        <f t="shared" si="59"/>
        <v>44</v>
      </c>
      <c r="AL76">
        <f t="shared" si="59"/>
        <v>47</v>
      </c>
      <c r="AM76">
        <f t="shared" si="59"/>
        <v>49</v>
      </c>
      <c r="AN76">
        <f t="shared" si="59"/>
        <v>54</v>
      </c>
      <c r="AO76">
        <f t="shared" si="59"/>
        <v>60</v>
      </c>
      <c r="AP76">
        <f t="shared" si="59"/>
        <v>58</v>
      </c>
      <c r="AQ76">
        <f t="shared" si="59"/>
        <v>56</v>
      </c>
      <c r="AR76">
        <f t="shared" si="59"/>
        <v>54</v>
      </c>
      <c r="AS76">
        <f t="shared" si="59"/>
        <v>53</v>
      </c>
      <c r="AT76">
        <f t="shared" si="59"/>
        <v>45</v>
      </c>
      <c r="AU76">
        <f t="shared" si="59"/>
        <v>41</v>
      </c>
      <c r="AV76">
        <f t="shared" si="59"/>
        <v>40</v>
      </c>
      <c r="AW76">
        <f t="shared" si="59"/>
        <v>39</v>
      </c>
      <c r="AX76" s="21">
        <f t="shared" ref="AX76" si="69">63-AX11</f>
        <v>47</v>
      </c>
      <c r="AY76">
        <f t="shared" si="56"/>
        <v>1000000</v>
      </c>
      <c r="BE76">
        <f t="shared" si="63"/>
        <v>2</v>
      </c>
      <c r="BF76">
        <v>-6</v>
      </c>
    </row>
    <row r="77" spans="27:58" x14ac:dyDescent="0.3">
      <c r="AA77" t="str">
        <f t="shared" si="57"/>
        <v>CN</v>
      </c>
      <c r="AB77">
        <f t="shared" si="59"/>
        <v>49</v>
      </c>
      <c r="AC77">
        <f t="shared" si="59"/>
        <v>49</v>
      </c>
      <c r="AD77">
        <f t="shared" si="59"/>
        <v>47</v>
      </c>
      <c r="AE77">
        <f t="shared" si="59"/>
        <v>41</v>
      </c>
      <c r="AF77">
        <f t="shared" si="59"/>
        <v>37</v>
      </c>
      <c r="AG77">
        <f t="shared" si="59"/>
        <v>37</v>
      </c>
      <c r="AH77">
        <f t="shared" si="59"/>
        <v>33</v>
      </c>
      <c r="AI77">
        <f t="shared" si="59"/>
        <v>37</v>
      </c>
      <c r="AJ77">
        <f t="shared" si="59"/>
        <v>34</v>
      </c>
      <c r="AK77">
        <f t="shared" si="59"/>
        <v>34</v>
      </c>
      <c r="AL77">
        <f t="shared" si="59"/>
        <v>31</v>
      </c>
      <c r="AM77">
        <f t="shared" si="59"/>
        <v>16</v>
      </c>
      <c r="AN77">
        <f t="shared" si="59"/>
        <v>32</v>
      </c>
      <c r="AO77">
        <f t="shared" si="59"/>
        <v>20</v>
      </c>
      <c r="AP77">
        <f t="shared" si="59"/>
        <v>12</v>
      </c>
      <c r="AQ77">
        <f t="shared" si="59"/>
        <v>40</v>
      </c>
      <c r="AR77">
        <f t="shared" si="59"/>
        <v>44</v>
      </c>
      <c r="AS77">
        <f t="shared" si="59"/>
        <v>56</v>
      </c>
      <c r="AT77">
        <f t="shared" si="59"/>
        <v>60</v>
      </c>
      <c r="AU77">
        <f t="shared" si="59"/>
        <v>59</v>
      </c>
      <c r="AV77">
        <f t="shared" si="59"/>
        <v>44</v>
      </c>
      <c r="AW77">
        <f t="shared" si="59"/>
        <v>35</v>
      </c>
      <c r="AX77" s="21">
        <f t="shared" ref="AX77" si="70">63-AX12</f>
        <v>44</v>
      </c>
      <c r="AY77">
        <f t="shared" si="56"/>
        <v>1000000</v>
      </c>
      <c r="BE77">
        <f t="shared" si="63"/>
        <v>3</v>
      </c>
      <c r="BF77">
        <v>3</v>
      </c>
    </row>
    <row r="78" spans="27:58" x14ac:dyDescent="0.3">
      <c r="AA78" t="str">
        <f t="shared" si="57"/>
        <v>CU</v>
      </c>
      <c r="AB78">
        <f t="shared" si="59"/>
        <v>36</v>
      </c>
      <c r="AC78">
        <f t="shared" si="59"/>
        <v>32</v>
      </c>
      <c r="AD78">
        <f t="shared" si="59"/>
        <v>27</v>
      </c>
      <c r="AE78">
        <f t="shared" si="59"/>
        <v>24</v>
      </c>
      <c r="AF78">
        <f t="shared" si="59"/>
        <v>31</v>
      </c>
      <c r="AG78">
        <f t="shared" si="59"/>
        <v>20</v>
      </c>
      <c r="AH78">
        <f t="shared" si="59"/>
        <v>20</v>
      </c>
      <c r="AI78">
        <f t="shared" si="59"/>
        <v>25</v>
      </c>
      <c r="AJ78">
        <f t="shared" si="59"/>
        <v>10</v>
      </c>
      <c r="AK78">
        <f t="shared" si="59"/>
        <v>12</v>
      </c>
      <c r="AL78">
        <f t="shared" si="59"/>
        <v>10</v>
      </c>
      <c r="AM78">
        <f t="shared" si="59"/>
        <v>10</v>
      </c>
      <c r="AN78">
        <f t="shared" si="59"/>
        <v>10</v>
      </c>
      <c r="AO78">
        <f t="shared" si="59"/>
        <v>9</v>
      </c>
      <c r="AP78">
        <f t="shared" si="59"/>
        <v>7</v>
      </c>
      <c r="AQ78">
        <f t="shared" si="59"/>
        <v>10</v>
      </c>
      <c r="AR78">
        <f t="shared" si="59"/>
        <v>5</v>
      </c>
      <c r="AS78">
        <f t="shared" si="59"/>
        <v>5</v>
      </c>
      <c r="AT78">
        <f t="shared" si="59"/>
        <v>4</v>
      </c>
      <c r="AU78">
        <f t="shared" si="59"/>
        <v>6</v>
      </c>
      <c r="AV78">
        <f t="shared" si="59"/>
        <v>6</v>
      </c>
      <c r="AW78">
        <f t="shared" si="59"/>
        <v>6</v>
      </c>
      <c r="AX78" s="21">
        <f t="shared" ref="AX78" si="71">63-AX13</f>
        <v>13</v>
      </c>
      <c r="AY78">
        <f t="shared" si="56"/>
        <v>1000000</v>
      </c>
      <c r="BE78">
        <f t="shared" si="63"/>
        <v>6</v>
      </c>
      <c r="BF78">
        <v>5</v>
      </c>
    </row>
    <row r="79" spans="27:58" x14ac:dyDescent="0.3">
      <c r="AA79" t="str">
        <f t="shared" si="57"/>
        <v>CY</v>
      </c>
      <c r="AB79">
        <f t="shared" si="59"/>
        <v>36</v>
      </c>
      <c r="AC79">
        <f t="shared" si="59"/>
        <v>32</v>
      </c>
      <c r="AD79">
        <f t="shared" si="59"/>
        <v>27</v>
      </c>
      <c r="AE79">
        <f t="shared" si="59"/>
        <v>30</v>
      </c>
      <c r="AF79">
        <f t="shared" si="59"/>
        <v>20</v>
      </c>
      <c r="AG79">
        <f t="shared" si="59"/>
        <v>20</v>
      </c>
      <c r="AH79">
        <f t="shared" si="59"/>
        <v>20</v>
      </c>
      <c r="AI79">
        <f t="shared" si="59"/>
        <v>12</v>
      </c>
      <c r="AJ79">
        <f t="shared" si="59"/>
        <v>10</v>
      </c>
      <c r="AK79">
        <f t="shared" si="59"/>
        <v>12</v>
      </c>
      <c r="AL79">
        <f t="shared" si="59"/>
        <v>10</v>
      </c>
      <c r="AM79">
        <f t="shared" si="59"/>
        <v>10</v>
      </c>
      <c r="AN79">
        <f t="shared" si="59"/>
        <v>10</v>
      </c>
      <c r="AO79">
        <f t="shared" ref="AO79:AX79" si="72">63-AO14</f>
        <v>9</v>
      </c>
      <c r="AP79">
        <f t="shared" si="72"/>
        <v>8</v>
      </c>
      <c r="AQ79">
        <f t="shared" si="72"/>
        <v>8</v>
      </c>
      <c r="AR79">
        <f t="shared" si="72"/>
        <v>5</v>
      </c>
      <c r="AS79">
        <f t="shared" si="72"/>
        <v>6</v>
      </c>
      <c r="AT79">
        <f t="shared" si="72"/>
        <v>5</v>
      </c>
      <c r="AU79">
        <f t="shared" si="72"/>
        <v>7</v>
      </c>
      <c r="AV79">
        <f t="shared" si="72"/>
        <v>7</v>
      </c>
      <c r="AW79">
        <f t="shared" si="72"/>
        <v>3</v>
      </c>
      <c r="AX79" s="21">
        <f t="shared" si="72"/>
        <v>14</v>
      </c>
      <c r="AY79">
        <f t="shared" si="56"/>
        <v>1000000</v>
      </c>
      <c r="BE79">
        <f t="shared" si="63"/>
        <v>4</v>
      </c>
      <c r="BF79">
        <v>-2</v>
      </c>
    </row>
    <row r="80" spans="27:58" x14ac:dyDescent="0.3">
      <c r="AA80" t="str">
        <f t="shared" si="57"/>
        <v>CZ</v>
      </c>
      <c r="AB80">
        <f t="shared" ref="AB80:AW91" si="73">63-AB15</f>
        <v>36</v>
      </c>
      <c r="AC80">
        <f t="shared" si="73"/>
        <v>35</v>
      </c>
      <c r="AD80">
        <f t="shared" si="73"/>
        <v>37</v>
      </c>
      <c r="AE80">
        <f t="shared" si="73"/>
        <v>43</v>
      </c>
      <c r="AF80">
        <f t="shared" si="73"/>
        <v>56</v>
      </c>
      <c r="AG80">
        <f t="shared" si="73"/>
        <v>53</v>
      </c>
      <c r="AH80">
        <f t="shared" si="73"/>
        <v>40</v>
      </c>
      <c r="AI80">
        <f t="shared" si="73"/>
        <v>41</v>
      </c>
      <c r="AJ80">
        <f t="shared" si="73"/>
        <v>30</v>
      </c>
      <c r="AK80">
        <f t="shared" si="73"/>
        <v>30</v>
      </c>
      <c r="AL80">
        <f t="shared" si="73"/>
        <v>25</v>
      </c>
      <c r="AM80">
        <f t="shared" si="73"/>
        <v>25</v>
      </c>
      <c r="AN80">
        <f t="shared" si="73"/>
        <v>25</v>
      </c>
      <c r="AO80">
        <f t="shared" si="73"/>
        <v>24</v>
      </c>
      <c r="AP80">
        <f t="shared" si="73"/>
        <v>13</v>
      </c>
      <c r="AQ80">
        <f t="shared" si="73"/>
        <v>15</v>
      </c>
      <c r="AR80">
        <f t="shared" si="73"/>
        <v>8</v>
      </c>
      <c r="AS80">
        <f t="shared" si="73"/>
        <v>8</v>
      </c>
      <c r="AT80">
        <f t="shared" si="73"/>
        <v>11</v>
      </c>
      <c r="AU80">
        <f t="shared" si="73"/>
        <v>12</v>
      </c>
      <c r="AV80">
        <f t="shared" si="73"/>
        <v>15</v>
      </c>
      <c r="AW80">
        <f t="shared" si="73"/>
        <v>12</v>
      </c>
      <c r="AX80" s="21">
        <f t="shared" ref="AX80" si="74">63-AX15</f>
        <v>5</v>
      </c>
      <c r="AY80">
        <f t="shared" si="56"/>
        <v>1000000</v>
      </c>
      <c r="BE80">
        <f t="shared" si="63"/>
        <v>1</v>
      </c>
      <c r="BF80">
        <v>-8</v>
      </c>
    </row>
    <row r="81" spans="27:58" x14ac:dyDescent="0.3">
      <c r="AA81" t="str">
        <f t="shared" si="57"/>
        <v>DE</v>
      </c>
      <c r="AB81">
        <f t="shared" si="73"/>
        <v>50</v>
      </c>
      <c r="AC81">
        <f t="shared" si="73"/>
        <v>48</v>
      </c>
      <c r="AD81">
        <f t="shared" si="73"/>
        <v>45</v>
      </c>
      <c r="AE81">
        <f t="shared" si="73"/>
        <v>42</v>
      </c>
      <c r="AF81">
        <f t="shared" si="73"/>
        <v>39</v>
      </c>
      <c r="AG81">
        <f t="shared" si="73"/>
        <v>44</v>
      </c>
      <c r="AH81">
        <f t="shared" si="73"/>
        <v>43</v>
      </c>
      <c r="AI81">
        <f t="shared" si="73"/>
        <v>48</v>
      </c>
      <c r="AJ81">
        <f t="shared" si="73"/>
        <v>46</v>
      </c>
      <c r="AK81">
        <f t="shared" si="73"/>
        <v>46</v>
      </c>
      <c r="AL81">
        <f t="shared" si="73"/>
        <v>48</v>
      </c>
      <c r="AM81">
        <f t="shared" si="73"/>
        <v>50</v>
      </c>
      <c r="AN81">
        <f t="shared" si="73"/>
        <v>52</v>
      </c>
      <c r="AO81">
        <f t="shared" si="73"/>
        <v>57</v>
      </c>
      <c r="AP81">
        <f t="shared" si="73"/>
        <v>60</v>
      </c>
      <c r="AQ81">
        <f t="shared" si="73"/>
        <v>59</v>
      </c>
      <c r="AR81">
        <f t="shared" si="73"/>
        <v>58</v>
      </c>
      <c r="AS81">
        <f t="shared" si="73"/>
        <v>60</v>
      </c>
      <c r="AT81">
        <f t="shared" si="73"/>
        <v>51</v>
      </c>
      <c r="AU81">
        <f t="shared" si="73"/>
        <v>42</v>
      </c>
      <c r="AV81">
        <f t="shared" si="73"/>
        <v>42</v>
      </c>
      <c r="AW81">
        <f t="shared" si="73"/>
        <v>41</v>
      </c>
      <c r="AX81" s="21">
        <f t="shared" ref="AX81" si="75">63-AX16</f>
        <v>48</v>
      </c>
      <c r="AY81">
        <f t="shared" si="56"/>
        <v>1000000</v>
      </c>
      <c r="BE81">
        <f t="shared" si="63"/>
        <v>1</v>
      </c>
      <c r="BF81">
        <v>6</v>
      </c>
    </row>
    <row r="82" spans="27:58" x14ac:dyDescent="0.3">
      <c r="AA82" t="str">
        <f t="shared" si="57"/>
        <v>DK</v>
      </c>
      <c r="AB82">
        <f t="shared" si="73"/>
        <v>36</v>
      </c>
      <c r="AC82">
        <f t="shared" si="73"/>
        <v>32</v>
      </c>
      <c r="AD82">
        <f t="shared" si="73"/>
        <v>29</v>
      </c>
      <c r="AE82">
        <f t="shared" si="73"/>
        <v>35</v>
      </c>
      <c r="AF82">
        <f t="shared" si="73"/>
        <v>42</v>
      </c>
      <c r="AG82">
        <f t="shared" si="73"/>
        <v>43</v>
      </c>
      <c r="AH82">
        <f t="shared" si="73"/>
        <v>44</v>
      </c>
      <c r="AI82">
        <f t="shared" si="73"/>
        <v>49</v>
      </c>
      <c r="AJ82">
        <f t="shared" si="73"/>
        <v>53</v>
      </c>
      <c r="AK82">
        <f t="shared" si="73"/>
        <v>58</v>
      </c>
      <c r="AL82">
        <f t="shared" si="73"/>
        <v>57</v>
      </c>
      <c r="AM82">
        <f t="shared" si="73"/>
        <v>56</v>
      </c>
      <c r="AN82">
        <f t="shared" si="73"/>
        <v>59</v>
      </c>
      <c r="AO82">
        <f t="shared" si="73"/>
        <v>61</v>
      </c>
      <c r="AP82">
        <f t="shared" si="73"/>
        <v>59</v>
      </c>
      <c r="AQ82">
        <f t="shared" si="73"/>
        <v>57</v>
      </c>
      <c r="AR82">
        <f t="shared" si="73"/>
        <v>56</v>
      </c>
      <c r="AS82">
        <f t="shared" si="73"/>
        <v>54</v>
      </c>
      <c r="AT82">
        <f t="shared" si="73"/>
        <v>59</v>
      </c>
      <c r="AU82">
        <f t="shared" si="73"/>
        <v>62</v>
      </c>
      <c r="AV82">
        <f t="shared" si="73"/>
        <v>59</v>
      </c>
      <c r="AW82">
        <f t="shared" si="73"/>
        <v>52</v>
      </c>
      <c r="AX82" s="21">
        <f t="shared" ref="AX82" si="76">63-AX17</f>
        <v>61</v>
      </c>
      <c r="AY82">
        <f t="shared" ref="AY82:AY128" si="77">AY17</f>
        <v>1000000</v>
      </c>
      <c r="BE82">
        <f t="shared" si="63"/>
        <v>1</v>
      </c>
      <c r="BF82">
        <v>-15</v>
      </c>
    </row>
    <row r="83" spans="27:58" x14ac:dyDescent="0.3">
      <c r="AA83" t="str">
        <f t="shared" si="57"/>
        <v>EE</v>
      </c>
      <c r="AB83">
        <f t="shared" si="73"/>
        <v>36</v>
      </c>
      <c r="AC83">
        <f t="shared" si="73"/>
        <v>32</v>
      </c>
      <c r="AD83">
        <f t="shared" si="73"/>
        <v>27</v>
      </c>
      <c r="AE83">
        <f t="shared" si="73"/>
        <v>24</v>
      </c>
      <c r="AF83">
        <f t="shared" si="73"/>
        <v>31</v>
      </c>
      <c r="AG83">
        <f t="shared" si="73"/>
        <v>20</v>
      </c>
      <c r="AH83">
        <f t="shared" si="73"/>
        <v>26</v>
      </c>
      <c r="AI83">
        <f t="shared" si="73"/>
        <v>23</v>
      </c>
      <c r="AJ83">
        <f t="shared" si="73"/>
        <v>48</v>
      </c>
      <c r="AK83">
        <f t="shared" si="73"/>
        <v>49</v>
      </c>
      <c r="AL83">
        <f t="shared" si="73"/>
        <v>42</v>
      </c>
      <c r="AM83">
        <f t="shared" si="73"/>
        <v>42</v>
      </c>
      <c r="AN83">
        <f t="shared" si="73"/>
        <v>43</v>
      </c>
      <c r="AO83">
        <f t="shared" si="73"/>
        <v>38</v>
      </c>
      <c r="AP83">
        <f t="shared" si="73"/>
        <v>38</v>
      </c>
      <c r="AQ83">
        <f t="shared" si="73"/>
        <v>38</v>
      </c>
      <c r="AR83">
        <f t="shared" si="73"/>
        <v>27</v>
      </c>
      <c r="AS83">
        <f t="shared" si="73"/>
        <v>26</v>
      </c>
      <c r="AT83">
        <f t="shared" si="73"/>
        <v>23</v>
      </c>
      <c r="AU83">
        <f t="shared" si="73"/>
        <v>29</v>
      </c>
      <c r="AV83">
        <f t="shared" si="73"/>
        <v>27</v>
      </c>
      <c r="AW83">
        <f t="shared" si="73"/>
        <v>22</v>
      </c>
      <c r="AX83" s="21">
        <f t="shared" ref="AX83" si="78">63-AX18</f>
        <v>37</v>
      </c>
      <c r="AY83">
        <f t="shared" si="77"/>
        <v>1000000</v>
      </c>
      <c r="BE83">
        <f t="shared" si="63"/>
        <v>1</v>
      </c>
      <c r="BF83">
        <v>-9</v>
      </c>
    </row>
    <row r="84" spans="27:58" x14ac:dyDescent="0.3">
      <c r="AA84" t="str">
        <f t="shared" si="57"/>
        <v>EG</v>
      </c>
      <c r="AB84">
        <f t="shared" si="73"/>
        <v>36</v>
      </c>
      <c r="AC84">
        <f t="shared" si="73"/>
        <v>32</v>
      </c>
      <c r="AD84">
        <f t="shared" si="73"/>
        <v>27</v>
      </c>
      <c r="AE84">
        <f t="shared" si="73"/>
        <v>24</v>
      </c>
      <c r="AF84">
        <f t="shared" si="73"/>
        <v>24</v>
      </c>
      <c r="AG84">
        <f t="shared" si="73"/>
        <v>20</v>
      </c>
      <c r="AH84">
        <f t="shared" si="73"/>
        <v>20</v>
      </c>
      <c r="AI84">
        <f t="shared" si="73"/>
        <v>14</v>
      </c>
      <c r="AJ84">
        <f t="shared" si="73"/>
        <v>10</v>
      </c>
      <c r="AK84">
        <f t="shared" si="73"/>
        <v>16</v>
      </c>
      <c r="AL84">
        <f t="shared" si="73"/>
        <v>13</v>
      </c>
      <c r="AM84">
        <f t="shared" si="73"/>
        <v>12</v>
      </c>
      <c r="AN84">
        <f t="shared" si="73"/>
        <v>15</v>
      </c>
      <c r="AO84">
        <f t="shared" si="73"/>
        <v>23</v>
      </c>
      <c r="AP84">
        <f t="shared" si="73"/>
        <v>29</v>
      </c>
      <c r="AQ84">
        <f t="shared" si="73"/>
        <v>39</v>
      </c>
      <c r="AR84">
        <f t="shared" si="73"/>
        <v>36</v>
      </c>
      <c r="AS84">
        <f t="shared" si="73"/>
        <v>43</v>
      </c>
      <c r="AT84">
        <f t="shared" si="73"/>
        <v>36</v>
      </c>
      <c r="AU84">
        <f t="shared" si="73"/>
        <v>26</v>
      </c>
      <c r="AV84">
        <f t="shared" si="73"/>
        <v>23</v>
      </c>
      <c r="AW84">
        <f t="shared" si="73"/>
        <v>24</v>
      </c>
      <c r="AX84" s="21">
        <f t="shared" ref="AX84" si="79">63-AX19</f>
        <v>43</v>
      </c>
      <c r="AY84">
        <f t="shared" si="77"/>
        <v>1000000</v>
      </c>
      <c r="BE84">
        <f t="shared" si="63"/>
        <v>2</v>
      </c>
      <c r="BF84">
        <v>10</v>
      </c>
    </row>
    <row r="85" spans="27:58" x14ac:dyDescent="0.3">
      <c r="AA85" t="str">
        <f t="shared" si="57"/>
        <v>ES</v>
      </c>
      <c r="AB85">
        <f t="shared" si="73"/>
        <v>48</v>
      </c>
      <c r="AC85">
        <f t="shared" si="73"/>
        <v>45</v>
      </c>
      <c r="AD85">
        <f t="shared" si="73"/>
        <v>41</v>
      </c>
      <c r="AE85">
        <f t="shared" si="73"/>
        <v>38</v>
      </c>
      <c r="AF85">
        <f t="shared" si="73"/>
        <v>36</v>
      </c>
      <c r="AG85">
        <f t="shared" si="73"/>
        <v>36</v>
      </c>
      <c r="AH85">
        <f t="shared" si="73"/>
        <v>34</v>
      </c>
      <c r="AI85">
        <f t="shared" si="73"/>
        <v>38</v>
      </c>
      <c r="AJ85">
        <f t="shared" si="73"/>
        <v>35</v>
      </c>
      <c r="AK85">
        <f t="shared" si="73"/>
        <v>33</v>
      </c>
      <c r="AL85">
        <f t="shared" si="73"/>
        <v>37</v>
      </c>
      <c r="AM85">
        <f t="shared" si="73"/>
        <v>41</v>
      </c>
      <c r="AN85">
        <f t="shared" si="73"/>
        <v>34</v>
      </c>
      <c r="AO85">
        <f t="shared" si="73"/>
        <v>22</v>
      </c>
      <c r="AP85">
        <f t="shared" si="73"/>
        <v>24</v>
      </c>
      <c r="AQ85">
        <f t="shared" si="73"/>
        <v>25</v>
      </c>
      <c r="AR85">
        <f t="shared" si="73"/>
        <v>29</v>
      </c>
      <c r="AS85">
        <f t="shared" si="73"/>
        <v>31</v>
      </c>
      <c r="AT85">
        <f t="shared" si="73"/>
        <v>32</v>
      </c>
      <c r="AU85">
        <f t="shared" si="73"/>
        <v>35</v>
      </c>
      <c r="AV85">
        <f t="shared" si="73"/>
        <v>37</v>
      </c>
      <c r="AW85">
        <f t="shared" si="73"/>
        <v>38</v>
      </c>
      <c r="AX85" s="21">
        <f t="shared" ref="AX85" si="80">63-AX20</f>
        <v>32</v>
      </c>
      <c r="AY85">
        <f t="shared" si="77"/>
        <v>1000000</v>
      </c>
      <c r="BE85">
        <f t="shared" si="63"/>
        <v>1</v>
      </c>
      <c r="BF85">
        <v>-14</v>
      </c>
    </row>
    <row r="86" spans="27:58" x14ac:dyDescent="0.3">
      <c r="AA86" t="str">
        <f t="shared" si="57"/>
        <v>ET</v>
      </c>
      <c r="AB86">
        <f t="shared" si="73"/>
        <v>36</v>
      </c>
      <c r="AC86">
        <f t="shared" si="73"/>
        <v>32</v>
      </c>
      <c r="AD86">
        <f t="shared" si="73"/>
        <v>27</v>
      </c>
      <c r="AE86">
        <f t="shared" si="73"/>
        <v>24</v>
      </c>
      <c r="AF86">
        <f t="shared" si="73"/>
        <v>20</v>
      </c>
      <c r="AG86">
        <f t="shared" si="73"/>
        <v>20</v>
      </c>
      <c r="AH86">
        <f t="shared" si="73"/>
        <v>20</v>
      </c>
      <c r="AI86">
        <f t="shared" si="73"/>
        <v>12</v>
      </c>
      <c r="AJ86">
        <f t="shared" si="73"/>
        <v>28</v>
      </c>
      <c r="AK86">
        <f t="shared" si="73"/>
        <v>12</v>
      </c>
      <c r="AL86">
        <f t="shared" si="73"/>
        <v>10</v>
      </c>
      <c r="AM86">
        <f t="shared" si="73"/>
        <v>10</v>
      </c>
      <c r="AN86">
        <f t="shared" si="73"/>
        <v>10</v>
      </c>
      <c r="AO86">
        <f t="shared" si="73"/>
        <v>13</v>
      </c>
      <c r="AP86">
        <f t="shared" si="73"/>
        <v>20</v>
      </c>
      <c r="AQ86">
        <f t="shared" si="73"/>
        <v>27</v>
      </c>
      <c r="AR86">
        <f t="shared" si="73"/>
        <v>17</v>
      </c>
      <c r="AS86">
        <f t="shared" si="73"/>
        <v>25</v>
      </c>
      <c r="AT86">
        <f t="shared" si="73"/>
        <v>31</v>
      </c>
      <c r="AU86">
        <f t="shared" si="73"/>
        <v>31</v>
      </c>
      <c r="AV86">
        <f t="shared" si="73"/>
        <v>30</v>
      </c>
      <c r="AW86">
        <f t="shared" si="73"/>
        <v>26</v>
      </c>
      <c r="AX86" s="21">
        <f t="shared" ref="AX86" si="81">63-AX21</f>
        <v>39</v>
      </c>
      <c r="AY86">
        <f t="shared" si="77"/>
        <v>1000000</v>
      </c>
      <c r="BE86">
        <f t="shared" si="63"/>
        <v>1</v>
      </c>
      <c r="BF86">
        <v>-5</v>
      </c>
    </row>
    <row r="87" spans="27:58" x14ac:dyDescent="0.3">
      <c r="AA87" t="str">
        <f t="shared" si="57"/>
        <v>FI</v>
      </c>
      <c r="AB87">
        <f t="shared" si="73"/>
        <v>37</v>
      </c>
      <c r="AC87">
        <f t="shared" si="73"/>
        <v>36</v>
      </c>
      <c r="AD87">
        <f t="shared" si="73"/>
        <v>43</v>
      </c>
      <c r="AE87">
        <f t="shared" si="73"/>
        <v>37</v>
      </c>
      <c r="AF87">
        <f t="shared" si="73"/>
        <v>41</v>
      </c>
      <c r="AG87">
        <f t="shared" si="73"/>
        <v>45</v>
      </c>
      <c r="AH87">
        <f t="shared" si="73"/>
        <v>45</v>
      </c>
      <c r="AI87">
        <f t="shared" si="73"/>
        <v>52</v>
      </c>
      <c r="AJ87">
        <f t="shared" si="73"/>
        <v>49</v>
      </c>
      <c r="AK87">
        <f t="shared" si="73"/>
        <v>52</v>
      </c>
      <c r="AL87">
        <f t="shared" si="73"/>
        <v>52</v>
      </c>
      <c r="AM87">
        <f t="shared" si="73"/>
        <v>61</v>
      </c>
      <c r="AN87">
        <f t="shared" si="73"/>
        <v>61</v>
      </c>
      <c r="AO87">
        <f t="shared" si="73"/>
        <v>46</v>
      </c>
      <c r="AP87">
        <f t="shared" si="73"/>
        <v>57</v>
      </c>
      <c r="AQ87">
        <f t="shared" si="73"/>
        <v>54</v>
      </c>
      <c r="AR87">
        <f t="shared" si="73"/>
        <v>52</v>
      </c>
      <c r="AS87">
        <f t="shared" si="73"/>
        <v>52</v>
      </c>
      <c r="AT87">
        <f t="shared" si="73"/>
        <v>52</v>
      </c>
      <c r="AU87">
        <f t="shared" si="73"/>
        <v>54</v>
      </c>
      <c r="AV87">
        <f t="shared" si="73"/>
        <v>50</v>
      </c>
      <c r="AW87">
        <f t="shared" si="73"/>
        <v>45</v>
      </c>
      <c r="AX87" s="21">
        <f t="shared" ref="AX87" si="82">63-AX22</f>
        <v>51</v>
      </c>
      <c r="AY87">
        <f t="shared" si="77"/>
        <v>1000000</v>
      </c>
      <c r="BE87">
        <f t="shared" si="63"/>
        <v>1</v>
      </c>
      <c r="BF87">
        <v>-12</v>
      </c>
    </row>
    <row r="88" spans="27:58" x14ac:dyDescent="0.3">
      <c r="AA88" t="str">
        <f t="shared" si="57"/>
        <v>FR</v>
      </c>
      <c r="AB88">
        <f t="shared" si="73"/>
        <v>59</v>
      </c>
      <c r="AC88">
        <f t="shared" si="73"/>
        <v>60</v>
      </c>
      <c r="AD88">
        <f t="shared" si="73"/>
        <v>60</v>
      </c>
      <c r="AE88">
        <f t="shared" si="73"/>
        <v>60</v>
      </c>
      <c r="AF88">
        <f t="shared" si="73"/>
        <v>60</v>
      </c>
      <c r="AG88">
        <f t="shared" si="73"/>
        <v>60</v>
      </c>
      <c r="AH88">
        <f t="shared" si="73"/>
        <v>60</v>
      </c>
      <c r="AI88">
        <f t="shared" si="73"/>
        <v>62</v>
      </c>
      <c r="AJ88">
        <f t="shared" si="73"/>
        <v>62</v>
      </c>
      <c r="AK88">
        <f t="shared" si="73"/>
        <v>62</v>
      </c>
      <c r="AL88">
        <f t="shared" si="73"/>
        <v>62</v>
      </c>
      <c r="AM88">
        <f t="shared" si="73"/>
        <v>62</v>
      </c>
      <c r="AN88">
        <f t="shared" si="73"/>
        <v>62</v>
      </c>
      <c r="AO88">
        <f t="shared" si="73"/>
        <v>62</v>
      </c>
      <c r="AP88">
        <f t="shared" si="73"/>
        <v>62</v>
      </c>
      <c r="AQ88">
        <f t="shared" si="73"/>
        <v>60</v>
      </c>
      <c r="AR88">
        <f t="shared" si="73"/>
        <v>62</v>
      </c>
      <c r="AS88">
        <f t="shared" si="73"/>
        <v>61</v>
      </c>
      <c r="AT88">
        <f t="shared" si="73"/>
        <v>57</v>
      </c>
      <c r="AU88">
        <f t="shared" si="73"/>
        <v>56</v>
      </c>
      <c r="AV88">
        <f t="shared" si="73"/>
        <v>56</v>
      </c>
      <c r="AW88">
        <f t="shared" si="73"/>
        <v>56</v>
      </c>
      <c r="AX88" s="21">
        <f t="shared" ref="AX88" si="83">63-AX23</f>
        <v>34</v>
      </c>
      <c r="AY88">
        <f t="shared" si="77"/>
        <v>1000000</v>
      </c>
      <c r="BE88">
        <f>SUM(BE69:BE87)</f>
        <v>62</v>
      </c>
    </row>
    <row r="89" spans="27:58" x14ac:dyDescent="0.3">
      <c r="AA89" t="str">
        <f t="shared" si="57"/>
        <v>GB</v>
      </c>
      <c r="AB89">
        <f t="shared" si="73"/>
        <v>58</v>
      </c>
      <c r="AC89">
        <f t="shared" si="73"/>
        <v>52</v>
      </c>
      <c r="AD89">
        <f t="shared" si="73"/>
        <v>53</v>
      </c>
      <c r="AE89">
        <f t="shared" si="73"/>
        <v>53</v>
      </c>
      <c r="AF89">
        <f t="shared" si="73"/>
        <v>55</v>
      </c>
      <c r="AG89">
        <f t="shared" si="73"/>
        <v>58</v>
      </c>
      <c r="AH89">
        <f t="shared" si="73"/>
        <v>57</v>
      </c>
      <c r="AI89">
        <f t="shared" si="73"/>
        <v>45</v>
      </c>
      <c r="AJ89">
        <f t="shared" si="73"/>
        <v>42</v>
      </c>
      <c r="AK89">
        <f t="shared" si="73"/>
        <v>42</v>
      </c>
      <c r="AL89">
        <f t="shared" si="73"/>
        <v>45</v>
      </c>
      <c r="AM89">
        <f t="shared" si="73"/>
        <v>45</v>
      </c>
      <c r="AN89">
        <f t="shared" si="73"/>
        <v>48</v>
      </c>
      <c r="AO89">
        <f t="shared" si="73"/>
        <v>51</v>
      </c>
      <c r="AP89">
        <f t="shared" si="73"/>
        <v>49</v>
      </c>
      <c r="AQ89">
        <f t="shared" si="73"/>
        <v>46</v>
      </c>
      <c r="AR89">
        <f t="shared" si="73"/>
        <v>47</v>
      </c>
      <c r="AS89">
        <f t="shared" si="73"/>
        <v>40</v>
      </c>
      <c r="AT89">
        <f t="shared" si="73"/>
        <v>53</v>
      </c>
      <c r="AU89">
        <f t="shared" si="73"/>
        <v>53</v>
      </c>
      <c r="AV89">
        <f t="shared" si="73"/>
        <v>57</v>
      </c>
      <c r="AW89">
        <f t="shared" si="73"/>
        <v>58</v>
      </c>
      <c r="AX89" s="21">
        <f t="shared" ref="AX89" si="84">63-AX24</f>
        <v>36</v>
      </c>
      <c r="AY89">
        <f t="shared" si="77"/>
        <v>1000000</v>
      </c>
    </row>
    <row r="90" spans="27:58" x14ac:dyDescent="0.3">
      <c r="AA90" t="str">
        <f t="shared" si="57"/>
        <v>GR</v>
      </c>
      <c r="AB90">
        <f t="shared" si="73"/>
        <v>36</v>
      </c>
      <c r="AC90">
        <f t="shared" si="73"/>
        <v>39</v>
      </c>
      <c r="AD90">
        <f t="shared" si="73"/>
        <v>38</v>
      </c>
      <c r="AE90">
        <f t="shared" si="73"/>
        <v>32</v>
      </c>
      <c r="AF90">
        <f t="shared" si="73"/>
        <v>26</v>
      </c>
      <c r="AG90">
        <f t="shared" si="73"/>
        <v>34</v>
      </c>
      <c r="AH90">
        <f t="shared" si="73"/>
        <v>32</v>
      </c>
      <c r="AI90">
        <f t="shared" si="73"/>
        <v>34</v>
      </c>
      <c r="AJ90">
        <f t="shared" si="73"/>
        <v>31</v>
      </c>
      <c r="AK90">
        <f t="shared" si="73"/>
        <v>31</v>
      </c>
      <c r="AL90">
        <f t="shared" si="73"/>
        <v>35</v>
      </c>
      <c r="AM90">
        <f t="shared" si="73"/>
        <v>30</v>
      </c>
      <c r="AN90">
        <f t="shared" si="73"/>
        <v>31</v>
      </c>
      <c r="AO90">
        <f t="shared" si="73"/>
        <v>31</v>
      </c>
      <c r="AP90">
        <f t="shared" si="73"/>
        <v>30</v>
      </c>
      <c r="AQ90">
        <f t="shared" si="73"/>
        <v>21</v>
      </c>
      <c r="AR90">
        <f t="shared" si="73"/>
        <v>20</v>
      </c>
      <c r="AS90">
        <f t="shared" si="73"/>
        <v>20</v>
      </c>
      <c r="AT90">
        <f t="shared" si="73"/>
        <v>18</v>
      </c>
      <c r="AU90">
        <f t="shared" si="73"/>
        <v>24</v>
      </c>
      <c r="AV90">
        <f t="shared" si="73"/>
        <v>25</v>
      </c>
      <c r="AW90">
        <f t="shared" si="73"/>
        <v>29</v>
      </c>
      <c r="AX90" s="21">
        <f t="shared" ref="AX90" si="85">63-AX25</f>
        <v>24</v>
      </c>
      <c r="AY90">
        <f t="shared" si="77"/>
        <v>1000000</v>
      </c>
    </row>
    <row r="91" spans="27:58" x14ac:dyDescent="0.3">
      <c r="AA91" t="str">
        <f t="shared" si="57"/>
        <v>HR</v>
      </c>
      <c r="AB91">
        <f t="shared" si="73"/>
        <v>36</v>
      </c>
      <c r="AC91">
        <f t="shared" si="73"/>
        <v>33</v>
      </c>
      <c r="AD91">
        <f t="shared" si="73"/>
        <v>31</v>
      </c>
      <c r="AE91">
        <f t="shared" si="73"/>
        <v>34</v>
      </c>
      <c r="AF91">
        <f t="shared" si="73"/>
        <v>32</v>
      </c>
      <c r="AG91">
        <f t="shared" si="73"/>
        <v>33</v>
      </c>
      <c r="AH91">
        <f t="shared" si="73"/>
        <v>51</v>
      </c>
      <c r="AI91">
        <f t="shared" si="73"/>
        <v>32</v>
      </c>
      <c r="AJ91">
        <f t="shared" si="73"/>
        <v>25</v>
      </c>
      <c r="AK91">
        <f t="shared" si="73"/>
        <v>27</v>
      </c>
      <c r="AL91">
        <f t="shared" si="73"/>
        <v>33</v>
      </c>
      <c r="AM91">
        <f t="shared" si="73"/>
        <v>29</v>
      </c>
      <c r="AN91">
        <f t="shared" si="73"/>
        <v>27</v>
      </c>
      <c r="AO91">
        <f t="shared" ref="AO91:AX91" si="86">63-AO26</f>
        <v>30</v>
      </c>
      <c r="AP91">
        <f t="shared" si="86"/>
        <v>25</v>
      </c>
      <c r="AQ91">
        <f t="shared" si="86"/>
        <v>35</v>
      </c>
      <c r="AR91">
        <f t="shared" si="86"/>
        <v>48</v>
      </c>
      <c r="AS91">
        <f t="shared" si="86"/>
        <v>50</v>
      </c>
      <c r="AT91">
        <f t="shared" si="86"/>
        <v>24</v>
      </c>
      <c r="AU91">
        <f t="shared" si="86"/>
        <v>18</v>
      </c>
      <c r="AV91">
        <f t="shared" si="86"/>
        <v>12</v>
      </c>
      <c r="AW91">
        <f t="shared" si="86"/>
        <v>11</v>
      </c>
      <c r="AX91" s="21">
        <f t="shared" si="86"/>
        <v>29</v>
      </c>
      <c r="AY91">
        <f t="shared" si="77"/>
        <v>1000000</v>
      </c>
    </row>
    <row r="92" spans="27:58" x14ac:dyDescent="0.3">
      <c r="AA92" t="str">
        <f t="shared" si="57"/>
        <v>HU</v>
      </c>
      <c r="AB92">
        <f t="shared" ref="AB92:AW103" si="87">63-AB27</f>
        <v>54</v>
      </c>
      <c r="AC92">
        <f t="shared" si="87"/>
        <v>58</v>
      </c>
      <c r="AD92">
        <f t="shared" si="87"/>
        <v>55</v>
      </c>
      <c r="AE92">
        <f t="shared" si="87"/>
        <v>48</v>
      </c>
      <c r="AF92">
        <f t="shared" si="87"/>
        <v>40</v>
      </c>
      <c r="AG92">
        <f t="shared" si="87"/>
        <v>40</v>
      </c>
      <c r="AH92">
        <f t="shared" si="87"/>
        <v>38</v>
      </c>
      <c r="AI92">
        <f t="shared" si="87"/>
        <v>39</v>
      </c>
      <c r="AJ92">
        <f t="shared" si="87"/>
        <v>37</v>
      </c>
      <c r="AK92">
        <f t="shared" si="87"/>
        <v>35</v>
      </c>
      <c r="AL92">
        <f t="shared" si="87"/>
        <v>34</v>
      </c>
      <c r="AM92">
        <f t="shared" si="87"/>
        <v>32</v>
      </c>
      <c r="AN92">
        <f t="shared" si="87"/>
        <v>27</v>
      </c>
      <c r="AO92">
        <f t="shared" si="87"/>
        <v>12</v>
      </c>
      <c r="AP92">
        <f t="shared" si="87"/>
        <v>11</v>
      </c>
      <c r="AQ92">
        <f t="shared" si="87"/>
        <v>9</v>
      </c>
      <c r="AR92">
        <f t="shared" si="87"/>
        <v>7</v>
      </c>
      <c r="AS92">
        <f t="shared" si="87"/>
        <v>14</v>
      </c>
      <c r="AT92">
        <f t="shared" si="87"/>
        <v>13</v>
      </c>
      <c r="AU92">
        <f t="shared" si="87"/>
        <v>13</v>
      </c>
      <c r="AV92">
        <f t="shared" si="87"/>
        <v>14</v>
      </c>
      <c r="AW92">
        <f t="shared" si="87"/>
        <v>13</v>
      </c>
      <c r="AX92" s="21">
        <f t="shared" ref="AX92" si="88">63-AX27</f>
        <v>1</v>
      </c>
      <c r="AY92">
        <f t="shared" si="77"/>
        <v>1000000</v>
      </c>
    </row>
    <row r="93" spans="27:58" x14ac:dyDescent="0.3">
      <c r="AA93" t="str">
        <f t="shared" si="57"/>
        <v>ID</v>
      </c>
      <c r="AB93">
        <f t="shared" si="87"/>
        <v>36</v>
      </c>
      <c r="AC93">
        <f t="shared" si="87"/>
        <v>32</v>
      </c>
      <c r="AD93">
        <f t="shared" si="87"/>
        <v>27</v>
      </c>
      <c r="AE93">
        <f t="shared" si="87"/>
        <v>24</v>
      </c>
      <c r="AF93">
        <f t="shared" si="87"/>
        <v>20</v>
      </c>
      <c r="AG93">
        <f t="shared" si="87"/>
        <v>24</v>
      </c>
      <c r="AH93">
        <f t="shared" si="87"/>
        <v>22</v>
      </c>
      <c r="AI93">
        <f t="shared" si="87"/>
        <v>22</v>
      </c>
      <c r="AJ93">
        <f t="shared" si="87"/>
        <v>20</v>
      </c>
      <c r="AK93">
        <f t="shared" si="87"/>
        <v>21</v>
      </c>
      <c r="AL93">
        <f t="shared" si="87"/>
        <v>16</v>
      </c>
      <c r="AM93">
        <f t="shared" si="87"/>
        <v>19</v>
      </c>
      <c r="AN93">
        <f t="shared" si="87"/>
        <v>17</v>
      </c>
      <c r="AO93">
        <f t="shared" si="87"/>
        <v>26</v>
      </c>
      <c r="AP93">
        <f t="shared" si="87"/>
        <v>28</v>
      </c>
      <c r="AQ93">
        <f t="shared" si="87"/>
        <v>29</v>
      </c>
      <c r="AR93">
        <f t="shared" si="87"/>
        <v>25</v>
      </c>
      <c r="AS93">
        <f t="shared" si="87"/>
        <v>36</v>
      </c>
      <c r="AT93">
        <f t="shared" si="87"/>
        <v>47</v>
      </c>
      <c r="AU93">
        <f t="shared" si="87"/>
        <v>40</v>
      </c>
      <c r="AV93">
        <f t="shared" si="87"/>
        <v>51</v>
      </c>
      <c r="AW93">
        <f t="shared" si="87"/>
        <v>53</v>
      </c>
      <c r="AX93" s="21">
        <f t="shared" ref="AX93" si="89">63-AX28</f>
        <v>56</v>
      </c>
      <c r="AY93">
        <f t="shared" si="77"/>
        <v>1000000</v>
      </c>
    </row>
    <row r="94" spans="27:58" x14ac:dyDescent="0.3">
      <c r="AA94" t="str">
        <f t="shared" si="57"/>
        <v>IE</v>
      </c>
      <c r="AB94">
        <f t="shared" si="87"/>
        <v>36</v>
      </c>
      <c r="AC94">
        <f t="shared" si="87"/>
        <v>32</v>
      </c>
      <c r="AD94">
        <f t="shared" si="87"/>
        <v>27</v>
      </c>
      <c r="AE94">
        <f t="shared" si="87"/>
        <v>24</v>
      </c>
      <c r="AF94">
        <f t="shared" si="87"/>
        <v>31</v>
      </c>
      <c r="AG94">
        <f t="shared" si="87"/>
        <v>20</v>
      </c>
      <c r="AH94">
        <f t="shared" si="87"/>
        <v>23</v>
      </c>
      <c r="AI94">
        <f t="shared" si="87"/>
        <v>30</v>
      </c>
      <c r="AJ94">
        <f t="shared" si="87"/>
        <v>32</v>
      </c>
      <c r="AK94">
        <f t="shared" si="87"/>
        <v>40</v>
      </c>
      <c r="AL94">
        <f t="shared" si="87"/>
        <v>38</v>
      </c>
      <c r="AM94">
        <f t="shared" si="87"/>
        <v>40</v>
      </c>
      <c r="AN94">
        <f t="shared" si="87"/>
        <v>44</v>
      </c>
      <c r="AO94">
        <f t="shared" si="87"/>
        <v>47</v>
      </c>
      <c r="AP94">
        <f t="shared" si="87"/>
        <v>44</v>
      </c>
      <c r="AQ94">
        <f t="shared" si="87"/>
        <v>47</v>
      </c>
      <c r="AR94">
        <f t="shared" si="87"/>
        <v>38</v>
      </c>
      <c r="AS94">
        <f t="shared" si="87"/>
        <v>39</v>
      </c>
      <c r="AT94">
        <f t="shared" si="87"/>
        <v>46</v>
      </c>
      <c r="AU94">
        <f t="shared" si="87"/>
        <v>48</v>
      </c>
      <c r="AV94">
        <f t="shared" si="87"/>
        <v>52</v>
      </c>
      <c r="AW94">
        <f t="shared" si="87"/>
        <v>57</v>
      </c>
      <c r="AX94" s="21">
        <f t="shared" ref="AX94" si="90">63-AX29</f>
        <v>60</v>
      </c>
      <c r="AY94">
        <f t="shared" si="77"/>
        <v>1000000</v>
      </c>
    </row>
    <row r="95" spans="27:58" x14ac:dyDescent="0.3">
      <c r="AA95" t="str">
        <f t="shared" si="57"/>
        <v>IN</v>
      </c>
      <c r="AB95">
        <f t="shared" si="87"/>
        <v>55</v>
      </c>
      <c r="AC95">
        <f t="shared" si="87"/>
        <v>56</v>
      </c>
      <c r="AD95">
        <f t="shared" si="87"/>
        <v>51</v>
      </c>
      <c r="AE95">
        <f t="shared" si="87"/>
        <v>49</v>
      </c>
      <c r="AF95">
        <f t="shared" si="87"/>
        <v>45</v>
      </c>
      <c r="AG95">
        <f t="shared" si="87"/>
        <v>41</v>
      </c>
      <c r="AH95">
        <f t="shared" si="87"/>
        <v>37</v>
      </c>
      <c r="AI95">
        <f t="shared" si="87"/>
        <v>36</v>
      </c>
      <c r="AJ95">
        <f t="shared" si="87"/>
        <v>39</v>
      </c>
      <c r="AK95">
        <f t="shared" si="87"/>
        <v>37</v>
      </c>
      <c r="AL95">
        <f t="shared" si="87"/>
        <v>32</v>
      </c>
      <c r="AM95">
        <f t="shared" si="87"/>
        <v>33</v>
      </c>
      <c r="AN95">
        <f t="shared" si="87"/>
        <v>40</v>
      </c>
      <c r="AO95">
        <f t="shared" si="87"/>
        <v>54</v>
      </c>
      <c r="AP95">
        <f t="shared" si="87"/>
        <v>41</v>
      </c>
      <c r="AQ95">
        <f t="shared" si="87"/>
        <v>32</v>
      </c>
      <c r="AR95">
        <f t="shared" si="87"/>
        <v>24</v>
      </c>
      <c r="AS95">
        <f t="shared" si="87"/>
        <v>24</v>
      </c>
      <c r="AT95">
        <f t="shared" si="87"/>
        <v>19</v>
      </c>
      <c r="AU95">
        <f t="shared" si="87"/>
        <v>21</v>
      </c>
      <c r="AV95">
        <f t="shared" si="87"/>
        <v>17</v>
      </c>
      <c r="AW95">
        <f t="shared" si="87"/>
        <v>16</v>
      </c>
      <c r="AX95" s="21">
        <f t="shared" ref="AX95" si="91">63-AX30</f>
        <v>2</v>
      </c>
      <c r="AY95">
        <f t="shared" si="77"/>
        <v>1000000</v>
      </c>
    </row>
    <row r="96" spans="27:58" x14ac:dyDescent="0.3">
      <c r="AA96" t="str">
        <f t="shared" si="57"/>
        <v>IQ</v>
      </c>
      <c r="AB96">
        <f t="shared" si="87"/>
        <v>36</v>
      </c>
      <c r="AC96">
        <f t="shared" si="87"/>
        <v>32</v>
      </c>
      <c r="AD96">
        <f t="shared" si="87"/>
        <v>27</v>
      </c>
      <c r="AE96">
        <f t="shared" si="87"/>
        <v>24</v>
      </c>
      <c r="AF96">
        <f t="shared" si="87"/>
        <v>20</v>
      </c>
      <c r="AG96">
        <f t="shared" si="87"/>
        <v>20</v>
      </c>
      <c r="AH96">
        <f t="shared" si="87"/>
        <v>20</v>
      </c>
      <c r="AI96">
        <f t="shared" si="87"/>
        <v>12</v>
      </c>
      <c r="AJ96">
        <f t="shared" si="87"/>
        <v>21</v>
      </c>
      <c r="AK96">
        <f t="shared" si="87"/>
        <v>12</v>
      </c>
      <c r="AL96">
        <f t="shared" si="87"/>
        <v>10</v>
      </c>
      <c r="AM96">
        <f t="shared" si="87"/>
        <v>10</v>
      </c>
      <c r="AN96">
        <f t="shared" si="87"/>
        <v>10</v>
      </c>
      <c r="AO96">
        <f t="shared" si="87"/>
        <v>11</v>
      </c>
      <c r="AP96">
        <f t="shared" si="87"/>
        <v>10</v>
      </c>
      <c r="AQ96">
        <f t="shared" si="87"/>
        <v>6</v>
      </c>
      <c r="AR96">
        <f t="shared" si="87"/>
        <v>13</v>
      </c>
      <c r="AS96">
        <f t="shared" si="87"/>
        <v>24</v>
      </c>
      <c r="AT96">
        <f t="shared" si="87"/>
        <v>34</v>
      </c>
      <c r="AU96">
        <f t="shared" si="87"/>
        <v>36</v>
      </c>
      <c r="AV96">
        <f t="shared" si="87"/>
        <v>34</v>
      </c>
      <c r="AW96">
        <f t="shared" si="87"/>
        <v>30</v>
      </c>
      <c r="AX96" s="21">
        <f t="shared" ref="AX96" si="92">63-AX31</f>
        <v>40</v>
      </c>
      <c r="AY96">
        <f t="shared" si="77"/>
        <v>1000000</v>
      </c>
    </row>
    <row r="97" spans="27:51" x14ac:dyDescent="0.3">
      <c r="AA97" t="str">
        <f t="shared" si="57"/>
        <v>IL</v>
      </c>
      <c r="AB97">
        <f t="shared" si="87"/>
        <v>36</v>
      </c>
      <c r="AC97">
        <f t="shared" si="87"/>
        <v>32</v>
      </c>
      <c r="AD97">
        <f t="shared" si="87"/>
        <v>27</v>
      </c>
      <c r="AE97">
        <f t="shared" si="87"/>
        <v>24</v>
      </c>
      <c r="AF97">
        <f t="shared" si="87"/>
        <v>20</v>
      </c>
      <c r="AG97">
        <f t="shared" si="87"/>
        <v>25</v>
      </c>
      <c r="AH97">
        <f t="shared" si="87"/>
        <v>42</v>
      </c>
      <c r="AI97">
        <f t="shared" si="87"/>
        <v>17</v>
      </c>
      <c r="AJ97">
        <f t="shared" si="87"/>
        <v>22</v>
      </c>
      <c r="AK97">
        <f t="shared" si="87"/>
        <v>25</v>
      </c>
      <c r="AL97">
        <f t="shared" si="87"/>
        <v>37</v>
      </c>
      <c r="AM97">
        <f t="shared" si="87"/>
        <v>39</v>
      </c>
      <c r="AN97">
        <f t="shared" si="87"/>
        <v>42</v>
      </c>
      <c r="AO97">
        <f t="shared" si="87"/>
        <v>43</v>
      </c>
      <c r="AP97">
        <f t="shared" si="87"/>
        <v>39</v>
      </c>
      <c r="AQ97">
        <f t="shared" si="87"/>
        <v>44</v>
      </c>
      <c r="AR97">
        <f t="shared" si="87"/>
        <v>43</v>
      </c>
      <c r="AS97">
        <f t="shared" si="87"/>
        <v>46</v>
      </c>
      <c r="AT97">
        <f t="shared" si="87"/>
        <v>49</v>
      </c>
      <c r="AU97">
        <f t="shared" si="87"/>
        <v>38</v>
      </c>
      <c r="AV97">
        <f t="shared" si="87"/>
        <v>39</v>
      </c>
      <c r="AW97">
        <f t="shared" si="87"/>
        <v>40</v>
      </c>
      <c r="AX97" s="21">
        <f t="shared" ref="AX97" si="93">63-AX32</f>
        <v>55</v>
      </c>
      <c r="AY97">
        <f t="shared" si="77"/>
        <v>1000000</v>
      </c>
    </row>
    <row r="98" spans="27:51" x14ac:dyDescent="0.3">
      <c r="AA98" t="str">
        <f t="shared" si="57"/>
        <v>IT</v>
      </c>
      <c r="AB98">
        <f t="shared" si="87"/>
        <v>40</v>
      </c>
      <c r="AC98">
        <f t="shared" si="87"/>
        <v>41</v>
      </c>
      <c r="AD98">
        <f t="shared" si="87"/>
        <v>36</v>
      </c>
      <c r="AE98">
        <f t="shared" si="87"/>
        <v>33</v>
      </c>
      <c r="AF98">
        <f t="shared" si="87"/>
        <v>27</v>
      </c>
      <c r="AG98">
        <f t="shared" si="87"/>
        <v>29</v>
      </c>
      <c r="AH98">
        <f t="shared" si="87"/>
        <v>30</v>
      </c>
      <c r="AI98">
        <f t="shared" si="87"/>
        <v>24</v>
      </c>
      <c r="AJ98">
        <f t="shared" si="87"/>
        <v>24</v>
      </c>
      <c r="AK98">
        <f t="shared" si="87"/>
        <v>24</v>
      </c>
      <c r="AL98">
        <f t="shared" si="87"/>
        <v>22</v>
      </c>
      <c r="AM98">
        <f t="shared" si="87"/>
        <v>24</v>
      </c>
      <c r="AN98">
        <f t="shared" si="87"/>
        <v>28</v>
      </c>
      <c r="AO98">
        <f t="shared" si="87"/>
        <v>33</v>
      </c>
      <c r="AP98">
        <f t="shared" si="87"/>
        <v>43</v>
      </c>
      <c r="AQ98">
        <f t="shared" si="87"/>
        <v>23</v>
      </c>
      <c r="AR98">
        <f t="shared" si="87"/>
        <v>21</v>
      </c>
      <c r="AS98">
        <f t="shared" si="87"/>
        <v>22</v>
      </c>
      <c r="AT98">
        <f t="shared" si="87"/>
        <v>22</v>
      </c>
      <c r="AU98">
        <f t="shared" si="87"/>
        <v>22</v>
      </c>
      <c r="AV98">
        <f t="shared" si="87"/>
        <v>24</v>
      </c>
      <c r="AW98">
        <f t="shared" si="87"/>
        <v>27</v>
      </c>
      <c r="AX98" s="21">
        <f t="shared" ref="AX98" si="94">63-AX33</f>
        <v>25</v>
      </c>
      <c r="AY98">
        <f t="shared" si="77"/>
        <v>1000000</v>
      </c>
    </row>
    <row r="99" spans="27:51" x14ac:dyDescent="0.3">
      <c r="AA99" t="str">
        <f t="shared" si="57"/>
        <v>JP</v>
      </c>
      <c r="AB99">
        <f t="shared" si="87"/>
        <v>41</v>
      </c>
      <c r="AC99">
        <f t="shared" si="87"/>
        <v>40</v>
      </c>
      <c r="AD99">
        <f t="shared" si="87"/>
        <v>39</v>
      </c>
      <c r="AE99">
        <f t="shared" si="87"/>
        <v>39</v>
      </c>
      <c r="AF99">
        <f t="shared" si="87"/>
        <v>48</v>
      </c>
      <c r="AG99">
        <f t="shared" si="87"/>
        <v>39</v>
      </c>
      <c r="AH99">
        <f t="shared" si="87"/>
        <v>36</v>
      </c>
      <c r="AI99">
        <f t="shared" si="87"/>
        <v>41</v>
      </c>
      <c r="AJ99">
        <f t="shared" si="87"/>
        <v>44</v>
      </c>
      <c r="AK99">
        <f t="shared" si="87"/>
        <v>36</v>
      </c>
      <c r="AL99">
        <f t="shared" si="87"/>
        <v>27</v>
      </c>
      <c r="AM99">
        <f t="shared" si="87"/>
        <v>26</v>
      </c>
      <c r="AN99">
        <f t="shared" si="87"/>
        <v>23</v>
      </c>
      <c r="AO99">
        <f t="shared" si="87"/>
        <v>25</v>
      </c>
      <c r="AP99">
        <f t="shared" si="87"/>
        <v>23</v>
      </c>
      <c r="AQ99">
        <f t="shared" si="87"/>
        <v>19</v>
      </c>
      <c r="AR99">
        <f t="shared" si="87"/>
        <v>19</v>
      </c>
      <c r="AS99">
        <f t="shared" si="87"/>
        <v>18</v>
      </c>
      <c r="AT99">
        <f t="shared" si="87"/>
        <v>15</v>
      </c>
      <c r="AU99">
        <f t="shared" si="87"/>
        <v>17</v>
      </c>
      <c r="AV99">
        <f t="shared" si="87"/>
        <v>18</v>
      </c>
      <c r="AW99">
        <f t="shared" si="87"/>
        <v>18</v>
      </c>
      <c r="AX99" s="21">
        <f t="shared" ref="AX99" si="95">63-AX34</f>
        <v>8</v>
      </c>
      <c r="AY99">
        <f t="shared" si="77"/>
        <v>1000000</v>
      </c>
    </row>
    <row r="100" spans="27:51" x14ac:dyDescent="0.3">
      <c r="AA100" t="str">
        <f t="shared" si="57"/>
        <v>KH</v>
      </c>
      <c r="AB100">
        <f t="shared" si="87"/>
        <v>36</v>
      </c>
      <c r="AC100">
        <f t="shared" si="87"/>
        <v>32</v>
      </c>
      <c r="AD100">
        <f t="shared" si="87"/>
        <v>27</v>
      </c>
      <c r="AE100">
        <f t="shared" si="87"/>
        <v>24</v>
      </c>
      <c r="AF100">
        <f t="shared" si="87"/>
        <v>20</v>
      </c>
      <c r="AG100">
        <f t="shared" si="87"/>
        <v>20</v>
      </c>
      <c r="AH100">
        <f t="shared" si="87"/>
        <v>20</v>
      </c>
      <c r="AI100">
        <f t="shared" si="87"/>
        <v>29</v>
      </c>
      <c r="AJ100">
        <f t="shared" si="87"/>
        <v>10</v>
      </c>
      <c r="AK100">
        <f t="shared" si="87"/>
        <v>12</v>
      </c>
      <c r="AL100">
        <f t="shared" si="87"/>
        <v>10</v>
      </c>
      <c r="AM100">
        <f t="shared" si="87"/>
        <v>10</v>
      </c>
      <c r="AN100">
        <f t="shared" si="87"/>
        <v>10</v>
      </c>
      <c r="AO100">
        <f t="shared" si="87"/>
        <v>9</v>
      </c>
      <c r="AP100">
        <f t="shared" si="87"/>
        <v>7</v>
      </c>
      <c r="AQ100">
        <f t="shared" si="87"/>
        <v>11</v>
      </c>
      <c r="AR100">
        <f t="shared" si="87"/>
        <v>11</v>
      </c>
      <c r="AS100">
        <f t="shared" si="87"/>
        <v>9</v>
      </c>
      <c r="AT100">
        <f t="shared" si="87"/>
        <v>9</v>
      </c>
      <c r="AU100">
        <f t="shared" si="87"/>
        <v>9</v>
      </c>
      <c r="AV100">
        <f t="shared" si="87"/>
        <v>9</v>
      </c>
      <c r="AW100">
        <f t="shared" si="87"/>
        <v>7</v>
      </c>
      <c r="AX100" s="21">
        <f t="shared" ref="AX100" si="96">63-AX35</f>
        <v>17</v>
      </c>
      <c r="AY100">
        <f t="shared" si="77"/>
        <v>1000000</v>
      </c>
    </row>
    <row r="101" spans="27:51" x14ac:dyDescent="0.3">
      <c r="AA101" t="str">
        <f t="shared" si="57"/>
        <v>LA</v>
      </c>
      <c r="AB101">
        <f t="shared" si="87"/>
        <v>36</v>
      </c>
      <c r="AC101">
        <f t="shared" si="87"/>
        <v>32</v>
      </c>
      <c r="AD101">
        <f t="shared" si="87"/>
        <v>27</v>
      </c>
      <c r="AE101">
        <f t="shared" si="87"/>
        <v>24</v>
      </c>
      <c r="AF101">
        <f t="shared" si="87"/>
        <v>20</v>
      </c>
      <c r="AG101">
        <f t="shared" si="87"/>
        <v>20</v>
      </c>
      <c r="AH101">
        <f t="shared" si="87"/>
        <v>20</v>
      </c>
      <c r="AI101">
        <f t="shared" si="87"/>
        <v>12</v>
      </c>
      <c r="AJ101">
        <f t="shared" si="87"/>
        <v>10</v>
      </c>
      <c r="AK101">
        <f t="shared" si="87"/>
        <v>12</v>
      </c>
      <c r="AL101">
        <f t="shared" si="87"/>
        <v>21</v>
      </c>
      <c r="AM101">
        <f t="shared" si="87"/>
        <v>10</v>
      </c>
      <c r="AN101">
        <f t="shared" si="87"/>
        <v>10</v>
      </c>
      <c r="AO101">
        <f t="shared" si="87"/>
        <v>9</v>
      </c>
      <c r="AP101">
        <f t="shared" si="87"/>
        <v>7</v>
      </c>
      <c r="AQ101">
        <f t="shared" si="87"/>
        <v>6</v>
      </c>
      <c r="AR101">
        <f t="shared" si="87"/>
        <v>15</v>
      </c>
      <c r="AS101">
        <f t="shared" si="87"/>
        <v>3</v>
      </c>
      <c r="AT101">
        <f t="shared" si="87"/>
        <v>8</v>
      </c>
      <c r="AU101">
        <f t="shared" si="87"/>
        <v>15</v>
      </c>
      <c r="AV101">
        <f t="shared" si="87"/>
        <v>33</v>
      </c>
      <c r="AW101">
        <f t="shared" si="87"/>
        <v>23</v>
      </c>
      <c r="AX101" s="21">
        <f t="shared" ref="AX101" si="97">63-AX36</f>
        <v>27</v>
      </c>
      <c r="AY101">
        <f t="shared" si="77"/>
        <v>1000000</v>
      </c>
    </row>
    <row r="102" spans="27:51" x14ac:dyDescent="0.3">
      <c r="AA102" t="str">
        <f t="shared" si="57"/>
        <v>LK</v>
      </c>
      <c r="AB102">
        <f t="shared" si="87"/>
        <v>39</v>
      </c>
      <c r="AC102">
        <f t="shared" si="87"/>
        <v>32</v>
      </c>
      <c r="AD102">
        <f t="shared" si="87"/>
        <v>27</v>
      </c>
      <c r="AE102">
        <f t="shared" si="87"/>
        <v>24</v>
      </c>
      <c r="AF102">
        <f t="shared" si="87"/>
        <v>20</v>
      </c>
      <c r="AG102">
        <f t="shared" si="87"/>
        <v>20</v>
      </c>
      <c r="AH102">
        <f t="shared" si="87"/>
        <v>20</v>
      </c>
      <c r="AI102">
        <f t="shared" si="87"/>
        <v>12</v>
      </c>
      <c r="AJ102">
        <f t="shared" si="87"/>
        <v>11</v>
      </c>
      <c r="AK102">
        <f t="shared" si="87"/>
        <v>13</v>
      </c>
      <c r="AL102">
        <f t="shared" si="87"/>
        <v>11</v>
      </c>
      <c r="AM102">
        <f t="shared" si="87"/>
        <v>11</v>
      </c>
      <c r="AN102">
        <f t="shared" si="87"/>
        <v>11</v>
      </c>
      <c r="AO102">
        <f t="shared" si="87"/>
        <v>10</v>
      </c>
      <c r="AP102">
        <f t="shared" si="87"/>
        <v>9</v>
      </c>
      <c r="AQ102">
        <f t="shared" si="87"/>
        <v>8</v>
      </c>
      <c r="AR102">
        <f t="shared" si="87"/>
        <v>6</v>
      </c>
      <c r="AS102">
        <f t="shared" si="87"/>
        <v>4</v>
      </c>
      <c r="AT102">
        <f t="shared" si="87"/>
        <v>3</v>
      </c>
      <c r="AU102">
        <f t="shared" si="87"/>
        <v>5</v>
      </c>
      <c r="AV102">
        <f t="shared" si="87"/>
        <v>5</v>
      </c>
      <c r="AW102">
        <f t="shared" si="87"/>
        <v>1</v>
      </c>
      <c r="AX102" s="21">
        <f t="shared" ref="AX102" si="98">63-AX37</f>
        <v>11</v>
      </c>
      <c r="AY102">
        <f t="shared" si="77"/>
        <v>1000000</v>
      </c>
    </row>
    <row r="103" spans="27:51" x14ac:dyDescent="0.3">
      <c r="AA103" t="str">
        <f t="shared" si="57"/>
        <v>LT</v>
      </c>
      <c r="AB103">
        <f t="shared" si="87"/>
        <v>36</v>
      </c>
      <c r="AC103">
        <f t="shared" si="87"/>
        <v>32</v>
      </c>
      <c r="AD103">
        <f t="shared" si="87"/>
        <v>27</v>
      </c>
      <c r="AE103">
        <f t="shared" si="87"/>
        <v>24</v>
      </c>
      <c r="AF103">
        <f t="shared" si="87"/>
        <v>20</v>
      </c>
      <c r="AG103">
        <f t="shared" si="87"/>
        <v>20</v>
      </c>
      <c r="AH103">
        <f t="shared" si="87"/>
        <v>29</v>
      </c>
      <c r="AI103">
        <f t="shared" si="87"/>
        <v>12</v>
      </c>
      <c r="AJ103">
        <f t="shared" si="87"/>
        <v>10</v>
      </c>
      <c r="AK103">
        <f t="shared" si="87"/>
        <v>12</v>
      </c>
      <c r="AL103">
        <f t="shared" si="87"/>
        <v>10</v>
      </c>
      <c r="AM103">
        <f t="shared" si="87"/>
        <v>15</v>
      </c>
      <c r="AN103">
        <f t="shared" si="87"/>
        <v>14</v>
      </c>
      <c r="AO103">
        <f t="shared" ref="AO103:AX103" si="99">63-AO38</f>
        <v>9</v>
      </c>
      <c r="AP103">
        <f t="shared" si="99"/>
        <v>15</v>
      </c>
      <c r="AQ103">
        <f t="shared" si="99"/>
        <v>22</v>
      </c>
      <c r="AR103">
        <f t="shared" si="99"/>
        <v>37</v>
      </c>
      <c r="AS103">
        <f t="shared" si="99"/>
        <v>35</v>
      </c>
      <c r="AT103">
        <f t="shared" si="99"/>
        <v>41</v>
      </c>
      <c r="AU103">
        <f t="shared" si="99"/>
        <v>47</v>
      </c>
      <c r="AV103">
        <f t="shared" si="99"/>
        <v>48</v>
      </c>
      <c r="AW103">
        <f t="shared" si="99"/>
        <v>49</v>
      </c>
      <c r="AX103" s="21">
        <f t="shared" si="99"/>
        <v>53</v>
      </c>
      <c r="AY103">
        <f t="shared" si="77"/>
        <v>1000000</v>
      </c>
    </row>
    <row r="104" spans="27:51" x14ac:dyDescent="0.3">
      <c r="AA104" t="str">
        <f t="shared" si="57"/>
        <v>LU</v>
      </c>
      <c r="AB104">
        <f t="shared" ref="AB104:AW115" si="100">63-AB39</f>
        <v>36</v>
      </c>
      <c r="AC104">
        <f t="shared" si="100"/>
        <v>32</v>
      </c>
      <c r="AD104">
        <f t="shared" si="100"/>
        <v>27</v>
      </c>
      <c r="AE104">
        <f t="shared" si="100"/>
        <v>24</v>
      </c>
      <c r="AF104">
        <f t="shared" si="100"/>
        <v>20</v>
      </c>
      <c r="AG104">
        <f t="shared" si="100"/>
        <v>30</v>
      </c>
      <c r="AH104">
        <f t="shared" si="100"/>
        <v>20</v>
      </c>
      <c r="AI104">
        <f t="shared" si="100"/>
        <v>21</v>
      </c>
      <c r="AJ104">
        <f t="shared" si="100"/>
        <v>10</v>
      </c>
      <c r="AK104">
        <f t="shared" si="100"/>
        <v>20</v>
      </c>
      <c r="AL104">
        <f t="shared" si="100"/>
        <v>26</v>
      </c>
      <c r="AM104">
        <f t="shared" si="100"/>
        <v>34</v>
      </c>
      <c r="AN104">
        <f t="shared" si="100"/>
        <v>35</v>
      </c>
      <c r="AO104">
        <f t="shared" si="100"/>
        <v>44</v>
      </c>
      <c r="AP104">
        <f t="shared" si="100"/>
        <v>52</v>
      </c>
      <c r="AQ104">
        <f t="shared" si="100"/>
        <v>52</v>
      </c>
      <c r="AR104">
        <f t="shared" si="100"/>
        <v>50</v>
      </c>
      <c r="AS104">
        <f t="shared" si="100"/>
        <v>42</v>
      </c>
      <c r="AT104">
        <f t="shared" si="100"/>
        <v>40</v>
      </c>
      <c r="AU104">
        <f t="shared" si="100"/>
        <v>37</v>
      </c>
      <c r="AV104">
        <f t="shared" si="100"/>
        <v>36</v>
      </c>
      <c r="AW104">
        <f t="shared" si="100"/>
        <v>43</v>
      </c>
      <c r="AX104" s="21">
        <f t="shared" ref="AX104" si="101">63-AX39</f>
        <v>58</v>
      </c>
      <c r="AY104">
        <f t="shared" si="77"/>
        <v>1000000</v>
      </c>
    </row>
    <row r="105" spans="27:51" x14ac:dyDescent="0.3">
      <c r="AA105" t="str">
        <f t="shared" si="57"/>
        <v>LV</v>
      </c>
      <c r="AB105">
        <f t="shared" si="100"/>
        <v>36</v>
      </c>
      <c r="AC105">
        <f t="shared" si="100"/>
        <v>32</v>
      </c>
      <c r="AD105">
        <f t="shared" si="100"/>
        <v>27</v>
      </c>
      <c r="AE105">
        <f t="shared" si="100"/>
        <v>24</v>
      </c>
      <c r="AF105">
        <f t="shared" si="100"/>
        <v>20</v>
      </c>
      <c r="AG105">
        <f t="shared" si="100"/>
        <v>26</v>
      </c>
      <c r="AH105">
        <f t="shared" si="100"/>
        <v>20</v>
      </c>
      <c r="AI105">
        <f t="shared" si="100"/>
        <v>12</v>
      </c>
      <c r="AJ105">
        <f t="shared" si="100"/>
        <v>16</v>
      </c>
      <c r="AK105">
        <f t="shared" si="100"/>
        <v>28</v>
      </c>
      <c r="AL105">
        <f t="shared" si="100"/>
        <v>24</v>
      </c>
      <c r="AM105">
        <f t="shared" si="100"/>
        <v>17</v>
      </c>
      <c r="AN105">
        <f t="shared" si="100"/>
        <v>20</v>
      </c>
      <c r="AO105">
        <f t="shared" si="100"/>
        <v>32</v>
      </c>
      <c r="AP105">
        <f t="shared" si="100"/>
        <v>36</v>
      </c>
      <c r="AQ105">
        <f t="shared" si="100"/>
        <v>34</v>
      </c>
      <c r="AR105">
        <f t="shared" si="100"/>
        <v>33</v>
      </c>
      <c r="AS105">
        <f t="shared" si="100"/>
        <v>37</v>
      </c>
      <c r="AT105">
        <f t="shared" si="100"/>
        <v>35</v>
      </c>
      <c r="AU105">
        <f t="shared" si="100"/>
        <v>49</v>
      </c>
      <c r="AV105">
        <f t="shared" si="100"/>
        <v>45</v>
      </c>
      <c r="AW105">
        <f t="shared" si="100"/>
        <v>48</v>
      </c>
      <c r="AX105" s="21">
        <f t="shared" ref="AX105" si="102">63-AX40</f>
        <v>54</v>
      </c>
      <c r="AY105">
        <f t="shared" si="77"/>
        <v>1000000</v>
      </c>
    </row>
    <row r="106" spans="27:51" x14ac:dyDescent="0.3">
      <c r="AA106" t="str">
        <f t="shared" si="57"/>
        <v>LY</v>
      </c>
      <c r="AB106">
        <f t="shared" si="100"/>
        <v>36</v>
      </c>
      <c r="AC106">
        <f t="shared" si="100"/>
        <v>32</v>
      </c>
      <c r="AD106">
        <f t="shared" si="100"/>
        <v>27</v>
      </c>
      <c r="AE106">
        <f t="shared" si="100"/>
        <v>24</v>
      </c>
      <c r="AF106">
        <f t="shared" si="100"/>
        <v>20</v>
      </c>
      <c r="AG106">
        <f t="shared" si="100"/>
        <v>20</v>
      </c>
      <c r="AH106">
        <f t="shared" si="100"/>
        <v>20</v>
      </c>
      <c r="AI106">
        <f t="shared" si="100"/>
        <v>12</v>
      </c>
      <c r="AJ106">
        <f t="shared" si="100"/>
        <v>10</v>
      </c>
      <c r="AK106">
        <f t="shared" si="100"/>
        <v>12</v>
      </c>
      <c r="AL106">
        <f t="shared" si="100"/>
        <v>10</v>
      </c>
      <c r="AM106">
        <f t="shared" si="100"/>
        <v>10</v>
      </c>
      <c r="AN106">
        <f t="shared" si="100"/>
        <v>10</v>
      </c>
      <c r="AO106">
        <f t="shared" si="100"/>
        <v>9</v>
      </c>
      <c r="AP106">
        <f t="shared" si="100"/>
        <v>7</v>
      </c>
      <c r="AQ106">
        <f t="shared" si="100"/>
        <v>6</v>
      </c>
      <c r="AR106">
        <f t="shared" si="100"/>
        <v>5</v>
      </c>
      <c r="AS106">
        <f t="shared" si="100"/>
        <v>13</v>
      </c>
      <c r="AT106">
        <f t="shared" si="100"/>
        <v>10</v>
      </c>
      <c r="AU106">
        <f t="shared" si="100"/>
        <v>4</v>
      </c>
      <c r="AV106">
        <f t="shared" si="100"/>
        <v>4</v>
      </c>
      <c r="AW106">
        <f t="shared" si="100"/>
        <v>2</v>
      </c>
      <c r="AX106" s="21">
        <f t="shared" ref="AX106" si="103">63-AX41</f>
        <v>16</v>
      </c>
      <c r="AY106">
        <f t="shared" si="77"/>
        <v>1000000</v>
      </c>
    </row>
    <row r="107" spans="27:51" x14ac:dyDescent="0.3">
      <c r="AA107" t="str">
        <f t="shared" si="57"/>
        <v>MN</v>
      </c>
      <c r="AB107">
        <f t="shared" si="100"/>
        <v>36</v>
      </c>
      <c r="AC107">
        <f t="shared" si="100"/>
        <v>32</v>
      </c>
      <c r="AD107">
        <f t="shared" si="100"/>
        <v>27</v>
      </c>
      <c r="AE107">
        <f t="shared" si="100"/>
        <v>24</v>
      </c>
      <c r="AF107">
        <f t="shared" si="100"/>
        <v>20</v>
      </c>
      <c r="AG107">
        <f t="shared" si="100"/>
        <v>20</v>
      </c>
      <c r="AH107">
        <f t="shared" si="100"/>
        <v>20</v>
      </c>
      <c r="AI107">
        <f t="shared" si="100"/>
        <v>12</v>
      </c>
      <c r="AJ107">
        <f t="shared" si="100"/>
        <v>10</v>
      </c>
      <c r="AK107">
        <f t="shared" si="100"/>
        <v>12</v>
      </c>
      <c r="AL107">
        <f t="shared" si="100"/>
        <v>10</v>
      </c>
      <c r="AM107">
        <f t="shared" si="100"/>
        <v>10</v>
      </c>
      <c r="AN107">
        <f t="shared" si="100"/>
        <v>10</v>
      </c>
      <c r="AO107">
        <f t="shared" si="100"/>
        <v>9</v>
      </c>
      <c r="AP107">
        <f t="shared" si="100"/>
        <v>7</v>
      </c>
      <c r="AQ107">
        <f t="shared" si="100"/>
        <v>6</v>
      </c>
      <c r="AR107">
        <f t="shared" si="100"/>
        <v>5</v>
      </c>
      <c r="AS107">
        <f t="shared" si="100"/>
        <v>10</v>
      </c>
      <c r="AT107">
        <f t="shared" si="100"/>
        <v>2</v>
      </c>
      <c r="AU107">
        <f t="shared" si="100"/>
        <v>4</v>
      </c>
      <c r="AV107">
        <f t="shared" si="100"/>
        <v>4</v>
      </c>
      <c r="AW107">
        <f t="shared" si="100"/>
        <v>4</v>
      </c>
      <c r="AX107" s="21">
        <f t="shared" ref="AX107" si="104">63-AX42</f>
        <v>15</v>
      </c>
      <c r="AY107">
        <f t="shared" si="77"/>
        <v>1000000</v>
      </c>
    </row>
    <row r="108" spans="27:51" x14ac:dyDescent="0.3">
      <c r="AA108" t="str">
        <f t="shared" si="57"/>
        <v>MT</v>
      </c>
      <c r="AB108">
        <f t="shared" si="100"/>
        <v>36</v>
      </c>
      <c r="AC108">
        <f t="shared" si="100"/>
        <v>32</v>
      </c>
      <c r="AD108">
        <f t="shared" si="100"/>
        <v>27</v>
      </c>
      <c r="AE108">
        <f t="shared" si="100"/>
        <v>30</v>
      </c>
      <c r="AF108">
        <f t="shared" si="100"/>
        <v>20</v>
      </c>
      <c r="AG108">
        <f t="shared" si="100"/>
        <v>20</v>
      </c>
      <c r="AH108">
        <f t="shared" si="100"/>
        <v>20</v>
      </c>
      <c r="AI108">
        <f t="shared" si="100"/>
        <v>12</v>
      </c>
      <c r="AJ108">
        <f t="shared" si="100"/>
        <v>15</v>
      </c>
      <c r="AK108">
        <f t="shared" si="100"/>
        <v>12</v>
      </c>
      <c r="AL108">
        <f t="shared" si="100"/>
        <v>10</v>
      </c>
      <c r="AM108">
        <f t="shared" si="100"/>
        <v>10</v>
      </c>
      <c r="AN108">
        <f t="shared" si="100"/>
        <v>10</v>
      </c>
      <c r="AO108">
        <f t="shared" si="100"/>
        <v>9</v>
      </c>
      <c r="AP108">
        <f t="shared" si="100"/>
        <v>7</v>
      </c>
      <c r="AQ108">
        <f t="shared" si="100"/>
        <v>6</v>
      </c>
      <c r="AR108">
        <f t="shared" si="100"/>
        <v>5</v>
      </c>
      <c r="AS108">
        <f t="shared" si="100"/>
        <v>3</v>
      </c>
      <c r="AT108">
        <f t="shared" si="100"/>
        <v>2</v>
      </c>
      <c r="AU108">
        <f t="shared" si="100"/>
        <v>4</v>
      </c>
      <c r="AV108">
        <f t="shared" si="100"/>
        <v>4</v>
      </c>
      <c r="AW108">
        <f t="shared" si="100"/>
        <v>8</v>
      </c>
      <c r="AX108" s="21">
        <f t="shared" ref="AX108" si="105">63-AX43</f>
        <v>12</v>
      </c>
      <c r="AY108">
        <f t="shared" si="77"/>
        <v>1000000</v>
      </c>
    </row>
    <row r="109" spans="27:51" x14ac:dyDescent="0.3">
      <c r="AA109" t="str">
        <f t="shared" si="57"/>
        <v>MX</v>
      </c>
      <c r="AB109">
        <f t="shared" si="100"/>
        <v>56</v>
      </c>
      <c r="AC109">
        <f t="shared" si="100"/>
        <v>55</v>
      </c>
      <c r="AD109">
        <f t="shared" si="100"/>
        <v>54</v>
      </c>
      <c r="AE109">
        <f t="shared" si="100"/>
        <v>51</v>
      </c>
      <c r="AF109">
        <f t="shared" si="100"/>
        <v>46</v>
      </c>
      <c r="AG109">
        <f t="shared" si="100"/>
        <v>43</v>
      </c>
      <c r="AH109">
        <f t="shared" si="100"/>
        <v>42</v>
      </c>
      <c r="AI109">
        <f t="shared" si="100"/>
        <v>42</v>
      </c>
      <c r="AJ109">
        <f t="shared" si="100"/>
        <v>38</v>
      </c>
      <c r="AK109">
        <f t="shared" si="100"/>
        <v>38</v>
      </c>
      <c r="AL109">
        <f t="shared" si="100"/>
        <v>39</v>
      </c>
      <c r="AM109">
        <f t="shared" si="100"/>
        <v>37</v>
      </c>
      <c r="AN109">
        <f t="shared" si="100"/>
        <v>33</v>
      </c>
      <c r="AO109">
        <f t="shared" si="100"/>
        <v>27</v>
      </c>
      <c r="AP109">
        <f t="shared" si="100"/>
        <v>26</v>
      </c>
      <c r="AQ109">
        <f t="shared" si="100"/>
        <v>30</v>
      </c>
      <c r="AR109">
        <f t="shared" si="100"/>
        <v>31</v>
      </c>
      <c r="AS109">
        <f t="shared" si="100"/>
        <v>29</v>
      </c>
      <c r="AT109">
        <f t="shared" si="100"/>
        <v>28</v>
      </c>
      <c r="AU109">
        <f t="shared" si="100"/>
        <v>28</v>
      </c>
      <c r="AV109">
        <f t="shared" si="100"/>
        <v>28</v>
      </c>
      <c r="AW109">
        <f t="shared" si="100"/>
        <v>33</v>
      </c>
      <c r="AX109" s="21">
        <f t="shared" ref="AX109" si="106">63-AX44</f>
        <v>4</v>
      </c>
      <c r="AY109">
        <f t="shared" si="77"/>
        <v>1000000</v>
      </c>
    </row>
    <row r="110" spans="27:51" x14ac:dyDescent="0.3">
      <c r="AA110" t="str">
        <f t="shared" si="57"/>
        <v>MY</v>
      </c>
      <c r="AB110">
        <f t="shared" si="100"/>
        <v>36</v>
      </c>
      <c r="AC110">
        <f t="shared" si="100"/>
        <v>32</v>
      </c>
      <c r="AD110">
        <f t="shared" si="100"/>
        <v>34</v>
      </c>
      <c r="AE110">
        <f t="shared" si="100"/>
        <v>24</v>
      </c>
      <c r="AF110">
        <f t="shared" si="100"/>
        <v>25</v>
      </c>
      <c r="AG110">
        <f t="shared" si="100"/>
        <v>28</v>
      </c>
      <c r="AH110">
        <f t="shared" si="100"/>
        <v>24</v>
      </c>
      <c r="AI110">
        <f t="shared" si="100"/>
        <v>27</v>
      </c>
      <c r="AJ110">
        <f t="shared" si="100"/>
        <v>26</v>
      </c>
      <c r="AK110">
        <f t="shared" si="100"/>
        <v>27</v>
      </c>
      <c r="AL110">
        <f t="shared" si="100"/>
        <v>20</v>
      </c>
      <c r="AM110">
        <f t="shared" si="100"/>
        <v>23</v>
      </c>
      <c r="AN110">
        <f t="shared" si="100"/>
        <v>22</v>
      </c>
      <c r="AO110">
        <f t="shared" si="100"/>
        <v>35</v>
      </c>
      <c r="AP110">
        <f t="shared" si="100"/>
        <v>35</v>
      </c>
      <c r="AQ110">
        <f t="shared" si="100"/>
        <v>32</v>
      </c>
      <c r="AR110">
        <f t="shared" si="100"/>
        <v>35</v>
      </c>
      <c r="AS110">
        <f t="shared" si="100"/>
        <v>32</v>
      </c>
      <c r="AT110">
        <f t="shared" si="100"/>
        <v>29</v>
      </c>
      <c r="AU110">
        <f t="shared" si="100"/>
        <v>33</v>
      </c>
      <c r="AV110">
        <f t="shared" si="100"/>
        <v>32</v>
      </c>
      <c r="AW110">
        <f t="shared" si="100"/>
        <v>31</v>
      </c>
      <c r="AX110" s="21">
        <f t="shared" ref="AX110" si="107">63-AX45</f>
        <v>41</v>
      </c>
      <c r="AY110">
        <f t="shared" si="77"/>
        <v>1000000</v>
      </c>
    </row>
    <row r="111" spans="27:51" x14ac:dyDescent="0.3">
      <c r="AA111" t="str">
        <f t="shared" si="57"/>
        <v>NE</v>
      </c>
      <c r="AB111">
        <f t="shared" si="100"/>
        <v>36</v>
      </c>
      <c r="AC111">
        <f t="shared" si="100"/>
        <v>32</v>
      </c>
      <c r="AD111">
        <f t="shared" si="100"/>
        <v>27</v>
      </c>
      <c r="AE111">
        <f t="shared" si="100"/>
        <v>24</v>
      </c>
      <c r="AF111">
        <f t="shared" si="100"/>
        <v>20</v>
      </c>
      <c r="AG111">
        <f t="shared" si="100"/>
        <v>20</v>
      </c>
      <c r="AH111">
        <f t="shared" si="100"/>
        <v>20</v>
      </c>
      <c r="AI111">
        <f t="shared" si="100"/>
        <v>12</v>
      </c>
      <c r="AJ111">
        <f t="shared" si="100"/>
        <v>10</v>
      </c>
      <c r="AK111">
        <f t="shared" si="100"/>
        <v>12</v>
      </c>
      <c r="AL111">
        <f t="shared" si="100"/>
        <v>10</v>
      </c>
      <c r="AM111">
        <f t="shared" si="100"/>
        <v>10</v>
      </c>
      <c r="AN111">
        <f t="shared" si="100"/>
        <v>10</v>
      </c>
      <c r="AO111">
        <f t="shared" si="100"/>
        <v>9</v>
      </c>
      <c r="AP111">
        <f t="shared" si="100"/>
        <v>7</v>
      </c>
      <c r="AQ111">
        <f t="shared" si="100"/>
        <v>6</v>
      </c>
      <c r="AR111">
        <f t="shared" si="100"/>
        <v>22</v>
      </c>
      <c r="AS111">
        <f t="shared" si="100"/>
        <v>3</v>
      </c>
      <c r="AT111">
        <f t="shared" si="100"/>
        <v>21</v>
      </c>
      <c r="AU111">
        <f t="shared" si="100"/>
        <v>4</v>
      </c>
      <c r="AV111">
        <f t="shared" si="100"/>
        <v>4</v>
      </c>
      <c r="AW111">
        <f t="shared" si="100"/>
        <v>17</v>
      </c>
      <c r="AX111" s="21">
        <f t="shared" ref="AX111" si="108">63-AX46</f>
        <v>20</v>
      </c>
      <c r="AY111">
        <f t="shared" si="77"/>
        <v>1000000</v>
      </c>
    </row>
    <row r="112" spans="27:51" x14ac:dyDescent="0.3">
      <c r="AA112" t="str">
        <f t="shared" si="57"/>
        <v>NG</v>
      </c>
      <c r="AB112">
        <f t="shared" si="100"/>
        <v>36</v>
      </c>
      <c r="AC112">
        <f t="shared" si="100"/>
        <v>32</v>
      </c>
      <c r="AD112">
        <f t="shared" si="100"/>
        <v>27</v>
      </c>
      <c r="AE112">
        <f t="shared" si="100"/>
        <v>24</v>
      </c>
      <c r="AF112">
        <f t="shared" si="100"/>
        <v>20</v>
      </c>
      <c r="AG112">
        <f t="shared" si="100"/>
        <v>20</v>
      </c>
      <c r="AH112">
        <f t="shared" si="100"/>
        <v>20</v>
      </c>
      <c r="AI112">
        <f t="shared" si="100"/>
        <v>29</v>
      </c>
      <c r="AJ112">
        <f t="shared" si="100"/>
        <v>50</v>
      </c>
      <c r="AK112">
        <f t="shared" si="100"/>
        <v>59</v>
      </c>
      <c r="AL112">
        <f t="shared" si="100"/>
        <v>58</v>
      </c>
      <c r="AM112">
        <f t="shared" si="100"/>
        <v>60</v>
      </c>
      <c r="AN112">
        <f t="shared" si="100"/>
        <v>56</v>
      </c>
      <c r="AO112">
        <f t="shared" si="100"/>
        <v>50</v>
      </c>
      <c r="AP112">
        <f t="shared" si="100"/>
        <v>51</v>
      </c>
      <c r="AQ112">
        <f t="shared" si="100"/>
        <v>50</v>
      </c>
      <c r="AR112">
        <f t="shared" si="100"/>
        <v>40</v>
      </c>
      <c r="AS112">
        <f t="shared" si="100"/>
        <v>41</v>
      </c>
      <c r="AT112">
        <f t="shared" si="100"/>
        <v>43</v>
      </c>
      <c r="AU112">
        <f t="shared" si="100"/>
        <v>44</v>
      </c>
      <c r="AV112">
        <f t="shared" si="100"/>
        <v>38</v>
      </c>
      <c r="AW112">
        <f t="shared" si="100"/>
        <v>37</v>
      </c>
      <c r="AX112" s="21">
        <f t="shared" ref="AX112" si="109">63-AX47</f>
        <v>57</v>
      </c>
      <c r="AY112">
        <f t="shared" si="77"/>
        <v>1000000</v>
      </c>
    </row>
    <row r="113" spans="27:51" x14ac:dyDescent="0.3">
      <c r="AA113" t="str">
        <f t="shared" si="57"/>
        <v>NL</v>
      </c>
      <c r="AB113">
        <f t="shared" si="100"/>
        <v>51</v>
      </c>
      <c r="AC113">
        <f t="shared" si="100"/>
        <v>51</v>
      </c>
      <c r="AD113">
        <f t="shared" si="100"/>
        <v>50</v>
      </c>
      <c r="AE113">
        <f t="shared" si="100"/>
        <v>54</v>
      </c>
      <c r="AF113">
        <f t="shared" si="100"/>
        <v>53</v>
      </c>
      <c r="AG113">
        <f t="shared" si="100"/>
        <v>56</v>
      </c>
      <c r="AH113">
        <f t="shared" si="100"/>
        <v>54</v>
      </c>
      <c r="AI113">
        <f t="shared" si="100"/>
        <v>54</v>
      </c>
      <c r="AJ113">
        <f t="shared" si="100"/>
        <v>56</v>
      </c>
      <c r="AK113">
        <f t="shared" si="100"/>
        <v>54</v>
      </c>
      <c r="AL113">
        <f t="shared" si="100"/>
        <v>54</v>
      </c>
      <c r="AM113">
        <f t="shared" si="100"/>
        <v>54</v>
      </c>
      <c r="AN113">
        <f t="shared" si="100"/>
        <v>55</v>
      </c>
      <c r="AO113">
        <f t="shared" si="100"/>
        <v>53</v>
      </c>
      <c r="AP113">
        <f t="shared" si="100"/>
        <v>53</v>
      </c>
      <c r="AQ113">
        <f t="shared" si="100"/>
        <v>51</v>
      </c>
      <c r="AR113">
        <f t="shared" si="100"/>
        <v>53</v>
      </c>
      <c r="AS113">
        <f t="shared" si="100"/>
        <v>51</v>
      </c>
      <c r="AT113">
        <f t="shared" si="100"/>
        <v>48</v>
      </c>
      <c r="AU113">
        <f t="shared" si="100"/>
        <v>46</v>
      </c>
      <c r="AV113">
        <f t="shared" si="100"/>
        <v>49</v>
      </c>
      <c r="AW113">
        <f t="shared" si="100"/>
        <v>44</v>
      </c>
      <c r="AX113" s="21">
        <f t="shared" ref="AX113" si="110">63-AX48</f>
        <v>38</v>
      </c>
      <c r="AY113">
        <f t="shared" si="77"/>
        <v>1000000</v>
      </c>
    </row>
    <row r="114" spans="27:51" x14ac:dyDescent="0.3">
      <c r="AA114" t="str">
        <f t="shared" si="57"/>
        <v>NO</v>
      </c>
      <c r="AB114">
        <f t="shared" si="100"/>
        <v>36</v>
      </c>
      <c r="AC114">
        <f t="shared" si="100"/>
        <v>32</v>
      </c>
      <c r="AD114">
        <f t="shared" si="100"/>
        <v>30</v>
      </c>
      <c r="AE114">
        <f t="shared" si="100"/>
        <v>31</v>
      </c>
      <c r="AF114">
        <f t="shared" si="100"/>
        <v>34</v>
      </c>
      <c r="AG114">
        <f t="shared" si="100"/>
        <v>35</v>
      </c>
      <c r="AH114">
        <f t="shared" si="100"/>
        <v>39</v>
      </c>
      <c r="AI114">
        <f t="shared" si="100"/>
        <v>45</v>
      </c>
      <c r="AJ114">
        <f t="shared" si="100"/>
        <v>41</v>
      </c>
      <c r="AK114">
        <f t="shared" si="100"/>
        <v>43</v>
      </c>
      <c r="AL114">
        <f t="shared" si="100"/>
        <v>43</v>
      </c>
      <c r="AM114">
        <f t="shared" si="100"/>
        <v>46</v>
      </c>
      <c r="AN114">
        <f t="shared" si="100"/>
        <v>50</v>
      </c>
      <c r="AO114">
        <f t="shared" si="100"/>
        <v>40</v>
      </c>
      <c r="AP114">
        <f t="shared" si="100"/>
        <v>48</v>
      </c>
      <c r="AQ114">
        <f t="shared" si="100"/>
        <v>61</v>
      </c>
      <c r="AR114">
        <f t="shared" si="100"/>
        <v>57</v>
      </c>
      <c r="AS114">
        <f t="shared" si="100"/>
        <v>55</v>
      </c>
      <c r="AT114">
        <f t="shared" si="100"/>
        <v>61</v>
      </c>
      <c r="AU114">
        <f t="shared" si="100"/>
        <v>60</v>
      </c>
      <c r="AV114">
        <f t="shared" si="100"/>
        <v>61</v>
      </c>
      <c r="AW114">
        <f t="shared" si="100"/>
        <v>54</v>
      </c>
      <c r="AX114" s="21">
        <f t="shared" ref="AX114" si="111">63-AX49</f>
        <v>62</v>
      </c>
      <c r="AY114">
        <f t="shared" si="77"/>
        <v>1000000</v>
      </c>
    </row>
    <row r="115" spans="27:51" x14ac:dyDescent="0.3">
      <c r="AA115" t="str">
        <f t="shared" si="57"/>
        <v>NZ</v>
      </c>
      <c r="AB115">
        <f t="shared" si="100"/>
        <v>36</v>
      </c>
      <c r="AC115">
        <f t="shared" si="100"/>
        <v>32</v>
      </c>
      <c r="AD115">
        <f t="shared" si="100"/>
        <v>27</v>
      </c>
      <c r="AE115">
        <f t="shared" si="100"/>
        <v>28</v>
      </c>
      <c r="AF115">
        <f t="shared" si="100"/>
        <v>31</v>
      </c>
      <c r="AG115">
        <f t="shared" si="100"/>
        <v>32</v>
      </c>
      <c r="AH115">
        <f t="shared" si="100"/>
        <v>27</v>
      </c>
      <c r="AI115">
        <f t="shared" si="100"/>
        <v>31</v>
      </c>
      <c r="AJ115">
        <f t="shared" si="100"/>
        <v>36</v>
      </c>
      <c r="AK115">
        <f t="shared" si="100"/>
        <v>41</v>
      </c>
      <c r="AL115">
        <f t="shared" si="100"/>
        <v>23</v>
      </c>
      <c r="AM115">
        <f t="shared" si="100"/>
        <v>35</v>
      </c>
      <c r="AN115">
        <f t="shared" si="100"/>
        <v>39</v>
      </c>
      <c r="AO115">
        <f t="shared" ref="AO115:AX115" si="112">63-AO50</f>
        <v>41</v>
      </c>
      <c r="AP115">
        <f t="shared" si="112"/>
        <v>37</v>
      </c>
      <c r="AQ115">
        <f t="shared" si="112"/>
        <v>37</v>
      </c>
      <c r="AR115">
        <f t="shared" si="112"/>
        <v>29</v>
      </c>
      <c r="AS115">
        <f t="shared" si="112"/>
        <v>30</v>
      </c>
      <c r="AT115">
        <f t="shared" si="112"/>
        <v>30</v>
      </c>
      <c r="AU115">
        <f t="shared" si="112"/>
        <v>34</v>
      </c>
      <c r="AV115">
        <f t="shared" si="112"/>
        <v>35</v>
      </c>
      <c r="AW115">
        <f t="shared" si="112"/>
        <v>36</v>
      </c>
      <c r="AX115" s="21">
        <f t="shared" si="112"/>
        <v>45</v>
      </c>
      <c r="AY115">
        <f t="shared" si="77"/>
        <v>1000000</v>
      </c>
    </row>
    <row r="116" spans="27:51" x14ac:dyDescent="0.3">
      <c r="AA116" t="str">
        <f t="shared" si="57"/>
        <v>PL</v>
      </c>
      <c r="AB116">
        <f t="shared" ref="AB116:AW127" si="113">63-AB51</f>
        <v>43</v>
      </c>
      <c r="AC116">
        <f t="shared" si="113"/>
        <v>47</v>
      </c>
      <c r="AD116">
        <f t="shared" si="113"/>
        <v>48</v>
      </c>
      <c r="AE116">
        <f t="shared" si="113"/>
        <v>50</v>
      </c>
      <c r="AF116">
        <f t="shared" si="113"/>
        <v>50</v>
      </c>
      <c r="AG116">
        <f t="shared" si="113"/>
        <v>50</v>
      </c>
      <c r="AH116">
        <f t="shared" si="113"/>
        <v>56</v>
      </c>
      <c r="AI116">
        <f t="shared" si="113"/>
        <v>53</v>
      </c>
      <c r="AJ116">
        <f t="shared" si="113"/>
        <v>55</v>
      </c>
      <c r="AK116">
        <f t="shared" si="113"/>
        <v>53</v>
      </c>
      <c r="AL116">
        <f t="shared" si="113"/>
        <v>53</v>
      </c>
      <c r="AM116">
        <f t="shared" si="113"/>
        <v>51</v>
      </c>
      <c r="AN116">
        <f t="shared" si="113"/>
        <v>46</v>
      </c>
      <c r="AO116">
        <f t="shared" si="113"/>
        <v>43</v>
      </c>
      <c r="AP116">
        <f t="shared" si="113"/>
        <v>42</v>
      </c>
      <c r="AQ116">
        <f t="shared" si="113"/>
        <v>42</v>
      </c>
      <c r="AR116">
        <f t="shared" si="113"/>
        <v>41</v>
      </c>
      <c r="AS116">
        <f t="shared" si="113"/>
        <v>38</v>
      </c>
      <c r="AT116">
        <f t="shared" si="113"/>
        <v>33</v>
      </c>
      <c r="AU116">
        <f t="shared" si="113"/>
        <v>23</v>
      </c>
      <c r="AV116">
        <f t="shared" si="113"/>
        <v>19</v>
      </c>
      <c r="AW116">
        <f t="shared" si="113"/>
        <v>28</v>
      </c>
      <c r="AX116" s="21">
        <f t="shared" ref="AX116" si="114">63-AX51</f>
        <v>19</v>
      </c>
      <c r="AY116">
        <f t="shared" si="77"/>
        <v>1000000</v>
      </c>
    </row>
    <row r="117" spans="27:51" x14ac:dyDescent="0.3">
      <c r="AA117" t="str">
        <f t="shared" si="57"/>
        <v>PT</v>
      </c>
      <c r="AB117">
        <f t="shared" si="113"/>
        <v>47</v>
      </c>
      <c r="AC117">
        <f t="shared" si="113"/>
        <v>42</v>
      </c>
      <c r="AD117">
        <f t="shared" si="113"/>
        <v>42</v>
      </c>
      <c r="AE117">
        <f t="shared" si="113"/>
        <v>44</v>
      </c>
      <c r="AF117">
        <f t="shared" si="113"/>
        <v>49</v>
      </c>
      <c r="AG117">
        <f t="shared" si="113"/>
        <v>48</v>
      </c>
      <c r="AH117">
        <f t="shared" si="113"/>
        <v>48</v>
      </c>
      <c r="AI117">
        <f t="shared" si="113"/>
        <v>51</v>
      </c>
      <c r="AJ117">
        <f t="shared" si="113"/>
        <v>51</v>
      </c>
      <c r="AK117">
        <f t="shared" si="113"/>
        <v>51</v>
      </c>
      <c r="AL117">
        <f t="shared" si="113"/>
        <v>51</v>
      </c>
      <c r="AM117">
        <f t="shared" si="113"/>
        <v>48</v>
      </c>
      <c r="AN117">
        <f t="shared" si="113"/>
        <v>47</v>
      </c>
      <c r="AO117">
        <f t="shared" si="113"/>
        <v>45</v>
      </c>
      <c r="AP117">
        <f t="shared" si="113"/>
        <v>45</v>
      </c>
      <c r="AQ117">
        <f t="shared" si="113"/>
        <v>41</v>
      </c>
      <c r="AR117">
        <f t="shared" si="113"/>
        <v>49</v>
      </c>
      <c r="AS117">
        <f t="shared" si="113"/>
        <v>46</v>
      </c>
      <c r="AT117">
        <f t="shared" si="113"/>
        <v>38</v>
      </c>
      <c r="AU117">
        <f t="shared" si="113"/>
        <v>39</v>
      </c>
      <c r="AV117">
        <f t="shared" si="113"/>
        <v>46</v>
      </c>
      <c r="AW117">
        <f t="shared" si="113"/>
        <v>47</v>
      </c>
      <c r="AX117" s="21">
        <f t="shared" ref="AX117" si="115">63-AX52</f>
        <v>42</v>
      </c>
      <c r="AY117">
        <f t="shared" si="77"/>
        <v>1000000</v>
      </c>
    </row>
    <row r="118" spans="27:51" x14ac:dyDescent="0.3">
      <c r="AA118" t="str">
        <f t="shared" si="57"/>
        <v>RO</v>
      </c>
      <c r="AB118">
        <f t="shared" si="113"/>
        <v>36</v>
      </c>
      <c r="AC118">
        <f t="shared" si="113"/>
        <v>32</v>
      </c>
      <c r="AD118">
        <f t="shared" si="113"/>
        <v>27</v>
      </c>
      <c r="AE118">
        <f t="shared" si="113"/>
        <v>24</v>
      </c>
      <c r="AF118">
        <f t="shared" si="113"/>
        <v>20</v>
      </c>
      <c r="AG118">
        <f t="shared" si="113"/>
        <v>21</v>
      </c>
      <c r="AH118">
        <f t="shared" si="113"/>
        <v>20</v>
      </c>
      <c r="AI118">
        <f t="shared" si="113"/>
        <v>18</v>
      </c>
      <c r="AJ118">
        <f t="shared" si="113"/>
        <v>17</v>
      </c>
      <c r="AK118">
        <f t="shared" si="113"/>
        <v>17</v>
      </c>
      <c r="AL118">
        <f t="shared" si="113"/>
        <v>17</v>
      </c>
      <c r="AM118">
        <f t="shared" si="113"/>
        <v>20</v>
      </c>
      <c r="AN118">
        <f t="shared" si="113"/>
        <v>18</v>
      </c>
      <c r="AO118">
        <f t="shared" si="113"/>
        <v>19</v>
      </c>
      <c r="AP118">
        <f t="shared" si="113"/>
        <v>18</v>
      </c>
      <c r="AQ118">
        <f t="shared" si="113"/>
        <v>19</v>
      </c>
      <c r="AR118">
        <f t="shared" si="113"/>
        <v>31</v>
      </c>
      <c r="AS118">
        <f t="shared" si="113"/>
        <v>34</v>
      </c>
      <c r="AT118">
        <f t="shared" si="113"/>
        <v>37</v>
      </c>
      <c r="AU118">
        <f t="shared" si="113"/>
        <v>50</v>
      </c>
      <c r="AV118">
        <f t="shared" si="113"/>
        <v>43</v>
      </c>
      <c r="AW118">
        <f t="shared" si="113"/>
        <v>46</v>
      </c>
      <c r="AX118" s="21">
        <f t="shared" ref="AX118" si="116">63-AX53</f>
        <v>50</v>
      </c>
      <c r="AY118">
        <f t="shared" si="77"/>
        <v>1000000</v>
      </c>
    </row>
    <row r="119" spans="27:51" x14ac:dyDescent="0.3">
      <c r="AA119" t="str">
        <f t="shared" si="57"/>
        <v>RS</v>
      </c>
      <c r="AB119">
        <f t="shared" si="113"/>
        <v>36</v>
      </c>
      <c r="AC119">
        <f t="shared" si="113"/>
        <v>32</v>
      </c>
      <c r="AD119">
        <f t="shared" si="113"/>
        <v>27</v>
      </c>
      <c r="AE119">
        <f t="shared" si="113"/>
        <v>24</v>
      </c>
      <c r="AF119">
        <f t="shared" si="113"/>
        <v>22</v>
      </c>
      <c r="AG119">
        <f t="shared" si="113"/>
        <v>20</v>
      </c>
      <c r="AH119">
        <f t="shared" si="113"/>
        <v>20</v>
      </c>
      <c r="AI119">
        <f t="shared" si="113"/>
        <v>20</v>
      </c>
      <c r="AJ119">
        <f t="shared" si="113"/>
        <v>19</v>
      </c>
      <c r="AK119">
        <f t="shared" si="113"/>
        <v>19</v>
      </c>
      <c r="AL119">
        <f t="shared" si="113"/>
        <v>44</v>
      </c>
      <c r="AM119">
        <f t="shared" si="113"/>
        <v>53</v>
      </c>
      <c r="AN119">
        <f t="shared" si="113"/>
        <v>20</v>
      </c>
      <c r="AO119">
        <f t="shared" si="113"/>
        <v>15</v>
      </c>
      <c r="AP119">
        <f t="shared" si="113"/>
        <v>17</v>
      </c>
      <c r="AQ119">
        <f t="shared" si="113"/>
        <v>14</v>
      </c>
      <c r="AR119">
        <f t="shared" si="113"/>
        <v>12</v>
      </c>
      <c r="AS119">
        <f t="shared" si="113"/>
        <v>12</v>
      </c>
      <c r="AT119">
        <f t="shared" si="113"/>
        <v>7</v>
      </c>
      <c r="AU119">
        <f t="shared" si="113"/>
        <v>8</v>
      </c>
      <c r="AV119">
        <f t="shared" si="113"/>
        <v>9</v>
      </c>
      <c r="AW119">
        <f t="shared" si="113"/>
        <v>5</v>
      </c>
      <c r="AX119" s="21">
        <f t="shared" ref="AX119" si="117">63-AX54</f>
        <v>18</v>
      </c>
      <c r="AY119">
        <f t="shared" si="77"/>
        <v>1000000</v>
      </c>
    </row>
    <row r="120" spans="27:51" x14ac:dyDescent="0.3">
      <c r="AA120" t="str">
        <f t="shared" si="57"/>
        <v>RU</v>
      </c>
      <c r="AB120">
        <f t="shared" si="113"/>
        <v>42</v>
      </c>
      <c r="AC120">
        <f t="shared" si="113"/>
        <v>43</v>
      </c>
      <c r="AD120">
        <f t="shared" si="113"/>
        <v>46</v>
      </c>
      <c r="AE120">
        <f t="shared" si="113"/>
        <v>46</v>
      </c>
      <c r="AF120">
        <f t="shared" si="113"/>
        <v>38</v>
      </c>
      <c r="AG120">
        <f t="shared" si="113"/>
        <v>38</v>
      </c>
      <c r="AH120">
        <f t="shared" si="113"/>
        <v>35</v>
      </c>
      <c r="AI120">
        <f t="shared" si="113"/>
        <v>36</v>
      </c>
      <c r="AJ120">
        <f t="shared" si="113"/>
        <v>29</v>
      </c>
      <c r="AK120">
        <f t="shared" si="113"/>
        <v>29</v>
      </c>
      <c r="AL120">
        <f t="shared" si="113"/>
        <v>19</v>
      </c>
      <c r="AM120">
        <f t="shared" si="113"/>
        <v>22</v>
      </c>
      <c r="AN120">
        <f t="shared" si="113"/>
        <v>21</v>
      </c>
      <c r="AO120">
        <f t="shared" si="113"/>
        <v>29</v>
      </c>
      <c r="AP120">
        <f t="shared" si="113"/>
        <v>21</v>
      </c>
      <c r="AQ120">
        <f t="shared" si="113"/>
        <v>19</v>
      </c>
      <c r="AR120">
        <f t="shared" si="113"/>
        <v>14</v>
      </c>
      <c r="AS120">
        <f t="shared" si="113"/>
        <v>11</v>
      </c>
      <c r="AT120">
        <f t="shared" si="113"/>
        <v>12</v>
      </c>
      <c r="AU120">
        <f t="shared" si="113"/>
        <v>14</v>
      </c>
      <c r="AV120">
        <f t="shared" si="113"/>
        <v>13</v>
      </c>
      <c r="AW120">
        <f t="shared" si="113"/>
        <v>14</v>
      </c>
      <c r="AX120" s="21">
        <f t="shared" ref="AX120" si="118">63-AX55</f>
        <v>6</v>
      </c>
      <c r="AY120">
        <f t="shared" si="77"/>
        <v>1000000</v>
      </c>
    </row>
    <row r="121" spans="27:51" x14ac:dyDescent="0.3">
      <c r="AA121" t="str">
        <f t="shared" si="57"/>
        <v>SE</v>
      </c>
      <c r="AB121">
        <f t="shared" si="113"/>
        <v>36</v>
      </c>
      <c r="AC121">
        <f t="shared" si="113"/>
        <v>32</v>
      </c>
      <c r="AD121">
        <f t="shared" si="113"/>
        <v>28</v>
      </c>
      <c r="AE121">
        <f t="shared" si="113"/>
        <v>26</v>
      </c>
      <c r="AF121">
        <f t="shared" si="113"/>
        <v>23</v>
      </c>
      <c r="AG121">
        <f t="shared" si="113"/>
        <v>23</v>
      </c>
      <c r="AH121">
        <f t="shared" si="113"/>
        <v>25</v>
      </c>
      <c r="AI121">
        <f t="shared" si="113"/>
        <v>19</v>
      </c>
      <c r="AJ121">
        <f t="shared" si="113"/>
        <v>14</v>
      </c>
      <c r="AK121">
        <f t="shared" si="113"/>
        <v>18</v>
      </c>
      <c r="AL121">
        <f t="shared" si="113"/>
        <v>15</v>
      </c>
      <c r="AM121">
        <f t="shared" si="113"/>
        <v>21</v>
      </c>
      <c r="AN121">
        <f t="shared" si="113"/>
        <v>24</v>
      </c>
      <c r="AO121">
        <f t="shared" si="113"/>
        <v>16</v>
      </c>
      <c r="AP121">
        <f t="shared" si="113"/>
        <v>32</v>
      </c>
      <c r="AQ121">
        <f t="shared" si="113"/>
        <v>27</v>
      </c>
      <c r="AR121">
        <f t="shared" si="113"/>
        <v>34</v>
      </c>
      <c r="AS121">
        <f t="shared" si="113"/>
        <v>18</v>
      </c>
      <c r="AT121">
        <f t="shared" si="113"/>
        <v>16</v>
      </c>
      <c r="AU121">
        <f t="shared" si="113"/>
        <v>19</v>
      </c>
      <c r="AV121">
        <f t="shared" si="113"/>
        <v>16</v>
      </c>
      <c r="AW121">
        <f t="shared" si="113"/>
        <v>15</v>
      </c>
      <c r="AX121" s="21">
        <f t="shared" ref="AX121" si="119">63-AX56</f>
        <v>30</v>
      </c>
      <c r="AY121">
        <f t="shared" si="77"/>
        <v>1000000</v>
      </c>
    </row>
    <row r="122" spans="27:51" x14ac:dyDescent="0.3">
      <c r="AA122" t="str">
        <f t="shared" si="57"/>
        <v>SI</v>
      </c>
      <c r="AB122">
        <f t="shared" si="113"/>
        <v>36</v>
      </c>
      <c r="AC122">
        <f t="shared" si="113"/>
        <v>34</v>
      </c>
      <c r="AD122">
        <f t="shared" si="113"/>
        <v>27</v>
      </c>
      <c r="AE122">
        <f t="shared" si="113"/>
        <v>25</v>
      </c>
      <c r="AF122">
        <f t="shared" si="113"/>
        <v>21</v>
      </c>
      <c r="AG122">
        <f t="shared" si="113"/>
        <v>22</v>
      </c>
      <c r="AH122">
        <f t="shared" si="113"/>
        <v>28</v>
      </c>
      <c r="AI122">
        <f t="shared" si="113"/>
        <v>16</v>
      </c>
      <c r="AJ122">
        <f t="shared" si="113"/>
        <v>13</v>
      </c>
      <c r="AK122">
        <f t="shared" si="113"/>
        <v>15</v>
      </c>
      <c r="AL122">
        <f t="shared" si="113"/>
        <v>12</v>
      </c>
      <c r="AM122">
        <f t="shared" si="113"/>
        <v>14</v>
      </c>
      <c r="AN122">
        <f t="shared" si="113"/>
        <v>13</v>
      </c>
      <c r="AO122">
        <f t="shared" si="113"/>
        <v>17</v>
      </c>
      <c r="AP122">
        <f t="shared" si="113"/>
        <v>14</v>
      </c>
      <c r="AQ122">
        <f t="shared" si="113"/>
        <v>12</v>
      </c>
      <c r="AR122">
        <f t="shared" si="113"/>
        <v>10</v>
      </c>
      <c r="AS122">
        <f t="shared" si="113"/>
        <v>15</v>
      </c>
      <c r="AT122">
        <f t="shared" si="113"/>
        <v>20</v>
      </c>
      <c r="AU122">
        <f t="shared" si="113"/>
        <v>11</v>
      </c>
      <c r="AV122">
        <f t="shared" si="113"/>
        <v>10</v>
      </c>
      <c r="AW122">
        <f t="shared" si="113"/>
        <v>9</v>
      </c>
      <c r="AX122" s="21">
        <f t="shared" ref="AX122" si="120">63-AX57</f>
        <v>21</v>
      </c>
      <c r="AY122">
        <f t="shared" si="77"/>
        <v>1000000</v>
      </c>
    </row>
    <row r="123" spans="27:51" x14ac:dyDescent="0.3">
      <c r="AA123" t="str">
        <f t="shared" si="57"/>
        <v>SK</v>
      </c>
      <c r="AB123">
        <f t="shared" si="113"/>
        <v>36</v>
      </c>
      <c r="AC123">
        <f t="shared" si="113"/>
        <v>32</v>
      </c>
      <c r="AD123">
        <f t="shared" si="113"/>
        <v>33</v>
      </c>
      <c r="AE123">
        <f t="shared" si="113"/>
        <v>55</v>
      </c>
      <c r="AF123">
        <f t="shared" si="113"/>
        <v>54</v>
      </c>
      <c r="AG123">
        <f t="shared" si="113"/>
        <v>54</v>
      </c>
      <c r="AH123">
        <f t="shared" si="113"/>
        <v>53</v>
      </c>
      <c r="AI123">
        <f t="shared" si="113"/>
        <v>60</v>
      </c>
      <c r="AJ123">
        <f t="shared" si="113"/>
        <v>52</v>
      </c>
      <c r="AK123">
        <f t="shared" si="113"/>
        <v>48</v>
      </c>
      <c r="AL123">
        <f t="shared" si="113"/>
        <v>49</v>
      </c>
      <c r="AM123">
        <f t="shared" si="113"/>
        <v>44</v>
      </c>
      <c r="AN123">
        <f t="shared" si="113"/>
        <v>41</v>
      </c>
      <c r="AO123">
        <f t="shared" si="113"/>
        <v>37</v>
      </c>
      <c r="AP123">
        <f t="shared" si="113"/>
        <v>34</v>
      </c>
      <c r="AQ123">
        <f t="shared" si="113"/>
        <v>28</v>
      </c>
      <c r="AR123">
        <f t="shared" si="113"/>
        <v>26</v>
      </c>
      <c r="AS123">
        <f t="shared" si="113"/>
        <v>27</v>
      </c>
      <c r="AT123">
        <f t="shared" si="113"/>
        <v>27</v>
      </c>
      <c r="AU123">
        <f t="shared" si="113"/>
        <v>30</v>
      </c>
      <c r="AV123">
        <f t="shared" si="113"/>
        <v>31</v>
      </c>
      <c r="AW123">
        <f t="shared" si="113"/>
        <v>34</v>
      </c>
      <c r="AX123" s="21">
        <f t="shared" ref="AX123" si="121">63-AX58</f>
        <v>22</v>
      </c>
      <c r="AY123">
        <f t="shared" si="77"/>
        <v>1000000</v>
      </c>
    </row>
    <row r="124" spans="27:51" x14ac:dyDescent="0.3">
      <c r="AA124" t="str">
        <f t="shared" si="57"/>
        <v>TR</v>
      </c>
      <c r="AB124">
        <f t="shared" si="113"/>
        <v>36</v>
      </c>
      <c r="AC124">
        <f t="shared" si="113"/>
        <v>32</v>
      </c>
      <c r="AD124">
        <f t="shared" si="113"/>
        <v>27</v>
      </c>
      <c r="AE124">
        <f t="shared" si="113"/>
        <v>24</v>
      </c>
      <c r="AF124">
        <f t="shared" si="113"/>
        <v>20</v>
      </c>
      <c r="AG124">
        <f t="shared" si="113"/>
        <v>20</v>
      </c>
      <c r="AH124">
        <f t="shared" si="113"/>
        <v>20</v>
      </c>
      <c r="AI124">
        <f t="shared" si="113"/>
        <v>13</v>
      </c>
      <c r="AJ124">
        <f t="shared" si="113"/>
        <v>12</v>
      </c>
      <c r="AK124">
        <f t="shared" si="113"/>
        <v>14</v>
      </c>
      <c r="AL124">
        <f t="shared" si="113"/>
        <v>14</v>
      </c>
      <c r="AM124">
        <f t="shared" si="113"/>
        <v>13</v>
      </c>
      <c r="AN124">
        <f t="shared" si="113"/>
        <v>13</v>
      </c>
      <c r="AO124">
        <f t="shared" si="113"/>
        <v>15</v>
      </c>
      <c r="AP124">
        <f t="shared" si="113"/>
        <v>22</v>
      </c>
      <c r="AQ124">
        <f t="shared" si="113"/>
        <v>20</v>
      </c>
      <c r="AR124">
        <f t="shared" si="113"/>
        <v>19</v>
      </c>
      <c r="AS124">
        <f t="shared" si="113"/>
        <v>19</v>
      </c>
      <c r="AT124">
        <f t="shared" si="113"/>
        <v>17</v>
      </c>
      <c r="AU124">
        <f t="shared" si="113"/>
        <v>20</v>
      </c>
      <c r="AV124">
        <f t="shared" si="113"/>
        <v>29</v>
      </c>
      <c r="AW124">
        <f t="shared" si="113"/>
        <v>25</v>
      </c>
      <c r="AX124" s="21">
        <f t="shared" ref="AX124" si="122">63-AX59</f>
        <v>35</v>
      </c>
      <c r="AY124">
        <f t="shared" si="77"/>
        <v>1000000</v>
      </c>
    </row>
    <row r="125" spans="27:51" x14ac:dyDescent="0.3">
      <c r="AA125" t="str">
        <f t="shared" si="57"/>
        <v>UA</v>
      </c>
      <c r="AB125">
        <f t="shared" si="113"/>
        <v>39</v>
      </c>
      <c r="AC125">
        <f t="shared" si="113"/>
        <v>32</v>
      </c>
      <c r="AD125">
        <f t="shared" si="113"/>
        <v>35</v>
      </c>
      <c r="AE125">
        <f t="shared" si="113"/>
        <v>36</v>
      </c>
      <c r="AF125">
        <f t="shared" si="113"/>
        <v>33</v>
      </c>
      <c r="AG125">
        <f t="shared" si="113"/>
        <v>31</v>
      </c>
      <c r="AH125">
        <f t="shared" si="113"/>
        <v>31</v>
      </c>
      <c r="AI125">
        <f t="shared" si="113"/>
        <v>26</v>
      </c>
      <c r="AJ125">
        <f t="shared" si="113"/>
        <v>23</v>
      </c>
      <c r="AK125">
        <f t="shared" si="113"/>
        <v>22</v>
      </c>
      <c r="AL125">
        <f t="shared" si="113"/>
        <v>18</v>
      </c>
      <c r="AM125">
        <f t="shared" si="113"/>
        <v>18</v>
      </c>
      <c r="AN125">
        <f t="shared" si="113"/>
        <v>16</v>
      </c>
      <c r="AO125">
        <f t="shared" si="113"/>
        <v>19</v>
      </c>
      <c r="AP125">
        <f t="shared" si="113"/>
        <v>16</v>
      </c>
      <c r="AQ125">
        <f t="shared" si="113"/>
        <v>13</v>
      </c>
      <c r="AR125">
        <f t="shared" si="113"/>
        <v>9</v>
      </c>
      <c r="AS125">
        <f t="shared" si="113"/>
        <v>7</v>
      </c>
      <c r="AT125">
        <f t="shared" si="113"/>
        <v>6</v>
      </c>
      <c r="AU125">
        <f t="shared" si="113"/>
        <v>10</v>
      </c>
      <c r="AV125">
        <f t="shared" si="113"/>
        <v>11</v>
      </c>
      <c r="AW125">
        <f t="shared" si="113"/>
        <v>10</v>
      </c>
      <c r="AX125" s="21">
        <f t="shared" ref="AX125" si="123">63-AX60</f>
        <v>9</v>
      </c>
      <c r="AY125">
        <f t="shared" si="77"/>
        <v>1000000</v>
      </c>
    </row>
    <row r="126" spans="27:51" x14ac:dyDescent="0.3">
      <c r="AA126" t="str">
        <f t="shared" si="57"/>
        <v>US</v>
      </c>
      <c r="AB126">
        <f t="shared" si="113"/>
        <v>61</v>
      </c>
      <c r="AC126">
        <f t="shared" si="113"/>
        <v>62</v>
      </c>
      <c r="AD126">
        <f t="shared" si="113"/>
        <v>62</v>
      </c>
      <c r="AE126">
        <f t="shared" si="113"/>
        <v>62</v>
      </c>
      <c r="AF126">
        <f t="shared" si="113"/>
        <v>61</v>
      </c>
      <c r="AG126">
        <f t="shared" si="113"/>
        <v>61</v>
      </c>
      <c r="AH126">
        <f t="shared" si="113"/>
        <v>59</v>
      </c>
      <c r="AI126">
        <f t="shared" si="113"/>
        <v>56</v>
      </c>
      <c r="AJ126">
        <f t="shared" si="113"/>
        <v>57</v>
      </c>
      <c r="AK126">
        <f t="shared" si="113"/>
        <v>56</v>
      </c>
      <c r="AL126">
        <f t="shared" si="113"/>
        <v>55</v>
      </c>
      <c r="AM126">
        <f t="shared" si="113"/>
        <v>52</v>
      </c>
      <c r="AN126">
        <f t="shared" si="113"/>
        <v>49</v>
      </c>
      <c r="AO126">
        <f t="shared" si="113"/>
        <v>48</v>
      </c>
      <c r="AP126">
        <f t="shared" si="113"/>
        <v>47</v>
      </c>
      <c r="AQ126">
        <f t="shared" si="113"/>
        <v>48</v>
      </c>
      <c r="AR126">
        <f t="shared" si="113"/>
        <v>45</v>
      </c>
      <c r="AS126">
        <f t="shared" si="113"/>
        <v>48</v>
      </c>
      <c r="AT126">
        <f t="shared" si="113"/>
        <v>44</v>
      </c>
      <c r="AU126">
        <f t="shared" si="113"/>
        <v>51</v>
      </c>
      <c r="AV126">
        <f t="shared" si="113"/>
        <v>54</v>
      </c>
      <c r="AW126">
        <f t="shared" si="113"/>
        <v>60</v>
      </c>
      <c r="AX126" s="21">
        <f t="shared" ref="AX126" si="124">63-AX61</f>
        <v>10</v>
      </c>
      <c r="AY126">
        <f t="shared" si="77"/>
        <v>1000000</v>
      </c>
    </row>
    <row r="127" spans="27:51" x14ac:dyDescent="0.3">
      <c r="AA127" t="str">
        <f t="shared" si="57"/>
        <v>VN</v>
      </c>
      <c r="AB127">
        <f t="shared" si="113"/>
        <v>36</v>
      </c>
      <c r="AC127">
        <f t="shared" si="113"/>
        <v>39</v>
      </c>
      <c r="AD127">
        <f t="shared" si="113"/>
        <v>40</v>
      </c>
      <c r="AE127">
        <f t="shared" si="113"/>
        <v>40</v>
      </c>
      <c r="AF127">
        <f t="shared" si="113"/>
        <v>43</v>
      </c>
      <c r="AG127">
        <f t="shared" si="113"/>
        <v>52</v>
      </c>
      <c r="AH127">
        <f t="shared" si="113"/>
        <v>58</v>
      </c>
      <c r="AI127">
        <f t="shared" si="113"/>
        <v>58</v>
      </c>
      <c r="AJ127">
        <f t="shared" si="113"/>
        <v>59</v>
      </c>
      <c r="AK127">
        <f t="shared" si="113"/>
        <v>50</v>
      </c>
      <c r="AL127">
        <f t="shared" si="113"/>
        <v>41</v>
      </c>
      <c r="AM127">
        <f t="shared" si="113"/>
        <v>36</v>
      </c>
      <c r="AN127">
        <f t="shared" si="113"/>
        <v>30</v>
      </c>
      <c r="AO127">
        <f t="shared" ref="AO127:AX127" si="125">63-AO62</f>
        <v>28</v>
      </c>
      <c r="AP127">
        <f t="shared" si="125"/>
        <v>19</v>
      </c>
      <c r="AQ127">
        <f t="shared" si="125"/>
        <v>16</v>
      </c>
      <c r="AR127">
        <f t="shared" si="125"/>
        <v>16</v>
      </c>
      <c r="AS127">
        <f t="shared" si="125"/>
        <v>16</v>
      </c>
      <c r="AT127">
        <f t="shared" si="125"/>
        <v>14</v>
      </c>
      <c r="AU127">
        <f t="shared" si="125"/>
        <v>16</v>
      </c>
      <c r="AV127">
        <f t="shared" si="125"/>
        <v>20</v>
      </c>
      <c r="AW127">
        <f t="shared" si="125"/>
        <v>20</v>
      </c>
      <c r="AX127" s="21">
        <f t="shared" si="125"/>
        <v>7</v>
      </c>
      <c r="AY127">
        <f t="shared" si="77"/>
        <v>1000000</v>
      </c>
    </row>
    <row r="128" spans="27:51" x14ac:dyDescent="0.3">
      <c r="AA128" t="str">
        <f t="shared" si="57"/>
        <v>ZA</v>
      </c>
      <c r="AB128">
        <f t="shared" ref="AB128:AX128" si="126">63-AB63</f>
        <v>36</v>
      </c>
      <c r="AC128">
        <f t="shared" si="126"/>
        <v>39</v>
      </c>
      <c r="AD128">
        <f t="shared" si="126"/>
        <v>32</v>
      </c>
      <c r="AE128">
        <f t="shared" si="126"/>
        <v>27</v>
      </c>
      <c r="AF128">
        <f t="shared" si="126"/>
        <v>35</v>
      </c>
      <c r="AG128">
        <f t="shared" si="126"/>
        <v>28</v>
      </c>
      <c r="AH128">
        <f t="shared" si="126"/>
        <v>21</v>
      </c>
      <c r="AI128">
        <f t="shared" si="126"/>
        <v>33</v>
      </c>
      <c r="AJ128">
        <f t="shared" si="126"/>
        <v>33</v>
      </c>
      <c r="AK128">
        <f t="shared" si="126"/>
        <v>32</v>
      </c>
      <c r="AL128">
        <f t="shared" si="126"/>
        <v>29</v>
      </c>
      <c r="AM128">
        <f t="shared" si="126"/>
        <v>28</v>
      </c>
      <c r="AN128">
        <f t="shared" si="126"/>
        <v>29</v>
      </c>
      <c r="AO128">
        <f t="shared" si="126"/>
        <v>36</v>
      </c>
      <c r="AP128">
        <f t="shared" si="126"/>
        <v>33</v>
      </c>
      <c r="AQ128">
        <f t="shared" si="126"/>
        <v>24</v>
      </c>
      <c r="AR128">
        <f t="shared" si="126"/>
        <v>23</v>
      </c>
      <c r="AS128">
        <f t="shared" si="126"/>
        <v>21</v>
      </c>
      <c r="AT128">
        <f t="shared" si="126"/>
        <v>25</v>
      </c>
      <c r="AU128">
        <f t="shared" si="126"/>
        <v>25</v>
      </c>
      <c r="AV128">
        <f t="shared" si="126"/>
        <v>21</v>
      </c>
      <c r="AW128">
        <f t="shared" si="126"/>
        <v>21</v>
      </c>
      <c r="AX128" s="21">
        <f t="shared" si="126"/>
        <v>28</v>
      </c>
      <c r="AY128">
        <f t="shared" si="77"/>
        <v>1000000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69700-9A11-420A-B11C-E5DBCB9AFB78}">
  <dimension ref="A1:BE128"/>
  <sheetViews>
    <sheetView topLeftCell="Y1" zoomScale="57" workbookViewId="0">
      <selection activeCell="AY2" sqref="AY2"/>
    </sheetView>
  </sheetViews>
  <sheetFormatPr defaultRowHeight="14.4" x14ac:dyDescent="0.3"/>
  <cols>
    <col min="1" max="1" width="4.88671875" bestFit="1" customWidth="1"/>
    <col min="2" max="23" width="5" bestFit="1" customWidth="1"/>
    <col min="24" max="24" width="8" bestFit="1" customWidth="1"/>
    <col min="26" max="26" width="6.5546875" bestFit="1" customWidth="1"/>
    <col min="27" max="48" width="5" bestFit="1" customWidth="1"/>
    <col min="49" max="49" width="8" bestFit="1" customWidth="1"/>
    <col min="50" max="50" width="8" customWidth="1"/>
    <col min="51" max="51" width="11.88671875" bestFit="1" customWidth="1"/>
    <col min="52" max="52" width="11.44140625" bestFit="1" customWidth="1"/>
    <col min="53" max="53" width="13.44140625" bestFit="1" customWidth="1"/>
    <col min="54" max="54" width="15.109375" bestFit="1" customWidth="1"/>
    <col min="55" max="55" width="10.109375" bestFit="1" customWidth="1"/>
  </cols>
  <sheetData>
    <row r="1" spans="1:57" x14ac:dyDescent="0.3">
      <c r="A1" s="5" t="s">
        <v>326</v>
      </c>
      <c r="B1" s="5">
        <v>2004</v>
      </c>
      <c r="C1" s="5">
        <v>2005</v>
      </c>
      <c r="D1" s="5">
        <v>2006</v>
      </c>
      <c r="E1" s="5">
        <v>2007</v>
      </c>
      <c r="F1" s="5">
        <v>2008</v>
      </c>
      <c r="G1" s="5">
        <v>2009</v>
      </c>
      <c r="H1" s="5">
        <v>2010</v>
      </c>
      <c r="I1" s="5">
        <v>2011</v>
      </c>
      <c r="J1" s="5">
        <v>2012</v>
      </c>
      <c r="K1" s="5">
        <v>2013</v>
      </c>
      <c r="L1" s="5">
        <v>2014</v>
      </c>
      <c r="M1" s="5">
        <v>2015</v>
      </c>
      <c r="N1" s="5">
        <v>2016</v>
      </c>
      <c r="O1" s="5">
        <v>2017</v>
      </c>
      <c r="P1" s="5">
        <v>2018</v>
      </c>
      <c r="Q1" s="5">
        <v>2019</v>
      </c>
      <c r="R1" s="5">
        <v>2020</v>
      </c>
      <c r="S1" s="5">
        <v>2021</v>
      </c>
      <c r="T1" s="5">
        <v>2022</v>
      </c>
      <c r="U1" s="5">
        <v>2023</v>
      </c>
      <c r="V1" s="5">
        <v>2024</v>
      </c>
      <c r="W1" s="5">
        <v>2025</v>
      </c>
      <c r="X1" t="s">
        <v>327</v>
      </c>
      <c r="Z1" t="s">
        <v>328</v>
      </c>
      <c r="AA1" s="5">
        <f>B1</f>
        <v>2004</v>
      </c>
      <c r="AB1" s="5">
        <f t="shared" ref="AB1:AW1" si="0">C1</f>
        <v>2005</v>
      </c>
      <c r="AC1" s="5">
        <f t="shared" si="0"/>
        <v>2006</v>
      </c>
      <c r="AD1" s="5">
        <f t="shared" si="0"/>
        <v>2007</v>
      </c>
      <c r="AE1" s="5">
        <f t="shared" si="0"/>
        <v>2008</v>
      </c>
      <c r="AF1" s="5">
        <f t="shared" si="0"/>
        <v>2009</v>
      </c>
      <c r="AG1" s="5">
        <f t="shared" si="0"/>
        <v>2010</v>
      </c>
      <c r="AH1" s="5">
        <f t="shared" si="0"/>
        <v>2011</v>
      </c>
      <c r="AI1" s="5">
        <f t="shared" si="0"/>
        <v>2012</v>
      </c>
      <c r="AJ1" s="5">
        <f t="shared" si="0"/>
        <v>2013</v>
      </c>
      <c r="AK1" s="5">
        <f t="shared" si="0"/>
        <v>2014</v>
      </c>
      <c r="AL1" s="5">
        <f t="shared" si="0"/>
        <v>2015</v>
      </c>
      <c r="AM1" s="5">
        <f t="shared" si="0"/>
        <v>2016</v>
      </c>
      <c r="AN1" s="5">
        <f t="shared" si="0"/>
        <v>2017</v>
      </c>
      <c r="AO1" s="5">
        <f t="shared" si="0"/>
        <v>2018</v>
      </c>
      <c r="AP1" s="5">
        <f t="shared" si="0"/>
        <v>2019</v>
      </c>
      <c r="AQ1" s="5">
        <f t="shared" si="0"/>
        <v>2020</v>
      </c>
      <c r="AR1" s="5">
        <f t="shared" si="0"/>
        <v>2021</v>
      </c>
      <c r="AS1" s="5">
        <f t="shared" si="0"/>
        <v>2022</v>
      </c>
      <c r="AT1" s="5">
        <f t="shared" si="0"/>
        <v>2023</v>
      </c>
      <c r="AU1" s="5">
        <f t="shared" si="0"/>
        <v>2024</v>
      </c>
      <c r="AV1" s="5">
        <f t="shared" si="0"/>
        <v>2025</v>
      </c>
      <c r="AW1" s="5" t="str">
        <f t="shared" si="0"/>
        <v>Y0</v>
      </c>
      <c r="AX1" t="s">
        <v>1064</v>
      </c>
      <c r="AY1" t="s">
        <v>329</v>
      </c>
      <c r="AZ1" t="s">
        <v>330</v>
      </c>
      <c r="BA1" t="s">
        <v>1060</v>
      </c>
      <c r="BB1" t="s">
        <v>1061</v>
      </c>
      <c r="BC1" t="s">
        <v>1062</v>
      </c>
      <c r="BD1" t="s">
        <v>1063</v>
      </c>
      <c r="BE1" t="s">
        <v>1064</v>
      </c>
    </row>
    <row r="2" spans="1:57" x14ac:dyDescent="0.3">
      <c r="A2" s="5" t="s">
        <v>109</v>
      </c>
      <c r="B2" s="5">
        <v>88.083333333333329</v>
      </c>
      <c r="C2" s="5">
        <v>76.166666666666671</v>
      </c>
      <c r="D2" s="5">
        <v>62.833333333333336</v>
      </c>
      <c r="E2" s="5">
        <v>55.416666666666664</v>
      </c>
      <c r="F2" s="5">
        <v>58</v>
      </c>
      <c r="G2" s="5">
        <v>59.25</v>
      </c>
      <c r="H2" s="5">
        <v>58.666666666666664</v>
      </c>
      <c r="I2" s="5">
        <v>52.25</v>
      </c>
      <c r="J2" s="5">
        <v>54.833333333333336</v>
      </c>
      <c r="K2" s="5">
        <v>48.166666666666664</v>
      </c>
      <c r="L2" s="5">
        <v>46.75</v>
      </c>
      <c r="M2" s="5">
        <v>49.5</v>
      </c>
      <c r="N2" s="5">
        <v>50</v>
      </c>
      <c r="O2" s="5">
        <v>61</v>
      </c>
      <c r="P2" s="5">
        <v>66.416666666666671</v>
      </c>
      <c r="Q2" s="5">
        <v>68.333333333333329</v>
      </c>
      <c r="R2" s="5">
        <v>76.916666666666671</v>
      </c>
      <c r="S2" s="5">
        <v>83</v>
      </c>
      <c r="T2" s="5">
        <v>86.166666666666671</v>
      </c>
      <c r="U2" s="5">
        <v>84.083333333333329</v>
      </c>
      <c r="V2" s="5">
        <v>86.5</v>
      </c>
      <c r="W2" s="5">
        <v>89.857142857142861</v>
      </c>
      <c r="X2" s="5">
        <v>1000000</v>
      </c>
      <c r="Z2" s="5" t="str">
        <f>A2</f>
        <v>ALL</v>
      </c>
      <c r="AA2">
        <f>RANK(B2,B$2:B$63,0)</f>
        <v>1</v>
      </c>
      <c r="AB2">
        <f t="shared" ref="AB2:AB63" si="1">RANK(C2,C$2:C$63,0)</f>
        <v>2</v>
      </c>
      <c r="AC2">
        <f t="shared" ref="AC2:AC63" si="2">RANK(D2,D$2:D$63,0)</f>
        <v>2</v>
      </c>
      <c r="AD2">
        <f t="shared" ref="AD2:AD63" si="3">RANK(E2,E$2:E$63,0)</f>
        <v>2</v>
      </c>
      <c r="AE2">
        <f t="shared" ref="AE2:AE63" si="4">RANK(F2,F$2:F$63,0)</f>
        <v>1</v>
      </c>
      <c r="AF2">
        <f t="shared" ref="AF2:AF63" si="5">RANK(G2,G$2:G$63,0)</f>
        <v>1</v>
      </c>
      <c r="AG2">
        <f t="shared" ref="AG2:AG63" si="6">RANK(H2,H$2:H$63,0)</f>
        <v>1</v>
      </c>
      <c r="AH2">
        <f t="shared" ref="AH2:AH63" si="7">RANK(I2,I$2:I$63,0)</f>
        <v>4</v>
      </c>
      <c r="AI2">
        <f t="shared" ref="AI2:AI63" si="8">RANK(J2,J$2:J$63,0)</f>
        <v>2</v>
      </c>
      <c r="AJ2">
        <f t="shared" ref="AJ2:AJ63" si="9">RANK(K2,K$2:K$63,0)</f>
        <v>3</v>
      </c>
      <c r="AK2">
        <f t="shared" ref="AK2:AK63" si="10">RANK(L2,L$2:L$63,0)</f>
        <v>3</v>
      </c>
      <c r="AL2">
        <f t="shared" ref="AL2:AL63" si="11">RANK(M2,M$2:M$63,0)</f>
        <v>5</v>
      </c>
      <c r="AM2">
        <f t="shared" ref="AM2:AM63" si="12">RANK(N2,N$2:N$63,0)</f>
        <v>6</v>
      </c>
      <c r="AN2">
        <f t="shared" ref="AN2:AN63" si="13">RANK(O2,O$2:O$63,0)</f>
        <v>7</v>
      </c>
      <c r="AO2">
        <f t="shared" ref="AO2:AO63" si="14">RANK(P2,P$2:P$63,0)</f>
        <v>8</v>
      </c>
      <c r="AP2">
        <f t="shared" ref="AP2:AP63" si="15">RANK(Q2,Q$2:Q$63,0)</f>
        <v>8</v>
      </c>
      <c r="AQ2">
        <f t="shared" ref="AQ2:AQ63" si="16">RANK(R2,R$2:R$63,0)</f>
        <v>3</v>
      </c>
      <c r="AR2">
        <f t="shared" ref="AR2:AR63" si="17">RANK(S2,S$2:S$63,0)</f>
        <v>1</v>
      </c>
      <c r="AS2">
        <f t="shared" ref="AS2:AS63" si="18">RANK(T2,T$2:T$63,0)</f>
        <v>1</v>
      </c>
      <c r="AT2">
        <f t="shared" ref="AT2:AT63" si="19">RANK(U2,U$2:U$63,0)</f>
        <v>2</v>
      </c>
      <c r="AU2">
        <f t="shared" ref="AU2:AU63" si="20">RANK(V2,V$2:V$63,0)</f>
        <v>1</v>
      </c>
      <c r="AV2">
        <f t="shared" ref="AV2:AV63" si="21">RANK(W2,W$2:W$63,0)</f>
        <v>1</v>
      </c>
      <c r="AW2">
        <v>1000000</v>
      </c>
      <c r="AX2" t="str">
        <f t="shared" ref="AX2:AX63" si="22">BE2</f>
        <v>ALL</v>
      </c>
      <c r="AY2" s="5">
        <f>AVERAGE(AA2:AV2)</f>
        <v>2.9545454545454546</v>
      </c>
      <c r="AZ2">
        <f>RANK(AY2,AY$2:AY$63,1)</f>
        <v>2</v>
      </c>
      <c r="BA2" s="5">
        <f>direct_inverse!X200</f>
        <v>1000579</v>
      </c>
      <c r="BB2">
        <f>RANK(BA2,BA$2:BA$63,0)</f>
        <v>2</v>
      </c>
      <c r="BC2">
        <f>AZ2-BB2</f>
        <v>0</v>
      </c>
      <c r="BD2" t="str">
        <f>IF(direct_inverse!Z200*direct_inverse!BB200&lt;=0,"O.K.",0)</f>
        <v>O.K.</v>
      </c>
      <c r="BE2" t="str">
        <f t="shared" ref="BE2:BE63" si="23">Z2</f>
        <v>ALL</v>
      </c>
    </row>
    <row r="3" spans="1:57" x14ac:dyDescent="0.3">
      <c r="A3" s="5" t="s">
        <v>24</v>
      </c>
      <c r="B3" s="5">
        <v>42.333333333333336</v>
      </c>
      <c r="C3" s="5">
        <v>46.666666666666664</v>
      </c>
      <c r="D3" s="5">
        <v>44.583333333333336</v>
      </c>
      <c r="E3" s="5">
        <v>42.916666666666664</v>
      </c>
      <c r="F3" s="5">
        <v>33.166666666666664</v>
      </c>
      <c r="G3" s="5">
        <v>30.75</v>
      </c>
      <c r="H3" s="5">
        <v>29.5</v>
      </c>
      <c r="I3" s="5">
        <v>21.5</v>
      </c>
      <c r="J3" s="5">
        <v>20.25</v>
      </c>
      <c r="K3" s="5">
        <v>17.833333333333332</v>
      </c>
      <c r="L3" s="5">
        <v>18.583333333333332</v>
      </c>
      <c r="M3" s="5">
        <v>19.25</v>
      </c>
      <c r="N3" s="5">
        <v>18.583333333333332</v>
      </c>
      <c r="O3" s="5">
        <v>4.833333333333333</v>
      </c>
      <c r="P3" s="5">
        <v>11.333333333333334</v>
      </c>
      <c r="Q3" s="5">
        <v>23.333333333333332</v>
      </c>
      <c r="R3" s="5">
        <v>25.583333333333332</v>
      </c>
      <c r="S3" s="5">
        <v>27.333333333333332</v>
      </c>
      <c r="T3" s="5">
        <v>26</v>
      </c>
      <c r="U3" s="5">
        <v>28.166666666666668</v>
      </c>
      <c r="V3" s="5">
        <v>28.166666666666668</v>
      </c>
      <c r="W3" s="5">
        <v>32.285714285714285</v>
      </c>
      <c r="X3" s="5">
        <v>1000000</v>
      </c>
      <c r="Z3" s="5" t="str">
        <f t="shared" ref="Z3:Z63" si="24">A3</f>
        <v>AR</v>
      </c>
      <c r="AA3">
        <f t="shared" ref="AA3:AA63" si="25">RANK(B3,B$2:B$63,0)</f>
        <v>11</v>
      </c>
      <c r="AB3">
        <f t="shared" si="1"/>
        <v>10</v>
      </c>
      <c r="AC3">
        <f t="shared" si="2"/>
        <v>6</v>
      </c>
      <c r="AD3">
        <f t="shared" si="3"/>
        <v>6</v>
      </c>
      <c r="AE3">
        <f t="shared" si="4"/>
        <v>11</v>
      </c>
      <c r="AF3">
        <f t="shared" si="5"/>
        <v>16</v>
      </c>
      <c r="AG3">
        <f t="shared" si="6"/>
        <v>17</v>
      </c>
      <c r="AH3">
        <f t="shared" si="7"/>
        <v>20</v>
      </c>
      <c r="AI3">
        <f t="shared" si="8"/>
        <v>23</v>
      </c>
      <c r="AJ3">
        <f t="shared" si="9"/>
        <v>24</v>
      </c>
      <c r="AK3">
        <f t="shared" si="10"/>
        <v>23</v>
      </c>
      <c r="AL3">
        <f t="shared" si="11"/>
        <v>25</v>
      </c>
      <c r="AM3">
        <f t="shared" si="12"/>
        <v>25</v>
      </c>
      <c r="AN3">
        <f t="shared" si="13"/>
        <v>42</v>
      </c>
      <c r="AO3">
        <f t="shared" si="14"/>
        <v>35</v>
      </c>
      <c r="AP3">
        <f t="shared" si="15"/>
        <v>30</v>
      </c>
      <c r="AQ3">
        <f t="shared" si="16"/>
        <v>31</v>
      </c>
      <c r="AR3">
        <f t="shared" si="17"/>
        <v>35</v>
      </c>
      <c r="AS3">
        <f t="shared" si="18"/>
        <v>37</v>
      </c>
      <c r="AT3">
        <f t="shared" si="19"/>
        <v>36</v>
      </c>
      <c r="AU3">
        <f t="shared" si="20"/>
        <v>37</v>
      </c>
      <c r="AV3">
        <f t="shared" si="21"/>
        <v>31</v>
      </c>
      <c r="AW3">
        <v>1000000</v>
      </c>
      <c r="AX3" t="str">
        <f t="shared" si="22"/>
        <v>AR</v>
      </c>
      <c r="AY3" s="5">
        <f t="shared" ref="AY3:AY63" si="26">AVERAGE(AA3:AV3)</f>
        <v>24.136363636363637</v>
      </c>
      <c r="AZ3">
        <f t="shared" ref="AZ3:AZ63" si="27">RANK(AY3,AY$2:AY$63,1)</f>
        <v>20</v>
      </c>
      <c r="BA3" s="5">
        <f>direct_inverse!X201</f>
        <v>1000112</v>
      </c>
      <c r="BB3">
        <f t="shared" ref="BB3:BB63" si="28">RANK(BA3,BA$2:BA$63,0)</f>
        <v>20</v>
      </c>
      <c r="BC3">
        <f t="shared" ref="BC3:BC63" si="29">AZ3-BB3</f>
        <v>0</v>
      </c>
      <c r="BD3" t="str">
        <f>IF(direct_inverse!Z201*direct_inverse!BB201&lt;=0,"O.K.",0)</f>
        <v>O.K.</v>
      </c>
      <c r="BE3" t="str">
        <f t="shared" si="23"/>
        <v>AR</v>
      </c>
    </row>
    <row r="4" spans="1:57" x14ac:dyDescent="0.3">
      <c r="A4" s="5" t="s">
        <v>8</v>
      </c>
      <c r="B4" s="5">
        <v>22.333333333333332</v>
      </c>
      <c r="C4" s="5">
        <v>19.166666666666668</v>
      </c>
      <c r="D4" s="5">
        <v>28.5</v>
      </c>
      <c r="E4" s="5">
        <v>26.75</v>
      </c>
      <c r="F4" s="5">
        <v>27.916666666666668</v>
      </c>
      <c r="G4" s="5">
        <v>32.333333333333336</v>
      </c>
      <c r="H4" s="5">
        <v>35.166666666666664</v>
      </c>
      <c r="I4" s="5">
        <v>33.416666666666664</v>
      </c>
      <c r="J4" s="5">
        <v>29</v>
      </c>
      <c r="K4" s="5">
        <v>28.666666666666668</v>
      </c>
      <c r="L4" s="5">
        <v>30.5</v>
      </c>
      <c r="M4" s="5">
        <v>32.75</v>
      </c>
      <c r="N4" s="5">
        <v>41.416666666666664</v>
      </c>
      <c r="O4" s="5">
        <v>63.583333333333336</v>
      </c>
      <c r="P4" s="5">
        <v>78.5</v>
      </c>
      <c r="Q4" s="5">
        <v>80.333333333333329</v>
      </c>
      <c r="R4" s="5">
        <v>80.166666666666671</v>
      </c>
      <c r="S4" s="5">
        <v>78.25</v>
      </c>
      <c r="T4" s="5">
        <v>71.916666666666671</v>
      </c>
      <c r="U4" s="5">
        <v>67.166666666666671</v>
      </c>
      <c r="V4" s="5">
        <v>69.166666666666671</v>
      </c>
      <c r="W4" s="5">
        <v>69.285714285714292</v>
      </c>
      <c r="X4" s="5">
        <v>1000000</v>
      </c>
      <c r="Z4" s="5" t="str">
        <f t="shared" si="24"/>
        <v>AT</v>
      </c>
      <c r="AA4">
        <f t="shared" si="25"/>
        <v>17</v>
      </c>
      <c r="AB4">
        <f t="shared" si="1"/>
        <v>19</v>
      </c>
      <c r="AC4">
        <f t="shared" si="2"/>
        <v>14</v>
      </c>
      <c r="AD4">
        <f t="shared" si="3"/>
        <v>16</v>
      </c>
      <c r="AE4">
        <f t="shared" si="4"/>
        <v>16</v>
      </c>
      <c r="AF4">
        <f t="shared" si="5"/>
        <v>13</v>
      </c>
      <c r="AG4">
        <f t="shared" si="6"/>
        <v>13</v>
      </c>
      <c r="AH4">
        <f t="shared" si="7"/>
        <v>13</v>
      </c>
      <c r="AI4">
        <f t="shared" si="8"/>
        <v>16</v>
      </c>
      <c r="AJ4">
        <f t="shared" si="9"/>
        <v>16</v>
      </c>
      <c r="AK4">
        <f t="shared" si="10"/>
        <v>13</v>
      </c>
      <c r="AL4">
        <f t="shared" si="11"/>
        <v>16</v>
      </c>
      <c r="AM4">
        <f t="shared" si="12"/>
        <v>12</v>
      </c>
      <c r="AN4">
        <f t="shared" si="13"/>
        <v>5</v>
      </c>
      <c r="AO4">
        <f t="shared" si="14"/>
        <v>2</v>
      </c>
      <c r="AP4">
        <f t="shared" si="15"/>
        <v>1</v>
      </c>
      <c r="AQ4">
        <f t="shared" si="16"/>
        <v>2</v>
      </c>
      <c r="AR4">
        <f t="shared" si="17"/>
        <v>4</v>
      </c>
      <c r="AS4">
        <f t="shared" si="18"/>
        <v>8</v>
      </c>
      <c r="AT4">
        <f t="shared" si="19"/>
        <v>11</v>
      </c>
      <c r="AU4">
        <f t="shared" si="20"/>
        <v>8</v>
      </c>
      <c r="AV4">
        <f t="shared" si="21"/>
        <v>13</v>
      </c>
      <c r="AW4">
        <v>1000000</v>
      </c>
      <c r="AX4" t="str">
        <f t="shared" si="22"/>
        <v>AT</v>
      </c>
      <c r="AY4" s="5">
        <f t="shared" si="26"/>
        <v>11.272727272727273</v>
      </c>
      <c r="AZ4">
        <f t="shared" si="27"/>
        <v>8</v>
      </c>
      <c r="BA4" s="5">
        <f>direct_inverse!X202</f>
        <v>1000487.5</v>
      </c>
      <c r="BB4">
        <f t="shared" si="28"/>
        <v>5</v>
      </c>
      <c r="BC4">
        <f t="shared" si="29"/>
        <v>3</v>
      </c>
      <c r="BD4" t="str">
        <f>IF(direct_inverse!Z202*direct_inverse!BB202&lt;=0,"O.K.",0)</f>
        <v>O.K.</v>
      </c>
      <c r="BE4" t="str">
        <f t="shared" si="23"/>
        <v>AT</v>
      </c>
    </row>
    <row r="5" spans="1:57" x14ac:dyDescent="0.3">
      <c r="A5" s="5" t="s">
        <v>56</v>
      </c>
      <c r="B5" s="5">
        <v>43.166666666666664</v>
      </c>
      <c r="C5" s="5">
        <v>49.833333333333336</v>
      </c>
      <c r="D5" s="5">
        <v>43.833333333333336</v>
      </c>
      <c r="E5" s="5">
        <v>40.583333333333336</v>
      </c>
      <c r="F5" s="5">
        <v>38.916666666666664</v>
      </c>
      <c r="G5" s="5">
        <v>39.5</v>
      </c>
      <c r="H5" s="5">
        <v>34.833333333333336</v>
      </c>
      <c r="I5" s="5">
        <v>27.083333333333332</v>
      </c>
      <c r="J5" s="5">
        <v>25.416666666666668</v>
      </c>
      <c r="K5" s="5">
        <v>27.166666666666668</v>
      </c>
      <c r="L5" s="5">
        <v>27</v>
      </c>
      <c r="M5" s="5">
        <v>28.166666666666668</v>
      </c>
      <c r="N5" s="5">
        <v>32.25</v>
      </c>
      <c r="O5" s="5">
        <v>51.833333333333336</v>
      </c>
      <c r="P5" s="5">
        <v>42.5</v>
      </c>
      <c r="Q5" s="5">
        <v>43</v>
      </c>
      <c r="R5" s="5">
        <v>39.833333333333336</v>
      </c>
      <c r="S5" s="5">
        <v>36.333333333333336</v>
      </c>
      <c r="T5" s="5">
        <v>54.5</v>
      </c>
      <c r="U5" s="5">
        <v>56.666666666666664</v>
      </c>
      <c r="V5" s="5">
        <v>53.916666666666664</v>
      </c>
      <c r="W5" s="5">
        <v>57</v>
      </c>
      <c r="X5" s="5">
        <v>1000000</v>
      </c>
      <c r="Z5" s="5" t="str">
        <f t="shared" si="24"/>
        <v>AU</v>
      </c>
      <c r="AA5">
        <f t="shared" si="25"/>
        <v>10</v>
      </c>
      <c r="AB5">
        <f t="shared" si="1"/>
        <v>9</v>
      </c>
      <c r="AC5">
        <f t="shared" si="2"/>
        <v>7</v>
      </c>
      <c r="AD5">
        <f t="shared" si="3"/>
        <v>7</v>
      </c>
      <c r="AE5">
        <f t="shared" si="4"/>
        <v>6</v>
      </c>
      <c r="AF5">
        <f t="shared" si="5"/>
        <v>7</v>
      </c>
      <c r="AG5">
        <f t="shared" si="6"/>
        <v>14</v>
      </c>
      <c r="AH5">
        <f t="shared" si="7"/>
        <v>17</v>
      </c>
      <c r="AI5">
        <f t="shared" si="8"/>
        <v>20</v>
      </c>
      <c r="AJ5">
        <f t="shared" si="9"/>
        <v>18</v>
      </c>
      <c r="AK5">
        <f t="shared" si="10"/>
        <v>17</v>
      </c>
      <c r="AL5">
        <f t="shared" si="11"/>
        <v>20</v>
      </c>
      <c r="AM5">
        <f t="shared" si="12"/>
        <v>18</v>
      </c>
      <c r="AN5">
        <f t="shared" si="13"/>
        <v>11</v>
      </c>
      <c r="AO5">
        <f t="shared" si="14"/>
        <v>17</v>
      </c>
      <c r="AP5">
        <f t="shared" si="15"/>
        <v>18</v>
      </c>
      <c r="AQ5">
        <f t="shared" si="16"/>
        <v>24</v>
      </c>
      <c r="AR5">
        <f t="shared" si="17"/>
        <v>30</v>
      </c>
      <c r="AS5">
        <f t="shared" si="18"/>
        <v>21</v>
      </c>
      <c r="AT5">
        <f t="shared" si="19"/>
        <v>20</v>
      </c>
      <c r="AU5">
        <f t="shared" si="20"/>
        <v>22</v>
      </c>
      <c r="AV5">
        <f t="shared" si="21"/>
        <v>21</v>
      </c>
      <c r="AW5">
        <v>1000000</v>
      </c>
      <c r="AX5" t="str">
        <f t="shared" si="22"/>
        <v>AU</v>
      </c>
      <c r="AY5" s="5">
        <f t="shared" si="26"/>
        <v>16.09090909090909</v>
      </c>
      <c r="AZ5">
        <f t="shared" si="27"/>
        <v>14</v>
      </c>
      <c r="BA5" s="5">
        <f>direct_inverse!X203</f>
        <v>1000289</v>
      </c>
      <c r="BB5">
        <f t="shared" si="28"/>
        <v>15</v>
      </c>
      <c r="BC5">
        <f t="shared" si="29"/>
        <v>-1</v>
      </c>
      <c r="BD5" t="str">
        <f>IF(direct_inverse!Z203*direct_inverse!BB203&lt;=0,"O.K.",0)</f>
        <v>O.K.</v>
      </c>
      <c r="BE5" t="str">
        <f t="shared" si="23"/>
        <v>AU</v>
      </c>
    </row>
    <row r="6" spans="1:57" x14ac:dyDescent="0.3">
      <c r="A6" s="5" t="s">
        <v>88</v>
      </c>
      <c r="B6" s="5">
        <v>16.166666666666668</v>
      </c>
      <c r="C6" s="5">
        <v>37</v>
      </c>
      <c r="D6" s="5">
        <v>34.083333333333336</v>
      </c>
      <c r="E6" s="5">
        <v>32.833333333333336</v>
      </c>
      <c r="F6" s="5">
        <v>32.916666666666664</v>
      </c>
      <c r="G6" s="5">
        <v>37.333333333333336</v>
      </c>
      <c r="H6" s="5">
        <v>38.25</v>
      </c>
      <c r="I6" s="5">
        <v>40.5</v>
      </c>
      <c r="J6" s="5">
        <v>39.416666666666664</v>
      </c>
      <c r="K6" s="5">
        <v>38.666666666666664</v>
      </c>
      <c r="L6" s="5">
        <v>45.083333333333336</v>
      </c>
      <c r="M6" s="5">
        <v>48.666666666666664</v>
      </c>
      <c r="N6" s="5">
        <v>55</v>
      </c>
      <c r="O6" s="5">
        <v>67.5</v>
      </c>
      <c r="P6" s="5">
        <v>67.416666666666671</v>
      </c>
      <c r="Q6" s="5">
        <v>72</v>
      </c>
      <c r="R6" s="5">
        <v>75.583333333333329</v>
      </c>
      <c r="S6" s="5">
        <v>72.083333333333329</v>
      </c>
      <c r="T6" s="5">
        <v>81.416666666666671</v>
      </c>
      <c r="U6" s="5">
        <v>78.333333333333329</v>
      </c>
      <c r="V6" s="5">
        <v>75.083333333333329</v>
      </c>
      <c r="W6" s="5">
        <v>74.571428571428569</v>
      </c>
      <c r="X6" s="5">
        <v>1000000</v>
      </c>
      <c r="Z6" s="5" t="str">
        <f t="shared" si="24"/>
        <v>BE</v>
      </c>
      <c r="AA6">
        <f t="shared" si="25"/>
        <v>19</v>
      </c>
      <c r="AB6">
        <f t="shared" si="1"/>
        <v>13</v>
      </c>
      <c r="AC6">
        <f t="shared" si="2"/>
        <v>11</v>
      </c>
      <c r="AD6">
        <f t="shared" si="3"/>
        <v>11</v>
      </c>
      <c r="AE6">
        <f t="shared" si="4"/>
        <v>12</v>
      </c>
      <c r="AF6">
        <f t="shared" si="5"/>
        <v>12</v>
      </c>
      <c r="AG6">
        <f t="shared" si="6"/>
        <v>11</v>
      </c>
      <c r="AH6">
        <f t="shared" si="7"/>
        <v>6</v>
      </c>
      <c r="AI6">
        <f t="shared" si="8"/>
        <v>5</v>
      </c>
      <c r="AJ6">
        <f t="shared" si="9"/>
        <v>6</v>
      </c>
      <c r="AK6">
        <f t="shared" si="10"/>
        <v>4</v>
      </c>
      <c r="AL6">
        <f t="shared" si="11"/>
        <v>6</v>
      </c>
      <c r="AM6">
        <f t="shared" si="12"/>
        <v>2</v>
      </c>
      <c r="AN6">
        <f t="shared" si="13"/>
        <v>4</v>
      </c>
      <c r="AO6">
        <f t="shared" si="14"/>
        <v>7</v>
      </c>
      <c r="AP6">
        <f t="shared" si="15"/>
        <v>5</v>
      </c>
      <c r="AQ6">
        <f t="shared" si="16"/>
        <v>4</v>
      </c>
      <c r="AR6">
        <f t="shared" si="17"/>
        <v>6</v>
      </c>
      <c r="AS6">
        <f t="shared" si="18"/>
        <v>5</v>
      </c>
      <c r="AT6">
        <f t="shared" si="19"/>
        <v>5</v>
      </c>
      <c r="AU6">
        <f t="shared" si="20"/>
        <v>2</v>
      </c>
      <c r="AV6">
        <f t="shared" si="21"/>
        <v>8</v>
      </c>
      <c r="AW6">
        <v>1000000</v>
      </c>
      <c r="AX6" t="str">
        <f t="shared" si="22"/>
        <v>BE</v>
      </c>
      <c r="AY6" s="5">
        <f t="shared" si="26"/>
        <v>7.4545454545454541</v>
      </c>
      <c r="AZ6">
        <f t="shared" si="27"/>
        <v>4</v>
      </c>
      <c r="BA6" s="5">
        <f>direct_inverse!X204</f>
        <v>1000480</v>
      </c>
      <c r="BB6">
        <f t="shared" si="28"/>
        <v>6</v>
      </c>
      <c r="BC6">
        <f t="shared" si="29"/>
        <v>-2</v>
      </c>
      <c r="BD6" t="str">
        <f>IF(direct_inverse!Z204*direct_inverse!BB204&lt;=0,"O.K.",0)</f>
        <v>O.K.</v>
      </c>
      <c r="BE6" t="str">
        <f t="shared" si="23"/>
        <v>BE</v>
      </c>
    </row>
    <row r="7" spans="1:57" x14ac:dyDescent="0.3">
      <c r="A7" s="5" t="s">
        <v>122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8.3333333333333339</v>
      </c>
      <c r="K7" s="5">
        <v>0</v>
      </c>
      <c r="L7" s="5">
        <v>10</v>
      </c>
      <c r="M7" s="5">
        <v>9.6666666666666661</v>
      </c>
      <c r="N7" s="5">
        <v>16.916666666666668</v>
      </c>
      <c r="O7" s="5">
        <v>24</v>
      </c>
      <c r="P7" s="5">
        <v>30.833333333333332</v>
      </c>
      <c r="Q7" s="5">
        <v>38.916666666666664</v>
      </c>
      <c r="R7" s="5">
        <v>42.25</v>
      </c>
      <c r="S7" s="5">
        <v>56.5</v>
      </c>
      <c r="T7" s="5">
        <v>51.333333333333336</v>
      </c>
      <c r="U7" s="5">
        <v>32.75</v>
      </c>
      <c r="V7" s="5">
        <v>22.5</v>
      </c>
      <c r="W7" s="5">
        <v>21</v>
      </c>
      <c r="X7" s="5">
        <v>1000000</v>
      </c>
      <c r="Z7" s="5" t="str">
        <f t="shared" si="24"/>
        <v>BD</v>
      </c>
      <c r="AA7">
        <f t="shared" si="25"/>
        <v>27</v>
      </c>
      <c r="AB7">
        <f t="shared" si="1"/>
        <v>31</v>
      </c>
      <c r="AC7">
        <f t="shared" si="2"/>
        <v>36</v>
      </c>
      <c r="AD7">
        <f t="shared" si="3"/>
        <v>39</v>
      </c>
      <c r="AE7">
        <f t="shared" si="4"/>
        <v>43</v>
      </c>
      <c r="AF7">
        <f t="shared" si="5"/>
        <v>43</v>
      </c>
      <c r="AG7">
        <f t="shared" si="6"/>
        <v>43</v>
      </c>
      <c r="AH7">
        <f t="shared" si="7"/>
        <v>51</v>
      </c>
      <c r="AI7">
        <f t="shared" si="8"/>
        <v>35</v>
      </c>
      <c r="AJ7">
        <f t="shared" si="9"/>
        <v>51</v>
      </c>
      <c r="AK7">
        <f t="shared" si="10"/>
        <v>35</v>
      </c>
      <c r="AL7">
        <f t="shared" si="11"/>
        <v>36</v>
      </c>
      <c r="AM7">
        <f t="shared" si="12"/>
        <v>26</v>
      </c>
      <c r="AN7">
        <f t="shared" si="13"/>
        <v>24</v>
      </c>
      <c r="AO7">
        <f t="shared" si="14"/>
        <v>23</v>
      </c>
      <c r="AP7">
        <f t="shared" si="15"/>
        <v>20</v>
      </c>
      <c r="AQ7">
        <f t="shared" si="16"/>
        <v>21</v>
      </c>
      <c r="AR7">
        <f t="shared" si="17"/>
        <v>16</v>
      </c>
      <c r="AS7">
        <f t="shared" si="18"/>
        <v>24</v>
      </c>
      <c r="AT7">
        <f t="shared" si="19"/>
        <v>31</v>
      </c>
      <c r="AU7">
        <f t="shared" si="20"/>
        <v>41</v>
      </c>
      <c r="AV7">
        <f t="shared" si="21"/>
        <v>43</v>
      </c>
      <c r="AW7">
        <v>1000000</v>
      </c>
      <c r="AX7" t="str">
        <f t="shared" si="22"/>
        <v>BD</v>
      </c>
      <c r="AY7" s="5">
        <f t="shared" si="26"/>
        <v>33.590909090909093</v>
      </c>
      <c r="AZ7">
        <f t="shared" si="27"/>
        <v>35</v>
      </c>
      <c r="BA7" s="5">
        <f>direct_inverse!X205</f>
        <v>999904</v>
      </c>
      <c r="BB7">
        <f t="shared" si="28"/>
        <v>35</v>
      </c>
      <c r="BC7">
        <f t="shared" si="29"/>
        <v>0</v>
      </c>
      <c r="BD7" t="str">
        <f>IF(direct_inverse!Z205*direct_inverse!BB205&lt;=0,"O.K.",0)</f>
        <v>O.K.</v>
      </c>
      <c r="BE7" t="str">
        <f t="shared" si="23"/>
        <v>BD</v>
      </c>
    </row>
    <row r="8" spans="1:57" x14ac:dyDescent="0.3">
      <c r="A8" s="5" t="s">
        <v>80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1.8333333333333333</v>
      </c>
      <c r="J8" s="5">
        <v>5</v>
      </c>
      <c r="K8" s="5">
        <v>6.5</v>
      </c>
      <c r="L8" s="5">
        <v>10.333333333333334</v>
      </c>
      <c r="M8" s="5">
        <v>11.25</v>
      </c>
      <c r="N8" s="5">
        <v>16.75</v>
      </c>
      <c r="O8" s="5">
        <v>12.916666666666666</v>
      </c>
      <c r="P8" s="5">
        <v>14.25</v>
      </c>
      <c r="Q8" s="5">
        <v>26.833333333333332</v>
      </c>
      <c r="R8" s="5">
        <v>51.083333333333336</v>
      </c>
      <c r="S8" s="5">
        <v>52.5</v>
      </c>
      <c r="T8" s="5">
        <v>65.083333333333329</v>
      </c>
      <c r="U8" s="5">
        <v>61</v>
      </c>
      <c r="V8" s="5">
        <v>59.083333333333336</v>
      </c>
      <c r="W8" s="5">
        <v>78.857142857142861</v>
      </c>
      <c r="X8" s="5">
        <v>1000000</v>
      </c>
      <c r="Z8" s="5" t="str">
        <f t="shared" si="24"/>
        <v>BG</v>
      </c>
      <c r="AA8">
        <f t="shared" si="25"/>
        <v>27</v>
      </c>
      <c r="AB8">
        <f t="shared" si="1"/>
        <v>31</v>
      </c>
      <c r="AC8">
        <f t="shared" si="2"/>
        <v>36</v>
      </c>
      <c r="AD8">
        <f t="shared" si="3"/>
        <v>39</v>
      </c>
      <c r="AE8">
        <f t="shared" si="4"/>
        <v>43</v>
      </c>
      <c r="AF8">
        <f t="shared" si="5"/>
        <v>43</v>
      </c>
      <c r="AG8">
        <f t="shared" si="6"/>
        <v>43</v>
      </c>
      <c r="AH8">
        <f t="shared" si="7"/>
        <v>48</v>
      </c>
      <c r="AI8">
        <f t="shared" si="8"/>
        <v>45</v>
      </c>
      <c r="AJ8">
        <f t="shared" si="9"/>
        <v>40</v>
      </c>
      <c r="AK8">
        <f t="shared" si="10"/>
        <v>33</v>
      </c>
      <c r="AL8">
        <f t="shared" si="11"/>
        <v>32</v>
      </c>
      <c r="AM8">
        <f t="shared" si="12"/>
        <v>27</v>
      </c>
      <c r="AN8">
        <f t="shared" si="13"/>
        <v>29</v>
      </c>
      <c r="AO8">
        <f t="shared" si="14"/>
        <v>32</v>
      </c>
      <c r="AP8">
        <f t="shared" si="15"/>
        <v>27</v>
      </c>
      <c r="AQ8">
        <f t="shared" si="16"/>
        <v>17</v>
      </c>
      <c r="AR8">
        <f t="shared" si="17"/>
        <v>19</v>
      </c>
      <c r="AS8">
        <f t="shared" si="18"/>
        <v>12</v>
      </c>
      <c r="AT8">
        <f t="shared" si="19"/>
        <v>18</v>
      </c>
      <c r="AU8">
        <f t="shared" si="20"/>
        <v>16</v>
      </c>
      <c r="AV8">
        <f t="shared" si="21"/>
        <v>4</v>
      </c>
      <c r="AW8">
        <v>1000000</v>
      </c>
      <c r="AX8" t="str">
        <f t="shared" si="22"/>
        <v>BG</v>
      </c>
      <c r="AY8" s="5">
        <f t="shared" si="26"/>
        <v>30.045454545454547</v>
      </c>
      <c r="AZ8">
        <f t="shared" si="27"/>
        <v>30</v>
      </c>
      <c r="BA8" s="5">
        <f>direct_inverse!X206</f>
        <v>999982</v>
      </c>
      <c r="BB8">
        <f t="shared" si="28"/>
        <v>30</v>
      </c>
      <c r="BC8">
        <f t="shared" si="29"/>
        <v>0</v>
      </c>
      <c r="BD8" t="str">
        <f>IF(direct_inverse!Z206*direct_inverse!BB206&lt;=0,"O.K.",0)</f>
        <v>O.K.</v>
      </c>
      <c r="BE8" t="str">
        <f t="shared" si="23"/>
        <v>BG</v>
      </c>
    </row>
    <row r="9" spans="1:57" x14ac:dyDescent="0.3">
      <c r="A9" s="5" t="s">
        <v>52</v>
      </c>
      <c r="B9" s="5">
        <v>73.916666666666671</v>
      </c>
      <c r="C9" s="5">
        <v>59.25</v>
      </c>
      <c r="D9" s="5">
        <v>48.416666666666664</v>
      </c>
      <c r="E9" s="5">
        <v>45.666666666666664</v>
      </c>
      <c r="F9" s="5">
        <v>48.25</v>
      </c>
      <c r="G9" s="5">
        <v>51.083333333333336</v>
      </c>
      <c r="H9" s="5">
        <v>57.833333333333336</v>
      </c>
      <c r="I9" s="5">
        <v>55.25</v>
      </c>
      <c r="J9" s="5">
        <v>52</v>
      </c>
      <c r="K9" s="5">
        <v>52.333333333333336</v>
      </c>
      <c r="L9" s="5">
        <v>53.083333333333336</v>
      </c>
      <c r="M9" s="5">
        <v>52.833333333333336</v>
      </c>
      <c r="N9" s="5">
        <v>51.25</v>
      </c>
      <c r="O9" s="5">
        <v>59.416666666666664</v>
      </c>
      <c r="P9" s="5">
        <v>57.416666666666664</v>
      </c>
      <c r="Q9" s="5">
        <v>60.5</v>
      </c>
      <c r="R9" s="5">
        <v>67.583333333333329</v>
      </c>
      <c r="S9" s="5">
        <v>73.833333333333329</v>
      </c>
      <c r="T9" s="5">
        <v>79</v>
      </c>
      <c r="U9" s="5">
        <v>76.583333333333329</v>
      </c>
      <c r="V9" s="5">
        <v>73.75</v>
      </c>
      <c r="W9" s="5">
        <v>84.857142857142861</v>
      </c>
      <c r="X9" s="5">
        <v>1000000</v>
      </c>
      <c r="Z9" s="5" t="str">
        <f t="shared" si="24"/>
        <v>BR</v>
      </c>
      <c r="AA9">
        <f t="shared" si="25"/>
        <v>3</v>
      </c>
      <c r="AB9">
        <f t="shared" si="1"/>
        <v>6</v>
      </c>
      <c r="AC9">
        <f t="shared" si="2"/>
        <v>5</v>
      </c>
      <c r="AD9">
        <f t="shared" si="3"/>
        <v>5</v>
      </c>
      <c r="AE9">
        <f t="shared" si="4"/>
        <v>4</v>
      </c>
      <c r="AF9">
        <f t="shared" si="5"/>
        <v>4</v>
      </c>
      <c r="AG9">
        <f t="shared" si="6"/>
        <v>2</v>
      </c>
      <c r="AH9">
        <f t="shared" si="7"/>
        <v>2</v>
      </c>
      <c r="AI9">
        <f t="shared" si="8"/>
        <v>3</v>
      </c>
      <c r="AJ9">
        <f t="shared" si="9"/>
        <v>2</v>
      </c>
      <c r="AK9">
        <f t="shared" si="10"/>
        <v>2</v>
      </c>
      <c r="AL9">
        <f t="shared" si="11"/>
        <v>4</v>
      </c>
      <c r="AM9">
        <f t="shared" si="12"/>
        <v>5</v>
      </c>
      <c r="AN9">
        <f t="shared" si="13"/>
        <v>8</v>
      </c>
      <c r="AO9">
        <f t="shared" si="14"/>
        <v>9</v>
      </c>
      <c r="AP9">
        <f t="shared" si="15"/>
        <v>10</v>
      </c>
      <c r="AQ9">
        <f t="shared" si="16"/>
        <v>8</v>
      </c>
      <c r="AR9">
        <f t="shared" si="17"/>
        <v>5</v>
      </c>
      <c r="AS9">
        <f t="shared" si="18"/>
        <v>7</v>
      </c>
      <c r="AT9">
        <f t="shared" si="19"/>
        <v>6</v>
      </c>
      <c r="AU9">
        <f t="shared" si="20"/>
        <v>5</v>
      </c>
      <c r="AV9">
        <f t="shared" si="21"/>
        <v>2</v>
      </c>
      <c r="AW9">
        <v>1000000</v>
      </c>
      <c r="AX9" t="str">
        <f t="shared" si="22"/>
        <v>BR</v>
      </c>
      <c r="AY9" s="5">
        <f t="shared" si="26"/>
        <v>4.8636363636363633</v>
      </c>
      <c r="AZ9">
        <f t="shared" si="27"/>
        <v>3</v>
      </c>
      <c r="BA9" s="5">
        <f>direct_inverse!X207</f>
        <v>1000537</v>
      </c>
      <c r="BB9">
        <f t="shared" si="28"/>
        <v>3</v>
      </c>
      <c r="BC9">
        <f t="shared" si="29"/>
        <v>0</v>
      </c>
      <c r="BD9" t="str">
        <f>IF(direct_inverse!Z207*direct_inverse!BB207&lt;=0,"O.K.",0)</f>
        <v>O.K.</v>
      </c>
      <c r="BE9" t="str">
        <f t="shared" si="23"/>
        <v>BR</v>
      </c>
    </row>
    <row r="10" spans="1:57" x14ac:dyDescent="0.3">
      <c r="A10" s="5" t="s">
        <v>72</v>
      </c>
      <c r="B10" s="5">
        <v>68.083333333333329</v>
      </c>
      <c r="C10" s="5">
        <v>63.25</v>
      </c>
      <c r="D10" s="5">
        <v>53.833333333333336</v>
      </c>
      <c r="E10" s="5">
        <v>46.25</v>
      </c>
      <c r="F10" s="5">
        <v>43.083333333333336</v>
      </c>
      <c r="G10" s="5">
        <v>42.75</v>
      </c>
      <c r="H10" s="5">
        <v>39.833333333333336</v>
      </c>
      <c r="I10" s="5">
        <v>37.416666666666664</v>
      </c>
      <c r="J10" s="5">
        <v>36.083333333333336</v>
      </c>
      <c r="K10" s="5">
        <v>36.75</v>
      </c>
      <c r="L10" s="5">
        <v>39.416666666666664</v>
      </c>
      <c r="M10" s="5">
        <v>40.916666666666664</v>
      </c>
      <c r="N10" s="5">
        <v>43.833333333333336</v>
      </c>
      <c r="O10" s="5">
        <v>49.25</v>
      </c>
      <c r="P10" s="5">
        <v>48.916666666666664</v>
      </c>
      <c r="Q10" s="5">
        <v>51.916666666666664</v>
      </c>
      <c r="R10" s="5">
        <v>58.083333333333336</v>
      </c>
      <c r="S10" s="5">
        <v>57.25</v>
      </c>
      <c r="T10" s="5">
        <v>69.75</v>
      </c>
      <c r="U10" s="5">
        <v>72.166666666666671</v>
      </c>
      <c r="V10" s="5">
        <v>67.333333333333329</v>
      </c>
      <c r="W10" s="5">
        <v>69.857142857142861</v>
      </c>
      <c r="X10" s="5">
        <v>1000000</v>
      </c>
      <c r="Z10" s="5" t="str">
        <f t="shared" si="24"/>
        <v>CA</v>
      </c>
      <c r="AA10">
        <f t="shared" si="25"/>
        <v>6</v>
      </c>
      <c r="AB10">
        <f t="shared" si="1"/>
        <v>4</v>
      </c>
      <c r="AC10">
        <f t="shared" si="2"/>
        <v>4</v>
      </c>
      <c r="AD10">
        <f t="shared" si="3"/>
        <v>4</v>
      </c>
      <c r="AE10">
        <f t="shared" si="4"/>
        <v>5</v>
      </c>
      <c r="AF10">
        <f t="shared" si="5"/>
        <v>6</v>
      </c>
      <c r="AG10">
        <f t="shared" si="6"/>
        <v>8</v>
      </c>
      <c r="AH10">
        <f t="shared" si="7"/>
        <v>8</v>
      </c>
      <c r="AI10">
        <f t="shared" si="8"/>
        <v>9</v>
      </c>
      <c r="AJ10">
        <f t="shared" si="9"/>
        <v>8</v>
      </c>
      <c r="AK10">
        <f t="shared" si="10"/>
        <v>7</v>
      </c>
      <c r="AL10">
        <f t="shared" si="11"/>
        <v>8</v>
      </c>
      <c r="AM10">
        <f t="shared" si="12"/>
        <v>10</v>
      </c>
      <c r="AN10">
        <f t="shared" si="13"/>
        <v>14</v>
      </c>
      <c r="AO10">
        <f t="shared" si="14"/>
        <v>13</v>
      </c>
      <c r="AP10">
        <f t="shared" si="15"/>
        <v>14</v>
      </c>
      <c r="AQ10">
        <f t="shared" si="16"/>
        <v>12</v>
      </c>
      <c r="AR10">
        <f t="shared" si="17"/>
        <v>14</v>
      </c>
      <c r="AS10">
        <f t="shared" si="18"/>
        <v>9</v>
      </c>
      <c r="AT10">
        <f t="shared" si="19"/>
        <v>8</v>
      </c>
      <c r="AU10">
        <f t="shared" si="20"/>
        <v>10</v>
      </c>
      <c r="AV10">
        <f t="shared" si="21"/>
        <v>12</v>
      </c>
      <c r="AW10">
        <v>1000000</v>
      </c>
      <c r="AX10" t="str">
        <f t="shared" si="22"/>
        <v>CA</v>
      </c>
      <c r="AY10" s="5">
        <f t="shared" si="26"/>
        <v>8.7727272727272734</v>
      </c>
      <c r="AZ10">
        <f t="shared" si="27"/>
        <v>6</v>
      </c>
      <c r="BA10" s="5">
        <f>direct_inverse!X208</f>
        <v>1000450</v>
      </c>
      <c r="BB10">
        <f t="shared" si="28"/>
        <v>8</v>
      </c>
      <c r="BC10">
        <f t="shared" si="29"/>
        <v>-2</v>
      </c>
      <c r="BD10" t="str">
        <f>IF(direct_inverse!Z208*direct_inverse!BB208&lt;=0,"O.K.",0)</f>
        <v>O.K.</v>
      </c>
      <c r="BE10" t="str">
        <f t="shared" si="23"/>
        <v>CA</v>
      </c>
    </row>
    <row r="11" spans="1:57" x14ac:dyDescent="0.3">
      <c r="A11" s="5" t="s">
        <v>28</v>
      </c>
      <c r="B11" s="5">
        <v>20.833333333333332</v>
      </c>
      <c r="C11" s="5">
        <v>23.666666666666668</v>
      </c>
      <c r="D11" s="5">
        <v>24</v>
      </c>
      <c r="E11" s="5">
        <v>25.083333333333332</v>
      </c>
      <c r="F11" s="5">
        <v>26</v>
      </c>
      <c r="G11" s="5">
        <v>28.25</v>
      </c>
      <c r="H11" s="5">
        <v>29.75</v>
      </c>
      <c r="I11" s="5">
        <v>27.833333333333332</v>
      </c>
      <c r="J11" s="5">
        <v>27.75</v>
      </c>
      <c r="K11" s="5">
        <v>26.416666666666668</v>
      </c>
      <c r="L11" s="5">
        <v>28.25</v>
      </c>
      <c r="M11" s="5">
        <v>33.166666666666664</v>
      </c>
      <c r="N11" s="5">
        <v>46.833333333333336</v>
      </c>
      <c r="O11" s="5">
        <v>67.75</v>
      </c>
      <c r="P11" s="5">
        <v>70.666666666666671</v>
      </c>
      <c r="Q11" s="5">
        <v>68.583333333333329</v>
      </c>
      <c r="R11" s="5">
        <v>64.083333333333329</v>
      </c>
      <c r="S11" s="5">
        <v>62.5</v>
      </c>
      <c r="T11" s="5">
        <v>62.666666666666664</v>
      </c>
      <c r="U11" s="5">
        <v>56.166666666666664</v>
      </c>
      <c r="V11" s="5">
        <v>53.666666666666664</v>
      </c>
      <c r="W11" s="5">
        <v>52.285714285714285</v>
      </c>
      <c r="X11" s="5">
        <v>1000000</v>
      </c>
      <c r="Z11" s="5" t="str">
        <f t="shared" si="24"/>
        <v>CH</v>
      </c>
      <c r="AA11">
        <f t="shared" si="25"/>
        <v>18</v>
      </c>
      <c r="AB11">
        <f t="shared" si="1"/>
        <v>17</v>
      </c>
      <c r="AC11">
        <f t="shared" si="2"/>
        <v>19</v>
      </c>
      <c r="AD11">
        <f t="shared" si="3"/>
        <v>18</v>
      </c>
      <c r="AE11">
        <f t="shared" si="4"/>
        <v>19</v>
      </c>
      <c r="AF11">
        <f t="shared" si="5"/>
        <v>17</v>
      </c>
      <c r="AG11">
        <f t="shared" si="6"/>
        <v>16</v>
      </c>
      <c r="AH11">
        <f t="shared" si="7"/>
        <v>16</v>
      </c>
      <c r="AI11">
        <f t="shared" si="8"/>
        <v>18</v>
      </c>
      <c r="AJ11">
        <f t="shared" si="9"/>
        <v>19</v>
      </c>
      <c r="AK11">
        <f t="shared" si="10"/>
        <v>16</v>
      </c>
      <c r="AL11">
        <f t="shared" si="11"/>
        <v>14</v>
      </c>
      <c r="AM11">
        <f t="shared" si="12"/>
        <v>9</v>
      </c>
      <c r="AN11">
        <f t="shared" si="13"/>
        <v>3</v>
      </c>
      <c r="AO11">
        <f t="shared" si="14"/>
        <v>5</v>
      </c>
      <c r="AP11">
        <f t="shared" si="15"/>
        <v>7</v>
      </c>
      <c r="AQ11">
        <f t="shared" si="16"/>
        <v>9</v>
      </c>
      <c r="AR11">
        <f t="shared" si="17"/>
        <v>10</v>
      </c>
      <c r="AS11">
        <f t="shared" si="18"/>
        <v>18</v>
      </c>
      <c r="AT11">
        <f t="shared" si="19"/>
        <v>22</v>
      </c>
      <c r="AU11">
        <f t="shared" si="20"/>
        <v>23</v>
      </c>
      <c r="AV11">
        <f t="shared" si="21"/>
        <v>24</v>
      </c>
      <c r="AW11">
        <v>1000000</v>
      </c>
      <c r="AX11" t="str">
        <f t="shared" si="22"/>
        <v>CH</v>
      </c>
      <c r="AY11" s="5">
        <f t="shared" si="26"/>
        <v>15.318181818181818</v>
      </c>
      <c r="AZ11">
        <f t="shared" si="27"/>
        <v>13</v>
      </c>
      <c r="BA11" s="5">
        <f>direct_inverse!X209</f>
        <v>1000306</v>
      </c>
      <c r="BB11">
        <f t="shared" si="28"/>
        <v>14</v>
      </c>
      <c r="BC11">
        <f t="shared" si="29"/>
        <v>-1</v>
      </c>
      <c r="BD11" t="str">
        <f>IF(direct_inverse!Z209*direct_inverse!BB209&lt;=0,"O.K.",0)</f>
        <v>O.K.</v>
      </c>
      <c r="BE11" t="str">
        <f t="shared" si="23"/>
        <v>CH</v>
      </c>
    </row>
    <row r="12" spans="1:57" x14ac:dyDescent="0.3">
      <c r="A12" s="5" t="s">
        <v>42</v>
      </c>
      <c r="B12" s="5">
        <v>32.666666666666664</v>
      </c>
      <c r="C12" s="5">
        <v>30.5</v>
      </c>
      <c r="D12" s="5">
        <v>26.583333333333332</v>
      </c>
      <c r="E12" s="5">
        <v>21.333333333333332</v>
      </c>
      <c r="F12" s="5">
        <v>18.75</v>
      </c>
      <c r="G12" s="5">
        <v>18.083333333333332</v>
      </c>
      <c r="H12" s="5">
        <v>16.75</v>
      </c>
      <c r="I12" s="5">
        <v>13.833333333333334</v>
      </c>
      <c r="J12" s="5">
        <v>11.916666666666666</v>
      </c>
      <c r="K12" s="5">
        <v>13.75</v>
      </c>
      <c r="L12" s="5">
        <v>10.416666666666666</v>
      </c>
      <c r="M12" s="5">
        <v>3.1666666666666665</v>
      </c>
      <c r="N12" s="5">
        <v>13</v>
      </c>
      <c r="O12" s="5">
        <v>4.083333333333333</v>
      </c>
      <c r="P12" s="5">
        <v>2.1666666666666665</v>
      </c>
      <c r="Q12" s="5">
        <v>33.333333333333336</v>
      </c>
      <c r="R12" s="5">
        <v>49.083333333333336</v>
      </c>
      <c r="S12" s="5">
        <v>70.666666666666671</v>
      </c>
      <c r="T12" s="5">
        <v>85.166666666666671</v>
      </c>
      <c r="U12" s="5">
        <v>78.416666666666671</v>
      </c>
      <c r="V12" s="5">
        <v>56.5</v>
      </c>
      <c r="W12" s="5">
        <v>43.714285714285715</v>
      </c>
      <c r="X12" s="5">
        <v>1000000</v>
      </c>
      <c r="Z12" s="5" t="str">
        <f t="shared" si="24"/>
        <v>CN</v>
      </c>
      <c r="AA12">
        <f t="shared" si="25"/>
        <v>14</v>
      </c>
      <c r="AB12">
        <f t="shared" si="1"/>
        <v>14</v>
      </c>
      <c r="AC12">
        <f t="shared" si="2"/>
        <v>16</v>
      </c>
      <c r="AD12">
        <f t="shared" si="3"/>
        <v>22</v>
      </c>
      <c r="AE12">
        <f t="shared" si="4"/>
        <v>26</v>
      </c>
      <c r="AF12">
        <f t="shared" si="5"/>
        <v>26</v>
      </c>
      <c r="AG12">
        <f t="shared" si="6"/>
        <v>30</v>
      </c>
      <c r="AH12">
        <f t="shared" si="7"/>
        <v>26</v>
      </c>
      <c r="AI12">
        <f t="shared" si="8"/>
        <v>29</v>
      </c>
      <c r="AJ12">
        <f t="shared" si="9"/>
        <v>29</v>
      </c>
      <c r="AK12">
        <f t="shared" si="10"/>
        <v>32</v>
      </c>
      <c r="AL12">
        <f t="shared" si="11"/>
        <v>47</v>
      </c>
      <c r="AM12">
        <f t="shared" si="12"/>
        <v>31</v>
      </c>
      <c r="AN12">
        <f t="shared" si="13"/>
        <v>43</v>
      </c>
      <c r="AO12">
        <f t="shared" si="14"/>
        <v>51</v>
      </c>
      <c r="AP12">
        <f t="shared" si="15"/>
        <v>23</v>
      </c>
      <c r="AQ12">
        <f t="shared" si="16"/>
        <v>19</v>
      </c>
      <c r="AR12">
        <f t="shared" si="17"/>
        <v>7</v>
      </c>
      <c r="AS12">
        <f t="shared" si="18"/>
        <v>3</v>
      </c>
      <c r="AT12">
        <f t="shared" si="19"/>
        <v>4</v>
      </c>
      <c r="AU12">
        <f t="shared" si="20"/>
        <v>19</v>
      </c>
      <c r="AV12">
        <f t="shared" si="21"/>
        <v>28</v>
      </c>
      <c r="AW12">
        <v>1000000</v>
      </c>
      <c r="AX12" t="str">
        <f t="shared" si="22"/>
        <v>CN</v>
      </c>
      <c r="AY12" s="5">
        <f t="shared" si="26"/>
        <v>24.5</v>
      </c>
      <c r="AZ12">
        <f t="shared" si="27"/>
        <v>21</v>
      </c>
      <c r="BA12" s="5">
        <f>direct_inverse!X210</f>
        <v>1000105</v>
      </c>
      <c r="BB12">
        <f t="shared" si="28"/>
        <v>21</v>
      </c>
      <c r="BC12">
        <f t="shared" si="29"/>
        <v>0</v>
      </c>
      <c r="BD12" t="str">
        <f>IF(direct_inverse!Z210*direct_inverse!BB210&lt;=0,"O.K.",0)</f>
        <v>O.K.</v>
      </c>
      <c r="BE12" t="str">
        <f t="shared" si="23"/>
        <v>CN</v>
      </c>
    </row>
    <row r="13" spans="1:57" x14ac:dyDescent="0.3">
      <c r="A13" s="5" t="s">
        <v>4</v>
      </c>
      <c r="B13" s="5">
        <v>0</v>
      </c>
      <c r="C13" s="5">
        <v>0</v>
      </c>
      <c r="D13" s="5">
        <v>0</v>
      </c>
      <c r="E13" s="5">
        <v>0</v>
      </c>
      <c r="F13" s="5">
        <v>8.3333333333333339</v>
      </c>
      <c r="G13" s="5">
        <v>0</v>
      </c>
      <c r="H13" s="5">
        <v>0</v>
      </c>
      <c r="I13" s="5">
        <v>6.583333333333333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2.5833333333333335</v>
      </c>
      <c r="R13" s="5">
        <v>0</v>
      </c>
      <c r="S13" s="5">
        <v>2</v>
      </c>
      <c r="T13" s="5">
        <v>2.6666666666666665</v>
      </c>
      <c r="U13" s="5">
        <v>3.0833333333333335</v>
      </c>
      <c r="V13" s="5">
        <v>1.5833333333333333</v>
      </c>
      <c r="W13" s="5">
        <v>3.2142857142857144</v>
      </c>
      <c r="X13" s="5">
        <v>1000000</v>
      </c>
      <c r="Z13" s="5" t="str">
        <f t="shared" si="24"/>
        <v>CU</v>
      </c>
      <c r="AA13">
        <f t="shared" si="25"/>
        <v>27</v>
      </c>
      <c r="AB13">
        <f t="shared" si="1"/>
        <v>31</v>
      </c>
      <c r="AC13">
        <f t="shared" si="2"/>
        <v>36</v>
      </c>
      <c r="AD13">
        <f t="shared" si="3"/>
        <v>39</v>
      </c>
      <c r="AE13">
        <f t="shared" si="4"/>
        <v>32</v>
      </c>
      <c r="AF13">
        <f t="shared" si="5"/>
        <v>43</v>
      </c>
      <c r="AG13">
        <f t="shared" si="6"/>
        <v>43</v>
      </c>
      <c r="AH13">
        <f t="shared" si="7"/>
        <v>38</v>
      </c>
      <c r="AI13">
        <f t="shared" si="8"/>
        <v>53</v>
      </c>
      <c r="AJ13">
        <f t="shared" si="9"/>
        <v>51</v>
      </c>
      <c r="AK13">
        <f t="shared" si="10"/>
        <v>53</v>
      </c>
      <c r="AL13">
        <f t="shared" si="11"/>
        <v>53</v>
      </c>
      <c r="AM13">
        <f t="shared" si="12"/>
        <v>53</v>
      </c>
      <c r="AN13">
        <f t="shared" si="13"/>
        <v>54</v>
      </c>
      <c r="AO13">
        <f t="shared" si="14"/>
        <v>56</v>
      </c>
      <c r="AP13">
        <f t="shared" si="15"/>
        <v>53</v>
      </c>
      <c r="AQ13">
        <f t="shared" si="16"/>
        <v>58</v>
      </c>
      <c r="AR13">
        <f t="shared" si="17"/>
        <v>58</v>
      </c>
      <c r="AS13">
        <f t="shared" si="18"/>
        <v>59</v>
      </c>
      <c r="AT13">
        <f t="shared" si="19"/>
        <v>57</v>
      </c>
      <c r="AU13">
        <f t="shared" si="20"/>
        <v>57</v>
      </c>
      <c r="AV13">
        <f t="shared" si="21"/>
        <v>57</v>
      </c>
      <c r="AW13">
        <v>1000000</v>
      </c>
      <c r="AX13" t="str">
        <f t="shared" si="22"/>
        <v>CU</v>
      </c>
      <c r="AY13" s="5">
        <f t="shared" si="26"/>
        <v>48.227272727272727</v>
      </c>
      <c r="AZ13">
        <f t="shared" si="27"/>
        <v>57</v>
      </c>
      <c r="BA13" s="5">
        <f>direct_inverse!X211</f>
        <v>999577.9</v>
      </c>
      <c r="BB13">
        <f t="shared" si="28"/>
        <v>57</v>
      </c>
      <c r="BC13">
        <f t="shared" si="29"/>
        <v>0</v>
      </c>
      <c r="BD13" t="str">
        <f>IF(direct_inverse!Z211*direct_inverse!BB211&lt;=0,"O.K.",0)</f>
        <v>O.K.</v>
      </c>
      <c r="BE13" t="str">
        <f t="shared" si="23"/>
        <v>CU</v>
      </c>
    </row>
    <row r="14" spans="1:57" x14ac:dyDescent="0.3">
      <c r="A14" s="5" t="s">
        <v>92</v>
      </c>
      <c r="B14" s="5">
        <v>0</v>
      </c>
      <c r="C14" s="5">
        <v>0</v>
      </c>
      <c r="D14" s="5">
        <v>0</v>
      </c>
      <c r="E14" s="5">
        <v>8.3333333333333339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0.58333333333333337</v>
      </c>
      <c r="Q14" s="5">
        <v>1</v>
      </c>
      <c r="R14" s="5">
        <v>0</v>
      </c>
      <c r="S14" s="5">
        <v>3.5</v>
      </c>
      <c r="T14" s="5">
        <v>4.083333333333333</v>
      </c>
      <c r="U14" s="5">
        <v>3.1666666666666665</v>
      </c>
      <c r="V14" s="5">
        <v>3</v>
      </c>
      <c r="W14" s="5">
        <v>1.9285714285714286</v>
      </c>
      <c r="X14" s="5">
        <v>1000000</v>
      </c>
      <c r="Z14" s="5" t="str">
        <f t="shared" si="24"/>
        <v>CY</v>
      </c>
      <c r="AA14">
        <f t="shared" si="25"/>
        <v>27</v>
      </c>
      <c r="AB14">
        <f t="shared" si="1"/>
        <v>31</v>
      </c>
      <c r="AC14">
        <f t="shared" si="2"/>
        <v>36</v>
      </c>
      <c r="AD14">
        <f t="shared" si="3"/>
        <v>33</v>
      </c>
      <c r="AE14">
        <f t="shared" si="4"/>
        <v>43</v>
      </c>
      <c r="AF14">
        <f t="shared" si="5"/>
        <v>43</v>
      </c>
      <c r="AG14">
        <f t="shared" si="6"/>
        <v>43</v>
      </c>
      <c r="AH14">
        <f t="shared" si="7"/>
        <v>51</v>
      </c>
      <c r="AI14">
        <f t="shared" si="8"/>
        <v>53</v>
      </c>
      <c r="AJ14">
        <f t="shared" si="9"/>
        <v>51</v>
      </c>
      <c r="AK14">
        <f t="shared" si="10"/>
        <v>53</v>
      </c>
      <c r="AL14">
        <f t="shared" si="11"/>
        <v>53</v>
      </c>
      <c r="AM14">
        <f t="shared" si="12"/>
        <v>53</v>
      </c>
      <c r="AN14">
        <f t="shared" si="13"/>
        <v>54</v>
      </c>
      <c r="AO14">
        <f t="shared" si="14"/>
        <v>55</v>
      </c>
      <c r="AP14">
        <f t="shared" si="15"/>
        <v>55</v>
      </c>
      <c r="AQ14">
        <f t="shared" si="16"/>
        <v>58</v>
      </c>
      <c r="AR14">
        <f t="shared" si="17"/>
        <v>57</v>
      </c>
      <c r="AS14">
        <f t="shared" si="18"/>
        <v>58</v>
      </c>
      <c r="AT14">
        <f t="shared" si="19"/>
        <v>56</v>
      </c>
      <c r="AU14">
        <f t="shared" si="20"/>
        <v>56</v>
      </c>
      <c r="AV14">
        <f t="shared" si="21"/>
        <v>60</v>
      </c>
      <c r="AW14">
        <v>1000000</v>
      </c>
      <c r="AX14" t="str">
        <f t="shared" si="22"/>
        <v>CY</v>
      </c>
      <c r="AY14" s="5">
        <f t="shared" si="26"/>
        <v>49.045454545454547</v>
      </c>
      <c r="AZ14">
        <f t="shared" si="27"/>
        <v>58</v>
      </c>
      <c r="BA14" s="5">
        <f>direct_inverse!X212</f>
        <v>999559.9</v>
      </c>
      <c r="BB14">
        <f t="shared" si="28"/>
        <v>58</v>
      </c>
      <c r="BC14">
        <f t="shared" si="29"/>
        <v>0</v>
      </c>
      <c r="BD14" t="str">
        <f>IF(direct_inverse!Z212*direct_inverse!BB212&lt;=0,"O.K.",0)</f>
        <v>O.K.</v>
      </c>
      <c r="BE14" t="str">
        <f t="shared" si="23"/>
        <v>CY</v>
      </c>
    </row>
    <row r="15" spans="1:57" x14ac:dyDescent="0.3">
      <c r="A15" s="5" t="s">
        <v>84</v>
      </c>
      <c r="B15" s="5">
        <v>0</v>
      </c>
      <c r="C15" s="5">
        <v>5.25</v>
      </c>
      <c r="D15" s="5">
        <v>14.166666666666666</v>
      </c>
      <c r="E15" s="5">
        <v>23.083333333333332</v>
      </c>
      <c r="F15" s="5">
        <v>38.583333333333336</v>
      </c>
      <c r="G15" s="5">
        <v>39.083333333333336</v>
      </c>
      <c r="H15" s="5">
        <v>26.416666666666668</v>
      </c>
      <c r="I15" s="5">
        <v>17.5</v>
      </c>
      <c r="J15" s="5">
        <v>11.333333333333334</v>
      </c>
      <c r="K15" s="5">
        <v>9.5</v>
      </c>
      <c r="L15" s="5">
        <v>9.4166666666666661</v>
      </c>
      <c r="M15" s="5">
        <v>8.6666666666666661</v>
      </c>
      <c r="N15" s="5">
        <v>8.8333333333333339</v>
      </c>
      <c r="O15" s="5">
        <v>6.666666666666667</v>
      </c>
      <c r="P15" s="5">
        <v>2.5</v>
      </c>
      <c r="Q15" s="5">
        <v>6.333333333333333</v>
      </c>
      <c r="R15" s="5">
        <v>3.8333333333333335</v>
      </c>
      <c r="S15" s="5">
        <v>7.166666666666667</v>
      </c>
      <c r="T15" s="5">
        <v>8.75</v>
      </c>
      <c r="U15" s="5">
        <v>8.5833333333333339</v>
      </c>
      <c r="V15" s="5">
        <v>12.916666666666666</v>
      </c>
      <c r="W15" s="5">
        <v>10.571428571428571</v>
      </c>
      <c r="X15" s="5">
        <v>1000000</v>
      </c>
      <c r="Z15" s="5" t="str">
        <f t="shared" si="24"/>
        <v>CZ</v>
      </c>
      <c r="AA15">
        <f t="shared" si="25"/>
        <v>27</v>
      </c>
      <c r="AB15">
        <f t="shared" si="1"/>
        <v>28</v>
      </c>
      <c r="AC15">
        <f t="shared" si="2"/>
        <v>26</v>
      </c>
      <c r="AD15">
        <f t="shared" si="3"/>
        <v>20</v>
      </c>
      <c r="AE15">
        <f t="shared" si="4"/>
        <v>7</v>
      </c>
      <c r="AF15">
        <f t="shared" si="5"/>
        <v>10</v>
      </c>
      <c r="AG15">
        <f t="shared" si="6"/>
        <v>23</v>
      </c>
      <c r="AH15">
        <f t="shared" si="7"/>
        <v>22</v>
      </c>
      <c r="AI15">
        <f t="shared" si="8"/>
        <v>33</v>
      </c>
      <c r="AJ15">
        <f t="shared" si="9"/>
        <v>33</v>
      </c>
      <c r="AK15">
        <f t="shared" si="10"/>
        <v>38</v>
      </c>
      <c r="AL15">
        <f t="shared" si="11"/>
        <v>38</v>
      </c>
      <c r="AM15">
        <f t="shared" si="12"/>
        <v>38</v>
      </c>
      <c r="AN15">
        <f t="shared" si="13"/>
        <v>39</v>
      </c>
      <c r="AO15">
        <f t="shared" si="14"/>
        <v>50</v>
      </c>
      <c r="AP15">
        <f t="shared" si="15"/>
        <v>48</v>
      </c>
      <c r="AQ15">
        <f t="shared" si="16"/>
        <v>55</v>
      </c>
      <c r="AR15">
        <f t="shared" si="17"/>
        <v>55</v>
      </c>
      <c r="AS15">
        <f t="shared" si="18"/>
        <v>52</v>
      </c>
      <c r="AT15">
        <f t="shared" si="19"/>
        <v>51</v>
      </c>
      <c r="AU15">
        <f t="shared" si="20"/>
        <v>48</v>
      </c>
      <c r="AV15">
        <f t="shared" si="21"/>
        <v>51</v>
      </c>
      <c r="AW15">
        <v>1000000</v>
      </c>
      <c r="AX15" t="str">
        <f t="shared" si="22"/>
        <v>CZ</v>
      </c>
      <c r="AY15" s="5">
        <f t="shared" si="26"/>
        <v>36</v>
      </c>
      <c r="AZ15">
        <f t="shared" si="27"/>
        <v>42</v>
      </c>
      <c r="BA15" s="5">
        <f>direct_inverse!X213</f>
        <v>999847</v>
      </c>
      <c r="BB15">
        <f t="shared" si="28"/>
        <v>43</v>
      </c>
      <c r="BC15">
        <f t="shared" si="29"/>
        <v>-1</v>
      </c>
      <c r="BD15" t="str">
        <f>IF(direct_inverse!Z213*direct_inverse!BB213&lt;=0,"O.K.",0)</f>
        <v>O.K.</v>
      </c>
      <c r="BE15" t="str">
        <f t="shared" si="23"/>
        <v>CZ</v>
      </c>
    </row>
    <row r="16" spans="1:57" x14ac:dyDescent="0.3">
      <c r="A16" s="5" t="s">
        <v>40</v>
      </c>
      <c r="B16" s="5">
        <v>33</v>
      </c>
      <c r="C16" s="5">
        <v>28.833333333333332</v>
      </c>
      <c r="D16" s="5">
        <v>24.583333333333332</v>
      </c>
      <c r="E16" s="5">
        <v>23</v>
      </c>
      <c r="F16" s="5">
        <v>22.333333333333332</v>
      </c>
      <c r="G16" s="5">
        <v>25.833333333333332</v>
      </c>
      <c r="H16" s="5">
        <v>28.25</v>
      </c>
      <c r="I16" s="5">
        <v>28.583333333333332</v>
      </c>
      <c r="J16" s="5">
        <v>28.833333333333332</v>
      </c>
      <c r="K16" s="5">
        <v>28.5</v>
      </c>
      <c r="L16" s="5">
        <v>29.583333333333332</v>
      </c>
      <c r="M16" s="5">
        <v>35.5</v>
      </c>
      <c r="N16" s="5">
        <v>43.166666666666664</v>
      </c>
      <c r="O16" s="5">
        <v>61.083333333333336</v>
      </c>
      <c r="P16" s="5">
        <v>73.333333333333329</v>
      </c>
      <c r="Q16" s="5">
        <v>73.666666666666671</v>
      </c>
      <c r="R16" s="5">
        <v>75.083333333333329</v>
      </c>
      <c r="S16" s="5">
        <v>81.916666666666671</v>
      </c>
      <c r="T16" s="5">
        <v>65.083333333333329</v>
      </c>
      <c r="U16" s="5">
        <v>56.5</v>
      </c>
      <c r="V16" s="5">
        <v>54.5</v>
      </c>
      <c r="W16" s="5">
        <v>54.142857142857146</v>
      </c>
      <c r="X16" s="5">
        <v>1000000</v>
      </c>
      <c r="Z16" s="5" t="str">
        <f t="shared" si="24"/>
        <v>DE</v>
      </c>
      <c r="AA16">
        <f t="shared" si="25"/>
        <v>13</v>
      </c>
      <c r="AB16">
        <f t="shared" si="1"/>
        <v>15</v>
      </c>
      <c r="AC16">
        <f t="shared" si="2"/>
        <v>18</v>
      </c>
      <c r="AD16">
        <f t="shared" si="3"/>
        <v>21</v>
      </c>
      <c r="AE16">
        <f t="shared" si="4"/>
        <v>24</v>
      </c>
      <c r="AF16">
        <f t="shared" si="5"/>
        <v>19</v>
      </c>
      <c r="AG16">
        <f t="shared" si="6"/>
        <v>20</v>
      </c>
      <c r="AH16">
        <f t="shared" si="7"/>
        <v>15</v>
      </c>
      <c r="AI16">
        <f t="shared" si="8"/>
        <v>17</v>
      </c>
      <c r="AJ16">
        <f t="shared" si="9"/>
        <v>17</v>
      </c>
      <c r="AK16">
        <f t="shared" si="10"/>
        <v>15</v>
      </c>
      <c r="AL16">
        <f t="shared" si="11"/>
        <v>13</v>
      </c>
      <c r="AM16">
        <f t="shared" si="12"/>
        <v>11</v>
      </c>
      <c r="AN16">
        <f t="shared" si="13"/>
        <v>6</v>
      </c>
      <c r="AO16">
        <f t="shared" si="14"/>
        <v>3</v>
      </c>
      <c r="AP16">
        <f t="shared" si="15"/>
        <v>4</v>
      </c>
      <c r="AQ16">
        <f t="shared" si="16"/>
        <v>5</v>
      </c>
      <c r="AR16">
        <f t="shared" si="17"/>
        <v>3</v>
      </c>
      <c r="AS16">
        <f t="shared" si="18"/>
        <v>12</v>
      </c>
      <c r="AT16">
        <f t="shared" si="19"/>
        <v>21</v>
      </c>
      <c r="AU16">
        <f t="shared" si="20"/>
        <v>21</v>
      </c>
      <c r="AV16">
        <f t="shared" si="21"/>
        <v>22</v>
      </c>
      <c r="AW16">
        <v>1000000</v>
      </c>
      <c r="AX16" t="str">
        <f t="shared" si="22"/>
        <v>DE</v>
      </c>
      <c r="AY16" s="5">
        <f t="shared" si="26"/>
        <v>14.318181818181818</v>
      </c>
      <c r="AZ16">
        <f t="shared" si="27"/>
        <v>12</v>
      </c>
      <c r="BA16" s="5">
        <f>direct_inverse!X214</f>
        <v>1000328</v>
      </c>
      <c r="BB16">
        <f t="shared" si="28"/>
        <v>13</v>
      </c>
      <c r="BC16">
        <f t="shared" si="29"/>
        <v>-1</v>
      </c>
      <c r="BD16" t="str">
        <f>IF(direct_inverse!Z214*direct_inverse!BB214&lt;=0,"O.K.",0)</f>
        <v>O.K.</v>
      </c>
      <c r="BE16" t="str">
        <f t="shared" si="23"/>
        <v>DE</v>
      </c>
    </row>
    <row r="17" spans="1:57" x14ac:dyDescent="0.3">
      <c r="A17" s="5" t="s">
        <v>76</v>
      </c>
      <c r="B17" s="5">
        <v>0</v>
      </c>
      <c r="C17" s="5">
        <v>0</v>
      </c>
      <c r="D17" s="5">
        <v>3.1666666666666665</v>
      </c>
      <c r="E17" s="5">
        <v>11.583333333333334</v>
      </c>
      <c r="F17" s="5">
        <v>24.75</v>
      </c>
      <c r="G17" s="5">
        <v>25.25</v>
      </c>
      <c r="H17" s="5">
        <v>28.333333333333332</v>
      </c>
      <c r="I17" s="5">
        <v>33</v>
      </c>
      <c r="J17" s="5">
        <v>32.416666666666664</v>
      </c>
      <c r="K17" s="5">
        <v>40.333333333333336</v>
      </c>
      <c r="L17" s="5">
        <v>41.416666666666664</v>
      </c>
      <c r="M17" s="5">
        <v>44.416666666666664</v>
      </c>
      <c r="N17" s="5">
        <v>53.916666666666664</v>
      </c>
      <c r="O17" s="5">
        <v>69.333333333333329</v>
      </c>
      <c r="P17" s="5">
        <v>71.75</v>
      </c>
      <c r="Q17" s="5">
        <v>70.5</v>
      </c>
      <c r="R17" s="5">
        <v>67.833333333333329</v>
      </c>
      <c r="S17" s="5">
        <v>64.25</v>
      </c>
      <c r="T17" s="5">
        <v>84.583333333333329</v>
      </c>
      <c r="U17" s="5">
        <v>84.25</v>
      </c>
      <c r="V17" s="5">
        <v>74.166666666666671</v>
      </c>
      <c r="W17" s="5">
        <v>71</v>
      </c>
      <c r="X17" s="5">
        <v>1000000</v>
      </c>
      <c r="Z17" s="5" t="str">
        <f t="shared" si="24"/>
        <v>DK</v>
      </c>
      <c r="AA17">
        <f t="shared" si="25"/>
        <v>27</v>
      </c>
      <c r="AB17">
        <f t="shared" si="1"/>
        <v>31</v>
      </c>
      <c r="AC17">
        <f t="shared" si="2"/>
        <v>34</v>
      </c>
      <c r="AD17">
        <f t="shared" si="3"/>
        <v>28</v>
      </c>
      <c r="AE17">
        <f t="shared" si="4"/>
        <v>21</v>
      </c>
      <c r="AF17">
        <f t="shared" si="5"/>
        <v>20</v>
      </c>
      <c r="AG17">
        <f t="shared" si="6"/>
        <v>19</v>
      </c>
      <c r="AH17">
        <f t="shared" si="7"/>
        <v>14</v>
      </c>
      <c r="AI17">
        <f t="shared" si="8"/>
        <v>10</v>
      </c>
      <c r="AJ17">
        <f t="shared" si="9"/>
        <v>5</v>
      </c>
      <c r="AK17">
        <f t="shared" si="10"/>
        <v>6</v>
      </c>
      <c r="AL17">
        <f t="shared" si="11"/>
        <v>7</v>
      </c>
      <c r="AM17">
        <f t="shared" si="12"/>
        <v>4</v>
      </c>
      <c r="AN17">
        <f t="shared" si="13"/>
        <v>2</v>
      </c>
      <c r="AO17">
        <f t="shared" si="14"/>
        <v>4</v>
      </c>
      <c r="AP17">
        <f t="shared" si="15"/>
        <v>6</v>
      </c>
      <c r="AQ17">
        <f t="shared" si="16"/>
        <v>7</v>
      </c>
      <c r="AR17">
        <f t="shared" si="17"/>
        <v>9</v>
      </c>
      <c r="AS17">
        <f t="shared" si="18"/>
        <v>4</v>
      </c>
      <c r="AT17">
        <f t="shared" si="19"/>
        <v>1</v>
      </c>
      <c r="AU17">
        <f t="shared" si="20"/>
        <v>4</v>
      </c>
      <c r="AV17">
        <f t="shared" si="21"/>
        <v>11</v>
      </c>
      <c r="AW17">
        <v>1000000</v>
      </c>
      <c r="AX17" t="str">
        <f t="shared" si="22"/>
        <v>DK</v>
      </c>
      <c r="AY17" s="5">
        <f t="shared" si="26"/>
        <v>12.454545454545455</v>
      </c>
      <c r="AZ17">
        <f t="shared" si="27"/>
        <v>9</v>
      </c>
      <c r="BA17" s="5">
        <f>direct_inverse!X215</f>
        <v>1000474.5</v>
      </c>
      <c r="BB17">
        <f t="shared" si="28"/>
        <v>7</v>
      </c>
      <c r="BC17">
        <f t="shared" si="29"/>
        <v>2</v>
      </c>
      <c r="BD17" t="str">
        <f>IF(direct_inverse!Z215*direct_inverse!BB215&lt;=0,"O.K.",0)</f>
        <v>O.K.</v>
      </c>
      <c r="BE17" t="str">
        <f t="shared" si="23"/>
        <v>DK</v>
      </c>
    </row>
    <row r="18" spans="1:57" x14ac:dyDescent="0.3">
      <c r="A18" s="5" t="s">
        <v>99</v>
      </c>
      <c r="B18" s="5">
        <v>0</v>
      </c>
      <c r="C18" s="5">
        <v>0</v>
      </c>
      <c r="D18" s="5">
        <v>0</v>
      </c>
      <c r="E18" s="5">
        <v>0</v>
      </c>
      <c r="F18" s="5">
        <v>8.3333333333333339</v>
      </c>
      <c r="G18" s="5">
        <v>0</v>
      </c>
      <c r="H18" s="5">
        <v>4.5</v>
      </c>
      <c r="I18" s="5">
        <v>6</v>
      </c>
      <c r="J18" s="5">
        <v>29.833333333333332</v>
      </c>
      <c r="K18" s="5">
        <v>30.166666666666668</v>
      </c>
      <c r="L18" s="5">
        <v>21.166666666666668</v>
      </c>
      <c r="M18" s="5">
        <v>23.666666666666668</v>
      </c>
      <c r="N18" s="5">
        <v>27.083333333333332</v>
      </c>
      <c r="O18" s="5">
        <v>20.25</v>
      </c>
      <c r="P18" s="5">
        <v>24.833333333333332</v>
      </c>
      <c r="Q18" s="5">
        <v>30.166666666666668</v>
      </c>
      <c r="R18" s="5">
        <v>21.833333333333332</v>
      </c>
      <c r="S18" s="5">
        <v>24.666666666666668</v>
      </c>
      <c r="T18" s="5">
        <v>24.166666666666668</v>
      </c>
      <c r="U18" s="5">
        <v>31.583333333333332</v>
      </c>
      <c r="V18" s="5">
        <v>28.5</v>
      </c>
      <c r="W18" s="5">
        <v>21.714285714285715</v>
      </c>
      <c r="X18" s="5">
        <v>1000000</v>
      </c>
      <c r="Z18" s="5" t="str">
        <f t="shared" si="24"/>
        <v>EE</v>
      </c>
      <c r="AA18">
        <f t="shared" si="25"/>
        <v>27</v>
      </c>
      <c r="AB18">
        <f t="shared" si="1"/>
        <v>31</v>
      </c>
      <c r="AC18">
        <f t="shared" si="2"/>
        <v>36</v>
      </c>
      <c r="AD18">
        <f t="shared" si="3"/>
        <v>39</v>
      </c>
      <c r="AE18">
        <f t="shared" si="4"/>
        <v>32</v>
      </c>
      <c r="AF18">
        <f t="shared" si="5"/>
        <v>43</v>
      </c>
      <c r="AG18">
        <f t="shared" si="6"/>
        <v>37</v>
      </c>
      <c r="AH18">
        <f t="shared" si="7"/>
        <v>40</v>
      </c>
      <c r="AI18">
        <f t="shared" si="8"/>
        <v>15</v>
      </c>
      <c r="AJ18">
        <f t="shared" si="9"/>
        <v>14</v>
      </c>
      <c r="AK18">
        <f t="shared" si="10"/>
        <v>21</v>
      </c>
      <c r="AL18">
        <f t="shared" si="11"/>
        <v>21</v>
      </c>
      <c r="AM18">
        <f t="shared" si="12"/>
        <v>20</v>
      </c>
      <c r="AN18">
        <f t="shared" si="13"/>
        <v>25</v>
      </c>
      <c r="AO18">
        <f t="shared" si="14"/>
        <v>25</v>
      </c>
      <c r="AP18">
        <f t="shared" si="15"/>
        <v>25</v>
      </c>
      <c r="AQ18">
        <f t="shared" si="16"/>
        <v>36</v>
      </c>
      <c r="AR18">
        <f t="shared" si="17"/>
        <v>37</v>
      </c>
      <c r="AS18">
        <f t="shared" si="18"/>
        <v>40</v>
      </c>
      <c r="AT18">
        <f t="shared" si="19"/>
        <v>34</v>
      </c>
      <c r="AU18">
        <f t="shared" si="20"/>
        <v>36</v>
      </c>
      <c r="AV18">
        <f t="shared" si="21"/>
        <v>41</v>
      </c>
      <c r="AW18">
        <v>1000000</v>
      </c>
      <c r="AX18" t="str">
        <f t="shared" si="22"/>
        <v>EE</v>
      </c>
      <c r="AY18" s="5">
        <f t="shared" si="26"/>
        <v>30.681818181818183</v>
      </c>
      <c r="AZ18">
        <f t="shared" si="27"/>
        <v>31</v>
      </c>
      <c r="BA18" s="5">
        <f>direct_inverse!X216</f>
        <v>999968</v>
      </c>
      <c r="BB18">
        <f t="shared" si="28"/>
        <v>31</v>
      </c>
      <c r="BC18">
        <f t="shared" si="29"/>
        <v>0</v>
      </c>
      <c r="BD18" t="str">
        <f>IF(direct_inverse!Z216*direct_inverse!BB216&lt;=0,"O.K.",0)</f>
        <v>O.K.</v>
      </c>
      <c r="BE18" t="str">
        <f t="shared" si="23"/>
        <v>EE</v>
      </c>
    </row>
    <row r="19" spans="1:57" x14ac:dyDescent="0.3">
      <c r="A19" s="5" t="s">
        <v>48</v>
      </c>
      <c r="B19" s="5">
        <v>0</v>
      </c>
      <c r="C19" s="5">
        <v>0</v>
      </c>
      <c r="D19" s="5">
        <v>0</v>
      </c>
      <c r="E19" s="5">
        <v>0</v>
      </c>
      <c r="F19" s="5">
        <v>3.1666666666666665</v>
      </c>
      <c r="G19" s="5">
        <v>0</v>
      </c>
      <c r="H19" s="5">
        <v>0</v>
      </c>
      <c r="I19" s="5">
        <v>0.83333333333333337</v>
      </c>
      <c r="J19" s="5">
        <v>0</v>
      </c>
      <c r="K19" s="5">
        <v>1.4166666666666667</v>
      </c>
      <c r="L19" s="5">
        <v>1.5</v>
      </c>
      <c r="M19" s="5">
        <v>0.41666666666666669</v>
      </c>
      <c r="N19" s="5">
        <v>3.5833333333333335</v>
      </c>
      <c r="O19" s="5">
        <v>6.583333333333333</v>
      </c>
      <c r="P19" s="5">
        <v>11.916666666666666</v>
      </c>
      <c r="Q19" s="5">
        <v>30.583333333333332</v>
      </c>
      <c r="R19" s="5">
        <v>30.333333333333332</v>
      </c>
      <c r="S19" s="5">
        <v>52.166666666666664</v>
      </c>
      <c r="T19" s="5">
        <v>46.666666666666664</v>
      </c>
      <c r="U19" s="5">
        <v>27.75</v>
      </c>
      <c r="V19" s="5">
        <v>25.166666666666668</v>
      </c>
      <c r="W19" s="5">
        <v>24.142857142857142</v>
      </c>
      <c r="X19" s="5">
        <v>1000000</v>
      </c>
      <c r="Z19" s="5" t="str">
        <f t="shared" si="24"/>
        <v>EG</v>
      </c>
      <c r="AA19">
        <f t="shared" si="25"/>
        <v>27</v>
      </c>
      <c r="AB19">
        <f t="shared" si="1"/>
        <v>31</v>
      </c>
      <c r="AC19">
        <f t="shared" si="2"/>
        <v>36</v>
      </c>
      <c r="AD19">
        <f t="shared" si="3"/>
        <v>39</v>
      </c>
      <c r="AE19">
        <f t="shared" si="4"/>
        <v>39</v>
      </c>
      <c r="AF19">
        <f t="shared" si="5"/>
        <v>43</v>
      </c>
      <c r="AG19">
        <f t="shared" si="6"/>
        <v>43</v>
      </c>
      <c r="AH19">
        <f t="shared" si="7"/>
        <v>49</v>
      </c>
      <c r="AI19">
        <f t="shared" si="8"/>
        <v>53</v>
      </c>
      <c r="AJ19">
        <f t="shared" si="9"/>
        <v>47</v>
      </c>
      <c r="AK19">
        <f t="shared" si="10"/>
        <v>50</v>
      </c>
      <c r="AL19">
        <f t="shared" si="11"/>
        <v>51</v>
      </c>
      <c r="AM19">
        <f t="shared" si="12"/>
        <v>48</v>
      </c>
      <c r="AN19">
        <f t="shared" si="13"/>
        <v>40</v>
      </c>
      <c r="AO19">
        <f t="shared" si="14"/>
        <v>34</v>
      </c>
      <c r="AP19">
        <f t="shared" si="15"/>
        <v>24</v>
      </c>
      <c r="AQ19">
        <f t="shared" si="16"/>
        <v>27</v>
      </c>
      <c r="AR19">
        <f t="shared" si="17"/>
        <v>20</v>
      </c>
      <c r="AS19">
        <f t="shared" si="18"/>
        <v>27</v>
      </c>
      <c r="AT19">
        <f t="shared" si="19"/>
        <v>37</v>
      </c>
      <c r="AU19">
        <f t="shared" si="20"/>
        <v>40</v>
      </c>
      <c r="AV19">
        <f t="shared" si="21"/>
        <v>39</v>
      </c>
      <c r="AW19">
        <v>1000000</v>
      </c>
      <c r="AX19" t="str">
        <f t="shared" si="22"/>
        <v>EG</v>
      </c>
      <c r="AY19" s="5">
        <f t="shared" si="26"/>
        <v>38.363636363636367</v>
      </c>
      <c r="AZ19">
        <f t="shared" si="27"/>
        <v>46</v>
      </c>
      <c r="BA19" s="5">
        <f>direct_inverse!X217</f>
        <v>999799</v>
      </c>
      <c r="BB19">
        <f t="shared" si="28"/>
        <v>46</v>
      </c>
      <c r="BC19">
        <f t="shared" si="29"/>
        <v>0</v>
      </c>
      <c r="BD19" t="str">
        <f>IF(direct_inverse!Z217*direct_inverse!BB217&lt;=0,"O.K.",0)</f>
        <v>O.K.</v>
      </c>
      <c r="BE19" t="str">
        <f t="shared" si="23"/>
        <v>EG</v>
      </c>
    </row>
    <row r="20" spans="1:57" x14ac:dyDescent="0.3">
      <c r="A20" s="5" t="s">
        <v>58</v>
      </c>
      <c r="B20" s="5">
        <v>27</v>
      </c>
      <c r="C20" s="5">
        <v>23</v>
      </c>
      <c r="D20" s="5">
        <v>19.5</v>
      </c>
      <c r="E20" s="5">
        <v>17</v>
      </c>
      <c r="F20" s="5">
        <v>18.5</v>
      </c>
      <c r="G20" s="5">
        <v>17.916666666666668</v>
      </c>
      <c r="H20" s="5">
        <v>16.833333333333332</v>
      </c>
      <c r="I20" s="5">
        <v>14.833333333333334</v>
      </c>
      <c r="J20" s="5">
        <v>13.333333333333334</v>
      </c>
      <c r="K20" s="5">
        <v>13.5</v>
      </c>
      <c r="L20" s="5">
        <v>15.083333333333334</v>
      </c>
      <c r="M20" s="5">
        <v>22.916666666666668</v>
      </c>
      <c r="N20" s="5">
        <v>14.833333333333334</v>
      </c>
      <c r="O20" s="5">
        <v>6.083333333333333</v>
      </c>
      <c r="P20" s="5">
        <v>9.8333333333333339</v>
      </c>
      <c r="Q20" s="5">
        <v>18</v>
      </c>
      <c r="R20" s="5">
        <v>24.083333333333332</v>
      </c>
      <c r="S20" s="5">
        <v>29.083333333333332</v>
      </c>
      <c r="T20" s="5">
        <v>41.833333333333336</v>
      </c>
      <c r="U20" s="5">
        <v>41.166666666666664</v>
      </c>
      <c r="V20" s="5">
        <v>46.666666666666664</v>
      </c>
      <c r="W20" s="5">
        <v>48.714285714285715</v>
      </c>
      <c r="X20" s="5">
        <v>1000000</v>
      </c>
      <c r="Z20" s="5" t="str">
        <f t="shared" si="24"/>
        <v>ES</v>
      </c>
      <c r="AA20">
        <f t="shared" si="25"/>
        <v>15</v>
      </c>
      <c r="AB20">
        <f t="shared" si="1"/>
        <v>18</v>
      </c>
      <c r="AC20">
        <f t="shared" si="2"/>
        <v>22</v>
      </c>
      <c r="AD20">
        <f t="shared" si="3"/>
        <v>25</v>
      </c>
      <c r="AE20">
        <f t="shared" si="4"/>
        <v>27</v>
      </c>
      <c r="AF20">
        <f t="shared" si="5"/>
        <v>27</v>
      </c>
      <c r="AG20">
        <f t="shared" si="6"/>
        <v>29</v>
      </c>
      <c r="AH20">
        <f t="shared" si="7"/>
        <v>25</v>
      </c>
      <c r="AI20">
        <f t="shared" si="8"/>
        <v>28</v>
      </c>
      <c r="AJ20">
        <f t="shared" si="9"/>
        <v>30</v>
      </c>
      <c r="AK20">
        <f t="shared" si="10"/>
        <v>26</v>
      </c>
      <c r="AL20">
        <f t="shared" si="11"/>
        <v>22</v>
      </c>
      <c r="AM20">
        <f t="shared" si="12"/>
        <v>29</v>
      </c>
      <c r="AN20">
        <f t="shared" si="13"/>
        <v>41</v>
      </c>
      <c r="AO20">
        <f t="shared" si="14"/>
        <v>39</v>
      </c>
      <c r="AP20">
        <f t="shared" si="15"/>
        <v>38</v>
      </c>
      <c r="AQ20">
        <f t="shared" si="16"/>
        <v>34</v>
      </c>
      <c r="AR20">
        <f t="shared" si="17"/>
        <v>32</v>
      </c>
      <c r="AS20">
        <f t="shared" si="18"/>
        <v>31</v>
      </c>
      <c r="AT20">
        <f t="shared" si="19"/>
        <v>28</v>
      </c>
      <c r="AU20">
        <f t="shared" si="20"/>
        <v>26</v>
      </c>
      <c r="AV20">
        <f t="shared" si="21"/>
        <v>25</v>
      </c>
      <c r="AW20">
        <v>1000000</v>
      </c>
      <c r="AX20" t="str">
        <f t="shared" si="22"/>
        <v>ES</v>
      </c>
      <c r="AY20" s="5">
        <f t="shared" si="26"/>
        <v>28.045454545454547</v>
      </c>
      <c r="AZ20">
        <f t="shared" si="27"/>
        <v>25</v>
      </c>
      <c r="BA20" s="5">
        <f>direct_inverse!X218</f>
        <v>1000026</v>
      </c>
      <c r="BB20">
        <f t="shared" si="28"/>
        <v>25</v>
      </c>
      <c r="BC20">
        <f t="shared" si="29"/>
        <v>0</v>
      </c>
      <c r="BD20" t="str">
        <f>IF(direct_inverse!Z218*direct_inverse!BB218&lt;=0,"O.K.",0)</f>
        <v>O.K.</v>
      </c>
      <c r="BE20" t="str">
        <f t="shared" si="23"/>
        <v>ES</v>
      </c>
    </row>
    <row r="21" spans="1:57" x14ac:dyDescent="0.3">
      <c r="A21" s="5" t="s">
        <v>10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8.3333333333333339</v>
      </c>
      <c r="K21" s="5">
        <v>0</v>
      </c>
      <c r="L21" s="5">
        <v>0</v>
      </c>
      <c r="M21" s="5">
        <v>0</v>
      </c>
      <c r="N21" s="5">
        <v>0</v>
      </c>
      <c r="O21" s="5">
        <v>2.1666666666666665</v>
      </c>
      <c r="P21" s="5">
        <v>7.333333333333333</v>
      </c>
      <c r="Q21" s="5">
        <v>18.083333333333332</v>
      </c>
      <c r="R21" s="5">
        <v>13.25</v>
      </c>
      <c r="S21" s="5">
        <v>23.583333333333332</v>
      </c>
      <c r="T21" s="5">
        <v>40.583333333333336</v>
      </c>
      <c r="U21" s="5">
        <v>32.666666666666664</v>
      </c>
      <c r="V21" s="5">
        <v>30.916666666666668</v>
      </c>
      <c r="W21" s="5">
        <v>25.285714285714285</v>
      </c>
      <c r="X21" s="5">
        <v>1000000</v>
      </c>
      <c r="Z21" s="5" t="str">
        <f t="shared" si="24"/>
        <v>ET</v>
      </c>
      <c r="AA21">
        <f t="shared" si="25"/>
        <v>27</v>
      </c>
      <c r="AB21">
        <f t="shared" si="1"/>
        <v>31</v>
      </c>
      <c r="AC21">
        <f t="shared" si="2"/>
        <v>36</v>
      </c>
      <c r="AD21">
        <f t="shared" si="3"/>
        <v>39</v>
      </c>
      <c r="AE21">
        <f t="shared" si="4"/>
        <v>43</v>
      </c>
      <c r="AF21">
        <f t="shared" si="5"/>
        <v>43</v>
      </c>
      <c r="AG21">
        <f t="shared" si="6"/>
        <v>43</v>
      </c>
      <c r="AH21">
        <f t="shared" si="7"/>
        <v>51</v>
      </c>
      <c r="AI21">
        <f t="shared" si="8"/>
        <v>35</v>
      </c>
      <c r="AJ21">
        <f t="shared" si="9"/>
        <v>51</v>
      </c>
      <c r="AK21">
        <f t="shared" si="10"/>
        <v>53</v>
      </c>
      <c r="AL21">
        <f t="shared" si="11"/>
        <v>53</v>
      </c>
      <c r="AM21">
        <f t="shared" si="12"/>
        <v>53</v>
      </c>
      <c r="AN21">
        <f t="shared" si="13"/>
        <v>50</v>
      </c>
      <c r="AO21">
        <f t="shared" si="14"/>
        <v>43</v>
      </c>
      <c r="AP21">
        <f t="shared" si="15"/>
        <v>36</v>
      </c>
      <c r="AQ21">
        <f t="shared" si="16"/>
        <v>46</v>
      </c>
      <c r="AR21">
        <f t="shared" si="17"/>
        <v>38</v>
      </c>
      <c r="AS21">
        <f t="shared" si="18"/>
        <v>32</v>
      </c>
      <c r="AT21">
        <f t="shared" si="19"/>
        <v>32</v>
      </c>
      <c r="AU21">
        <f t="shared" si="20"/>
        <v>33</v>
      </c>
      <c r="AV21">
        <f t="shared" si="21"/>
        <v>37</v>
      </c>
      <c r="AW21">
        <v>1000000</v>
      </c>
      <c r="AX21" t="str">
        <f t="shared" si="22"/>
        <v>ET</v>
      </c>
      <c r="AY21" s="5">
        <f t="shared" si="26"/>
        <v>41.136363636363633</v>
      </c>
      <c r="AZ21">
        <f t="shared" si="27"/>
        <v>48</v>
      </c>
      <c r="BA21" s="5">
        <f>direct_inverse!X219</f>
        <v>999738</v>
      </c>
      <c r="BB21">
        <f t="shared" si="28"/>
        <v>48</v>
      </c>
      <c r="BC21">
        <f t="shared" si="29"/>
        <v>0</v>
      </c>
      <c r="BD21" t="str">
        <f>IF(direct_inverse!Z219*direct_inverse!BB219&lt;=0,"O.K.",0)</f>
        <v>O.K.</v>
      </c>
      <c r="BE21" t="str">
        <f t="shared" si="23"/>
        <v>ET</v>
      </c>
    </row>
    <row r="22" spans="1:57" x14ac:dyDescent="0.3">
      <c r="A22" s="5" t="s">
        <v>78</v>
      </c>
      <c r="B22" s="5">
        <v>7.25</v>
      </c>
      <c r="C22" s="5">
        <v>6</v>
      </c>
      <c r="D22" s="5">
        <v>23</v>
      </c>
      <c r="E22" s="5">
        <v>16.75</v>
      </c>
      <c r="F22" s="5">
        <v>24.5</v>
      </c>
      <c r="G22" s="5">
        <v>26.333333333333332</v>
      </c>
      <c r="H22" s="5">
        <v>28.416666666666668</v>
      </c>
      <c r="I22" s="5">
        <v>33.75</v>
      </c>
      <c r="J22" s="5">
        <v>30.583333333333332</v>
      </c>
      <c r="K22" s="5">
        <v>32.583333333333336</v>
      </c>
      <c r="L22" s="5">
        <v>35.5</v>
      </c>
      <c r="M22" s="5">
        <v>55.083333333333336</v>
      </c>
      <c r="N22" s="5">
        <v>55</v>
      </c>
      <c r="O22" s="5">
        <v>39.333333333333336</v>
      </c>
      <c r="P22" s="5">
        <v>69</v>
      </c>
      <c r="Q22" s="5">
        <v>62.666666666666664</v>
      </c>
      <c r="R22" s="5">
        <v>61.166666666666664</v>
      </c>
      <c r="S22" s="5">
        <v>61</v>
      </c>
      <c r="T22" s="5">
        <v>66.583333333333329</v>
      </c>
      <c r="U22" s="5">
        <v>71.5</v>
      </c>
      <c r="V22" s="5">
        <v>64.583333333333329</v>
      </c>
      <c r="W22" s="5">
        <v>61.857142857142854</v>
      </c>
      <c r="X22" s="5">
        <v>1000000</v>
      </c>
      <c r="Z22" s="5" t="str">
        <f t="shared" si="24"/>
        <v>FI</v>
      </c>
      <c r="AA22">
        <f t="shared" si="25"/>
        <v>26</v>
      </c>
      <c r="AB22">
        <f t="shared" si="1"/>
        <v>27</v>
      </c>
      <c r="AC22">
        <f t="shared" si="2"/>
        <v>20</v>
      </c>
      <c r="AD22">
        <f t="shared" si="3"/>
        <v>26</v>
      </c>
      <c r="AE22">
        <f t="shared" si="4"/>
        <v>22</v>
      </c>
      <c r="AF22">
        <f t="shared" si="5"/>
        <v>18</v>
      </c>
      <c r="AG22">
        <f t="shared" si="6"/>
        <v>18</v>
      </c>
      <c r="AH22">
        <f t="shared" si="7"/>
        <v>11</v>
      </c>
      <c r="AI22">
        <f t="shared" si="8"/>
        <v>14</v>
      </c>
      <c r="AJ22">
        <f t="shared" si="9"/>
        <v>11</v>
      </c>
      <c r="AK22">
        <f t="shared" si="10"/>
        <v>11</v>
      </c>
      <c r="AL22">
        <f t="shared" si="11"/>
        <v>2</v>
      </c>
      <c r="AM22">
        <f t="shared" si="12"/>
        <v>2</v>
      </c>
      <c r="AN22">
        <f t="shared" si="13"/>
        <v>17</v>
      </c>
      <c r="AO22">
        <f t="shared" si="14"/>
        <v>6</v>
      </c>
      <c r="AP22">
        <f t="shared" si="15"/>
        <v>9</v>
      </c>
      <c r="AQ22">
        <f t="shared" si="16"/>
        <v>11</v>
      </c>
      <c r="AR22">
        <f t="shared" si="17"/>
        <v>11</v>
      </c>
      <c r="AS22">
        <f t="shared" si="18"/>
        <v>11</v>
      </c>
      <c r="AT22">
        <f t="shared" si="19"/>
        <v>9</v>
      </c>
      <c r="AU22">
        <f t="shared" si="20"/>
        <v>13</v>
      </c>
      <c r="AV22">
        <f t="shared" si="21"/>
        <v>18</v>
      </c>
      <c r="AW22">
        <v>1000000</v>
      </c>
      <c r="AX22" t="str">
        <f t="shared" si="22"/>
        <v>FI</v>
      </c>
      <c r="AY22" s="5">
        <f t="shared" si="26"/>
        <v>14.227272727272727</v>
      </c>
      <c r="AZ22">
        <f t="shared" si="27"/>
        <v>11</v>
      </c>
      <c r="BA22" s="5">
        <f>direct_inverse!X220</f>
        <v>1000330</v>
      </c>
      <c r="BB22">
        <f t="shared" si="28"/>
        <v>12</v>
      </c>
      <c r="BC22">
        <f t="shared" si="29"/>
        <v>-1</v>
      </c>
      <c r="BD22" t="str">
        <f>IF(direct_inverse!Z220*direct_inverse!BB220&lt;=0,"O.K.",0)</f>
        <v>O.K.</v>
      </c>
      <c r="BE22" t="str">
        <f t="shared" si="23"/>
        <v>FI</v>
      </c>
    </row>
    <row r="23" spans="1:57" x14ac:dyDescent="0.3">
      <c r="A23" s="5" t="s">
        <v>64</v>
      </c>
      <c r="B23" s="5">
        <v>73.416666666666671</v>
      </c>
      <c r="C23" s="5">
        <v>69</v>
      </c>
      <c r="D23" s="5">
        <v>55.083333333333336</v>
      </c>
      <c r="E23" s="5">
        <v>51.5</v>
      </c>
      <c r="F23" s="5">
        <v>50.583333333333336</v>
      </c>
      <c r="G23" s="5">
        <v>54.916666666666664</v>
      </c>
      <c r="H23" s="5">
        <v>57.666666666666664</v>
      </c>
      <c r="I23" s="5">
        <v>56.083333333333336</v>
      </c>
      <c r="J23" s="5">
        <v>55.333333333333336</v>
      </c>
      <c r="K23" s="5">
        <v>58.916666666666664</v>
      </c>
      <c r="L23" s="5">
        <v>64.583333333333329</v>
      </c>
      <c r="M23" s="5">
        <v>67.583333333333329</v>
      </c>
      <c r="N23" s="5">
        <v>76.333333333333329</v>
      </c>
      <c r="O23" s="5">
        <v>81.583333333333329</v>
      </c>
      <c r="P23" s="5">
        <v>80.75</v>
      </c>
      <c r="Q23" s="5">
        <v>75.916666666666671</v>
      </c>
      <c r="R23" s="5">
        <v>84.666666666666671</v>
      </c>
      <c r="S23" s="5">
        <v>82.5</v>
      </c>
      <c r="T23" s="5">
        <v>81.166666666666671</v>
      </c>
      <c r="U23" s="5">
        <v>73.416666666666671</v>
      </c>
      <c r="V23" s="5">
        <v>73.083333333333329</v>
      </c>
      <c r="W23" s="5">
        <v>75.714285714285708</v>
      </c>
      <c r="X23" s="5">
        <v>1000000</v>
      </c>
      <c r="Z23" s="5" t="str">
        <f t="shared" si="24"/>
        <v>FR</v>
      </c>
      <c r="AA23">
        <f t="shared" si="25"/>
        <v>4</v>
      </c>
      <c r="AB23">
        <f t="shared" si="1"/>
        <v>3</v>
      </c>
      <c r="AC23">
        <f t="shared" si="2"/>
        <v>3</v>
      </c>
      <c r="AD23">
        <f t="shared" si="3"/>
        <v>3</v>
      </c>
      <c r="AE23">
        <f t="shared" si="4"/>
        <v>3</v>
      </c>
      <c r="AF23">
        <f t="shared" si="5"/>
        <v>3</v>
      </c>
      <c r="AG23">
        <f t="shared" si="6"/>
        <v>3</v>
      </c>
      <c r="AH23">
        <f t="shared" si="7"/>
        <v>1</v>
      </c>
      <c r="AI23">
        <f t="shared" si="8"/>
        <v>1</v>
      </c>
      <c r="AJ23">
        <f t="shared" si="9"/>
        <v>1</v>
      </c>
      <c r="AK23">
        <f t="shared" si="10"/>
        <v>1</v>
      </c>
      <c r="AL23">
        <f t="shared" si="11"/>
        <v>1</v>
      </c>
      <c r="AM23">
        <f t="shared" si="12"/>
        <v>1</v>
      </c>
      <c r="AN23">
        <f t="shared" si="13"/>
        <v>1</v>
      </c>
      <c r="AO23">
        <f t="shared" si="14"/>
        <v>1</v>
      </c>
      <c r="AP23">
        <f t="shared" si="15"/>
        <v>3</v>
      </c>
      <c r="AQ23">
        <f t="shared" si="16"/>
        <v>1</v>
      </c>
      <c r="AR23">
        <f t="shared" si="17"/>
        <v>2</v>
      </c>
      <c r="AS23">
        <f t="shared" si="18"/>
        <v>6</v>
      </c>
      <c r="AT23">
        <f t="shared" si="19"/>
        <v>7</v>
      </c>
      <c r="AU23">
        <f t="shared" si="20"/>
        <v>7</v>
      </c>
      <c r="AV23">
        <f t="shared" si="21"/>
        <v>7</v>
      </c>
      <c r="AW23">
        <v>1000000</v>
      </c>
      <c r="AX23" t="str">
        <f t="shared" si="22"/>
        <v>FR</v>
      </c>
      <c r="AY23" s="5">
        <f t="shared" si="26"/>
        <v>2.8636363636363638</v>
      </c>
      <c r="AZ23">
        <f t="shared" si="27"/>
        <v>1</v>
      </c>
      <c r="BA23" s="5">
        <f>direct_inverse!X221</f>
        <v>1000580</v>
      </c>
      <c r="BB23">
        <f t="shared" si="28"/>
        <v>1</v>
      </c>
      <c r="BC23">
        <f t="shared" si="29"/>
        <v>0</v>
      </c>
      <c r="BD23" t="str">
        <f>IF(direct_inverse!Z221*direct_inverse!BB221&lt;=0,"O.K.",0)</f>
        <v>O.K.</v>
      </c>
      <c r="BE23" t="str">
        <f t="shared" si="23"/>
        <v>FR</v>
      </c>
    </row>
    <row r="24" spans="1:57" x14ac:dyDescent="0.3">
      <c r="A24" s="5" t="s">
        <v>60</v>
      </c>
      <c r="B24" s="5">
        <v>68.333333333333329</v>
      </c>
      <c r="C24" s="5">
        <v>46.416666666666664</v>
      </c>
      <c r="D24" s="5">
        <v>37.583333333333336</v>
      </c>
      <c r="E24" s="5">
        <v>34.25</v>
      </c>
      <c r="F24" s="5">
        <v>37.75</v>
      </c>
      <c r="G24" s="5">
        <v>43.416666666666664</v>
      </c>
      <c r="H24" s="5">
        <v>45.416666666666664</v>
      </c>
      <c r="I24" s="5">
        <v>22.583333333333332</v>
      </c>
      <c r="J24" s="5">
        <v>24.916666666666668</v>
      </c>
      <c r="K24" s="5">
        <v>23.416666666666668</v>
      </c>
      <c r="L24" s="5">
        <v>25</v>
      </c>
      <c r="M24" s="5">
        <v>29</v>
      </c>
      <c r="N24" s="5">
        <v>33.916666666666664</v>
      </c>
      <c r="O24" s="5">
        <v>51.5</v>
      </c>
      <c r="P24" s="5">
        <v>45.416666666666664</v>
      </c>
      <c r="Q24" s="5">
        <v>44.5</v>
      </c>
      <c r="R24" s="5">
        <v>51.583333333333336</v>
      </c>
      <c r="S24" s="5">
        <v>45.333333333333336</v>
      </c>
      <c r="T24" s="5">
        <v>68.416666666666671</v>
      </c>
      <c r="U24" s="5">
        <v>70.333333333333329</v>
      </c>
      <c r="V24" s="5">
        <v>73.416666666666671</v>
      </c>
      <c r="W24" s="5">
        <v>78</v>
      </c>
      <c r="X24" s="5">
        <v>1000000</v>
      </c>
      <c r="Z24" s="5" t="str">
        <f t="shared" si="24"/>
        <v>GB</v>
      </c>
      <c r="AA24">
        <f t="shared" si="25"/>
        <v>5</v>
      </c>
      <c r="AB24">
        <f t="shared" si="1"/>
        <v>11</v>
      </c>
      <c r="AC24">
        <f t="shared" si="2"/>
        <v>10</v>
      </c>
      <c r="AD24">
        <f t="shared" si="3"/>
        <v>10</v>
      </c>
      <c r="AE24">
        <f t="shared" si="4"/>
        <v>8</v>
      </c>
      <c r="AF24">
        <f t="shared" si="5"/>
        <v>5</v>
      </c>
      <c r="AG24">
        <f t="shared" si="6"/>
        <v>6</v>
      </c>
      <c r="AH24">
        <f t="shared" si="7"/>
        <v>18</v>
      </c>
      <c r="AI24">
        <f t="shared" si="8"/>
        <v>21</v>
      </c>
      <c r="AJ24">
        <f t="shared" si="9"/>
        <v>21</v>
      </c>
      <c r="AK24">
        <f t="shared" si="10"/>
        <v>18</v>
      </c>
      <c r="AL24">
        <f t="shared" si="11"/>
        <v>18</v>
      </c>
      <c r="AM24">
        <f t="shared" si="12"/>
        <v>15</v>
      </c>
      <c r="AN24">
        <f t="shared" si="13"/>
        <v>12</v>
      </c>
      <c r="AO24">
        <f t="shared" si="14"/>
        <v>14</v>
      </c>
      <c r="AP24">
        <f t="shared" si="15"/>
        <v>17</v>
      </c>
      <c r="AQ24">
        <f t="shared" si="16"/>
        <v>16</v>
      </c>
      <c r="AR24">
        <f t="shared" si="17"/>
        <v>23</v>
      </c>
      <c r="AS24">
        <f t="shared" si="18"/>
        <v>10</v>
      </c>
      <c r="AT24">
        <f t="shared" si="19"/>
        <v>10</v>
      </c>
      <c r="AU24">
        <f t="shared" si="20"/>
        <v>6</v>
      </c>
      <c r="AV24">
        <f t="shared" si="21"/>
        <v>5</v>
      </c>
      <c r="AW24">
        <v>1000000</v>
      </c>
      <c r="AX24" t="str">
        <f t="shared" si="22"/>
        <v>GB</v>
      </c>
      <c r="AY24" s="5">
        <f t="shared" si="26"/>
        <v>12.681818181818182</v>
      </c>
      <c r="AZ24">
        <f t="shared" si="27"/>
        <v>10</v>
      </c>
      <c r="BA24" s="5">
        <f>direct_inverse!X222</f>
        <v>1000364</v>
      </c>
      <c r="BB24">
        <f t="shared" si="28"/>
        <v>10</v>
      </c>
      <c r="BC24">
        <f t="shared" si="29"/>
        <v>0</v>
      </c>
      <c r="BD24" t="str">
        <f>IF(direct_inverse!Z222*direct_inverse!BB222&lt;=0,"O.K.",0)</f>
        <v>O.K.</v>
      </c>
      <c r="BE24" t="str">
        <f t="shared" si="23"/>
        <v>GB</v>
      </c>
    </row>
    <row r="25" spans="1:57" x14ac:dyDescent="0.3">
      <c r="A25" s="5" t="s">
        <v>101</v>
      </c>
      <c r="B25" s="5">
        <v>0</v>
      </c>
      <c r="C25" s="5">
        <v>8.3333333333333339</v>
      </c>
      <c r="D25" s="5">
        <v>14.25</v>
      </c>
      <c r="E25" s="5">
        <v>8.9166666666666661</v>
      </c>
      <c r="F25" s="5">
        <v>5.583333333333333</v>
      </c>
      <c r="G25" s="5">
        <v>13.833333333333334</v>
      </c>
      <c r="H25" s="5">
        <v>14.416666666666666</v>
      </c>
      <c r="I25" s="5">
        <v>11.25</v>
      </c>
      <c r="J25" s="5">
        <v>11.583333333333334</v>
      </c>
      <c r="K25" s="5">
        <v>11.666666666666666</v>
      </c>
      <c r="L25" s="5">
        <v>12.666666666666666</v>
      </c>
      <c r="M25" s="5">
        <v>10.666666666666666</v>
      </c>
      <c r="N25" s="5">
        <v>10.666666666666666</v>
      </c>
      <c r="O25" s="5">
        <v>11.833333333333334</v>
      </c>
      <c r="P25" s="5">
        <v>12.666666666666666</v>
      </c>
      <c r="Q25" s="5">
        <v>13.333333333333334</v>
      </c>
      <c r="R25" s="5">
        <v>14.5</v>
      </c>
      <c r="S25" s="5">
        <v>15.916666666666666</v>
      </c>
      <c r="T25" s="5">
        <v>19.416666666666668</v>
      </c>
      <c r="U25" s="5">
        <v>20.75</v>
      </c>
      <c r="V25" s="5">
        <v>26.083333333333332</v>
      </c>
      <c r="W25" s="5">
        <v>30</v>
      </c>
      <c r="X25" s="5">
        <v>1000000</v>
      </c>
      <c r="Z25" s="5" t="str">
        <f t="shared" si="24"/>
        <v>GR</v>
      </c>
      <c r="AA25">
        <f t="shared" si="25"/>
        <v>27</v>
      </c>
      <c r="AB25">
        <f t="shared" si="1"/>
        <v>24</v>
      </c>
      <c r="AC25">
        <f t="shared" si="2"/>
        <v>25</v>
      </c>
      <c r="AD25">
        <f t="shared" si="3"/>
        <v>31</v>
      </c>
      <c r="AE25">
        <f t="shared" si="4"/>
        <v>37</v>
      </c>
      <c r="AF25">
        <f t="shared" si="5"/>
        <v>29</v>
      </c>
      <c r="AG25">
        <f t="shared" si="6"/>
        <v>31</v>
      </c>
      <c r="AH25">
        <f t="shared" si="7"/>
        <v>29</v>
      </c>
      <c r="AI25">
        <f t="shared" si="8"/>
        <v>32</v>
      </c>
      <c r="AJ25">
        <f t="shared" si="9"/>
        <v>32</v>
      </c>
      <c r="AK25">
        <f t="shared" si="10"/>
        <v>28</v>
      </c>
      <c r="AL25">
        <f t="shared" si="11"/>
        <v>33</v>
      </c>
      <c r="AM25">
        <f t="shared" si="12"/>
        <v>32</v>
      </c>
      <c r="AN25">
        <f t="shared" si="13"/>
        <v>32</v>
      </c>
      <c r="AO25">
        <f t="shared" si="14"/>
        <v>33</v>
      </c>
      <c r="AP25">
        <f t="shared" si="15"/>
        <v>42</v>
      </c>
      <c r="AQ25">
        <f t="shared" si="16"/>
        <v>43</v>
      </c>
      <c r="AR25">
        <f t="shared" si="17"/>
        <v>43</v>
      </c>
      <c r="AS25">
        <f t="shared" si="18"/>
        <v>45</v>
      </c>
      <c r="AT25">
        <f t="shared" si="19"/>
        <v>39</v>
      </c>
      <c r="AU25">
        <f t="shared" si="20"/>
        <v>38</v>
      </c>
      <c r="AV25">
        <f t="shared" si="21"/>
        <v>34</v>
      </c>
      <c r="AW25">
        <v>1000000</v>
      </c>
      <c r="AX25" t="str">
        <f t="shared" si="22"/>
        <v>GR</v>
      </c>
      <c r="AY25" s="5">
        <f t="shared" si="26"/>
        <v>33.590909090909093</v>
      </c>
      <c r="AZ25">
        <f t="shared" si="27"/>
        <v>35</v>
      </c>
      <c r="BA25" s="5">
        <f>direct_inverse!X223</f>
        <v>999904</v>
      </c>
      <c r="BB25">
        <f t="shared" si="28"/>
        <v>35</v>
      </c>
      <c r="BC25">
        <f t="shared" si="29"/>
        <v>0</v>
      </c>
      <c r="BD25" t="str">
        <f>IF(direct_inverse!Z223*direct_inverse!BB223&lt;=0,"O.K.",0)</f>
        <v>O.K.</v>
      </c>
      <c r="BE25" t="str">
        <f t="shared" si="23"/>
        <v>GR</v>
      </c>
    </row>
    <row r="26" spans="1:57" x14ac:dyDescent="0.3">
      <c r="A26" s="5" t="s">
        <v>82</v>
      </c>
      <c r="B26" s="5">
        <v>0</v>
      </c>
      <c r="C26" s="5">
        <v>2.0833333333333335</v>
      </c>
      <c r="D26" s="5">
        <v>6</v>
      </c>
      <c r="E26" s="5">
        <v>10.75</v>
      </c>
      <c r="F26" s="5">
        <v>11.333333333333334</v>
      </c>
      <c r="G26" s="5">
        <v>13.666666666666666</v>
      </c>
      <c r="H26" s="5">
        <v>35.333333333333336</v>
      </c>
      <c r="I26" s="5">
        <v>10.25</v>
      </c>
      <c r="J26" s="5">
        <v>8.0833333333333339</v>
      </c>
      <c r="K26" s="5">
        <v>7.416666666666667</v>
      </c>
      <c r="L26" s="5">
        <v>11.333333333333334</v>
      </c>
      <c r="M26" s="5">
        <v>10.25</v>
      </c>
      <c r="N26" s="5">
        <v>9.25</v>
      </c>
      <c r="O26" s="5">
        <v>11.166666666666666</v>
      </c>
      <c r="P26" s="5">
        <v>10.25</v>
      </c>
      <c r="Q26" s="5">
        <v>26.083333333333332</v>
      </c>
      <c r="R26" s="5">
        <v>52.666666666666664</v>
      </c>
      <c r="S26" s="5">
        <v>58.25</v>
      </c>
      <c r="T26" s="5">
        <v>25.083333333333332</v>
      </c>
      <c r="U26" s="5">
        <v>16</v>
      </c>
      <c r="V26" s="5">
        <v>8.4166666666666661</v>
      </c>
      <c r="W26" s="5">
        <v>8</v>
      </c>
      <c r="X26" s="5">
        <v>1000000</v>
      </c>
      <c r="Z26" s="5" t="str">
        <f t="shared" si="24"/>
        <v>HR</v>
      </c>
      <c r="AA26">
        <f t="shared" si="25"/>
        <v>27</v>
      </c>
      <c r="AB26">
        <f t="shared" si="1"/>
        <v>30</v>
      </c>
      <c r="AC26">
        <f t="shared" si="2"/>
        <v>32</v>
      </c>
      <c r="AD26">
        <f t="shared" si="3"/>
        <v>29</v>
      </c>
      <c r="AE26">
        <f t="shared" si="4"/>
        <v>31</v>
      </c>
      <c r="AF26">
        <f t="shared" si="5"/>
        <v>30</v>
      </c>
      <c r="AG26">
        <f t="shared" si="6"/>
        <v>12</v>
      </c>
      <c r="AH26">
        <f t="shared" si="7"/>
        <v>31</v>
      </c>
      <c r="AI26">
        <f t="shared" si="8"/>
        <v>38</v>
      </c>
      <c r="AJ26">
        <f t="shared" si="9"/>
        <v>36</v>
      </c>
      <c r="AK26">
        <f t="shared" si="10"/>
        <v>30</v>
      </c>
      <c r="AL26">
        <f t="shared" si="11"/>
        <v>34</v>
      </c>
      <c r="AM26">
        <f t="shared" si="12"/>
        <v>36</v>
      </c>
      <c r="AN26">
        <f t="shared" si="13"/>
        <v>33</v>
      </c>
      <c r="AO26">
        <f t="shared" si="14"/>
        <v>38</v>
      </c>
      <c r="AP26">
        <f t="shared" si="15"/>
        <v>28</v>
      </c>
      <c r="AQ26">
        <f t="shared" si="16"/>
        <v>15</v>
      </c>
      <c r="AR26">
        <f t="shared" si="17"/>
        <v>13</v>
      </c>
      <c r="AS26">
        <f t="shared" si="18"/>
        <v>39</v>
      </c>
      <c r="AT26">
        <f t="shared" si="19"/>
        <v>45</v>
      </c>
      <c r="AU26">
        <f t="shared" si="20"/>
        <v>51</v>
      </c>
      <c r="AV26">
        <f t="shared" si="21"/>
        <v>52</v>
      </c>
      <c r="AW26">
        <v>1000000</v>
      </c>
      <c r="AX26" t="str">
        <f t="shared" si="22"/>
        <v>HR</v>
      </c>
      <c r="AY26" s="5">
        <f t="shared" si="26"/>
        <v>32.272727272727273</v>
      </c>
      <c r="AZ26">
        <f t="shared" si="27"/>
        <v>32</v>
      </c>
      <c r="BA26" s="5">
        <f>direct_inverse!X224</f>
        <v>999933</v>
      </c>
      <c r="BB26">
        <f t="shared" si="28"/>
        <v>32</v>
      </c>
      <c r="BC26">
        <f t="shared" si="29"/>
        <v>0</v>
      </c>
      <c r="BD26" t="str">
        <f>IF(direct_inverse!Z224*direct_inverse!BB224&lt;=0,"O.K.",0)</f>
        <v>O.K.</v>
      </c>
      <c r="BE26" t="str">
        <f t="shared" si="23"/>
        <v>HR</v>
      </c>
    </row>
    <row r="27" spans="1:57" x14ac:dyDescent="0.3">
      <c r="A27" s="5" t="s">
        <v>97</v>
      </c>
      <c r="B27" s="5">
        <v>52.416666666666664</v>
      </c>
      <c r="C27" s="5">
        <v>59.75</v>
      </c>
      <c r="D27" s="5">
        <v>43.333333333333336</v>
      </c>
      <c r="E27" s="5">
        <v>28.916666666666668</v>
      </c>
      <c r="F27" s="5">
        <v>23.916666666666668</v>
      </c>
      <c r="G27" s="5">
        <v>20</v>
      </c>
      <c r="H27" s="5">
        <v>20</v>
      </c>
      <c r="I27" s="5">
        <v>17.333333333333332</v>
      </c>
      <c r="J27" s="5">
        <v>16.916666666666668</v>
      </c>
      <c r="K27" s="5">
        <v>13.833333333333334</v>
      </c>
      <c r="L27" s="5">
        <v>12.333333333333334</v>
      </c>
      <c r="M27" s="5">
        <v>12.916666666666666</v>
      </c>
      <c r="N27" s="5">
        <v>9.25</v>
      </c>
      <c r="O27" s="5">
        <v>2.0833333333333335</v>
      </c>
      <c r="P27" s="5">
        <v>2.0833333333333335</v>
      </c>
      <c r="Q27" s="5">
        <v>2.5</v>
      </c>
      <c r="R27" s="5">
        <v>3.5</v>
      </c>
      <c r="S27" s="5">
        <v>11.416666666666666</v>
      </c>
      <c r="T27" s="5">
        <v>10.75</v>
      </c>
      <c r="U27" s="5">
        <v>9.5</v>
      </c>
      <c r="V27" s="5">
        <v>11.916666666666666</v>
      </c>
      <c r="W27" s="5">
        <v>12.571428571428571</v>
      </c>
      <c r="X27" s="5">
        <v>1000000</v>
      </c>
      <c r="Z27" s="5" t="str">
        <f t="shared" si="24"/>
        <v>HU</v>
      </c>
      <c r="AA27">
        <f t="shared" si="25"/>
        <v>9</v>
      </c>
      <c r="AB27">
        <f t="shared" si="1"/>
        <v>5</v>
      </c>
      <c r="AC27">
        <f t="shared" si="2"/>
        <v>8</v>
      </c>
      <c r="AD27">
        <f t="shared" si="3"/>
        <v>15</v>
      </c>
      <c r="AE27">
        <f t="shared" si="4"/>
        <v>23</v>
      </c>
      <c r="AF27">
        <f t="shared" si="5"/>
        <v>23</v>
      </c>
      <c r="AG27">
        <f t="shared" si="6"/>
        <v>25</v>
      </c>
      <c r="AH27">
        <f t="shared" si="7"/>
        <v>24</v>
      </c>
      <c r="AI27">
        <f t="shared" si="8"/>
        <v>26</v>
      </c>
      <c r="AJ27">
        <f t="shared" si="9"/>
        <v>28</v>
      </c>
      <c r="AK27">
        <f t="shared" si="10"/>
        <v>29</v>
      </c>
      <c r="AL27">
        <f t="shared" si="11"/>
        <v>31</v>
      </c>
      <c r="AM27">
        <f t="shared" si="12"/>
        <v>36</v>
      </c>
      <c r="AN27">
        <f t="shared" si="13"/>
        <v>51</v>
      </c>
      <c r="AO27">
        <f t="shared" si="14"/>
        <v>52</v>
      </c>
      <c r="AP27">
        <f t="shared" si="15"/>
        <v>54</v>
      </c>
      <c r="AQ27">
        <f t="shared" si="16"/>
        <v>56</v>
      </c>
      <c r="AR27">
        <f t="shared" si="17"/>
        <v>49</v>
      </c>
      <c r="AS27">
        <f t="shared" si="18"/>
        <v>50</v>
      </c>
      <c r="AT27">
        <f t="shared" si="19"/>
        <v>50</v>
      </c>
      <c r="AU27">
        <f t="shared" si="20"/>
        <v>49</v>
      </c>
      <c r="AV27">
        <f t="shared" si="21"/>
        <v>50</v>
      </c>
      <c r="AW27">
        <v>1000000</v>
      </c>
      <c r="AX27" t="str">
        <f t="shared" si="22"/>
        <v>HU</v>
      </c>
      <c r="AY27" s="5">
        <f t="shared" si="26"/>
        <v>33.772727272727273</v>
      </c>
      <c r="AZ27">
        <f t="shared" si="27"/>
        <v>37</v>
      </c>
      <c r="BA27" s="5">
        <f>direct_inverse!X225</f>
        <v>999900</v>
      </c>
      <c r="BB27">
        <f t="shared" si="28"/>
        <v>37</v>
      </c>
      <c r="BC27">
        <f t="shared" si="29"/>
        <v>0</v>
      </c>
      <c r="BD27" t="str">
        <f>IF(direct_inverse!Z225*direct_inverse!BB225&lt;=0,"O.K.",0)</f>
        <v>O.K.</v>
      </c>
      <c r="BE27" t="str">
        <f t="shared" si="23"/>
        <v>HU</v>
      </c>
    </row>
    <row r="28" spans="1:57" x14ac:dyDescent="0.3">
      <c r="A28" s="5" t="s">
        <v>16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2.5833333333333335</v>
      </c>
      <c r="H28" s="5">
        <v>2.0833333333333335</v>
      </c>
      <c r="I28" s="5">
        <v>5.916666666666667</v>
      </c>
      <c r="J28" s="5">
        <v>5.25</v>
      </c>
      <c r="K28" s="5">
        <v>5.25</v>
      </c>
      <c r="L28" s="5">
        <v>4</v>
      </c>
      <c r="M28" s="5">
        <v>4.75</v>
      </c>
      <c r="N28" s="5">
        <v>4.833333333333333</v>
      </c>
      <c r="O28" s="5">
        <v>7</v>
      </c>
      <c r="P28" s="5">
        <v>11.333333333333334</v>
      </c>
      <c r="Q28" s="5">
        <v>21</v>
      </c>
      <c r="R28" s="5">
        <v>21.333333333333332</v>
      </c>
      <c r="S28" s="5">
        <v>39.083333333333336</v>
      </c>
      <c r="T28" s="5">
        <v>63.833333333333336</v>
      </c>
      <c r="U28" s="5">
        <v>55.083333333333336</v>
      </c>
      <c r="V28" s="5">
        <v>65.416666666666671</v>
      </c>
      <c r="W28" s="5">
        <v>71.571428571428569</v>
      </c>
      <c r="X28" s="5">
        <v>1000000</v>
      </c>
      <c r="Z28" s="5" t="str">
        <f t="shared" si="24"/>
        <v>ID</v>
      </c>
      <c r="AA28">
        <f t="shared" si="25"/>
        <v>27</v>
      </c>
      <c r="AB28">
        <f t="shared" si="1"/>
        <v>31</v>
      </c>
      <c r="AC28">
        <f t="shared" si="2"/>
        <v>36</v>
      </c>
      <c r="AD28">
        <f t="shared" si="3"/>
        <v>39</v>
      </c>
      <c r="AE28">
        <f t="shared" si="4"/>
        <v>43</v>
      </c>
      <c r="AF28">
        <f t="shared" si="5"/>
        <v>39</v>
      </c>
      <c r="AG28">
        <f t="shared" si="6"/>
        <v>41</v>
      </c>
      <c r="AH28">
        <f t="shared" si="7"/>
        <v>41</v>
      </c>
      <c r="AI28">
        <f t="shared" si="8"/>
        <v>43</v>
      </c>
      <c r="AJ28">
        <f t="shared" si="9"/>
        <v>42</v>
      </c>
      <c r="AK28">
        <f t="shared" si="10"/>
        <v>47</v>
      </c>
      <c r="AL28">
        <f t="shared" si="11"/>
        <v>44</v>
      </c>
      <c r="AM28">
        <f t="shared" si="12"/>
        <v>46</v>
      </c>
      <c r="AN28">
        <f t="shared" si="13"/>
        <v>37</v>
      </c>
      <c r="AO28">
        <f t="shared" si="14"/>
        <v>35</v>
      </c>
      <c r="AP28">
        <f t="shared" si="15"/>
        <v>34</v>
      </c>
      <c r="AQ28">
        <f t="shared" si="16"/>
        <v>38</v>
      </c>
      <c r="AR28">
        <f t="shared" si="17"/>
        <v>27</v>
      </c>
      <c r="AS28">
        <f t="shared" si="18"/>
        <v>16</v>
      </c>
      <c r="AT28">
        <f t="shared" si="19"/>
        <v>23</v>
      </c>
      <c r="AU28">
        <f t="shared" si="20"/>
        <v>12</v>
      </c>
      <c r="AV28">
        <f t="shared" si="21"/>
        <v>10</v>
      </c>
      <c r="AW28">
        <v>1000000</v>
      </c>
      <c r="AX28" t="str">
        <f t="shared" si="22"/>
        <v>ID</v>
      </c>
      <c r="AY28" s="5">
        <f t="shared" si="26"/>
        <v>34.136363636363633</v>
      </c>
      <c r="AZ28">
        <f t="shared" si="27"/>
        <v>39</v>
      </c>
      <c r="BA28" s="5">
        <f>direct_inverse!X226</f>
        <v>999892</v>
      </c>
      <c r="BB28">
        <f t="shared" si="28"/>
        <v>39</v>
      </c>
      <c r="BC28">
        <f t="shared" si="29"/>
        <v>0</v>
      </c>
      <c r="BD28" t="str">
        <f>IF(direct_inverse!Z226*direct_inverse!BB226&lt;=0,"O.K.",0)</f>
        <v>O.K.</v>
      </c>
      <c r="BE28" t="str">
        <f t="shared" si="23"/>
        <v>ID</v>
      </c>
    </row>
    <row r="29" spans="1:57" x14ac:dyDescent="0.3">
      <c r="A29" s="5" t="s">
        <v>36</v>
      </c>
      <c r="B29" s="5">
        <v>0</v>
      </c>
      <c r="C29" s="5">
        <v>0</v>
      </c>
      <c r="D29" s="5">
        <v>0</v>
      </c>
      <c r="E29" s="5">
        <v>0</v>
      </c>
      <c r="F29" s="5">
        <v>8.3333333333333339</v>
      </c>
      <c r="G29" s="5">
        <v>0</v>
      </c>
      <c r="H29" s="5">
        <v>3.0833333333333335</v>
      </c>
      <c r="I29" s="5">
        <v>8.8333333333333339</v>
      </c>
      <c r="J29" s="5">
        <v>11.75</v>
      </c>
      <c r="K29" s="5">
        <v>17.916666666666668</v>
      </c>
      <c r="L29" s="5">
        <v>16.583333333333332</v>
      </c>
      <c r="M29" s="5">
        <v>21.75</v>
      </c>
      <c r="N29" s="5">
        <v>31.333333333333332</v>
      </c>
      <c r="O29" s="5">
        <v>39.666666666666664</v>
      </c>
      <c r="P29" s="5">
        <v>36.5</v>
      </c>
      <c r="Q29" s="5">
        <v>44.583333333333336</v>
      </c>
      <c r="R29" s="5">
        <v>39.5</v>
      </c>
      <c r="S29" s="5">
        <v>44.5</v>
      </c>
      <c r="T29" s="5">
        <v>63.25</v>
      </c>
      <c r="U29" s="5">
        <v>62.833333333333336</v>
      </c>
      <c r="V29" s="5">
        <v>65.666666666666671</v>
      </c>
      <c r="W29" s="5">
        <v>75.857142857142861</v>
      </c>
      <c r="X29" s="5">
        <v>1000000</v>
      </c>
      <c r="Z29" s="5" t="str">
        <f t="shared" si="24"/>
        <v>IE</v>
      </c>
      <c r="AA29">
        <f t="shared" si="25"/>
        <v>27</v>
      </c>
      <c r="AB29">
        <f t="shared" si="1"/>
        <v>31</v>
      </c>
      <c r="AC29">
        <f t="shared" si="2"/>
        <v>36</v>
      </c>
      <c r="AD29">
        <f t="shared" si="3"/>
        <v>39</v>
      </c>
      <c r="AE29">
        <f t="shared" si="4"/>
        <v>32</v>
      </c>
      <c r="AF29">
        <f t="shared" si="5"/>
        <v>43</v>
      </c>
      <c r="AG29">
        <f t="shared" si="6"/>
        <v>40</v>
      </c>
      <c r="AH29">
        <f t="shared" si="7"/>
        <v>33</v>
      </c>
      <c r="AI29">
        <f t="shared" si="8"/>
        <v>31</v>
      </c>
      <c r="AJ29">
        <f t="shared" si="9"/>
        <v>23</v>
      </c>
      <c r="AK29">
        <f t="shared" si="10"/>
        <v>25</v>
      </c>
      <c r="AL29">
        <f t="shared" si="11"/>
        <v>23</v>
      </c>
      <c r="AM29">
        <f t="shared" si="12"/>
        <v>19</v>
      </c>
      <c r="AN29">
        <f t="shared" si="13"/>
        <v>16</v>
      </c>
      <c r="AO29">
        <f t="shared" si="14"/>
        <v>19</v>
      </c>
      <c r="AP29">
        <f t="shared" si="15"/>
        <v>16</v>
      </c>
      <c r="AQ29">
        <f t="shared" si="16"/>
        <v>25</v>
      </c>
      <c r="AR29">
        <f t="shared" si="17"/>
        <v>24</v>
      </c>
      <c r="AS29">
        <f t="shared" si="18"/>
        <v>17</v>
      </c>
      <c r="AT29">
        <f t="shared" si="19"/>
        <v>15</v>
      </c>
      <c r="AU29">
        <f t="shared" si="20"/>
        <v>11</v>
      </c>
      <c r="AV29">
        <f t="shared" si="21"/>
        <v>6</v>
      </c>
      <c r="AW29">
        <v>1000000</v>
      </c>
      <c r="AX29" t="str">
        <f t="shared" si="22"/>
        <v>IE</v>
      </c>
      <c r="AY29" s="5">
        <f t="shared" si="26"/>
        <v>25.045454545454547</v>
      </c>
      <c r="AZ29">
        <f t="shared" si="27"/>
        <v>22</v>
      </c>
      <c r="BA29" s="5">
        <f>direct_inverse!X227</f>
        <v>1000092</v>
      </c>
      <c r="BB29">
        <f t="shared" si="28"/>
        <v>22</v>
      </c>
      <c r="BC29">
        <f t="shared" si="29"/>
        <v>0</v>
      </c>
      <c r="BD29" t="str">
        <f>IF(direct_inverse!Z227*direct_inverse!BB227&lt;=0,"O.K.",0)</f>
        <v>O.K.</v>
      </c>
      <c r="BE29" t="str">
        <f t="shared" si="23"/>
        <v>IE</v>
      </c>
    </row>
    <row r="30" spans="1:57" x14ac:dyDescent="0.3">
      <c r="A30" s="5" t="s">
        <v>20</v>
      </c>
      <c r="B30" s="5">
        <v>56.666666666666664</v>
      </c>
      <c r="C30" s="5">
        <v>54.166666666666664</v>
      </c>
      <c r="D30" s="5">
        <v>33</v>
      </c>
      <c r="E30" s="5">
        <v>29.916666666666668</v>
      </c>
      <c r="F30" s="5">
        <v>26.666666666666668</v>
      </c>
      <c r="G30" s="5">
        <v>24.25</v>
      </c>
      <c r="H30" s="5">
        <v>18.75</v>
      </c>
      <c r="I30" s="5">
        <v>12.583333333333334</v>
      </c>
      <c r="J30" s="5">
        <v>19.583333333333332</v>
      </c>
      <c r="K30" s="5">
        <v>15.75</v>
      </c>
      <c r="L30" s="5">
        <v>11.25</v>
      </c>
      <c r="M30" s="5">
        <v>14.75</v>
      </c>
      <c r="N30" s="5">
        <v>21.833333333333332</v>
      </c>
      <c r="O30" s="5">
        <v>56.416666666666664</v>
      </c>
      <c r="P30" s="5">
        <v>31.166666666666668</v>
      </c>
      <c r="Q30" s="5">
        <v>22.083333333333332</v>
      </c>
      <c r="R30" s="5">
        <v>19.833333333333332</v>
      </c>
      <c r="S30" s="5">
        <v>19.75</v>
      </c>
      <c r="T30" s="5">
        <v>19.75</v>
      </c>
      <c r="U30" s="5">
        <v>18.416666666666668</v>
      </c>
      <c r="V30" s="5">
        <v>16.333333333333332</v>
      </c>
      <c r="W30" s="5">
        <v>14.142857142857142</v>
      </c>
      <c r="X30" s="5">
        <v>1000000</v>
      </c>
      <c r="Z30" s="5" t="str">
        <f t="shared" si="24"/>
        <v>IN</v>
      </c>
      <c r="AA30">
        <f t="shared" si="25"/>
        <v>8</v>
      </c>
      <c r="AB30">
        <f t="shared" si="1"/>
        <v>7</v>
      </c>
      <c r="AC30">
        <f t="shared" si="2"/>
        <v>12</v>
      </c>
      <c r="AD30">
        <f t="shared" si="3"/>
        <v>14</v>
      </c>
      <c r="AE30">
        <f t="shared" si="4"/>
        <v>18</v>
      </c>
      <c r="AF30">
        <f t="shared" si="5"/>
        <v>22</v>
      </c>
      <c r="AG30">
        <f t="shared" si="6"/>
        <v>26</v>
      </c>
      <c r="AH30">
        <f t="shared" si="7"/>
        <v>27</v>
      </c>
      <c r="AI30">
        <f t="shared" si="8"/>
        <v>24</v>
      </c>
      <c r="AJ30">
        <f t="shared" si="9"/>
        <v>26</v>
      </c>
      <c r="AK30">
        <f t="shared" si="10"/>
        <v>31</v>
      </c>
      <c r="AL30">
        <f t="shared" si="11"/>
        <v>30</v>
      </c>
      <c r="AM30">
        <f t="shared" si="12"/>
        <v>23</v>
      </c>
      <c r="AN30">
        <f t="shared" si="13"/>
        <v>9</v>
      </c>
      <c r="AO30">
        <f t="shared" si="14"/>
        <v>22</v>
      </c>
      <c r="AP30">
        <f t="shared" si="15"/>
        <v>31</v>
      </c>
      <c r="AQ30">
        <f t="shared" si="16"/>
        <v>39</v>
      </c>
      <c r="AR30">
        <f t="shared" si="17"/>
        <v>39</v>
      </c>
      <c r="AS30">
        <f t="shared" si="18"/>
        <v>44</v>
      </c>
      <c r="AT30">
        <f t="shared" si="19"/>
        <v>42</v>
      </c>
      <c r="AU30">
        <f t="shared" si="20"/>
        <v>46</v>
      </c>
      <c r="AV30">
        <f t="shared" si="21"/>
        <v>47</v>
      </c>
      <c r="AW30">
        <v>1000000</v>
      </c>
      <c r="AX30" t="str">
        <f t="shared" si="22"/>
        <v>IN</v>
      </c>
      <c r="AY30" s="5">
        <f t="shared" si="26"/>
        <v>26.681818181818183</v>
      </c>
      <c r="AZ30">
        <f t="shared" si="27"/>
        <v>24</v>
      </c>
      <c r="BA30" s="5">
        <f>direct_inverse!X228</f>
        <v>1000056</v>
      </c>
      <c r="BB30">
        <f t="shared" si="28"/>
        <v>24</v>
      </c>
      <c r="BC30">
        <f t="shared" si="29"/>
        <v>0</v>
      </c>
      <c r="BD30" t="str">
        <f>IF(direct_inverse!Z228*direct_inverse!BB228&lt;=0,"O.K.",0)</f>
        <v>O.K.</v>
      </c>
      <c r="BE30" t="str">
        <f t="shared" si="23"/>
        <v>IN</v>
      </c>
    </row>
    <row r="31" spans="1:57" x14ac:dyDescent="0.3">
      <c r="A31" s="5" t="s">
        <v>2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5.333333333333333</v>
      </c>
      <c r="K31" s="5">
        <v>0</v>
      </c>
      <c r="L31" s="5">
        <v>0</v>
      </c>
      <c r="M31" s="5">
        <v>0</v>
      </c>
      <c r="N31" s="5">
        <v>0</v>
      </c>
      <c r="O31" s="5">
        <v>1.5833333333333333</v>
      </c>
      <c r="P31" s="5">
        <v>1.8333333333333333</v>
      </c>
      <c r="Q31" s="5">
        <v>0</v>
      </c>
      <c r="R31" s="5">
        <v>6.166666666666667</v>
      </c>
      <c r="S31" s="5">
        <v>19.75</v>
      </c>
      <c r="T31" s="5">
        <v>45.416666666666664</v>
      </c>
      <c r="U31" s="5">
        <v>43.833333333333336</v>
      </c>
      <c r="V31" s="5">
        <v>35.916666666666664</v>
      </c>
      <c r="W31" s="5">
        <v>30.285714285714285</v>
      </c>
      <c r="X31" s="5">
        <v>1000000</v>
      </c>
      <c r="Z31" s="5" t="str">
        <f t="shared" si="24"/>
        <v>IQ</v>
      </c>
      <c r="AA31">
        <f t="shared" si="25"/>
        <v>27</v>
      </c>
      <c r="AB31">
        <f t="shared" si="1"/>
        <v>31</v>
      </c>
      <c r="AC31">
        <f t="shared" si="2"/>
        <v>36</v>
      </c>
      <c r="AD31">
        <f t="shared" si="3"/>
        <v>39</v>
      </c>
      <c r="AE31">
        <f t="shared" si="4"/>
        <v>43</v>
      </c>
      <c r="AF31">
        <f t="shared" si="5"/>
        <v>43</v>
      </c>
      <c r="AG31">
        <f t="shared" si="6"/>
        <v>43</v>
      </c>
      <c r="AH31">
        <f t="shared" si="7"/>
        <v>51</v>
      </c>
      <c r="AI31">
        <f t="shared" si="8"/>
        <v>42</v>
      </c>
      <c r="AJ31">
        <f t="shared" si="9"/>
        <v>51</v>
      </c>
      <c r="AK31">
        <f t="shared" si="10"/>
        <v>53</v>
      </c>
      <c r="AL31">
        <f t="shared" si="11"/>
        <v>53</v>
      </c>
      <c r="AM31">
        <f t="shared" si="12"/>
        <v>53</v>
      </c>
      <c r="AN31">
        <f t="shared" si="13"/>
        <v>52</v>
      </c>
      <c r="AO31">
        <f t="shared" si="14"/>
        <v>53</v>
      </c>
      <c r="AP31">
        <f t="shared" si="15"/>
        <v>57</v>
      </c>
      <c r="AQ31">
        <f t="shared" si="16"/>
        <v>50</v>
      </c>
      <c r="AR31">
        <f t="shared" si="17"/>
        <v>39</v>
      </c>
      <c r="AS31">
        <f t="shared" si="18"/>
        <v>29</v>
      </c>
      <c r="AT31">
        <f t="shared" si="19"/>
        <v>27</v>
      </c>
      <c r="AU31">
        <f t="shared" si="20"/>
        <v>29</v>
      </c>
      <c r="AV31">
        <f t="shared" si="21"/>
        <v>33</v>
      </c>
      <c r="AW31">
        <v>1000000</v>
      </c>
      <c r="AX31" t="str">
        <f t="shared" si="22"/>
        <v>IQ</v>
      </c>
      <c r="AY31" s="5">
        <f t="shared" si="26"/>
        <v>42.454545454545453</v>
      </c>
      <c r="AZ31">
        <f t="shared" si="27"/>
        <v>51</v>
      </c>
      <c r="BA31" s="5">
        <f>direct_inverse!X229</f>
        <v>999708.9</v>
      </c>
      <c r="BB31">
        <f t="shared" si="28"/>
        <v>51</v>
      </c>
      <c r="BC31">
        <f t="shared" si="29"/>
        <v>0</v>
      </c>
      <c r="BD31" t="str">
        <f>IF(direct_inverse!Z229*direct_inverse!BB229&lt;=0,"O.K.",0)</f>
        <v>O.K.</v>
      </c>
      <c r="BE31" t="str">
        <f t="shared" si="23"/>
        <v>IQ</v>
      </c>
    </row>
    <row r="32" spans="1:57" x14ac:dyDescent="0.3">
      <c r="A32" s="5" t="s">
        <v>258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5.916666666666667</v>
      </c>
      <c r="H32" s="5">
        <v>28.166666666666668</v>
      </c>
      <c r="I32" s="5">
        <v>2.75</v>
      </c>
      <c r="J32" s="5">
        <v>6</v>
      </c>
      <c r="K32" s="5">
        <v>7.166666666666667</v>
      </c>
      <c r="L32" s="5">
        <v>15.083333333333334</v>
      </c>
      <c r="M32" s="5">
        <v>21.583333333333332</v>
      </c>
      <c r="N32" s="5">
        <v>25.583333333333332</v>
      </c>
      <c r="O32" s="5">
        <v>34.5</v>
      </c>
      <c r="P32" s="5">
        <v>29.5</v>
      </c>
      <c r="Q32" s="5">
        <v>42.333333333333336</v>
      </c>
      <c r="R32" s="5">
        <v>45.916666666666664</v>
      </c>
      <c r="S32" s="5">
        <v>52.583333333333336</v>
      </c>
      <c r="T32" s="5">
        <v>64.583333333333329</v>
      </c>
      <c r="U32" s="5">
        <v>51.25</v>
      </c>
      <c r="V32" s="5">
        <v>50.666666666666664</v>
      </c>
      <c r="W32" s="5">
        <v>53.428571428571431</v>
      </c>
      <c r="X32" s="5">
        <v>1000000</v>
      </c>
      <c r="Z32" s="5" t="str">
        <f t="shared" si="24"/>
        <v>IL</v>
      </c>
      <c r="AA32">
        <f t="shared" si="25"/>
        <v>27</v>
      </c>
      <c r="AB32">
        <f t="shared" si="1"/>
        <v>31</v>
      </c>
      <c r="AC32">
        <f t="shared" si="2"/>
        <v>36</v>
      </c>
      <c r="AD32">
        <f t="shared" si="3"/>
        <v>39</v>
      </c>
      <c r="AE32">
        <f t="shared" si="4"/>
        <v>43</v>
      </c>
      <c r="AF32">
        <f t="shared" si="5"/>
        <v>38</v>
      </c>
      <c r="AG32">
        <f t="shared" si="6"/>
        <v>21</v>
      </c>
      <c r="AH32">
        <f t="shared" si="7"/>
        <v>46</v>
      </c>
      <c r="AI32">
        <f t="shared" si="8"/>
        <v>41</v>
      </c>
      <c r="AJ32">
        <f t="shared" si="9"/>
        <v>38</v>
      </c>
      <c r="AK32">
        <f t="shared" si="10"/>
        <v>26</v>
      </c>
      <c r="AL32">
        <f t="shared" si="11"/>
        <v>24</v>
      </c>
      <c r="AM32">
        <f t="shared" si="12"/>
        <v>21</v>
      </c>
      <c r="AN32">
        <f t="shared" si="13"/>
        <v>20</v>
      </c>
      <c r="AO32">
        <f t="shared" si="14"/>
        <v>24</v>
      </c>
      <c r="AP32">
        <f t="shared" si="15"/>
        <v>19</v>
      </c>
      <c r="AQ32">
        <f t="shared" si="16"/>
        <v>20</v>
      </c>
      <c r="AR32">
        <f t="shared" si="17"/>
        <v>17</v>
      </c>
      <c r="AS32">
        <f t="shared" si="18"/>
        <v>14</v>
      </c>
      <c r="AT32">
        <f t="shared" si="19"/>
        <v>25</v>
      </c>
      <c r="AU32">
        <f t="shared" si="20"/>
        <v>24</v>
      </c>
      <c r="AV32">
        <f t="shared" si="21"/>
        <v>23</v>
      </c>
      <c r="AW32">
        <v>1000000</v>
      </c>
      <c r="AX32" t="str">
        <f t="shared" si="22"/>
        <v>IL</v>
      </c>
      <c r="AY32" s="5">
        <f t="shared" si="26"/>
        <v>28.045454545454547</v>
      </c>
      <c r="AZ32">
        <f t="shared" si="27"/>
        <v>25</v>
      </c>
      <c r="BA32" s="5">
        <f>direct_inverse!X230</f>
        <v>1000026</v>
      </c>
      <c r="BB32">
        <f t="shared" si="28"/>
        <v>25</v>
      </c>
      <c r="BC32">
        <f t="shared" si="29"/>
        <v>0</v>
      </c>
      <c r="BD32" t="str">
        <f>IF(direct_inverse!Z230*direct_inverse!BB230&lt;=0,"O.K.",0)</f>
        <v>O.K.</v>
      </c>
      <c r="BE32" t="str">
        <f t="shared" si="23"/>
        <v>IL</v>
      </c>
    </row>
    <row r="33" spans="1:57" x14ac:dyDescent="0.3">
      <c r="A33" s="5" t="s">
        <v>50</v>
      </c>
      <c r="B33" s="5">
        <v>12.5</v>
      </c>
      <c r="C33" s="5">
        <v>13.25</v>
      </c>
      <c r="D33" s="5">
        <v>10.75</v>
      </c>
      <c r="E33" s="5">
        <v>9</v>
      </c>
      <c r="F33" s="5">
        <v>7.916666666666667</v>
      </c>
      <c r="G33" s="5">
        <v>8</v>
      </c>
      <c r="H33" s="5">
        <v>7.666666666666667</v>
      </c>
      <c r="I33" s="5">
        <v>6.5</v>
      </c>
      <c r="J33" s="5">
        <v>6.333333333333333</v>
      </c>
      <c r="K33" s="5">
        <v>6.916666666666667</v>
      </c>
      <c r="L33" s="5">
        <v>8.6666666666666661</v>
      </c>
      <c r="M33" s="5">
        <v>8.5833333333333339</v>
      </c>
      <c r="N33" s="5">
        <v>9.4166666666666661</v>
      </c>
      <c r="O33" s="5">
        <v>12.5</v>
      </c>
      <c r="P33" s="5">
        <v>36.166666666666664</v>
      </c>
      <c r="Q33" s="5">
        <v>17.166666666666668</v>
      </c>
      <c r="R33" s="5">
        <v>15.333333333333334</v>
      </c>
      <c r="S33" s="5">
        <v>17.333333333333332</v>
      </c>
      <c r="T33" s="5">
        <v>20.75</v>
      </c>
      <c r="U33" s="5">
        <v>19.75</v>
      </c>
      <c r="V33" s="5">
        <v>25.333333333333332</v>
      </c>
      <c r="W33" s="5">
        <v>26.857142857142858</v>
      </c>
      <c r="X33" s="5">
        <v>1000000</v>
      </c>
      <c r="Z33" s="5" t="str">
        <f t="shared" si="24"/>
        <v>IT</v>
      </c>
      <c r="AA33">
        <f t="shared" si="25"/>
        <v>23</v>
      </c>
      <c r="AB33">
        <f t="shared" si="1"/>
        <v>22</v>
      </c>
      <c r="AC33">
        <f t="shared" si="2"/>
        <v>27</v>
      </c>
      <c r="AD33">
        <f t="shared" si="3"/>
        <v>30</v>
      </c>
      <c r="AE33">
        <f t="shared" si="4"/>
        <v>36</v>
      </c>
      <c r="AF33">
        <f t="shared" si="5"/>
        <v>34</v>
      </c>
      <c r="AG33">
        <f t="shared" si="6"/>
        <v>33</v>
      </c>
      <c r="AH33">
        <f t="shared" si="7"/>
        <v>39</v>
      </c>
      <c r="AI33">
        <f t="shared" si="8"/>
        <v>39</v>
      </c>
      <c r="AJ33">
        <f t="shared" si="9"/>
        <v>39</v>
      </c>
      <c r="AK33">
        <f t="shared" si="10"/>
        <v>41</v>
      </c>
      <c r="AL33">
        <f t="shared" si="11"/>
        <v>39</v>
      </c>
      <c r="AM33">
        <f t="shared" si="12"/>
        <v>35</v>
      </c>
      <c r="AN33">
        <f t="shared" si="13"/>
        <v>30</v>
      </c>
      <c r="AO33">
        <f t="shared" si="14"/>
        <v>20</v>
      </c>
      <c r="AP33">
        <f t="shared" si="15"/>
        <v>40</v>
      </c>
      <c r="AQ33">
        <f t="shared" si="16"/>
        <v>42</v>
      </c>
      <c r="AR33">
        <f t="shared" si="17"/>
        <v>41</v>
      </c>
      <c r="AS33">
        <f t="shared" si="18"/>
        <v>41</v>
      </c>
      <c r="AT33">
        <f t="shared" si="19"/>
        <v>41</v>
      </c>
      <c r="AU33">
        <f t="shared" si="20"/>
        <v>39</v>
      </c>
      <c r="AV33">
        <f t="shared" si="21"/>
        <v>36</v>
      </c>
      <c r="AW33">
        <v>1000000</v>
      </c>
      <c r="AX33" t="str">
        <f t="shared" si="22"/>
        <v>IT</v>
      </c>
      <c r="AY33" s="5">
        <f t="shared" si="26"/>
        <v>34.863636363636367</v>
      </c>
      <c r="AZ33">
        <f t="shared" si="27"/>
        <v>41</v>
      </c>
      <c r="BA33" s="5">
        <f>direct_inverse!X231</f>
        <v>999876</v>
      </c>
      <c r="BB33">
        <f t="shared" si="28"/>
        <v>41</v>
      </c>
      <c r="BC33">
        <f t="shared" si="29"/>
        <v>0</v>
      </c>
      <c r="BD33" t="str">
        <f>IF(direct_inverse!Z231*direct_inverse!BB231&lt;=0,"O.K.",0)</f>
        <v>O.K.</v>
      </c>
      <c r="BE33" t="str">
        <f t="shared" si="23"/>
        <v>IT</v>
      </c>
    </row>
    <row r="34" spans="1:57" x14ac:dyDescent="0.3">
      <c r="A34" s="5" t="s">
        <v>38</v>
      </c>
      <c r="B34" s="5">
        <v>13.75</v>
      </c>
      <c r="C34" s="5">
        <v>13.083333333333334</v>
      </c>
      <c r="D34" s="5">
        <v>15.25</v>
      </c>
      <c r="E34" s="5">
        <v>18.666666666666668</v>
      </c>
      <c r="F34" s="5">
        <v>28</v>
      </c>
      <c r="G34" s="5">
        <v>19.75</v>
      </c>
      <c r="H34" s="5">
        <v>18.5</v>
      </c>
      <c r="I34" s="5">
        <v>17.5</v>
      </c>
      <c r="J34" s="5">
        <v>27</v>
      </c>
      <c r="K34" s="5">
        <v>14.833333333333334</v>
      </c>
      <c r="L34" s="5">
        <v>9.9166666666666661</v>
      </c>
      <c r="M34" s="5">
        <v>8.75</v>
      </c>
      <c r="N34" s="5">
        <v>8</v>
      </c>
      <c r="O34" s="5">
        <v>6.75</v>
      </c>
      <c r="P34" s="5">
        <v>8.0833333333333339</v>
      </c>
      <c r="Q34" s="5">
        <v>8.5</v>
      </c>
      <c r="R34" s="5">
        <v>13.333333333333334</v>
      </c>
      <c r="S34" s="5">
        <v>15.166666666666666</v>
      </c>
      <c r="T34" s="5">
        <v>15.583333333333334</v>
      </c>
      <c r="U34" s="5">
        <v>15.416666666666666</v>
      </c>
      <c r="V34" s="5">
        <v>16.416666666666668</v>
      </c>
      <c r="W34" s="5">
        <v>15.571428571428571</v>
      </c>
      <c r="X34" s="5">
        <v>1000000</v>
      </c>
      <c r="Z34" s="5" t="str">
        <f t="shared" si="24"/>
        <v>JP</v>
      </c>
      <c r="AA34">
        <f t="shared" si="25"/>
        <v>22</v>
      </c>
      <c r="AB34">
        <f t="shared" si="1"/>
        <v>23</v>
      </c>
      <c r="AC34">
        <f t="shared" si="2"/>
        <v>24</v>
      </c>
      <c r="AD34">
        <f t="shared" si="3"/>
        <v>24</v>
      </c>
      <c r="AE34">
        <f t="shared" si="4"/>
        <v>15</v>
      </c>
      <c r="AF34">
        <f t="shared" si="5"/>
        <v>24</v>
      </c>
      <c r="AG34">
        <f t="shared" si="6"/>
        <v>27</v>
      </c>
      <c r="AH34">
        <f t="shared" si="7"/>
        <v>22</v>
      </c>
      <c r="AI34">
        <f t="shared" si="8"/>
        <v>19</v>
      </c>
      <c r="AJ34">
        <f t="shared" si="9"/>
        <v>27</v>
      </c>
      <c r="AK34">
        <f t="shared" si="10"/>
        <v>36</v>
      </c>
      <c r="AL34">
        <f t="shared" si="11"/>
        <v>37</v>
      </c>
      <c r="AM34">
        <f t="shared" si="12"/>
        <v>40</v>
      </c>
      <c r="AN34">
        <f t="shared" si="13"/>
        <v>38</v>
      </c>
      <c r="AO34">
        <f t="shared" si="14"/>
        <v>40</v>
      </c>
      <c r="AP34">
        <f t="shared" si="15"/>
        <v>44</v>
      </c>
      <c r="AQ34">
        <f t="shared" si="16"/>
        <v>44</v>
      </c>
      <c r="AR34">
        <f t="shared" si="17"/>
        <v>45</v>
      </c>
      <c r="AS34">
        <f t="shared" si="18"/>
        <v>48</v>
      </c>
      <c r="AT34">
        <f t="shared" si="19"/>
        <v>46</v>
      </c>
      <c r="AU34">
        <f t="shared" si="20"/>
        <v>45</v>
      </c>
      <c r="AV34">
        <f t="shared" si="21"/>
        <v>45</v>
      </c>
      <c r="AW34">
        <v>1000000</v>
      </c>
      <c r="AX34" t="str">
        <f t="shared" si="22"/>
        <v>JP</v>
      </c>
      <c r="AY34" s="5">
        <f t="shared" si="26"/>
        <v>33.409090909090907</v>
      </c>
      <c r="AZ34">
        <f t="shared" si="27"/>
        <v>33</v>
      </c>
      <c r="BA34" s="5">
        <f>direct_inverse!X232</f>
        <v>999908</v>
      </c>
      <c r="BB34">
        <f t="shared" si="28"/>
        <v>33</v>
      </c>
      <c r="BC34">
        <f t="shared" si="29"/>
        <v>0</v>
      </c>
      <c r="BD34" t="str">
        <f>IF(direct_inverse!Z232*direct_inverse!BB232&lt;=0,"O.K.",0)</f>
        <v>O.K.</v>
      </c>
      <c r="BE34" t="str">
        <f t="shared" si="23"/>
        <v>JP</v>
      </c>
    </row>
    <row r="35" spans="1:57" x14ac:dyDescent="0.3">
      <c r="A35" s="5" t="s">
        <v>124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8.3333333333333339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2.9166666666666665</v>
      </c>
      <c r="R35" s="5">
        <v>5.25</v>
      </c>
      <c r="S35" s="5">
        <v>7.583333333333333</v>
      </c>
      <c r="T35" s="5">
        <v>7.416666666666667</v>
      </c>
      <c r="U35" s="5">
        <v>3.3333333333333335</v>
      </c>
      <c r="V35" s="5">
        <v>3.0833333333333335</v>
      </c>
      <c r="W35" s="5">
        <v>4.1428571428571432</v>
      </c>
      <c r="X35" s="5">
        <v>1000000</v>
      </c>
      <c r="Z35" s="5" t="str">
        <f t="shared" si="24"/>
        <v>KH</v>
      </c>
      <c r="AA35">
        <f t="shared" si="25"/>
        <v>27</v>
      </c>
      <c r="AB35">
        <f t="shared" si="1"/>
        <v>31</v>
      </c>
      <c r="AC35">
        <f t="shared" si="2"/>
        <v>36</v>
      </c>
      <c r="AD35">
        <f t="shared" si="3"/>
        <v>39</v>
      </c>
      <c r="AE35">
        <f t="shared" si="4"/>
        <v>43</v>
      </c>
      <c r="AF35">
        <f t="shared" si="5"/>
        <v>43</v>
      </c>
      <c r="AG35">
        <f t="shared" si="6"/>
        <v>43</v>
      </c>
      <c r="AH35">
        <f t="shared" si="7"/>
        <v>34</v>
      </c>
      <c r="AI35">
        <f t="shared" si="8"/>
        <v>53</v>
      </c>
      <c r="AJ35">
        <f t="shared" si="9"/>
        <v>51</v>
      </c>
      <c r="AK35">
        <f t="shared" si="10"/>
        <v>53</v>
      </c>
      <c r="AL35">
        <f t="shared" si="11"/>
        <v>53</v>
      </c>
      <c r="AM35">
        <f t="shared" si="12"/>
        <v>53</v>
      </c>
      <c r="AN35">
        <f t="shared" si="13"/>
        <v>54</v>
      </c>
      <c r="AO35">
        <f t="shared" si="14"/>
        <v>56</v>
      </c>
      <c r="AP35">
        <f t="shared" si="15"/>
        <v>52</v>
      </c>
      <c r="AQ35">
        <f t="shared" si="16"/>
        <v>52</v>
      </c>
      <c r="AR35">
        <f t="shared" si="17"/>
        <v>54</v>
      </c>
      <c r="AS35">
        <f t="shared" si="18"/>
        <v>54</v>
      </c>
      <c r="AT35">
        <f t="shared" si="19"/>
        <v>54</v>
      </c>
      <c r="AU35">
        <f t="shared" si="20"/>
        <v>54</v>
      </c>
      <c r="AV35">
        <f t="shared" si="21"/>
        <v>56</v>
      </c>
      <c r="AW35">
        <v>1000000</v>
      </c>
      <c r="AX35" t="str">
        <f t="shared" si="22"/>
        <v>KH</v>
      </c>
      <c r="AY35" s="5">
        <f t="shared" si="26"/>
        <v>47.5</v>
      </c>
      <c r="AZ35">
        <f t="shared" si="27"/>
        <v>55</v>
      </c>
      <c r="BA35" s="5">
        <f>direct_inverse!X233</f>
        <v>999593.9</v>
      </c>
      <c r="BB35">
        <f t="shared" si="28"/>
        <v>55</v>
      </c>
      <c r="BC35">
        <f t="shared" si="29"/>
        <v>0</v>
      </c>
      <c r="BD35" t="str">
        <f>IF(direct_inverse!Z233*direct_inverse!BB233&lt;=0,"O.K.",0)</f>
        <v>O.K.</v>
      </c>
      <c r="BE35" t="str">
        <f t="shared" si="23"/>
        <v>KH</v>
      </c>
    </row>
    <row r="36" spans="1:57" x14ac:dyDescent="0.3">
      <c r="A36" s="5" t="s">
        <v>117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8.3333333333333339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9</v>
      </c>
      <c r="S36" s="5">
        <v>0</v>
      </c>
      <c r="T36" s="5">
        <v>6.5</v>
      </c>
      <c r="U36" s="5">
        <v>11.916666666666666</v>
      </c>
      <c r="V36" s="5">
        <v>35.583333333333336</v>
      </c>
      <c r="W36" s="5">
        <v>21.857142857142858</v>
      </c>
      <c r="X36" s="5">
        <v>1000000</v>
      </c>
      <c r="Z36" s="5" t="str">
        <f t="shared" si="24"/>
        <v>LA</v>
      </c>
      <c r="AA36">
        <f t="shared" si="25"/>
        <v>27</v>
      </c>
      <c r="AB36">
        <f t="shared" si="1"/>
        <v>31</v>
      </c>
      <c r="AC36">
        <f t="shared" si="2"/>
        <v>36</v>
      </c>
      <c r="AD36">
        <f t="shared" si="3"/>
        <v>39</v>
      </c>
      <c r="AE36">
        <f t="shared" si="4"/>
        <v>43</v>
      </c>
      <c r="AF36">
        <f t="shared" si="5"/>
        <v>43</v>
      </c>
      <c r="AG36">
        <f t="shared" si="6"/>
        <v>43</v>
      </c>
      <c r="AH36">
        <f t="shared" si="7"/>
        <v>51</v>
      </c>
      <c r="AI36">
        <f t="shared" si="8"/>
        <v>53</v>
      </c>
      <c r="AJ36">
        <f t="shared" si="9"/>
        <v>51</v>
      </c>
      <c r="AK36">
        <f t="shared" si="10"/>
        <v>42</v>
      </c>
      <c r="AL36">
        <f t="shared" si="11"/>
        <v>53</v>
      </c>
      <c r="AM36">
        <f t="shared" si="12"/>
        <v>53</v>
      </c>
      <c r="AN36">
        <f t="shared" si="13"/>
        <v>54</v>
      </c>
      <c r="AO36">
        <f t="shared" si="14"/>
        <v>56</v>
      </c>
      <c r="AP36">
        <f t="shared" si="15"/>
        <v>57</v>
      </c>
      <c r="AQ36">
        <f t="shared" si="16"/>
        <v>48</v>
      </c>
      <c r="AR36">
        <f t="shared" si="17"/>
        <v>60</v>
      </c>
      <c r="AS36">
        <f t="shared" si="18"/>
        <v>55</v>
      </c>
      <c r="AT36">
        <f t="shared" si="19"/>
        <v>48</v>
      </c>
      <c r="AU36">
        <f t="shared" si="20"/>
        <v>30</v>
      </c>
      <c r="AV36">
        <f t="shared" si="21"/>
        <v>40</v>
      </c>
      <c r="AW36">
        <v>1000000</v>
      </c>
      <c r="AX36" t="str">
        <f t="shared" si="22"/>
        <v>LA</v>
      </c>
      <c r="AY36" s="5">
        <f t="shared" si="26"/>
        <v>46.045454545454547</v>
      </c>
      <c r="AZ36">
        <f t="shared" si="27"/>
        <v>54</v>
      </c>
      <c r="BA36" s="5">
        <f>direct_inverse!X234</f>
        <v>999625.9</v>
      </c>
      <c r="BB36">
        <f t="shared" si="28"/>
        <v>54</v>
      </c>
      <c r="BC36">
        <f t="shared" si="29"/>
        <v>0</v>
      </c>
      <c r="BD36" t="str">
        <f>IF(direct_inverse!Z234*direct_inverse!BB234&lt;=0,"O.K.",0)</f>
        <v>O.K.</v>
      </c>
      <c r="BE36" t="str">
        <f t="shared" si="23"/>
        <v>LA</v>
      </c>
    </row>
    <row r="37" spans="1:57" x14ac:dyDescent="0.3">
      <c r="A37" s="5" t="s">
        <v>119</v>
      </c>
      <c r="B37" s="5">
        <v>8.3333333333333339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8.3333333333333329E-2</v>
      </c>
      <c r="K37" s="5">
        <v>8.3333333333333329E-2</v>
      </c>
      <c r="L37" s="5">
        <v>0.25</v>
      </c>
      <c r="M37" s="5">
        <v>0.16666666666666666</v>
      </c>
      <c r="N37" s="5">
        <v>0.41666666666666669</v>
      </c>
      <c r="O37" s="5">
        <v>0.58333333333333337</v>
      </c>
      <c r="P37" s="5">
        <v>0.75</v>
      </c>
      <c r="Q37" s="5">
        <v>1</v>
      </c>
      <c r="R37" s="5">
        <v>1</v>
      </c>
      <c r="S37" s="5">
        <v>1.1666666666666667</v>
      </c>
      <c r="T37" s="5">
        <v>1.5833333333333333</v>
      </c>
      <c r="U37" s="5">
        <v>1</v>
      </c>
      <c r="V37" s="5">
        <v>1</v>
      </c>
      <c r="W37" s="5">
        <v>1</v>
      </c>
      <c r="X37" s="5">
        <v>1000000</v>
      </c>
      <c r="Z37" s="5" t="str">
        <f t="shared" si="24"/>
        <v>LK</v>
      </c>
      <c r="AA37">
        <f t="shared" si="25"/>
        <v>24</v>
      </c>
      <c r="AB37">
        <f t="shared" si="1"/>
        <v>31</v>
      </c>
      <c r="AC37">
        <f t="shared" si="2"/>
        <v>36</v>
      </c>
      <c r="AD37">
        <f t="shared" si="3"/>
        <v>39</v>
      </c>
      <c r="AE37">
        <f t="shared" si="4"/>
        <v>43</v>
      </c>
      <c r="AF37">
        <f t="shared" si="5"/>
        <v>43</v>
      </c>
      <c r="AG37">
        <f t="shared" si="6"/>
        <v>43</v>
      </c>
      <c r="AH37">
        <f t="shared" si="7"/>
        <v>51</v>
      </c>
      <c r="AI37">
        <f t="shared" si="8"/>
        <v>52</v>
      </c>
      <c r="AJ37">
        <f t="shared" si="9"/>
        <v>50</v>
      </c>
      <c r="AK37">
        <f t="shared" si="10"/>
        <v>52</v>
      </c>
      <c r="AL37">
        <f t="shared" si="11"/>
        <v>52</v>
      </c>
      <c r="AM37">
        <f t="shared" si="12"/>
        <v>52</v>
      </c>
      <c r="AN37">
        <f t="shared" si="13"/>
        <v>53</v>
      </c>
      <c r="AO37">
        <f t="shared" si="14"/>
        <v>54</v>
      </c>
      <c r="AP37">
        <f t="shared" si="15"/>
        <v>55</v>
      </c>
      <c r="AQ37">
        <f t="shared" si="16"/>
        <v>57</v>
      </c>
      <c r="AR37">
        <f t="shared" si="17"/>
        <v>59</v>
      </c>
      <c r="AS37">
        <f t="shared" si="18"/>
        <v>60</v>
      </c>
      <c r="AT37">
        <f t="shared" si="19"/>
        <v>58</v>
      </c>
      <c r="AU37">
        <f t="shared" si="20"/>
        <v>58</v>
      </c>
      <c r="AV37">
        <f t="shared" si="21"/>
        <v>62</v>
      </c>
      <c r="AW37">
        <v>1000000</v>
      </c>
      <c r="AX37" t="str">
        <f t="shared" si="22"/>
        <v>LK</v>
      </c>
      <c r="AY37" s="5">
        <f t="shared" si="26"/>
        <v>49.272727272727273</v>
      </c>
      <c r="AZ37">
        <f t="shared" si="27"/>
        <v>60</v>
      </c>
      <c r="BA37" s="5">
        <f>direct_inverse!X235</f>
        <v>999554.9</v>
      </c>
      <c r="BB37">
        <f t="shared" si="28"/>
        <v>60</v>
      </c>
      <c r="BC37">
        <f t="shared" si="29"/>
        <v>0</v>
      </c>
      <c r="BD37" t="str">
        <f>IF(direct_inverse!Z235*direct_inverse!BB235&lt;=0,"O.K.",0)</f>
        <v>O.K.</v>
      </c>
      <c r="BE37" t="str">
        <f t="shared" si="23"/>
        <v>LK</v>
      </c>
    </row>
    <row r="38" spans="1:57" x14ac:dyDescent="0.3">
      <c r="A38" s="5" t="s">
        <v>94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7.333333333333333</v>
      </c>
      <c r="I38" s="5">
        <v>0</v>
      </c>
      <c r="J38" s="5">
        <v>0</v>
      </c>
      <c r="K38" s="5">
        <v>0</v>
      </c>
      <c r="L38" s="5">
        <v>0</v>
      </c>
      <c r="M38" s="5">
        <v>3.0833333333333335</v>
      </c>
      <c r="N38" s="5">
        <v>3.3333333333333335</v>
      </c>
      <c r="O38" s="5">
        <v>0</v>
      </c>
      <c r="P38" s="5">
        <v>3.3333333333333335</v>
      </c>
      <c r="Q38" s="5">
        <v>15.666666666666666</v>
      </c>
      <c r="R38" s="5">
        <v>37.083333333333336</v>
      </c>
      <c r="S38" s="5">
        <v>37.666666666666664</v>
      </c>
      <c r="T38" s="5">
        <v>54.416666666666664</v>
      </c>
      <c r="U38" s="5">
        <v>62.5</v>
      </c>
      <c r="V38" s="5">
        <v>59.75</v>
      </c>
      <c r="W38" s="5">
        <v>68.857142857142861</v>
      </c>
      <c r="X38" s="5">
        <v>1000000</v>
      </c>
      <c r="Z38" s="5" t="str">
        <f t="shared" si="24"/>
        <v>LT</v>
      </c>
      <c r="AA38">
        <f t="shared" si="25"/>
        <v>27</v>
      </c>
      <c r="AB38">
        <f t="shared" si="1"/>
        <v>31</v>
      </c>
      <c r="AC38">
        <f t="shared" si="2"/>
        <v>36</v>
      </c>
      <c r="AD38">
        <f t="shared" si="3"/>
        <v>39</v>
      </c>
      <c r="AE38">
        <f t="shared" si="4"/>
        <v>43</v>
      </c>
      <c r="AF38">
        <f t="shared" si="5"/>
        <v>43</v>
      </c>
      <c r="AG38">
        <f t="shared" si="6"/>
        <v>34</v>
      </c>
      <c r="AH38">
        <f t="shared" si="7"/>
        <v>51</v>
      </c>
      <c r="AI38">
        <f t="shared" si="8"/>
        <v>53</v>
      </c>
      <c r="AJ38">
        <f t="shared" si="9"/>
        <v>51</v>
      </c>
      <c r="AK38">
        <f t="shared" si="10"/>
        <v>53</v>
      </c>
      <c r="AL38">
        <f t="shared" si="11"/>
        <v>48</v>
      </c>
      <c r="AM38">
        <f t="shared" si="12"/>
        <v>49</v>
      </c>
      <c r="AN38">
        <f t="shared" si="13"/>
        <v>54</v>
      </c>
      <c r="AO38">
        <f t="shared" si="14"/>
        <v>48</v>
      </c>
      <c r="AP38">
        <f t="shared" si="15"/>
        <v>41</v>
      </c>
      <c r="AQ38">
        <f t="shared" si="16"/>
        <v>26</v>
      </c>
      <c r="AR38">
        <f t="shared" si="17"/>
        <v>28</v>
      </c>
      <c r="AS38">
        <f t="shared" si="18"/>
        <v>22</v>
      </c>
      <c r="AT38">
        <f t="shared" si="19"/>
        <v>16</v>
      </c>
      <c r="AU38">
        <f t="shared" si="20"/>
        <v>15</v>
      </c>
      <c r="AV38">
        <f t="shared" si="21"/>
        <v>14</v>
      </c>
      <c r="AW38">
        <v>1000000</v>
      </c>
      <c r="AX38" t="str">
        <f t="shared" si="22"/>
        <v>LT</v>
      </c>
      <c r="AY38" s="5">
        <f t="shared" si="26"/>
        <v>37.363636363636367</v>
      </c>
      <c r="AZ38">
        <f t="shared" si="27"/>
        <v>45</v>
      </c>
      <c r="BA38" s="5">
        <f>direct_inverse!X236</f>
        <v>999821</v>
      </c>
      <c r="BB38">
        <f t="shared" si="28"/>
        <v>45</v>
      </c>
      <c r="BC38">
        <f t="shared" si="29"/>
        <v>0</v>
      </c>
      <c r="BD38" t="str">
        <f>IF(direct_inverse!Z236*direct_inverse!BB236&lt;=0,"O.K.",0)</f>
        <v>O.K.</v>
      </c>
      <c r="BE38" t="str">
        <f t="shared" si="23"/>
        <v>LT</v>
      </c>
    </row>
    <row r="39" spans="1:57" x14ac:dyDescent="0.3">
      <c r="A39" s="5" t="s">
        <v>66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8.3333333333333339</v>
      </c>
      <c r="H39" s="5">
        <v>0</v>
      </c>
      <c r="I39" s="5">
        <v>4.25</v>
      </c>
      <c r="J39" s="5">
        <v>0</v>
      </c>
      <c r="K39" s="5">
        <v>4.25</v>
      </c>
      <c r="L39" s="5">
        <v>9.5</v>
      </c>
      <c r="M39" s="5">
        <v>15.166666666666666</v>
      </c>
      <c r="N39" s="5">
        <v>16.5</v>
      </c>
      <c r="O39" s="5">
        <v>38.583333333333336</v>
      </c>
      <c r="P39" s="5">
        <v>54.166666666666664</v>
      </c>
      <c r="Q39" s="5">
        <v>60.25</v>
      </c>
      <c r="R39" s="5">
        <v>54.333333333333336</v>
      </c>
      <c r="S39" s="5">
        <v>50.833333333333336</v>
      </c>
      <c r="T39" s="5">
        <v>53.083333333333336</v>
      </c>
      <c r="U39" s="5">
        <v>48.916666666666664</v>
      </c>
      <c r="V39" s="5">
        <v>46.583333333333336</v>
      </c>
      <c r="W39" s="5">
        <v>58.142857142857146</v>
      </c>
      <c r="X39" s="5">
        <v>1000000</v>
      </c>
      <c r="Z39" s="5" t="str">
        <f t="shared" si="24"/>
        <v>LU</v>
      </c>
      <c r="AA39">
        <f t="shared" si="25"/>
        <v>27</v>
      </c>
      <c r="AB39">
        <f t="shared" si="1"/>
        <v>31</v>
      </c>
      <c r="AC39">
        <f t="shared" si="2"/>
        <v>36</v>
      </c>
      <c r="AD39">
        <f t="shared" si="3"/>
        <v>39</v>
      </c>
      <c r="AE39">
        <f t="shared" si="4"/>
        <v>43</v>
      </c>
      <c r="AF39">
        <f t="shared" si="5"/>
        <v>33</v>
      </c>
      <c r="AG39">
        <f t="shared" si="6"/>
        <v>43</v>
      </c>
      <c r="AH39">
        <f t="shared" si="7"/>
        <v>42</v>
      </c>
      <c r="AI39">
        <f t="shared" si="8"/>
        <v>53</v>
      </c>
      <c r="AJ39">
        <f t="shared" si="9"/>
        <v>43</v>
      </c>
      <c r="AK39">
        <f t="shared" si="10"/>
        <v>37</v>
      </c>
      <c r="AL39">
        <f t="shared" si="11"/>
        <v>29</v>
      </c>
      <c r="AM39">
        <f t="shared" si="12"/>
        <v>28</v>
      </c>
      <c r="AN39">
        <f t="shared" si="13"/>
        <v>19</v>
      </c>
      <c r="AO39">
        <f t="shared" si="14"/>
        <v>11</v>
      </c>
      <c r="AP39">
        <f t="shared" si="15"/>
        <v>11</v>
      </c>
      <c r="AQ39">
        <f t="shared" si="16"/>
        <v>13</v>
      </c>
      <c r="AR39">
        <f t="shared" si="17"/>
        <v>21</v>
      </c>
      <c r="AS39">
        <f t="shared" si="18"/>
        <v>23</v>
      </c>
      <c r="AT39">
        <f t="shared" si="19"/>
        <v>26</v>
      </c>
      <c r="AU39">
        <f t="shared" si="20"/>
        <v>27</v>
      </c>
      <c r="AV39">
        <f t="shared" si="21"/>
        <v>20</v>
      </c>
      <c r="AW39">
        <v>1000000</v>
      </c>
      <c r="AX39" t="str">
        <f t="shared" si="22"/>
        <v>LU</v>
      </c>
      <c r="AY39" s="5">
        <f t="shared" si="26"/>
        <v>29.772727272727273</v>
      </c>
      <c r="AZ39">
        <f t="shared" si="27"/>
        <v>28</v>
      </c>
      <c r="BA39" s="5">
        <f>direct_inverse!X237</f>
        <v>999988</v>
      </c>
      <c r="BB39">
        <f t="shared" si="28"/>
        <v>28</v>
      </c>
      <c r="BC39">
        <f t="shared" si="29"/>
        <v>0</v>
      </c>
      <c r="BD39" t="str">
        <f>IF(direct_inverse!Z237*direct_inverse!BB237&lt;=0,"O.K.",0)</f>
        <v>O.K.</v>
      </c>
      <c r="BE39" t="str">
        <f t="shared" si="23"/>
        <v>LU</v>
      </c>
    </row>
    <row r="40" spans="1:57" x14ac:dyDescent="0.3">
      <c r="A40" s="5" t="s">
        <v>90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6.833333333333333</v>
      </c>
      <c r="H40" s="5">
        <v>0</v>
      </c>
      <c r="I40" s="5">
        <v>0</v>
      </c>
      <c r="J40" s="5">
        <v>3.25</v>
      </c>
      <c r="K40" s="5">
        <v>7.75</v>
      </c>
      <c r="L40" s="5">
        <v>9.3333333333333339</v>
      </c>
      <c r="M40" s="5">
        <v>3.6666666666666665</v>
      </c>
      <c r="N40" s="5">
        <v>6.75</v>
      </c>
      <c r="O40" s="5">
        <v>12.416666666666666</v>
      </c>
      <c r="P40" s="5">
        <v>20.583333333333332</v>
      </c>
      <c r="Q40" s="5">
        <v>23.583333333333332</v>
      </c>
      <c r="R40" s="5">
        <v>27.5</v>
      </c>
      <c r="S40" s="5">
        <v>40.666666666666664</v>
      </c>
      <c r="T40" s="5">
        <v>45.75</v>
      </c>
      <c r="U40" s="5">
        <v>65.25</v>
      </c>
      <c r="V40" s="5">
        <v>57.75</v>
      </c>
      <c r="W40" s="5">
        <v>68.714285714285708</v>
      </c>
      <c r="X40" s="5">
        <v>1000000</v>
      </c>
      <c r="Z40" s="5" t="str">
        <f t="shared" si="24"/>
        <v>LV</v>
      </c>
      <c r="AA40">
        <f t="shared" si="25"/>
        <v>27</v>
      </c>
      <c r="AB40">
        <f t="shared" si="1"/>
        <v>31</v>
      </c>
      <c r="AC40">
        <f t="shared" si="2"/>
        <v>36</v>
      </c>
      <c r="AD40">
        <f t="shared" si="3"/>
        <v>39</v>
      </c>
      <c r="AE40">
        <f t="shared" si="4"/>
        <v>43</v>
      </c>
      <c r="AF40">
        <f t="shared" si="5"/>
        <v>37</v>
      </c>
      <c r="AG40">
        <f t="shared" si="6"/>
        <v>43</v>
      </c>
      <c r="AH40">
        <f t="shared" si="7"/>
        <v>51</v>
      </c>
      <c r="AI40">
        <f t="shared" si="8"/>
        <v>47</v>
      </c>
      <c r="AJ40">
        <f t="shared" si="9"/>
        <v>35</v>
      </c>
      <c r="AK40">
        <f t="shared" si="10"/>
        <v>39</v>
      </c>
      <c r="AL40">
        <f t="shared" si="11"/>
        <v>46</v>
      </c>
      <c r="AM40">
        <f t="shared" si="12"/>
        <v>43</v>
      </c>
      <c r="AN40">
        <f t="shared" si="13"/>
        <v>31</v>
      </c>
      <c r="AO40">
        <f t="shared" si="14"/>
        <v>27</v>
      </c>
      <c r="AP40">
        <f t="shared" si="15"/>
        <v>29</v>
      </c>
      <c r="AQ40">
        <f t="shared" si="16"/>
        <v>30</v>
      </c>
      <c r="AR40">
        <f t="shared" si="17"/>
        <v>26</v>
      </c>
      <c r="AS40">
        <f t="shared" si="18"/>
        <v>28</v>
      </c>
      <c r="AT40">
        <f t="shared" si="19"/>
        <v>14</v>
      </c>
      <c r="AU40">
        <f t="shared" si="20"/>
        <v>18</v>
      </c>
      <c r="AV40">
        <f t="shared" si="21"/>
        <v>15</v>
      </c>
      <c r="AW40">
        <v>1000000</v>
      </c>
      <c r="AX40" t="str">
        <f t="shared" si="22"/>
        <v>LV</v>
      </c>
      <c r="AY40" s="5">
        <f t="shared" si="26"/>
        <v>33.409090909090907</v>
      </c>
      <c r="AZ40">
        <f t="shared" si="27"/>
        <v>33</v>
      </c>
      <c r="BA40" s="5">
        <f>direct_inverse!X238</f>
        <v>999908</v>
      </c>
      <c r="BB40">
        <f t="shared" si="28"/>
        <v>33</v>
      </c>
      <c r="BC40">
        <f t="shared" si="29"/>
        <v>0</v>
      </c>
      <c r="BD40" t="str">
        <f>IF(direct_inverse!Z238*direct_inverse!BB238&lt;=0,"O.K.",0)</f>
        <v>O.K.</v>
      </c>
      <c r="BE40" t="str">
        <f t="shared" si="23"/>
        <v>LV</v>
      </c>
    </row>
    <row r="41" spans="1:57" x14ac:dyDescent="0.3">
      <c r="A41" s="5" t="s">
        <v>6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10.75</v>
      </c>
      <c r="T41" s="5">
        <v>8.3333333333333339</v>
      </c>
      <c r="U41" s="5">
        <v>0</v>
      </c>
      <c r="V41" s="5">
        <v>0</v>
      </c>
      <c r="W41" s="5">
        <v>1.7142857142857142</v>
      </c>
      <c r="X41" s="5">
        <v>1000000</v>
      </c>
      <c r="Z41" s="5" t="str">
        <f t="shared" si="24"/>
        <v>LY</v>
      </c>
      <c r="AA41">
        <f t="shared" si="25"/>
        <v>27</v>
      </c>
      <c r="AB41">
        <f t="shared" si="1"/>
        <v>31</v>
      </c>
      <c r="AC41">
        <f t="shared" si="2"/>
        <v>36</v>
      </c>
      <c r="AD41">
        <f t="shared" si="3"/>
        <v>39</v>
      </c>
      <c r="AE41">
        <f t="shared" si="4"/>
        <v>43</v>
      </c>
      <c r="AF41">
        <f t="shared" si="5"/>
        <v>43</v>
      </c>
      <c r="AG41">
        <f t="shared" si="6"/>
        <v>43</v>
      </c>
      <c r="AH41">
        <f t="shared" si="7"/>
        <v>51</v>
      </c>
      <c r="AI41">
        <f t="shared" si="8"/>
        <v>53</v>
      </c>
      <c r="AJ41">
        <f t="shared" si="9"/>
        <v>51</v>
      </c>
      <c r="AK41">
        <f t="shared" si="10"/>
        <v>53</v>
      </c>
      <c r="AL41">
        <f t="shared" si="11"/>
        <v>53</v>
      </c>
      <c r="AM41">
        <f t="shared" si="12"/>
        <v>53</v>
      </c>
      <c r="AN41">
        <f t="shared" si="13"/>
        <v>54</v>
      </c>
      <c r="AO41">
        <f t="shared" si="14"/>
        <v>56</v>
      </c>
      <c r="AP41">
        <f t="shared" si="15"/>
        <v>57</v>
      </c>
      <c r="AQ41">
        <f t="shared" si="16"/>
        <v>58</v>
      </c>
      <c r="AR41">
        <f t="shared" si="17"/>
        <v>50</v>
      </c>
      <c r="AS41">
        <f t="shared" si="18"/>
        <v>53</v>
      </c>
      <c r="AT41">
        <f t="shared" si="19"/>
        <v>59</v>
      </c>
      <c r="AU41">
        <f t="shared" si="20"/>
        <v>59</v>
      </c>
      <c r="AV41">
        <f t="shared" si="21"/>
        <v>61</v>
      </c>
      <c r="AW41">
        <v>1000000</v>
      </c>
      <c r="AX41" t="str">
        <f t="shared" si="22"/>
        <v>LY</v>
      </c>
      <c r="AY41" s="5">
        <f t="shared" si="26"/>
        <v>49.227272727272727</v>
      </c>
      <c r="AZ41">
        <f t="shared" si="27"/>
        <v>59</v>
      </c>
      <c r="BA41" s="5">
        <f>direct_inverse!X239</f>
        <v>999559.9</v>
      </c>
      <c r="BB41">
        <f t="shared" si="28"/>
        <v>58</v>
      </c>
      <c r="BC41">
        <f t="shared" si="29"/>
        <v>1</v>
      </c>
      <c r="BD41" t="str">
        <f>IF(direct_inverse!Z239*direct_inverse!BB239&lt;=0,"O.K.",0)</f>
        <v>O.K.</v>
      </c>
      <c r="BE41" t="str">
        <f t="shared" si="23"/>
        <v>LY</v>
      </c>
    </row>
    <row r="42" spans="1:57" x14ac:dyDescent="0.3">
      <c r="A42" s="5" t="s">
        <v>12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8.3333333333333339</v>
      </c>
      <c r="T42" s="5">
        <v>0</v>
      </c>
      <c r="U42" s="5">
        <v>0</v>
      </c>
      <c r="V42" s="5">
        <v>0</v>
      </c>
      <c r="W42" s="5">
        <v>2.1428571428571428</v>
      </c>
      <c r="X42" s="5">
        <v>1000000</v>
      </c>
      <c r="Z42" s="5" t="str">
        <f t="shared" si="24"/>
        <v>MN</v>
      </c>
      <c r="AA42">
        <f t="shared" si="25"/>
        <v>27</v>
      </c>
      <c r="AB42">
        <f t="shared" si="1"/>
        <v>31</v>
      </c>
      <c r="AC42">
        <f t="shared" si="2"/>
        <v>36</v>
      </c>
      <c r="AD42">
        <f t="shared" si="3"/>
        <v>39</v>
      </c>
      <c r="AE42">
        <f t="shared" si="4"/>
        <v>43</v>
      </c>
      <c r="AF42">
        <f t="shared" si="5"/>
        <v>43</v>
      </c>
      <c r="AG42">
        <f t="shared" si="6"/>
        <v>43</v>
      </c>
      <c r="AH42">
        <f t="shared" si="7"/>
        <v>51</v>
      </c>
      <c r="AI42">
        <f t="shared" si="8"/>
        <v>53</v>
      </c>
      <c r="AJ42">
        <f t="shared" si="9"/>
        <v>51</v>
      </c>
      <c r="AK42">
        <f t="shared" si="10"/>
        <v>53</v>
      </c>
      <c r="AL42">
        <f t="shared" si="11"/>
        <v>53</v>
      </c>
      <c r="AM42">
        <f t="shared" si="12"/>
        <v>53</v>
      </c>
      <c r="AN42">
        <f t="shared" si="13"/>
        <v>54</v>
      </c>
      <c r="AO42">
        <f t="shared" si="14"/>
        <v>56</v>
      </c>
      <c r="AP42">
        <f t="shared" si="15"/>
        <v>57</v>
      </c>
      <c r="AQ42">
        <f t="shared" si="16"/>
        <v>58</v>
      </c>
      <c r="AR42">
        <f t="shared" si="17"/>
        <v>53</v>
      </c>
      <c r="AS42">
        <f t="shared" si="18"/>
        <v>61</v>
      </c>
      <c r="AT42">
        <f t="shared" si="19"/>
        <v>59</v>
      </c>
      <c r="AU42">
        <f t="shared" si="20"/>
        <v>59</v>
      </c>
      <c r="AV42">
        <f t="shared" si="21"/>
        <v>59</v>
      </c>
      <c r="AW42">
        <v>1000000</v>
      </c>
      <c r="AX42" t="str">
        <f t="shared" si="22"/>
        <v>MN</v>
      </c>
      <c r="AY42" s="5">
        <f t="shared" si="26"/>
        <v>49.636363636363633</v>
      </c>
      <c r="AZ42">
        <f t="shared" si="27"/>
        <v>62</v>
      </c>
      <c r="BA42" s="5">
        <f>direct_inverse!X240</f>
        <v>999550.9</v>
      </c>
      <c r="BB42">
        <f t="shared" si="28"/>
        <v>62</v>
      </c>
      <c r="BC42">
        <f t="shared" si="29"/>
        <v>0</v>
      </c>
      <c r="BD42" t="str">
        <f>IF(direct_inverse!Z240*direct_inverse!BB240&lt;=0,"O.K.",0)</f>
        <v>O.K.</v>
      </c>
      <c r="BE42" t="str">
        <f t="shared" si="23"/>
        <v>MN</v>
      </c>
    </row>
    <row r="43" spans="1:57" x14ac:dyDescent="0.3">
      <c r="A43" s="5" t="s">
        <v>86</v>
      </c>
      <c r="B43" s="5">
        <v>0</v>
      </c>
      <c r="C43" s="5">
        <v>0</v>
      </c>
      <c r="D43" s="5">
        <v>0</v>
      </c>
      <c r="E43" s="5">
        <v>8.3333333333333339</v>
      </c>
      <c r="F43" s="5">
        <v>0</v>
      </c>
      <c r="G43" s="5">
        <v>0</v>
      </c>
      <c r="H43" s="5">
        <v>0</v>
      </c>
      <c r="I43" s="5">
        <v>0</v>
      </c>
      <c r="J43" s="5">
        <v>3.0833333333333335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5.1428571428571432</v>
      </c>
      <c r="X43" s="5">
        <v>1000000</v>
      </c>
      <c r="Z43" s="5" t="str">
        <f t="shared" si="24"/>
        <v>MT</v>
      </c>
      <c r="AA43">
        <f t="shared" si="25"/>
        <v>27</v>
      </c>
      <c r="AB43">
        <f t="shared" si="1"/>
        <v>31</v>
      </c>
      <c r="AC43">
        <f t="shared" si="2"/>
        <v>36</v>
      </c>
      <c r="AD43">
        <f t="shared" si="3"/>
        <v>33</v>
      </c>
      <c r="AE43">
        <f t="shared" si="4"/>
        <v>43</v>
      </c>
      <c r="AF43">
        <f t="shared" si="5"/>
        <v>43</v>
      </c>
      <c r="AG43">
        <f t="shared" si="6"/>
        <v>43</v>
      </c>
      <c r="AH43">
        <f t="shared" si="7"/>
        <v>51</v>
      </c>
      <c r="AI43">
        <f t="shared" si="8"/>
        <v>48</v>
      </c>
      <c r="AJ43">
        <f t="shared" si="9"/>
        <v>51</v>
      </c>
      <c r="AK43">
        <f t="shared" si="10"/>
        <v>53</v>
      </c>
      <c r="AL43">
        <f t="shared" si="11"/>
        <v>53</v>
      </c>
      <c r="AM43">
        <f t="shared" si="12"/>
        <v>53</v>
      </c>
      <c r="AN43">
        <f t="shared" si="13"/>
        <v>54</v>
      </c>
      <c r="AO43">
        <f t="shared" si="14"/>
        <v>56</v>
      </c>
      <c r="AP43">
        <f t="shared" si="15"/>
        <v>57</v>
      </c>
      <c r="AQ43">
        <f t="shared" si="16"/>
        <v>58</v>
      </c>
      <c r="AR43">
        <f t="shared" si="17"/>
        <v>60</v>
      </c>
      <c r="AS43">
        <f t="shared" si="18"/>
        <v>61</v>
      </c>
      <c r="AT43">
        <f t="shared" si="19"/>
        <v>59</v>
      </c>
      <c r="AU43">
        <f t="shared" si="20"/>
        <v>59</v>
      </c>
      <c r="AV43">
        <f t="shared" si="21"/>
        <v>55</v>
      </c>
      <c r="AW43">
        <v>1000000</v>
      </c>
      <c r="AX43" t="str">
        <f t="shared" si="22"/>
        <v>MT</v>
      </c>
      <c r="AY43" s="5">
        <f t="shared" si="26"/>
        <v>49.272727272727273</v>
      </c>
      <c r="AZ43">
        <f t="shared" si="27"/>
        <v>60</v>
      </c>
      <c r="BA43" s="5">
        <f>direct_inverse!X241</f>
        <v>999554.9</v>
      </c>
      <c r="BB43">
        <f t="shared" si="28"/>
        <v>60</v>
      </c>
      <c r="BC43">
        <f t="shared" si="29"/>
        <v>0</v>
      </c>
      <c r="BD43" t="str">
        <f>IF(direct_inverse!Z241*direct_inverse!BB241&lt;=0,"O.K.",0)</f>
        <v>O.K.</v>
      </c>
      <c r="BE43" t="str">
        <f t="shared" si="23"/>
        <v>MT</v>
      </c>
    </row>
    <row r="44" spans="1:57" x14ac:dyDescent="0.3">
      <c r="A44" s="5" t="s">
        <v>68</v>
      </c>
      <c r="B44" s="5">
        <v>57.416666666666664</v>
      </c>
      <c r="C44" s="5">
        <v>53</v>
      </c>
      <c r="D44" s="5">
        <v>42.833333333333336</v>
      </c>
      <c r="E44" s="5">
        <v>31.416666666666668</v>
      </c>
      <c r="F44" s="5">
        <v>27.416666666666668</v>
      </c>
      <c r="G44" s="5">
        <v>25.25</v>
      </c>
      <c r="H44" s="5">
        <v>28.166666666666668</v>
      </c>
      <c r="I44" s="5">
        <v>20.5</v>
      </c>
      <c r="J44" s="5">
        <v>18.583333333333332</v>
      </c>
      <c r="K44" s="5">
        <v>16.333333333333332</v>
      </c>
      <c r="L44" s="5">
        <v>17.75</v>
      </c>
      <c r="M44" s="5">
        <v>17.333333333333332</v>
      </c>
      <c r="N44" s="5">
        <v>14.416666666666666</v>
      </c>
      <c r="O44" s="5">
        <v>7.083333333333333</v>
      </c>
      <c r="P44" s="5">
        <v>11.25</v>
      </c>
      <c r="Q44" s="5">
        <v>21.083333333333332</v>
      </c>
      <c r="R44" s="5">
        <v>24.916666666666668</v>
      </c>
      <c r="S44" s="5">
        <v>27.75</v>
      </c>
      <c r="T44" s="5">
        <v>30.583333333333332</v>
      </c>
      <c r="U44" s="5">
        <v>29.25</v>
      </c>
      <c r="V44" s="5">
        <v>30.5</v>
      </c>
      <c r="W44" s="5">
        <v>36.714285714285715</v>
      </c>
      <c r="X44" s="5">
        <v>1000000</v>
      </c>
      <c r="Z44" s="5" t="str">
        <f t="shared" si="24"/>
        <v>MX</v>
      </c>
      <c r="AA44">
        <f t="shared" si="25"/>
        <v>7</v>
      </c>
      <c r="AB44">
        <f t="shared" si="1"/>
        <v>8</v>
      </c>
      <c r="AC44">
        <f t="shared" si="2"/>
        <v>9</v>
      </c>
      <c r="AD44">
        <f t="shared" si="3"/>
        <v>12</v>
      </c>
      <c r="AE44">
        <f t="shared" si="4"/>
        <v>17</v>
      </c>
      <c r="AF44">
        <f t="shared" si="5"/>
        <v>20</v>
      </c>
      <c r="AG44">
        <f t="shared" si="6"/>
        <v>21</v>
      </c>
      <c r="AH44">
        <f t="shared" si="7"/>
        <v>21</v>
      </c>
      <c r="AI44">
        <f t="shared" si="8"/>
        <v>25</v>
      </c>
      <c r="AJ44">
        <f t="shared" si="9"/>
        <v>25</v>
      </c>
      <c r="AK44">
        <f t="shared" si="10"/>
        <v>24</v>
      </c>
      <c r="AL44">
        <f t="shared" si="11"/>
        <v>26</v>
      </c>
      <c r="AM44">
        <f t="shared" si="12"/>
        <v>30</v>
      </c>
      <c r="AN44">
        <f t="shared" si="13"/>
        <v>36</v>
      </c>
      <c r="AO44">
        <f t="shared" si="14"/>
        <v>37</v>
      </c>
      <c r="AP44">
        <f t="shared" si="15"/>
        <v>33</v>
      </c>
      <c r="AQ44">
        <f t="shared" si="16"/>
        <v>32</v>
      </c>
      <c r="AR44">
        <f t="shared" si="17"/>
        <v>34</v>
      </c>
      <c r="AS44">
        <f t="shared" si="18"/>
        <v>35</v>
      </c>
      <c r="AT44">
        <f t="shared" si="19"/>
        <v>35</v>
      </c>
      <c r="AU44">
        <f t="shared" si="20"/>
        <v>35</v>
      </c>
      <c r="AV44">
        <f t="shared" si="21"/>
        <v>30</v>
      </c>
      <c r="AW44">
        <v>1000000</v>
      </c>
      <c r="AX44" t="str">
        <f t="shared" si="22"/>
        <v>MX</v>
      </c>
      <c r="AY44" s="5">
        <f t="shared" si="26"/>
        <v>25.09090909090909</v>
      </c>
      <c r="AZ44">
        <f t="shared" si="27"/>
        <v>23</v>
      </c>
      <c r="BA44" s="5">
        <f>direct_inverse!X242</f>
        <v>1000091</v>
      </c>
      <c r="BB44">
        <f t="shared" si="28"/>
        <v>23</v>
      </c>
      <c r="BC44">
        <f t="shared" si="29"/>
        <v>0</v>
      </c>
      <c r="BD44" t="str">
        <f>IF(direct_inverse!Z242*direct_inverse!BB242&lt;=0,"O.K.",0)</f>
        <v>O.K.</v>
      </c>
      <c r="BE44" t="str">
        <f t="shared" si="23"/>
        <v>MX</v>
      </c>
    </row>
    <row r="45" spans="1:57" x14ac:dyDescent="0.3">
      <c r="A45" s="5" t="s">
        <v>34</v>
      </c>
      <c r="B45" s="5">
        <v>0</v>
      </c>
      <c r="C45" s="5">
        <v>0</v>
      </c>
      <c r="D45" s="5">
        <v>8.3333333333333339</v>
      </c>
      <c r="E45" s="5">
        <v>0</v>
      </c>
      <c r="F45" s="5">
        <v>5.166666666666667</v>
      </c>
      <c r="G45" s="5">
        <v>7.833333333333333</v>
      </c>
      <c r="H45" s="5">
        <v>3.6666666666666665</v>
      </c>
      <c r="I45" s="5">
        <v>8</v>
      </c>
      <c r="J45" s="5">
        <v>8.1666666666666661</v>
      </c>
      <c r="K45" s="5">
        <v>7.416666666666667</v>
      </c>
      <c r="L45" s="5">
        <v>7.833333333333333</v>
      </c>
      <c r="M45" s="5">
        <v>8.4166666666666661</v>
      </c>
      <c r="N45" s="5">
        <v>7.916666666666667</v>
      </c>
      <c r="O45" s="5">
        <v>14.833333333333334</v>
      </c>
      <c r="P45" s="5">
        <v>19</v>
      </c>
      <c r="Q45" s="5">
        <v>22.083333333333332</v>
      </c>
      <c r="R45" s="5">
        <v>30.166666666666668</v>
      </c>
      <c r="S45" s="5">
        <v>32.583333333333336</v>
      </c>
      <c r="T45" s="5">
        <v>35.666666666666664</v>
      </c>
      <c r="U45" s="5">
        <v>34.75</v>
      </c>
      <c r="V45" s="5">
        <v>34.666666666666664</v>
      </c>
      <c r="W45" s="5">
        <v>31.428571428571427</v>
      </c>
      <c r="X45" s="5">
        <v>1000000</v>
      </c>
      <c r="Z45" s="5" t="str">
        <f t="shared" si="24"/>
        <v>MY</v>
      </c>
      <c r="AA45">
        <f t="shared" si="25"/>
        <v>27</v>
      </c>
      <c r="AB45">
        <f t="shared" si="1"/>
        <v>31</v>
      </c>
      <c r="AC45">
        <f t="shared" si="2"/>
        <v>29</v>
      </c>
      <c r="AD45">
        <f t="shared" si="3"/>
        <v>39</v>
      </c>
      <c r="AE45">
        <f t="shared" si="4"/>
        <v>38</v>
      </c>
      <c r="AF45">
        <f t="shared" si="5"/>
        <v>35</v>
      </c>
      <c r="AG45">
        <f t="shared" si="6"/>
        <v>39</v>
      </c>
      <c r="AH45">
        <f t="shared" si="7"/>
        <v>36</v>
      </c>
      <c r="AI45">
        <f t="shared" si="8"/>
        <v>37</v>
      </c>
      <c r="AJ45">
        <f t="shared" si="9"/>
        <v>36</v>
      </c>
      <c r="AK45">
        <f t="shared" si="10"/>
        <v>43</v>
      </c>
      <c r="AL45">
        <f t="shared" si="11"/>
        <v>40</v>
      </c>
      <c r="AM45">
        <f t="shared" si="12"/>
        <v>41</v>
      </c>
      <c r="AN45">
        <f t="shared" si="13"/>
        <v>28</v>
      </c>
      <c r="AO45">
        <f t="shared" si="14"/>
        <v>28</v>
      </c>
      <c r="AP45">
        <f t="shared" si="15"/>
        <v>31</v>
      </c>
      <c r="AQ45">
        <f t="shared" si="16"/>
        <v>28</v>
      </c>
      <c r="AR45">
        <f t="shared" si="17"/>
        <v>31</v>
      </c>
      <c r="AS45">
        <f t="shared" si="18"/>
        <v>34</v>
      </c>
      <c r="AT45">
        <f t="shared" si="19"/>
        <v>30</v>
      </c>
      <c r="AU45">
        <f t="shared" si="20"/>
        <v>31</v>
      </c>
      <c r="AV45">
        <f t="shared" si="21"/>
        <v>32</v>
      </c>
      <c r="AW45">
        <v>1000000</v>
      </c>
      <c r="AX45" t="str">
        <f t="shared" si="22"/>
        <v>MY</v>
      </c>
      <c r="AY45" s="5">
        <f t="shared" si="26"/>
        <v>33.81818181818182</v>
      </c>
      <c r="AZ45">
        <f t="shared" si="27"/>
        <v>38</v>
      </c>
      <c r="BA45" s="5">
        <f>direct_inverse!X243</f>
        <v>999899</v>
      </c>
      <c r="BB45">
        <f t="shared" si="28"/>
        <v>38</v>
      </c>
      <c r="BC45">
        <f t="shared" si="29"/>
        <v>0</v>
      </c>
      <c r="BD45" t="str">
        <f>IF(direct_inverse!Z243*direct_inverse!BB243&lt;=0,"O.K.",0)</f>
        <v>O.K.</v>
      </c>
      <c r="BE45" t="str">
        <f t="shared" si="23"/>
        <v>MY</v>
      </c>
    </row>
    <row r="46" spans="1:57" x14ac:dyDescent="0.3">
      <c r="A46" s="5" t="s">
        <v>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16.5</v>
      </c>
      <c r="S46" s="5">
        <v>0</v>
      </c>
      <c r="T46" s="5">
        <v>20.666666666666668</v>
      </c>
      <c r="U46" s="5">
        <v>0</v>
      </c>
      <c r="V46" s="5">
        <v>0</v>
      </c>
      <c r="W46" s="5">
        <v>15.142857142857142</v>
      </c>
      <c r="X46" s="5">
        <v>1000000</v>
      </c>
      <c r="Z46" s="5" t="str">
        <f t="shared" si="24"/>
        <v>NE</v>
      </c>
      <c r="AA46">
        <f t="shared" si="25"/>
        <v>27</v>
      </c>
      <c r="AB46">
        <f t="shared" si="1"/>
        <v>31</v>
      </c>
      <c r="AC46">
        <f t="shared" si="2"/>
        <v>36</v>
      </c>
      <c r="AD46">
        <f t="shared" si="3"/>
        <v>39</v>
      </c>
      <c r="AE46">
        <f t="shared" si="4"/>
        <v>43</v>
      </c>
      <c r="AF46">
        <f t="shared" si="5"/>
        <v>43</v>
      </c>
      <c r="AG46">
        <f t="shared" si="6"/>
        <v>43</v>
      </c>
      <c r="AH46">
        <f t="shared" si="7"/>
        <v>51</v>
      </c>
      <c r="AI46">
        <f t="shared" si="8"/>
        <v>53</v>
      </c>
      <c r="AJ46">
        <f t="shared" si="9"/>
        <v>51</v>
      </c>
      <c r="AK46">
        <f t="shared" si="10"/>
        <v>53</v>
      </c>
      <c r="AL46">
        <f t="shared" si="11"/>
        <v>53</v>
      </c>
      <c r="AM46">
        <f t="shared" si="12"/>
        <v>53</v>
      </c>
      <c r="AN46">
        <f t="shared" si="13"/>
        <v>54</v>
      </c>
      <c r="AO46">
        <f t="shared" si="14"/>
        <v>56</v>
      </c>
      <c r="AP46">
        <f t="shared" si="15"/>
        <v>57</v>
      </c>
      <c r="AQ46">
        <f t="shared" si="16"/>
        <v>41</v>
      </c>
      <c r="AR46">
        <f t="shared" si="17"/>
        <v>60</v>
      </c>
      <c r="AS46">
        <f t="shared" si="18"/>
        <v>42</v>
      </c>
      <c r="AT46">
        <f t="shared" si="19"/>
        <v>59</v>
      </c>
      <c r="AU46">
        <f t="shared" si="20"/>
        <v>59</v>
      </c>
      <c r="AV46">
        <f t="shared" si="21"/>
        <v>46</v>
      </c>
      <c r="AW46">
        <v>1000000</v>
      </c>
      <c r="AX46" t="str">
        <f t="shared" si="22"/>
        <v>NE</v>
      </c>
      <c r="AY46" s="5">
        <f t="shared" si="26"/>
        <v>47.727272727272727</v>
      </c>
      <c r="AZ46">
        <f t="shared" si="27"/>
        <v>56</v>
      </c>
      <c r="BA46" s="5">
        <f>direct_inverse!X244</f>
        <v>999588.9</v>
      </c>
      <c r="BB46">
        <f t="shared" si="28"/>
        <v>56</v>
      </c>
      <c r="BC46">
        <f t="shared" si="29"/>
        <v>0</v>
      </c>
      <c r="BD46" t="str">
        <f>IF(direct_inverse!Z244*direct_inverse!BB244&lt;=0,"O.K.",0)</f>
        <v>O.K.</v>
      </c>
      <c r="BE46" t="str">
        <f t="shared" si="23"/>
        <v>NE</v>
      </c>
    </row>
    <row r="47" spans="1:57" x14ac:dyDescent="0.3">
      <c r="A47" s="5" t="s">
        <v>22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8.3333333333333339</v>
      </c>
      <c r="J47" s="5">
        <v>31.416666666666668</v>
      </c>
      <c r="K47" s="5">
        <v>43.916666666666664</v>
      </c>
      <c r="L47" s="5">
        <v>41.916666666666664</v>
      </c>
      <c r="M47" s="5">
        <v>53.666666666666664</v>
      </c>
      <c r="N47" s="5">
        <v>49.083333333333336</v>
      </c>
      <c r="O47" s="5">
        <v>50.333333333333336</v>
      </c>
      <c r="P47" s="5">
        <v>49.666666666666664</v>
      </c>
      <c r="Q47" s="5">
        <v>53.25</v>
      </c>
      <c r="R47" s="5">
        <v>39.916666666666664</v>
      </c>
      <c r="S47" s="5">
        <v>47.25</v>
      </c>
      <c r="T47" s="5">
        <v>57.916666666666664</v>
      </c>
      <c r="U47" s="5">
        <v>60</v>
      </c>
      <c r="V47" s="5">
        <v>48.083333333333336</v>
      </c>
      <c r="W47" s="5">
        <v>48.571428571428569</v>
      </c>
      <c r="X47" s="5">
        <v>1000000</v>
      </c>
      <c r="Z47" s="5" t="str">
        <f t="shared" si="24"/>
        <v>NG</v>
      </c>
      <c r="AA47">
        <f t="shared" si="25"/>
        <v>27</v>
      </c>
      <c r="AB47">
        <f t="shared" si="1"/>
        <v>31</v>
      </c>
      <c r="AC47">
        <f t="shared" si="2"/>
        <v>36</v>
      </c>
      <c r="AD47">
        <f t="shared" si="3"/>
        <v>39</v>
      </c>
      <c r="AE47">
        <f t="shared" si="4"/>
        <v>43</v>
      </c>
      <c r="AF47">
        <f t="shared" si="5"/>
        <v>43</v>
      </c>
      <c r="AG47">
        <f t="shared" si="6"/>
        <v>43</v>
      </c>
      <c r="AH47">
        <f t="shared" si="7"/>
        <v>34</v>
      </c>
      <c r="AI47">
        <f t="shared" si="8"/>
        <v>13</v>
      </c>
      <c r="AJ47">
        <f t="shared" si="9"/>
        <v>4</v>
      </c>
      <c r="AK47">
        <f t="shared" si="10"/>
        <v>5</v>
      </c>
      <c r="AL47">
        <f t="shared" si="11"/>
        <v>3</v>
      </c>
      <c r="AM47">
        <f t="shared" si="12"/>
        <v>7</v>
      </c>
      <c r="AN47">
        <f t="shared" si="13"/>
        <v>13</v>
      </c>
      <c r="AO47">
        <f t="shared" si="14"/>
        <v>12</v>
      </c>
      <c r="AP47">
        <f t="shared" si="15"/>
        <v>13</v>
      </c>
      <c r="AQ47">
        <f t="shared" si="16"/>
        <v>23</v>
      </c>
      <c r="AR47">
        <f t="shared" si="17"/>
        <v>22</v>
      </c>
      <c r="AS47">
        <f t="shared" si="18"/>
        <v>20</v>
      </c>
      <c r="AT47">
        <f t="shared" si="19"/>
        <v>19</v>
      </c>
      <c r="AU47">
        <f t="shared" si="20"/>
        <v>25</v>
      </c>
      <c r="AV47">
        <f t="shared" si="21"/>
        <v>26</v>
      </c>
      <c r="AW47">
        <v>1000000</v>
      </c>
      <c r="AX47" t="str">
        <f t="shared" si="22"/>
        <v>NG</v>
      </c>
      <c r="AY47" s="5">
        <f t="shared" si="26"/>
        <v>22.772727272727273</v>
      </c>
      <c r="AZ47">
        <f t="shared" si="27"/>
        <v>18</v>
      </c>
      <c r="BA47" s="5">
        <f>direct_inverse!X245</f>
        <v>1000142</v>
      </c>
      <c r="BB47">
        <f t="shared" si="28"/>
        <v>18</v>
      </c>
      <c r="BC47">
        <f t="shared" si="29"/>
        <v>0</v>
      </c>
      <c r="BD47" t="str">
        <f>IF(direct_inverse!Z245*direct_inverse!BB245&lt;=0,"O.K.",0)</f>
        <v>O.K.</v>
      </c>
      <c r="BE47" t="str">
        <f t="shared" si="23"/>
        <v>NG</v>
      </c>
    </row>
    <row r="48" spans="1:57" x14ac:dyDescent="0.3">
      <c r="A48" s="5" t="s">
        <v>62</v>
      </c>
      <c r="B48" s="5">
        <v>40.416666666666664</v>
      </c>
      <c r="C48" s="5">
        <v>38.583333333333336</v>
      </c>
      <c r="D48" s="5">
        <v>32.333333333333336</v>
      </c>
      <c r="E48" s="5">
        <v>36</v>
      </c>
      <c r="F48" s="5">
        <v>34.583333333333336</v>
      </c>
      <c r="G48" s="5">
        <v>39.5</v>
      </c>
      <c r="H48" s="5">
        <v>39.166666666666664</v>
      </c>
      <c r="I48" s="5">
        <v>36.083333333333336</v>
      </c>
      <c r="J48" s="5">
        <v>36.666666666666664</v>
      </c>
      <c r="K48" s="5">
        <v>36.666666666666664</v>
      </c>
      <c r="L48" s="5">
        <v>37</v>
      </c>
      <c r="M48" s="5">
        <v>40.5</v>
      </c>
      <c r="N48" s="5">
        <v>48</v>
      </c>
      <c r="O48" s="5">
        <v>54.333333333333336</v>
      </c>
      <c r="P48" s="5">
        <v>56.333333333333336</v>
      </c>
      <c r="Q48" s="5">
        <v>53.416666666666664</v>
      </c>
      <c r="R48" s="5">
        <v>62.583333333333336</v>
      </c>
      <c r="S48" s="5">
        <v>60.416666666666664</v>
      </c>
      <c r="T48" s="5">
        <v>64.5</v>
      </c>
      <c r="U48" s="5">
        <v>61.666666666666664</v>
      </c>
      <c r="V48" s="5">
        <v>62.75</v>
      </c>
      <c r="W48" s="5">
        <v>60.857142857142854</v>
      </c>
      <c r="X48" s="5">
        <v>1000000</v>
      </c>
      <c r="Z48" s="5" t="str">
        <f t="shared" si="24"/>
        <v>NL</v>
      </c>
      <c r="AA48">
        <f t="shared" si="25"/>
        <v>12</v>
      </c>
      <c r="AB48">
        <f t="shared" si="1"/>
        <v>12</v>
      </c>
      <c r="AC48">
        <f t="shared" si="2"/>
        <v>13</v>
      </c>
      <c r="AD48">
        <f t="shared" si="3"/>
        <v>9</v>
      </c>
      <c r="AE48">
        <f t="shared" si="4"/>
        <v>10</v>
      </c>
      <c r="AF48">
        <f t="shared" si="5"/>
        <v>7</v>
      </c>
      <c r="AG48">
        <f t="shared" si="6"/>
        <v>9</v>
      </c>
      <c r="AH48">
        <f t="shared" si="7"/>
        <v>9</v>
      </c>
      <c r="AI48">
        <f t="shared" si="8"/>
        <v>7</v>
      </c>
      <c r="AJ48">
        <f t="shared" si="9"/>
        <v>9</v>
      </c>
      <c r="AK48">
        <f t="shared" si="10"/>
        <v>9</v>
      </c>
      <c r="AL48">
        <f t="shared" si="11"/>
        <v>9</v>
      </c>
      <c r="AM48">
        <f t="shared" si="12"/>
        <v>8</v>
      </c>
      <c r="AN48">
        <f t="shared" si="13"/>
        <v>10</v>
      </c>
      <c r="AO48">
        <f t="shared" si="14"/>
        <v>10</v>
      </c>
      <c r="AP48">
        <f t="shared" si="15"/>
        <v>12</v>
      </c>
      <c r="AQ48">
        <f t="shared" si="16"/>
        <v>10</v>
      </c>
      <c r="AR48">
        <f t="shared" si="17"/>
        <v>12</v>
      </c>
      <c r="AS48">
        <f t="shared" si="18"/>
        <v>15</v>
      </c>
      <c r="AT48">
        <f t="shared" si="19"/>
        <v>17</v>
      </c>
      <c r="AU48">
        <f t="shared" si="20"/>
        <v>14</v>
      </c>
      <c r="AV48">
        <f t="shared" si="21"/>
        <v>19</v>
      </c>
      <c r="AW48">
        <v>1000000</v>
      </c>
      <c r="AX48" t="str">
        <f t="shared" si="22"/>
        <v>NL</v>
      </c>
      <c r="AY48" s="5">
        <f t="shared" si="26"/>
        <v>11</v>
      </c>
      <c r="AZ48">
        <f t="shared" si="27"/>
        <v>7</v>
      </c>
      <c r="BA48" s="5">
        <f>direct_inverse!X246</f>
        <v>1000401</v>
      </c>
      <c r="BB48">
        <f t="shared" si="28"/>
        <v>9</v>
      </c>
      <c r="BC48">
        <f t="shared" si="29"/>
        <v>-2</v>
      </c>
      <c r="BD48" t="str">
        <f>IF(direct_inverse!Z246*direct_inverse!BB246&lt;=0,"O.K.",0)</f>
        <v>O.K.</v>
      </c>
      <c r="BE48" t="str">
        <f t="shared" si="23"/>
        <v>NL</v>
      </c>
    </row>
    <row r="49" spans="1:57" x14ac:dyDescent="0.3">
      <c r="A49" s="5" t="s">
        <v>103</v>
      </c>
      <c r="B49" s="5">
        <v>0</v>
      </c>
      <c r="C49" s="5">
        <v>0</v>
      </c>
      <c r="D49" s="5">
        <v>4.166666666666667</v>
      </c>
      <c r="E49" s="5">
        <v>8.5833333333333339</v>
      </c>
      <c r="F49" s="5">
        <v>12.583333333333334</v>
      </c>
      <c r="G49" s="5">
        <v>15.833333333333334</v>
      </c>
      <c r="H49" s="5">
        <v>23.666666666666668</v>
      </c>
      <c r="I49" s="5">
        <v>22.583333333333332</v>
      </c>
      <c r="J49" s="5">
        <v>23.166666666666668</v>
      </c>
      <c r="K49" s="5">
        <v>24.916666666666668</v>
      </c>
      <c r="L49" s="5">
        <v>24</v>
      </c>
      <c r="M49" s="5">
        <v>30.916666666666668</v>
      </c>
      <c r="N49" s="5">
        <v>39.166666666666664</v>
      </c>
      <c r="O49" s="5">
        <v>25.75</v>
      </c>
      <c r="P49" s="5">
        <v>44.75</v>
      </c>
      <c r="Q49" s="5">
        <v>78.25</v>
      </c>
      <c r="R49" s="5">
        <v>68.5</v>
      </c>
      <c r="S49" s="5">
        <v>67.75</v>
      </c>
      <c r="T49" s="5">
        <v>85.25</v>
      </c>
      <c r="U49" s="5">
        <v>82.333333333333329</v>
      </c>
      <c r="V49" s="5">
        <v>75.083333333333329</v>
      </c>
      <c r="W49" s="5">
        <v>73.142857142857139</v>
      </c>
      <c r="X49" s="5">
        <v>1000000</v>
      </c>
      <c r="Z49" s="5" t="str">
        <f t="shared" si="24"/>
        <v>NO</v>
      </c>
      <c r="AA49">
        <f t="shared" si="25"/>
        <v>27</v>
      </c>
      <c r="AB49">
        <f t="shared" si="1"/>
        <v>31</v>
      </c>
      <c r="AC49">
        <f t="shared" si="2"/>
        <v>33</v>
      </c>
      <c r="AD49">
        <f t="shared" si="3"/>
        <v>32</v>
      </c>
      <c r="AE49">
        <f t="shared" si="4"/>
        <v>29</v>
      </c>
      <c r="AF49">
        <f t="shared" si="5"/>
        <v>28</v>
      </c>
      <c r="AG49">
        <f t="shared" si="6"/>
        <v>24</v>
      </c>
      <c r="AH49">
        <f t="shared" si="7"/>
        <v>18</v>
      </c>
      <c r="AI49">
        <f t="shared" si="8"/>
        <v>22</v>
      </c>
      <c r="AJ49">
        <f t="shared" si="9"/>
        <v>20</v>
      </c>
      <c r="AK49">
        <f t="shared" si="10"/>
        <v>20</v>
      </c>
      <c r="AL49">
        <f t="shared" si="11"/>
        <v>17</v>
      </c>
      <c r="AM49">
        <f t="shared" si="12"/>
        <v>13</v>
      </c>
      <c r="AN49">
        <f t="shared" si="13"/>
        <v>23</v>
      </c>
      <c r="AO49">
        <f t="shared" si="14"/>
        <v>15</v>
      </c>
      <c r="AP49">
        <f t="shared" si="15"/>
        <v>2</v>
      </c>
      <c r="AQ49">
        <f t="shared" si="16"/>
        <v>6</v>
      </c>
      <c r="AR49">
        <f t="shared" si="17"/>
        <v>8</v>
      </c>
      <c r="AS49">
        <f t="shared" si="18"/>
        <v>2</v>
      </c>
      <c r="AT49">
        <f t="shared" si="19"/>
        <v>3</v>
      </c>
      <c r="AU49">
        <f t="shared" si="20"/>
        <v>2</v>
      </c>
      <c r="AV49">
        <f t="shared" si="21"/>
        <v>9</v>
      </c>
      <c r="AW49">
        <v>1000000</v>
      </c>
      <c r="AX49" t="str">
        <f t="shared" si="22"/>
        <v>NO</v>
      </c>
      <c r="AY49" s="5">
        <f t="shared" si="26"/>
        <v>17.454545454545453</v>
      </c>
      <c r="AZ49">
        <f t="shared" si="27"/>
        <v>16</v>
      </c>
      <c r="BA49" s="5">
        <f>direct_inverse!X247</f>
        <v>1000352.5</v>
      </c>
      <c r="BB49">
        <f t="shared" si="28"/>
        <v>11</v>
      </c>
      <c r="BC49">
        <f t="shared" si="29"/>
        <v>5</v>
      </c>
      <c r="BD49" t="str">
        <f>IF(direct_inverse!Z247*direct_inverse!BB247&lt;=0,"O.K.",0)</f>
        <v>O.K.</v>
      </c>
      <c r="BE49" t="str">
        <f t="shared" si="23"/>
        <v>NO</v>
      </c>
    </row>
    <row r="50" spans="1:57" x14ac:dyDescent="0.3">
      <c r="A50" s="5" t="s">
        <v>125</v>
      </c>
      <c r="B50" s="5">
        <v>0</v>
      </c>
      <c r="C50" s="5">
        <v>0</v>
      </c>
      <c r="D50" s="5">
        <v>0</v>
      </c>
      <c r="E50" s="5">
        <v>6.416666666666667</v>
      </c>
      <c r="F50" s="5">
        <v>8.3333333333333339</v>
      </c>
      <c r="G50" s="5">
        <v>11.583333333333334</v>
      </c>
      <c r="H50" s="5">
        <v>5.083333333333333</v>
      </c>
      <c r="I50" s="5">
        <v>10</v>
      </c>
      <c r="J50" s="5">
        <v>16.166666666666668</v>
      </c>
      <c r="K50" s="5">
        <v>19.166666666666668</v>
      </c>
      <c r="L50" s="5">
        <v>9</v>
      </c>
      <c r="M50" s="5">
        <v>15.25</v>
      </c>
      <c r="N50" s="5">
        <v>19.916666666666668</v>
      </c>
      <c r="O50" s="5">
        <v>29.416666666666668</v>
      </c>
      <c r="P50" s="5">
        <v>24.75</v>
      </c>
      <c r="Q50" s="5">
        <v>28.833333333333332</v>
      </c>
      <c r="R50" s="5">
        <v>24.083333333333332</v>
      </c>
      <c r="S50" s="5">
        <v>28.083333333333332</v>
      </c>
      <c r="T50" s="5">
        <v>36.583333333333336</v>
      </c>
      <c r="U50" s="5">
        <v>41</v>
      </c>
      <c r="V50" s="5">
        <v>42.666666666666664</v>
      </c>
      <c r="W50" s="5">
        <v>46.142857142857146</v>
      </c>
      <c r="X50" s="5">
        <v>1000000</v>
      </c>
      <c r="Z50" s="5" t="str">
        <f t="shared" si="24"/>
        <v>NZ</v>
      </c>
      <c r="AA50">
        <f t="shared" si="25"/>
        <v>27</v>
      </c>
      <c r="AB50">
        <f t="shared" si="1"/>
        <v>31</v>
      </c>
      <c r="AC50">
        <f t="shared" si="2"/>
        <v>36</v>
      </c>
      <c r="AD50">
        <f t="shared" si="3"/>
        <v>35</v>
      </c>
      <c r="AE50">
        <f t="shared" si="4"/>
        <v>32</v>
      </c>
      <c r="AF50">
        <f t="shared" si="5"/>
        <v>31</v>
      </c>
      <c r="AG50">
        <f t="shared" si="6"/>
        <v>36</v>
      </c>
      <c r="AH50">
        <f t="shared" si="7"/>
        <v>32</v>
      </c>
      <c r="AI50">
        <f t="shared" si="8"/>
        <v>27</v>
      </c>
      <c r="AJ50">
        <f t="shared" si="9"/>
        <v>22</v>
      </c>
      <c r="AK50">
        <f t="shared" si="10"/>
        <v>40</v>
      </c>
      <c r="AL50">
        <f t="shared" si="11"/>
        <v>28</v>
      </c>
      <c r="AM50">
        <f t="shared" si="12"/>
        <v>24</v>
      </c>
      <c r="AN50">
        <f t="shared" si="13"/>
        <v>22</v>
      </c>
      <c r="AO50">
        <f t="shared" si="14"/>
        <v>26</v>
      </c>
      <c r="AP50">
        <f t="shared" si="15"/>
        <v>26</v>
      </c>
      <c r="AQ50">
        <f t="shared" si="16"/>
        <v>34</v>
      </c>
      <c r="AR50">
        <f t="shared" si="17"/>
        <v>33</v>
      </c>
      <c r="AS50">
        <f t="shared" si="18"/>
        <v>33</v>
      </c>
      <c r="AT50">
        <f t="shared" si="19"/>
        <v>29</v>
      </c>
      <c r="AU50">
        <f t="shared" si="20"/>
        <v>28</v>
      </c>
      <c r="AV50">
        <f t="shared" si="21"/>
        <v>27</v>
      </c>
      <c r="AW50">
        <v>1000000</v>
      </c>
      <c r="AX50" t="str">
        <f t="shared" si="22"/>
        <v>NZ</v>
      </c>
      <c r="AY50" s="5">
        <f t="shared" si="26"/>
        <v>29.954545454545453</v>
      </c>
      <c r="AZ50">
        <f t="shared" si="27"/>
        <v>29</v>
      </c>
      <c r="BA50" s="5">
        <f>direct_inverse!X248</f>
        <v>999984</v>
      </c>
      <c r="BB50">
        <f t="shared" si="28"/>
        <v>29</v>
      </c>
      <c r="BC50">
        <f t="shared" si="29"/>
        <v>0</v>
      </c>
      <c r="BD50" t="str">
        <f>IF(direct_inverse!Z248*direct_inverse!BB248&lt;=0,"O.K.",0)</f>
        <v>O.K.</v>
      </c>
      <c r="BE50" t="str">
        <f t="shared" si="23"/>
        <v>NZ</v>
      </c>
    </row>
    <row r="51" spans="1:57" x14ac:dyDescent="0.3">
      <c r="A51" s="5" t="s">
        <v>32</v>
      </c>
      <c r="B51" s="5">
        <v>15.5</v>
      </c>
      <c r="C51" s="5">
        <v>24.5</v>
      </c>
      <c r="D51" s="5">
        <v>27.166666666666668</v>
      </c>
      <c r="E51" s="5">
        <v>30.25</v>
      </c>
      <c r="F51" s="5">
        <v>30.166666666666668</v>
      </c>
      <c r="G51" s="5">
        <v>32.333333333333336</v>
      </c>
      <c r="H51" s="5">
        <v>40.75</v>
      </c>
      <c r="I51" s="5">
        <v>35.166666666666664</v>
      </c>
      <c r="J51" s="5">
        <v>36.583333333333336</v>
      </c>
      <c r="K51" s="5">
        <v>36.583333333333336</v>
      </c>
      <c r="L51" s="5">
        <v>35.583333333333336</v>
      </c>
      <c r="M51" s="5">
        <v>35.583333333333336</v>
      </c>
      <c r="N51" s="5">
        <v>32.5</v>
      </c>
      <c r="O51" s="5">
        <v>34.5</v>
      </c>
      <c r="P51" s="5">
        <v>34.666666666666664</v>
      </c>
      <c r="Q51" s="5">
        <v>38.75</v>
      </c>
      <c r="R51" s="5">
        <v>41.083333333333336</v>
      </c>
      <c r="S51" s="5">
        <v>44.333333333333336</v>
      </c>
      <c r="T51" s="5">
        <v>43.5</v>
      </c>
      <c r="U51" s="5">
        <v>20.166666666666668</v>
      </c>
      <c r="V51" s="5">
        <v>18.916666666666668</v>
      </c>
      <c r="W51" s="5">
        <v>29.428571428571427</v>
      </c>
      <c r="X51" s="5">
        <v>1000000</v>
      </c>
      <c r="Z51" s="5" t="str">
        <f t="shared" si="24"/>
        <v>PL</v>
      </c>
      <c r="AA51">
        <f t="shared" si="25"/>
        <v>20</v>
      </c>
      <c r="AB51">
        <f t="shared" si="1"/>
        <v>16</v>
      </c>
      <c r="AC51">
        <f t="shared" si="2"/>
        <v>15</v>
      </c>
      <c r="AD51">
        <f t="shared" si="3"/>
        <v>13</v>
      </c>
      <c r="AE51">
        <f t="shared" si="4"/>
        <v>13</v>
      </c>
      <c r="AF51">
        <f t="shared" si="5"/>
        <v>13</v>
      </c>
      <c r="AG51">
        <f t="shared" si="6"/>
        <v>7</v>
      </c>
      <c r="AH51">
        <f t="shared" si="7"/>
        <v>10</v>
      </c>
      <c r="AI51">
        <f t="shared" si="8"/>
        <v>8</v>
      </c>
      <c r="AJ51">
        <f t="shared" si="9"/>
        <v>10</v>
      </c>
      <c r="AK51">
        <f t="shared" si="10"/>
        <v>10</v>
      </c>
      <c r="AL51">
        <f t="shared" si="11"/>
        <v>12</v>
      </c>
      <c r="AM51">
        <f t="shared" si="12"/>
        <v>17</v>
      </c>
      <c r="AN51">
        <f t="shared" si="13"/>
        <v>20</v>
      </c>
      <c r="AO51">
        <f t="shared" si="14"/>
        <v>21</v>
      </c>
      <c r="AP51">
        <f t="shared" si="15"/>
        <v>21</v>
      </c>
      <c r="AQ51">
        <f t="shared" si="16"/>
        <v>22</v>
      </c>
      <c r="AR51">
        <f t="shared" si="17"/>
        <v>25</v>
      </c>
      <c r="AS51">
        <f t="shared" si="18"/>
        <v>30</v>
      </c>
      <c r="AT51">
        <f t="shared" si="19"/>
        <v>40</v>
      </c>
      <c r="AU51">
        <f t="shared" si="20"/>
        <v>44</v>
      </c>
      <c r="AV51">
        <f t="shared" si="21"/>
        <v>35</v>
      </c>
      <c r="AW51">
        <v>1000000</v>
      </c>
      <c r="AX51" t="str">
        <f t="shared" si="22"/>
        <v>PL</v>
      </c>
      <c r="AY51" s="5">
        <f t="shared" si="26"/>
        <v>19.181818181818183</v>
      </c>
      <c r="AZ51">
        <f t="shared" si="27"/>
        <v>17</v>
      </c>
      <c r="BA51" s="5">
        <f>direct_inverse!X249</f>
        <v>1000221</v>
      </c>
      <c r="BB51">
        <f t="shared" si="28"/>
        <v>17</v>
      </c>
      <c r="BC51">
        <f t="shared" si="29"/>
        <v>0</v>
      </c>
      <c r="BD51" t="str">
        <f>IF(direct_inverse!Z249*direct_inverse!BB249&lt;=0,"O.K.",0)</f>
        <v>O.K.</v>
      </c>
      <c r="BE51" t="str">
        <f t="shared" si="23"/>
        <v>PL</v>
      </c>
    </row>
    <row r="52" spans="1:57" x14ac:dyDescent="0.3">
      <c r="A52" s="5" t="s">
        <v>26</v>
      </c>
      <c r="B52" s="5">
        <v>25.75</v>
      </c>
      <c r="C52" s="5">
        <v>16.166666666666668</v>
      </c>
      <c r="D52" s="5">
        <v>21.5</v>
      </c>
      <c r="E52" s="5">
        <v>24.5</v>
      </c>
      <c r="F52" s="5">
        <v>29.333333333333332</v>
      </c>
      <c r="G52" s="5">
        <v>30.916666666666668</v>
      </c>
      <c r="H52" s="5">
        <v>32.5</v>
      </c>
      <c r="I52" s="5">
        <v>33.5</v>
      </c>
      <c r="J52" s="5">
        <v>31.5</v>
      </c>
      <c r="K52" s="5">
        <v>32.083333333333336</v>
      </c>
      <c r="L52" s="5">
        <v>34.416666666666664</v>
      </c>
      <c r="M52" s="5">
        <v>33</v>
      </c>
      <c r="N52" s="5">
        <v>33.25</v>
      </c>
      <c r="O52" s="5">
        <v>38.833333333333336</v>
      </c>
      <c r="P52" s="5">
        <v>37.666666666666664</v>
      </c>
      <c r="Q52" s="5">
        <v>37.416666666666664</v>
      </c>
      <c r="R52" s="5">
        <v>52.75</v>
      </c>
      <c r="S52" s="5">
        <v>52.583333333333336</v>
      </c>
      <c r="T52" s="5">
        <v>50.75</v>
      </c>
      <c r="U52" s="5">
        <v>53.083333333333336</v>
      </c>
      <c r="V52" s="5">
        <v>57.833333333333336</v>
      </c>
      <c r="W52" s="5">
        <v>66.857142857142861</v>
      </c>
      <c r="X52" s="5">
        <v>1000000</v>
      </c>
      <c r="Z52" s="5" t="str">
        <f t="shared" si="24"/>
        <v>PT</v>
      </c>
      <c r="AA52">
        <f t="shared" si="25"/>
        <v>16</v>
      </c>
      <c r="AB52">
        <f t="shared" si="1"/>
        <v>21</v>
      </c>
      <c r="AC52">
        <f t="shared" si="2"/>
        <v>21</v>
      </c>
      <c r="AD52">
        <f t="shared" si="3"/>
        <v>19</v>
      </c>
      <c r="AE52">
        <f t="shared" si="4"/>
        <v>14</v>
      </c>
      <c r="AF52">
        <f t="shared" si="5"/>
        <v>15</v>
      </c>
      <c r="AG52">
        <f t="shared" si="6"/>
        <v>15</v>
      </c>
      <c r="AH52">
        <f t="shared" si="7"/>
        <v>12</v>
      </c>
      <c r="AI52">
        <f t="shared" si="8"/>
        <v>12</v>
      </c>
      <c r="AJ52">
        <f t="shared" si="9"/>
        <v>12</v>
      </c>
      <c r="AK52">
        <f t="shared" si="10"/>
        <v>12</v>
      </c>
      <c r="AL52">
        <f t="shared" si="11"/>
        <v>15</v>
      </c>
      <c r="AM52">
        <f t="shared" si="12"/>
        <v>16</v>
      </c>
      <c r="AN52">
        <f t="shared" si="13"/>
        <v>18</v>
      </c>
      <c r="AO52">
        <f t="shared" si="14"/>
        <v>18</v>
      </c>
      <c r="AP52">
        <f t="shared" si="15"/>
        <v>22</v>
      </c>
      <c r="AQ52">
        <f t="shared" si="16"/>
        <v>14</v>
      </c>
      <c r="AR52">
        <f t="shared" si="17"/>
        <v>17</v>
      </c>
      <c r="AS52">
        <f t="shared" si="18"/>
        <v>25</v>
      </c>
      <c r="AT52">
        <f t="shared" si="19"/>
        <v>24</v>
      </c>
      <c r="AU52">
        <f t="shared" si="20"/>
        <v>17</v>
      </c>
      <c r="AV52">
        <f t="shared" si="21"/>
        <v>16</v>
      </c>
      <c r="AW52">
        <v>1000000</v>
      </c>
      <c r="AX52" t="str">
        <f t="shared" si="22"/>
        <v>PT</v>
      </c>
      <c r="AY52" s="5">
        <f t="shared" si="26"/>
        <v>16.863636363636363</v>
      </c>
      <c r="AZ52">
        <f t="shared" si="27"/>
        <v>15</v>
      </c>
      <c r="BA52" s="5">
        <f>direct_inverse!X250</f>
        <v>1000272</v>
      </c>
      <c r="BB52">
        <f t="shared" si="28"/>
        <v>16</v>
      </c>
      <c r="BC52">
        <f t="shared" si="29"/>
        <v>-1</v>
      </c>
      <c r="BD52" t="str">
        <f>IF(direct_inverse!Z250*direct_inverse!BB250&lt;=0,"O.K.",0)</f>
        <v>O.K.</v>
      </c>
      <c r="BE52" t="str">
        <f t="shared" si="23"/>
        <v>PT</v>
      </c>
    </row>
    <row r="53" spans="1:57" x14ac:dyDescent="0.3">
      <c r="A53" s="5" t="s">
        <v>107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1.1666666666666667</v>
      </c>
      <c r="H53" s="5">
        <v>0</v>
      </c>
      <c r="I53" s="5">
        <v>2.9166666666666665</v>
      </c>
      <c r="J53" s="5">
        <v>3.4166666666666665</v>
      </c>
      <c r="K53" s="5">
        <v>3</v>
      </c>
      <c r="L53" s="5">
        <v>4.083333333333333</v>
      </c>
      <c r="M53" s="5">
        <v>5</v>
      </c>
      <c r="N53" s="5">
        <v>5.333333333333333</v>
      </c>
      <c r="O53" s="5">
        <v>3.75</v>
      </c>
      <c r="P53" s="5">
        <v>6.333333333333333</v>
      </c>
      <c r="Q53" s="5">
        <v>8.5</v>
      </c>
      <c r="R53" s="5">
        <v>24.916666666666668</v>
      </c>
      <c r="S53" s="5">
        <v>36.666666666666664</v>
      </c>
      <c r="T53" s="5">
        <v>47.5</v>
      </c>
      <c r="U53" s="5">
        <v>66.333333333333329</v>
      </c>
      <c r="V53" s="5">
        <v>56.416666666666664</v>
      </c>
      <c r="W53" s="5">
        <v>65</v>
      </c>
      <c r="X53" s="5">
        <v>1000000</v>
      </c>
      <c r="Z53" s="5" t="str">
        <f t="shared" si="24"/>
        <v>RO</v>
      </c>
      <c r="AA53">
        <f t="shared" si="25"/>
        <v>27</v>
      </c>
      <c r="AB53">
        <f t="shared" si="1"/>
        <v>31</v>
      </c>
      <c r="AC53">
        <f t="shared" si="2"/>
        <v>36</v>
      </c>
      <c r="AD53">
        <f t="shared" si="3"/>
        <v>39</v>
      </c>
      <c r="AE53">
        <f t="shared" si="4"/>
        <v>43</v>
      </c>
      <c r="AF53">
        <f t="shared" si="5"/>
        <v>42</v>
      </c>
      <c r="AG53">
        <f t="shared" si="6"/>
        <v>43</v>
      </c>
      <c r="AH53">
        <f t="shared" si="7"/>
        <v>45</v>
      </c>
      <c r="AI53">
        <f t="shared" si="8"/>
        <v>46</v>
      </c>
      <c r="AJ53">
        <f t="shared" si="9"/>
        <v>46</v>
      </c>
      <c r="AK53">
        <f t="shared" si="10"/>
        <v>46</v>
      </c>
      <c r="AL53">
        <f t="shared" si="11"/>
        <v>43</v>
      </c>
      <c r="AM53">
        <f t="shared" si="12"/>
        <v>45</v>
      </c>
      <c r="AN53">
        <f t="shared" si="13"/>
        <v>44</v>
      </c>
      <c r="AO53">
        <f t="shared" si="14"/>
        <v>45</v>
      </c>
      <c r="AP53">
        <f t="shared" si="15"/>
        <v>44</v>
      </c>
      <c r="AQ53">
        <f t="shared" si="16"/>
        <v>32</v>
      </c>
      <c r="AR53">
        <f t="shared" si="17"/>
        <v>29</v>
      </c>
      <c r="AS53">
        <f t="shared" si="18"/>
        <v>26</v>
      </c>
      <c r="AT53">
        <f t="shared" si="19"/>
        <v>13</v>
      </c>
      <c r="AU53">
        <f t="shared" si="20"/>
        <v>20</v>
      </c>
      <c r="AV53">
        <f t="shared" si="21"/>
        <v>17</v>
      </c>
      <c r="AW53">
        <v>1000000</v>
      </c>
      <c r="AX53" t="str">
        <f t="shared" si="22"/>
        <v>RO</v>
      </c>
      <c r="AY53" s="5">
        <f t="shared" si="26"/>
        <v>36.454545454545453</v>
      </c>
      <c r="AZ53">
        <f t="shared" si="27"/>
        <v>44</v>
      </c>
      <c r="BA53" s="5">
        <f>direct_inverse!X251</f>
        <v>999841</v>
      </c>
      <c r="BB53">
        <f t="shared" si="28"/>
        <v>44</v>
      </c>
      <c r="BC53">
        <f t="shared" si="29"/>
        <v>0</v>
      </c>
      <c r="BD53" t="str">
        <f>IF(direct_inverse!Z251*direct_inverse!BB251&lt;=0,"O.K.",0)</f>
        <v>O.K.</v>
      </c>
      <c r="BE53" t="str">
        <f t="shared" si="23"/>
        <v>RO</v>
      </c>
    </row>
    <row r="54" spans="1:57" x14ac:dyDescent="0.3">
      <c r="A54" s="5" t="s">
        <v>44</v>
      </c>
      <c r="B54" s="5">
        <v>0</v>
      </c>
      <c r="C54" s="5">
        <v>0</v>
      </c>
      <c r="D54" s="5">
        <v>0</v>
      </c>
      <c r="E54" s="5">
        <v>0</v>
      </c>
      <c r="F54" s="5">
        <v>0.75</v>
      </c>
      <c r="G54" s="5">
        <v>0</v>
      </c>
      <c r="H54" s="5">
        <v>0</v>
      </c>
      <c r="I54" s="5">
        <v>3.6666666666666665</v>
      </c>
      <c r="J54" s="5">
        <v>5.083333333333333</v>
      </c>
      <c r="K54" s="5">
        <v>4.083333333333333</v>
      </c>
      <c r="L54" s="5">
        <v>24.833333333333332</v>
      </c>
      <c r="M54" s="5">
        <v>39.75</v>
      </c>
      <c r="N54" s="5">
        <v>6.75</v>
      </c>
      <c r="O54" s="5">
        <v>3.0833333333333335</v>
      </c>
      <c r="P54" s="5">
        <v>4.333333333333333</v>
      </c>
      <c r="Q54" s="5">
        <v>5.833333333333333</v>
      </c>
      <c r="R54" s="5">
        <v>5.666666666666667</v>
      </c>
      <c r="S54" s="5">
        <v>10</v>
      </c>
      <c r="T54" s="5">
        <v>5</v>
      </c>
      <c r="U54" s="5">
        <v>3.25</v>
      </c>
      <c r="V54" s="5">
        <v>3.0833333333333335</v>
      </c>
      <c r="W54" s="5">
        <v>2.5714285714285716</v>
      </c>
      <c r="X54" s="5">
        <v>1000000</v>
      </c>
      <c r="Z54" s="5" t="str">
        <f t="shared" si="24"/>
        <v>RS</v>
      </c>
      <c r="AA54">
        <f t="shared" si="25"/>
        <v>27</v>
      </c>
      <c r="AB54">
        <f t="shared" si="1"/>
        <v>31</v>
      </c>
      <c r="AC54">
        <f t="shared" si="2"/>
        <v>36</v>
      </c>
      <c r="AD54">
        <f t="shared" si="3"/>
        <v>39</v>
      </c>
      <c r="AE54">
        <f t="shared" si="4"/>
        <v>41</v>
      </c>
      <c r="AF54">
        <f t="shared" si="5"/>
        <v>43</v>
      </c>
      <c r="AG54">
        <f t="shared" si="6"/>
        <v>43</v>
      </c>
      <c r="AH54">
        <f t="shared" si="7"/>
        <v>43</v>
      </c>
      <c r="AI54">
        <f t="shared" si="8"/>
        <v>44</v>
      </c>
      <c r="AJ54">
        <f t="shared" si="9"/>
        <v>44</v>
      </c>
      <c r="AK54">
        <f t="shared" si="10"/>
        <v>19</v>
      </c>
      <c r="AL54">
        <f t="shared" si="11"/>
        <v>10</v>
      </c>
      <c r="AM54">
        <f t="shared" si="12"/>
        <v>43</v>
      </c>
      <c r="AN54">
        <f t="shared" si="13"/>
        <v>48</v>
      </c>
      <c r="AO54">
        <f t="shared" si="14"/>
        <v>46</v>
      </c>
      <c r="AP54">
        <f t="shared" si="15"/>
        <v>49</v>
      </c>
      <c r="AQ54">
        <f t="shared" si="16"/>
        <v>51</v>
      </c>
      <c r="AR54">
        <f t="shared" si="17"/>
        <v>51</v>
      </c>
      <c r="AS54">
        <f t="shared" si="18"/>
        <v>56</v>
      </c>
      <c r="AT54">
        <f t="shared" si="19"/>
        <v>55</v>
      </c>
      <c r="AU54">
        <f t="shared" si="20"/>
        <v>54</v>
      </c>
      <c r="AV54">
        <f t="shared" si="21"/>
        <v>58</v>
      </c>
      <c r="AW54">
        <v>1000000</v>
      </c>
      <c r="AX54" t="str">
        <f t="shared" si="22"/>
        <v>RS</v>
      </c>
      <c r="AY54" s="5">
        <f t="shared" si="26"/>
        <v>42.31818181818182</v>
      </c>
      <c r="AZ54">
        <f t="shared" si="27"/>
        <v>50</v>
      </c>
      <c r="BA54" s="5">
        <f>direct_inverse!X252</f>
        <v>999711.9</v>
      </c>
      <c r="BB54">
        <f t="shared" si="28"/>
        <v>50</v>
      </c>
      <c r="BC54">
        <f t="shared" si="29"/>
        <v>0</v>
      </c>
      <c r="BD54" t="str">
        <f>IF(direct_inverse!Z252*direct_inverse!BB252&lt;=0,"O.K.",0)</f>
        <v>O.K.</v>
      </c>
      <c r="BE54" t="str">
        <f t="shared" si="23"/>
        <v>RS</v>
      </c>
    </row>
    <row r="55" spans="1:57" x14ac:dyDescent="0.3">
      <c r="A55" s="5" t="s">
        <v>54</v>
      </c>
      <c r="B55" s="5">
        <v>14.083333333333334</v>
      </c>
      <c r="C55" s="5">
        <v>17</v>
      </c>
      <c r="D55" s="5">
        <v>24.75</v>
      </c>
      <c r="E55" s="5">
        <v>25.75</v>
      </c>
      <c r="F55" s="5">
        <v>20.416666666666668</v>
      </c>
      <c r="G55" s="5">
        <v>18.833333333333332</v>
      </c>
      <c r="H55" s="5">
        <v>17.583333333333332</v>
      </c>
      <c r="I55" s="5">
        <v>12.583333333333334</v>
      </c>
      <c r="J55" s="5">
        <v>10.166666666666666</v>
      </c>
      <c r="K55" s="5">
        <v>8.25</v>
      </c>
      <c r="L55" s="5">
        <v>7.166666666666667</v>
      </c>
      <c r="M55" s="5">
        <v>7.083333333333333</v>
      </c>
      <c r="N55" s="5">
        <v>7.083333333333333</v>
      </c>
      <c r="O55" s="5">
        <v>8.1666666666666661</v>
      </c>
      <c r="P55" s="5">
        <v>7.583333333333333</v>
      </c>
      <c r="Q55" s="5">
        <v>8.5</v>
      </c>
      <c r="R55" s="5">
        <v>8.4166666666666661</v>
      </c>
      <c r="S55" s="5">
        <v>9.1666666666666661</v>
      </c>
      <c r="T55" s="5">
        <v>10</v>
      </c>
      <c r="U55" s="5">
        <v>10.583333333333334</v>
      </c>
      <c r="V55" s="5">
        <v>11.5</v>
      </c>
      <c r="W55" s="5">
        <v>13.428571428571429</v>
      </c>
      <c r="X55" s="5">
        <v>1000000</v>
      </c>
      <c r="Z55" s="5" t="str">
        <f t="shared" si="24"/>
        <v>RU</v>
      </c>
      <c r="AA55">
        <f t="shared" si="25"/>
        <v>21</v>
      </c>
      <c r="AB55">
        <f t="shared" si="1"/>
        <v>20</v>
      </c>
      <c r="AC55">
        <f t="shared" si="2"/>
        <v>17</v>
      </c>
      <c r="AD55">
        <f t="shared" si="3"/>
        <v>17</v>
      </c>
      <c r="AE55">
        <f t="shared" si="4"/>
        <v>25</v>
      </c>
      <c r="AF55">
        <f t="shared" si="5"/>
        <v>25</v>
      </c>
      <c r="AG55">
        <f t="shared" si="6"/>
        <v>28</v>
      </c>
      <c r="AH55">
        <f t="shared" si="7"/>
        <v>27</v>
      </c>
      <c r="AI55">
        <f t="shared" si="8"/>
        <v>34</v>
      </c>
      <c r="AJ55">
        <f t="shared" si="9"/>
        <v>34</v>
      </c>
      <c r="AK55">
        <f t="shared" si="10"/>
        <v>44</v>
      </c>
      <c r="AL55">
        <f t="shared" si="11"/>
        <v>41</v>
      </c>
      <c r="AM55">
        <f t="shared" si="12"/>
        <v>42</v>
      </c>
      <c r="AN55">
        <f t="shared" si="13"/>
        <v>34</v>
      </c>
      <c r="AO55">
        <f t="shared" si="14"/>
        <v>42</v>
      </c>
      <c r="AP55">
        <f t="shared" si="15"/>
        <v>44</v>
      </c>
      <c r="AQ55">
        <f t="shared" si="16"/>
        <v>49</v>
      </c>
      <c r="AR55">
        <f t="shared" si="17"/>
        <v>52</v>
      </c>
      <c r="AS55">
        <f t="shared" si="18"/>
        <v>51</v>
      </c>
      <c r="AT55">
        <f t="shared" si="19"/>
        <v>49</v>
      </c>
      <c r="AU55">
        <f t="shared" si="20"/>
        <v>50</v>
      </c>
      <c r="AV55">
        <f t="shared" si="21"/>
        <v>49</v>
      </c>
      <c r="AW55">
        <v>1000000</v>
      </c>
      <c r="AX55" t="str">
        <f t="shared" si="22"/>
        <v>RU</v>
      </c>
      <c r="AY55" s="5">
        <f t="shared" si="26"/>
        <v>36.136363636363633</v>
      </c>
      <c r="AZ55">
        <f t="shared" si="27"/>
        <v>43</v>
      </c>
      <c r="BA55" s="5">
        <f>direct_inverse!X253</f>
        <v>999848</v>
      </c>
      <c r="BB55">
        <f t="shared" si="28"/>
        <v>42</v>
      </c>
      <c r="BC55">
        <f t="shared" si="29"/>
        <v>1</v>
      </c>
      <c r="BD55" t="str">
        <f>IF(direct_inverse!Z253*direct_inverse!BB253&lt;=0,"O.K.",0)</f>
        <v>O.K.</v>
      </c>
      <c r="BE55" t="str">
        <f t="shared" si="23"/>
        <v>RU</v>
      </c>
    </row>
    <row r="56" spans="1:57" x14ac:dyDescent="0.3">
      <c r="A56" s="5" t="s">
        <v>30</v>
      </c>
      <c r="B56" s="5">
        <v>0</v>
      </c>
      <c r="C56" s="5">
        <v>0</v>
      </c>
      <c r="D56" s="5">
        <v>2.6666666666666665</v>
      </c>
      <c r="E56" s="5">
        <v>3.5833333333333335</v>
      </c>
      <c r="F56" s="5">
        <v>3</v>
      </c>
      <c r="G56" s="5">
        <v>2.5</v>
      </c>
      <c r="H56" s="5">
        <v>3.9166666666666665</v>
      </c>
      <c r="I56" s="5">
        <v>3.1666666666666665</v>
      </c>
      <c r="J56" s="5">
        <v>3</v>
      </c>
      <c r="K56" s="5">
        <v>3.25</v>
      </c>
      <c r="L56" s="5">
        <v>3.5</v>
      </c>
      <c r="M56" s="5">
        <v>5.666666666666667</v>
      </c>
      <c r="N56" s="5">
        <v>8.1666666666666661</v>
      </c>
      <c r="O56" s="5">
        <v>3.25</v>
      </c>
      <c r="P56" s="5">
        <v>15.583333333333334</v>
      </c>
      <c r="Q56" s="5">
        <v>18.083333333333332</v>
      </c>
      <c r="R56" s="5">
        <v>28</v>
      </c>
      <c r="S56" s="5">
        <v>15.166666666666666</v>
      </c>
      <c r="T56" s="5">
        <v>17</v>
      </c>
      <c r="U56" s="5">
        <v>16.833333333333332</v>
      </c>
      <c r="V56" s="5">
        <v>15.416666666666666</v>
      </c>
      <c r="W56" s="5">
        <v>13.571428571428571</v>
      </c>
      <c r="X56" s="5">
        <v>1000000</v>
      </c>
      <c r="Z56" s="5" t="str">
        <f t="shared" si="24"/>
        <v>SE</v>
      </c>
      <c r="AA56">
        <f t="shared" si="25"/>
        <v>27</v>
      </c>
      <c r="AB56">
        <f t="shared" si="1"/>
        <v>31</v>
      </c>
      <c r="AC56">
        <f t="shared" si="2"/>
        <v>35</v>
      </c>
      <c r="AD56">
        <f t="shared" si="3"/>
        <v>37</v>
      </c>
      <c r="AE56">
        <f t="shared" si="4"/>
        <v>40</v>
      </c>
      <c r="AF56">
        <f t="shared" si="5"/>
        <v>40</v>
      </c>
      <c r="AG56">
        <f t="shared" si="6"/>
        <v>38</v>
      </c>
      <c r="AH56">
        <f t="shared" si="7"/>
        <v>44</v>
      </c>
      <c r="AI56">
        <f t="shared" si="8"/>
        <v>49</v>
      </c>
      <c r="AJ56">
        <f t="shared" si="9"/>
        <v>45</v>
      </c>
      <c r="AK56">
        <f t="shared" si="10"/>
        <v>48</v>
      </c>
      <c r="AL56">
        <f t="shared" si="11"/>
        <v>42</v>
      </c>
      <c r="AM56">
        <f t="shared" si="12"/>
        <v>39</v>
      </c>
      <c r="AN56">
        <f t="shared" si="13"/>
        <v>47</v>
      </c>
      <c r="AO56">
        <f t="shared" si="14"/>
        <v>31</v>
      </c>
      <c r="AP56">
        <f t="shared" si="15"/>
        <v>36</v>
      </c>
      <c r="AQ56">
        <f t="shared" si="16"/>
        <v>29</v>
      </c>
      <c r="AR56">
        <f t="shared" si="17"/>
        <v>45</v>
      </c>
      <c r="AS56">
        <f t="shared" si="18"/>
        <v>47</v>
      </c>
      <c r="AT56">
        <f t="shared" si="19"/>
        <v>44</v>
      </c>
      <c r="AU56">
        <f t="shared" si="20"/>
        <v>47</v>
      </c>
      <c r="AV56">
        <f t="shared" si="21"/>
        <v>48</v>
      </c>
      <c r="AW56">
        <v>1000000</v>
      </c>
      <c r="AX56" t="str">
        <f t="shared" si="22"/>
        <v>SE</v>
      </c>
      <c r="AY56" s="5">
        <f t="shared" si="26"/>
        <v>40.409090909090907</v>
      </c>
      <c r="AZ56">
        <f t="shared" si="27"/>
        <v>47</v>
      </c>
      <c r="BA56" s="5">
        <f>direct_inverse!X254</f>
        <v>999754</v>
      </c>
      <c r="BB56">
        <f t="shared" si="28"/>
        <v>47</v>
      </c>
      <c r="BC56">
        <f t="shared" si="29"/>
        <v>0</v>
      </c>
      <c r="BD56" t="str">
        <f>IF(direct_inverse!Z254*direct_inverse!BB254&lt;=0,"O.K.",0)</f>
        <v>O.K.</v>
      </c>
      <c r="BE56" t="str">
        <f t="shared" si="23"/>
        <v>SE</v>
      </c>
    </row>
    <row r="57" spans="1:57" x14ac:dyDescent="0.3">
      <c r="A57" s="5" t="s">
        <v>74</v>
      </c>
      <c r="B57" s="5">
        <v>0</v>
      </c>
      <c r="C57" s="5">
        <v>2.6666666666666665</v>
      </c>
      <c r="D57" s="5">
        <v>0</v>
      </c>
      <c r="E57" s="5">
        <v>0.75</v>
      </c>
      <c r="F57" s="5">
        <v>0.5</v>
      </c>
      <c r="G57" s="5">
        <v>1.5833333333333333</v>
      </c>
      <c r="H57" s="5">
        <v>5.333333333333333</v>
      </c>
      <c r="I57" s="5">
        <v>2</v>
      </c>
      <c r="J57" s="5">
        <v>1.5833333333333333</v>
      </c>
      <c r="K57" s="5">
        <v>1.3333333333333333</v>
      </c>
      <c r="L57" s="5">
        <v>1.0833333333333333</v>
      </c>
      <c r="M57" s="5">
        <v>2.25</v>
      </c>
      <c r="N57" s="5">
        <v>2.5833333333333335</v>
      </c>
      <c r="O57" s="5">
        <v>3.3333333333333335</v>
      </c>
      <c r="P57" s="5">
        <v>2.6666666666666665</v>
      </c>
      <c r="Q57" s="5">
        <v>4.416666666666667</v>
      </c>
      <c r="R57" s="5">
        <v>4.75</v>
      </c>
      <c r="S57" s="5">
        <v>11.5</v>
      </c>
      <c r="T57" s="5">
        <v>20.083333333333332</v>
      </c>
      <c r="U57" s="5">
        <v>7.416666666666667</v>
      </c>
      <c r="V57" s="5">
        <v>5.916666666666667</v>
      </c>
      <c r="W57" s="5">
        <v>7.7142857142857144</v>
      </c>
      <c r="X57" s="5">
        <v>1000000</v>
      </c>
      <c r="Z57" s="5" t="str">
        <f t="shared" si="24"/>
        <v>SI</v>
      </c>
      <c r="AA57">
        <f t="shared" si="25"/>
        <v>27</v>
      </c>
      <c r="AB57">
        <f t="shared" si="1"/>
        <v>29</v>
      </c>
      <c r="AC57">
        <f t="shared" si="2"/>
        <v>36</v>
      </c>
      <c r="AD57">
        <f t="shared" si="3"/>
        <v>38</v>
      </c>
      <c r="AE57">
        <f t="shared" si="4"/>
        <v>42</v>
      </c>
      <c r="AF57">
        <f t="shared" si="5"/>
        <v>41</v>
      </c>
      <c r="AG57">
        <f t="shared" si="6"/>
        <v>35</v>
      </c>
      <c r="AH57">
        <f t="shared" si="7"/>
        <v>47</v>
      </c>
      <c r="AI57">
        <f t="shared" si="8"/>
        <v>50</v>
      </c>
      <c r="AJ57">
        <f t="shared" si="9"/>
        <v>48</v>
      </c>
      <c r="AK57">
        <f t="shared" si="10"/>
        <v>51</v>
      </c>
      <c r="AL57">
        <f t="shared" si="11"/>
        <v>49</v>
      </c>
      <c r="AM57">
        <f t="shared" si="12"/>
        <v>50</v>
      </c>
      <c r="AN57">
        <f t="shared" si="13"/>
        <v>46</v>
      </c>
      <c r="AO57">
        <f t="shared" si="14"/>
        <v>49</v>
      </c>
      <c r="AP57">
        <f t="shared" si="15"/>
        <v>51</v>
      </c>
      <c r="AQ57">
        <f t="shared" si="16"/>
        <v>53</v>
      </c>
      <c r="AR57">
        <f t="shared" si="17"/>
        <v>48</v>
      </c>
      <c r="AS57">
        <f t="shared" si="18"/>
        <v>43</v>
      </c>
      <c r="AT57">
        <f t="shared" si="19"/>
        <v>52</v>
      </c>
      <c r="AU57">
        <f t="shared" si="20"/>
        <v>53</v>
      </c>
      <c r="AV57">
        <f t="shared" si="21"/>
        <v>54</v>
      </c>
      <c r="AW57">
        <v>1000000</v>
      </c>
      <c r="AX57" t="str">
        <f t="shared" si="22"/>
        <v>SI</v>
      </c>
      <c r="AY57" s="5">
        <f t="shared" si="26"/>
        <v>45.090909090909093</v>
      </c>
      <c r="AZ57">
        <f t="shared" si="27"/>
        <v>53</v>
      </c>
      <c r="BA57" s="5">
        <f>direct_inverse!X255</f>
        <v>999650.9</v>
      </c>
      <c r="BB57">
        <f t="shared" si="28"/>
        <v>53</v>
      </c>
      <c r="BC57">
        <f t="shared" si="29"/>
        <v>0</v>
      </c>
      <c r="BD57" t="str">
        <f>IF(direct_inverse!Z255*direct_inverse!BB255&lt;=0,"O.K.",0)</f>
        <v>O.K.</v>
      </c>
      <c r="BE57" t="str">
        <f t="shared" si="23"/>
        <v>SI</v>
      </c>
    </row>
    <row r="58" spans="1:57" x14ac:dyDescent="0.3">
      <c r="A58" s="5" t="s">
        <v>70</v>
      </c>
      <c r="B58" s="5">
        <v>0</v>
      </c>
      <c r="C58" s="5">
        <v>0</v>
      </c>
      <c r="D58" s="5">
        <v>7.833333333333333</v>
      </c>
      <c r="E58" s="5">
        <v>39.083333333333336</v>
      </c>
      <c r="F58" s="5">
        <v>35.166666666666664</v>
      </c>
      <c r="G58" s="5">
        <v>39.333333333333336</v>
      </c>
      <c r="H58" s="5">
        <v>38.916666666666664</v>
      </c>
      <c r="I58" s="5">
        <v>55.166666666666664</v>
      </c>
      <c r="J58" s="5">
        <v>32</v>
      </c>
      <c r="K58" s="5">
        <v>28.75</v>
      </c>
      <c r="L58" s="5">
        <v>29.916666666666668</v>
      </c>
      <c r="M58" s="5">
        <v>28.416666666666668</v>
      </c>
      <c r="N58" s="5">
        <v>24.833333333333332</v>
      </c>
      <c r="O58" s="5">
        <v>15.833333333333334</v>
      </c>
      <c r="P58" s="5">
        <v>18.583333333333332</v>
      </c>
      <c r="Q58" s="5">
        <v>20.083333333333332</v>
      </c>
      <c r="R58" s="5">
        <v>21.75</v>
      </c>
      <c r="S58" s="5">
        <v>26.5</v>
      </c>
      <c r="T58" s="5">
        <v>29.25</v>
      </c>
      <c r="U58" s="5">
        <v>32.083333333333336</v>
      </c>
      <c r="V58" s="5">
        <v>32.25</v>
      </c>
      <c r="W58" s="5">
        <v>38.857142857142854</v>
      </c>
      <c r="X58" s="5">
        <v>1000000</v>
      </c>
      <c r="Z58" s="5" t="str">
        <f t="shared" si="24"/>
        <v>SK</v>
      </c>
      <c r="AA58">
        <f t="shared" si="25"/>
        <v>27</v>
      </c>
      <c r="AB58">
        <f t="shared" si="1"/>
        <v>31</v>
      </c>
      <c r="AC58">
        <f t="shared" si="2"/>
        <v>30</v>
      </c>
      <c r="AD58">
        <f t="shared" si="3"/>
        <v>8</v>
      </c>
      <c r="AE58">
        <f t="shared" si="4"/>
        <v>9</v>
      </c>
      <c r="AF58">
        <f t="shared" si="5"/>
        <v>9</v>
      </c>
      <c r="AG58">
        <f t="shared" si="6"/>
        <v>10</v>
      </c>
      <c r="AH58">
        <f t="shared" si="7"/>
        <v>3</v>
      </c>
      <c r="AI58">
        <f t="shared" si="8"/>
        <v>11</v>
      </c>
      <c r="AJ58">
        <f t="shared" si="9"/>
        <v>15</v>
      </c>
      <c r="AK58">
        <f t="shared" si="10"/>
        <v>14</v>
      </c>
      <c r="AL58">
        <f t="shared" si="11"/>
        <v>19</v>
      </c>
      <c r="AM58">
        <f t="shared" si="12"/>
        <v>22</v>
      </c>
      <c r="AN58">
        <f t="shared" si="13"/>
        <v>26</v>
      </c>
      <c r="AO58">
        <f t="shared" si="14"/>
        <v>29</v>
      </c>
      <c r="AP58">
        <f t="shared" si="15"/>
        <v>35</v>
      </c>
      <c r="AQ58">
        <f t="shared" si="16"/>
        <v>37</v>
      </c>
      <c r="AR58">
        <f t="shared" si="17"/>
        <v>36</v>
      </c>
      <c r="AS58">
        <f t="shared" si="18"/>
        <v>36</v>
      </c>
      <c r="AT58">
        <f t="shared" si="19"/>
        <v>33</v>
      </c>
      <c r="AU58">
        <f t="shared" si="20"/>
        <v>32</v>
      </c>
      <c r="AV58">
        <f t="shared" si="21"/>
        <v>29</v>
      </c>
      <c r="AW58">
        <v>1000000</v>
      </c>
      <c r="AX58" t="str">
        <f t="shared" si="22"/>
        <v>SK</v>
      </c>
      <c r="AY58" s="5">
        <f t="shared" si="26"/>
        <v>22.772727272727273</v>
      </c>
      <c r="AZ58">
        <f t="shared" si="27"/>
        <v>18</v>
      </c>
      <c r="BA58" s="5">
        <f>direct_inverse!X256</f>
        <v>1000142</v>
      </c>
      <c r="BB58">
        <f t="shared" si="28"/>
        <v>18</v>
      </c>
      <c r="BC58">
        <f t="shared" si="29"/>
        <v>0</v>
      </c>
      <c r="BD58" t="str">
        <f>IF(direct_inverse!Z256*direct_inverse!BB256&lt;=0,"O.K.",0)</f>
        <v>O.K.</v>
      </c>
      <c r="BE58" t="str">
        <f t="shared" si="23"/>
        <v>SK</v>
      </c>
    </row>
    <row r="59" spans="1:57" x14ac:dyDescent="0.3">
      <c r="A59" s="5" t="s">
        <v>18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0.25</v>
      </c>
      <c r="J59" s="5">
        <v>0.16666666666666666</v>
      </c>
      <c r="K59" s="5">
        <v>0.75</v>
      </c>
      <c r="L59" s="5">
        <v>2</v>
      </c>
      <c r="M59" s="5">
        <v>2.1666666666666665</v>
      </c>
      <c r="N59" s="5">
        <v>2.5833333333333335</v>
      </c>
      <c r="O59" s="5">
        <v>3.0833333333333335</v>
      </c>
      <c r="P59" s="5">
        <v>7.75</v>
      </c>
      <c r="Q59" s="5">
        <v>10.666666666666666</v>
      </c>
      <c r="R59" s="5">
        <v>13.333333333333334</v>
      </c>
      <c r="S59" s="5">
        <v>15.666666666666666</v>
      </c>
      <c r="T59" s="5">
        <v>18.5</v>
      </c>
      <c r="U59" s="5">
        <v>17.416666666666668</v>
      </c>
      <c r="V59" s="5">
        <v>30.833333333333332</v>
      </c>
      <c r="W59" s="5">
        <v>24.714285714285715</v>
      </c>
      <c r="X59" s="5">
        <v>1000000</v>
      </c>
      <c r="Z59" s="5" t="str">
        <f t="shared" si="24"/>
        <v>TR</v>
      </c>
      <c r="AA59">
        <f t="shared" si="25"/>
        <v>27</v>
      </c>
      <c r="AB59">
        <f t="shared" si="1"/>
        <v>31</v>
      </c>
      <c r="AC59">
        <f t="shared" si="2"/>
        <v>36</v>
      </c>
      <c r="AD59">
        <f t="shared" si="3"/>
        <v>39</v>
      </c>
      <c r="AE59">
        <f t="shared" si="4"/>
        <v>43</v>
      </c>
      <c r="AF59">
        <f t="shared" si="5"/>
        <v>43</v>
      </c>
      <c r="AG59">
        <f t="shared" si="6"/>
        <v>43</v>
      </c>
      <c r="AH59">
        <f t="shared" si="7"/>
        <v>50</v>
      </c>
      <c r="AI59">
        <f t="shared" si="8"/>
        <v>51</v>
      </c>
      <c r="AJ59">
        <f t="shared" si="9"/>
        <v>49</v>
      </c>
      <c r="AK59">
        <f t="shared" si="10"/>
        <v>49</v>
      </c>
      <c r="AL59">
        <f t="shared" si="11"/>
        <v>50</v>
      </c>
      <c r="AM59">
        <f t="shared" si="12"/>
        <v>50</v>
      </c>
      <c r="AN59">
        <f t="shared" si="13"/>
        <v>48</v>
      </c>
      <c r="AO59">
        <f t="shared" si="14"/>
        <v>41</v>
      </c>
      <c r="AP59">
        <f t="shared" si="15"/>
        <v>43</v>
      </c>
      <c r="AQ59">
        <f t="shared" si="16"/>
        <v>44</v>
      </c>
      <c r="AR59">
        <f t="shared" si="17"/>
        <v>44</v>
      </c>
      <c r="AS59">
        <f t="shared" si="18"/>
        <v>46</v>
      </c>
      <c r="AT59">
        <f t="shared" si="19"/>
        <v>43</v>
      </c>
      <c r="AU59">
        <f t="shared" si="20"/>
        <v>34</v>
      </c>
      <c r="AV59">
        <f t="shared" si="21"/>
        <v>38</v>
      </c>
      <c r="AW59">
        <v>1000000</v>
      </c>
      <c r="AX59" t="str">
        <f t="shared" si="22"/>
        <v>TR</v>
      </c>
      <c r="AY59" s="5">
        <f t="shared" si="26"/>
        <v>42.81818181818182</v>
      </c>
      <c r="AZ59">
        <f t="shared" si="27"/>
        <v>52</v>
      </c>
      <c r="BA59" s="5">
        <f>direct_inverse!X257</f>
        <v>999700.9</v>
      </c>
      <c r="BB59">
        <f t="shared" si="28"/>
        <v>52</v>
      </c>
      <c r="BC59">
        <f t="shared" si="29"/>
        <v>0</v>
      </c>
      <c r="BD59" t="str">
        <f>IF(direct_inverse!Z257*direct_inverse!BB257&lt;=0,"O.K.",0)</f>
        <v>O.K.</v>
      </c>
      <c r="BE59" t="str">
        <f t="shared" si="23"/>
        <v>TR</v>
      </c>
    </row>
    <row r="60" spans="1:57" x14ac:dyDescent="0.3">
      <c r="A60" s="5" t="s">
        <v>14</v>
      </c>
      <c r="B60" s="5">
        <v>8.3333333333333339</v>
      </c>
      <c r="C60" s="5">
        <v>0</v>
      </c>
      <c r="D60" s="5">
        <v>10.083333333333334</v>
      </c>
      <c r="E60" s="5">
        <v>13.916666666666666</v>
      </c>
      <c r="F60" s="5">
        <v>11.416666666666666</v>
      </c>
      <c r="G60" s="5">
        <v>11.25</v>
      </c>
      <c r="H60" s="5">
        <v>8.6666666666666661</v>
      </c>
      <c r="I60" s="5">
        <v>7.333333333333333</v>
      </c>
      <c r="J60" s="5">
        <v>6.166666666666667</v>
      </c>
      <c r="K60" s="5">
        <v>5.5</v>
      </c>
      <c r="L60" s="5">
        <v>4.25</v>
      </c>
      <c r="M60" s="5">
        <v>4.25</v>
      </c>
      <c r="N60" s="5">
        <v>4.083333333333333</v>
      </c>
      <c r="O60" s="5">
        <v>3.75</v>
      </c>
      <c r="P60" s="5">
        <v>4.166666666666667</v>
      </c>
      <c r="Q60" s="5">
        <v>4.916666666666667</v>
      </c>
      <c r="R60" s="5">
        <v>4.583333333333333</v>
      </c>
      <c r="S60" s="5">
        <v>4.916666666666667</v>
      </c>
      <c r="T60" s="5">
        <v>4.833333333333333</v>
      </c>
      <c r="U60" s="5">
        <v>5.083333333333333</v>
      </c>
      <c r="V60" s="5">
        <v>6.416666666666667</v>
      </c>
      <c r="W60" s="5">
        <v>7.8571428571428568</v>
      </c>
      <c r="X60" s="5">
        <v>1000000</v>
      </c>
      <c r="Z60" s="5" t="str">
        <f t="shared" si="24"/>
        <v>UA</v>
      </c>
      <c r="AA60">
        <f t="shared" si="25"/>
        <v>24</v>
      </c>
      <c r="AB60">
        <f t="shared" si="1"/>
        <v>31</v>
      </c>
      <c r="AC60">
        <f t="shared" si="2"/>
        <v>28</v>
      </c>
      <c r="AD60">
        <f t="shared" si="3"/>
        <v>27</v>
      </c>
      <c r="AE60">
        <f t="shared" si="4"/>
        <v>30</v>
      </c>
      <c r="AF60">
        <f t="shared" si="5"/>
        <v>32</v>
      </c>
      <c r="AG60">
        <f t="shared" si="6"/>
        <v>32</v>
      </c>
      <c r="AH60">
        <f t="shared" si="7"/>
        <v>37</v>
      </c>
      <c r="AI60">
        <f t="shared" si="8"/>
        <v>40</v>
      </c>
      <c r="AJ60">
        <f t="shared" si="9"/>
        <v>41</v>
      </c>
      <c r="AK60">
        <f t="shared" si="10"/>
        <v>45</v>
      </c>
      <c r="AL60">
        <f t="shared" si="11"/>
        <v>45</v>
      </c>
      <c r="AM60">
        <f t="shared" si="12"/>
        <v>47</v>
      </c>
      <c r="AN60">
        <f t="shared" si="13"/>
        <v>44</v>
      </c>
      <c r="AO60">
        <f t="shared" si="14"/>
        <v>47</v>
      </c>
      <c r="AP60">
        <f t="shared" si="15"/>
        <v>50</v>
      </c>
      <c r="AQ60">
        <f t="shared" si="16"/>
        <v>54</v>
      </c>
      <c r="AR60">
        <f t="shared" si="17"/>
        <v>56</v>
      </c>
      <c r="AS60">
        <f t="shared" si="18"/>
        <v>57</v>
      </c>
      <c r="AT60">
        <f t="shared" si="19"/>
        <v>53</v>
      </c>
      <c r="AU60">
        <f t="shared" si="20"/>
        <v>52</v>
      </c>
      <c r="AV60">
        <f t="shared" si="21"/>
        <v>53</v>
      </c>
      <c r="AW60">
        <v>1000000</v>
      </c>
      <c r="AX60" t="str">
        <f t="shared" si="22"/>
        <v>UA</v>
      </c>
      <c r="AY60" s="5">
        <f t="shared" si="26"/>
        <v>42.045454545454547</v>
      </c>
      <c r="AZ60">
        <f t="shared" si="27"/>
        <v>49</v>
      </c>
      <c r="BA60" s="5">
        <f>direct_inverse!X258</f>
        <v>999713.9</v>
      </c>
      <c r="BB60">
        <f t="shared" si="28"/>
        <v>49</v>
      </c>
      <c r="BC60">
        <f t="shared" si="29"/>
        <v>0</v>
      </c>
      <c r="BD60" t="str">
        <f>IF(direct_inverse!Z258*direct_inverse!BB258&lt;=0,"O.K.",0)</f>
        <v>O.K.</v>
      </c>
      <c r="BE60" t="str">
        <f t="shared" si="23"/>
        <v>UA</v>
      </c>
    </row>
    <row r="61" spans="1:57" x14ac:dyDescent="0.3">
      <c r="A61" s="5" t="s">
        <v>105</v>
      </c>
      <c r="B61" s="5">
        <v>86</v>
      </c>
      <c r="C61" s="5">
        <v>78.25</v>
      </c>
      <c r="D61" s="5">
        <v>63.916666666666664</v>
      </c>
      <c r="E61" s="5">
        <v>57.75</v>
      </c>
      <c r="F61" s="5">
        <v>54.583333333333336</v>
      </c>
      <c r="G61" s="5">
        <v>56.083333333333336</v>
      </c>
      <c r="H61" s="5">
        <v>54.5</v>
      </c>
      <c r="I61" s="5">
        <v>39.416666666666664</v>
      </c>
      <c r="J61" s="5">
        <v>37.416666666666664</v>
      </c>
      <c r="K61" s="5">
        <v>37.583333333333336</v>
      </c>
      <c r="L61" s="5">
        <v>38.25</v>
      </c>
      <c r="M61" s="5">
        <v>38.166666666666664</v>
      </c>
      <c r="N61" s="5">
        <v>38.333333333333336</v>
      </c>
      <c r="O61" s="5">
        <v>47</v>
      </c>
      <c r="P61" s="5">
        <v>43.666666666666664</v>
      </c>
      <c r="Q61" s="5">
        <v>44.666666666666664</v>
      </c>
      <c r="R61" s="5">
        <v>50.333333333333336</v>
      </c>
      <c r="S61" s="5">
        <v>57.083333333333336</v>
      </c>
      <c r="T61" s="5">
        <v>59.583333333333336</v>
      </c>
      <c r="U61" s="5">
        <v>66.583333333333329</v>
      </c>
      <c r="V61" s="5">
        <v>68.333333333333329</v>
      </c>
      <c r="W61" s="5">
        <v>81.714285714285708</v>
      </c>
      <c r="X61" s="5">
        <v>1000000</v>
      </c>
      <c r="Z61" s="5" t="str">
        <f t="shared" si="24"/>
        <v>US</v>
      </c>
      <c r="AA61">
        <f t="shared" si="25"/>
        <v>2</v>
      </c>
      <c r="AB61">
        <f t="shared" si="1"/>
        <v>1</v>
      </c>
      <c r="AC61">
        <f t="shared" si="2"/>
        <v>1</v>
      </c>
      <c r="AD61">
        <f t="shared" si="3"/>
        <v>1</v>
      </c>
      <c r="AE61">
        <f t="shared" si="4"/>
        <v>2</v>
      </c>
      <c r="AF61">
        <f t="shared" si="5"/>
        <v>2</v>
      </c>
      <c r="AG61">
        <f t="shared" si="6"/>
        <v>4</v>
      </c>
      <c r="AH61">
        <f t="shared" si="7"/>
        <v>7</v>
      </c>
      <c r="AI61">
        <f t="shared" si="8"/>
        <v>6</v>
      </c>
      <c r="AJ61">
        <f t="shared" si="9"/>
        <v>7</v>
      </c>
      <c r="AK61">
        <f t="shared" si="10"/>
        <v>8</v>
      </c>
      <c r="AL61">
        <f t="shared" si="11"/>
        <v>11</v>
      </c>
      <c r="AM61">
        <f t="shared" si="12"/>
        <v>14</v>
      </c>
      <c r="AN61">
        <f t="shared" si="13"/>
        <v>15</v>
      </c>
      <c r="AO61">
        <f t="shared" si="14"/>
        <v>16</v>
      </c>
      <c r="AP61">
        <f t="shared" si="15"/>
        <v>15</v>
      </c>
      <c r="AQ61">
        <f t="shared" si="16"/>
        <v>18</v>
      </c>
      <c r="AR61">
        <f t="shared" si="17"/>
        <v>15</v>
      </c>
      <c r="AS61">
        <f t="shared" si="18"/>
        <v>19</v>
      </c>
      <c r="AT61">
        <f t="shared" si="19"/>
        <v>12</v>
      </c>
      <c r="AU61">
        <f t="shared" si="20"/>
        <v>9</v>
      </c>
      <c r="AV61">
        <f t="shared" si="21"/>
        <v>3</v>
      </c>
      <c r="AW61">
        <v>1000000</v>
      </c>
      <c r="AX61" t="str">
        <f t="shared" si="22"/>
        <v>US</v>
      </c>
      <c r="AY61" s="5">
        <f t="shared" si="26"/>
        <v>8.545454545454545</v>
      </c>
      <c r="AZ61">
        <f t="shared" si="27"/>
        <v>5</v>
      </c>
      <c r="BA61" s="5">
        <f>direct_inverse!X259</f>
        <v>1000517.5</v>
      </c>
      <c r="BB61">
        <f t="shared" si="28"/>
        <v>4</v>
      </c>
      <c r="BC61">
        <f t="shared" si="29"/>
        <v>1</v>
      </c>
      <c r="BD61" t="str">
        <f>IF(direct_inverse!Z259*direct_inverse!BB259&lt;=0,"O.K.",0)</f>
        <v>O.K.</v>
      </c>
      <c r="BE61" t="str">
        <f t="shared" si="23"/>
        <v>US</v>
      </c>
    </row>
    <row r="62" spans="1:57" x14ac:dyDescent="0.3">
      <c r="A62" s="5" t="s">
        <v>120</v>
      </c>
      <c r="B62" s="5">
        <v>0</v>
      </c>
      <c r="C62" s="5">
        <v>8.3333333333333339</v>
      </c>
      <c r="D62" s="5">
        <v>17.416666666666668</v>
      </c>
      <c r="E62" s="5">
        <v>20.916666666666668</v>
      </c>
      <c r="F62" s="5">
        <v>25.25</v>
      </c>
      <c r="G62" s="5">
        <v>38.833333333333336</v>
      </c>
      <c r="H62" s="5">
        <v>51.75</v>
      </c>
      <c r="I62" s="5">
        <v>46.333333333333336</v>
      </c>
      <c r="J62" s="5">
        <v>45.5</v>
      </c>
      <c r="K62" s="5">
        <v>30.5</v>
      </c>
      <c r="L62" s="5">
        <v>20.916666666666668</v>
      </c>
      <c r="M62" s="5">
        <v>16.083333333333332</v>
      </c>
      <c r="N62" s="5">
        <v>10.583333333333334</v>
      </c>
      <c r="O62" s="5">
        <v>7.25</v>
      </c>
      <c r="P62" s="5">
        <v>6.666666666666667</v>
      </c>
      <c r="Q62" s="5">
        <v>8.1666666666666661</v>
      </c>
      <c r="R62" s="5">
        <v>9.5833333333333339</v>
      </c>
      <c r="S62" s="5">
        <v>12.416666666666666</v>
      </c>
      <c r="T62" s="5">
        <v>11.25</v>
      </c>
      <c r="U62" s="5">
        <v>14.25</v>
      </c>
      <c r="V62" s="5">
        <v>20.166666666666668</v>
      </c>
      <c r="W62" s="5">
        <v>21</v>
      </c>
      <c r="X62" s="5">
        <v>1000000</v>
      </c>
      <c r="Z62" s="5" t="str">
        <f t="shared" si="24"/>
        <v>VN</v>
      </c>
      <c r="AA62">
        <f t="shared" si="25"/>
        <v>27</v>
      </c>
      <c r="AB62">
        <f t="shared" si="1"/>
        <v>24</v>
      </c>
      <c r="AC62">
        <f t="shared" si="2"/>
        <v>23</v>
      </c>
      <c r="AD62">
        <f t="shared" si="3"/>
        <v>23</v>
      </c>
      <c r="AE62">
        <f t="shared" si="4"/>
        <v>20</v>
      </c>
      <c r="AF62">
        <f t="shared" si="5"/>
        <v>11</v>
      </c>
      <c r="AG62">
        <f t="shared" si="6"/>
        <v>5</v>
      </c>
      <c r="AH62">
        <f t="shared" si="7"/>
        <v>5</v>
      </c>
      <c r="AI62">
        <f t="shared" si="8"/>
        <v>4</v>
      </c>
      <c r="AJ62">
        <f t="shared" si="9"/>
        <v>13</v>
      </c>
      <c r="AK62">
        <f t="shared" si="10"/>
        <v>22</v>
      </c>
      <c r="AL62">
        <f t="shared" si="11"/>
        <v>27</v>
      </c>
      <c r="AM62">
        <f t="shared" si="12"/>
        <v>33</v>
      </c>
      <c r="AN62">
        <f t="shared" si="13"/>
        <v>35</v>
      </c>
      <c r="AO62">
        <f t="shared" si="14"/>
        <v>44</v>
      </c>
      <c r="AP62">
        <f t="shared" si="15"/>
        <v>47</v>
      </c>
      <c r="AQ62">
        <f t="shared" si="16"/>
        <v>47</v>
      </c>
      <c r="AR62">
        <f t="shared" si="17"/>
        <v>47</v>
      </c>
      <c r="AS62">
        <f t="shared" si="18"/>
        <v>49</v>
      </c>
      <c r="AT62">
        <f t="shared" si="19"/>
        <v>47</v>
      </c>
      <c r="AU62">
        <f t="shared" si="20"/>
        <v>43</v>
      </c>
      <c r="AV62">
        <f t="shared" si="21"/>
        <v>43</v>
      </c>
      <c r="AW62">
        <v>1000000</v>
      </c>
      <c r="AX62" t="str">
        <f t="shared" si="22"/>
        <v>VN</v>
      </c>
      <c r="AY62" s="5">
        <f t="shared" si="26"/>
        <v>29.045454545454547</v>
      </c>
      <c r="AZ62">
        <f t="shared" si="27"/>
        <v>27</v>
      </c>
      <c r="BA62" s="5">
        <f>direct_inverse!X260</f>
        <v>1000004</v>
      </c>
      <c r="BB62">
        <f t="shared" si="28"/>
        <v>27</v>
      </c>
      <c r="BC62">
        <f t="shared" si="29"/>
        <v>0</v>
      </c>
      <c r="BD62" t="str">
        <f>IF(direct_inverse!Z260*direct_inverse!BB260&lt;=0,"O.K.",0)</f>
        <v>O.K.</v>
      </c>
      <c r="BE62" t="str">
        <f t="shared" si="23"/>
        <v>VN</v>
      </c>
    </row>
    <row r="63" spans="1:57" x14ac:dyDescent="0.3">
      <c r="A63" s="5" t="s">
        <v>46</v>
      </c>
      <c r="B63" s="5">
        <v>0</v>
      </c>
      <c r="C63" s="5">
        <v>8.3333333333333339</v>
      </c>
      <c r="D63" s="5">
        <v>6.416666666666667</v>
      </c>
      <c r="E63" s="5">
        <v>5.333333333333333</v>
      </c>
      <c r="F63" s="5">
        <v>15.833333333333334</v>
      </c>
      <c r="G63" s="5">
        <v>7.833333333333333</v>
      </c>
      <c r="H63" s="5">
        <v>1.75</v>
      </c>
      <c r="I63" s="5">
        <v>11.083333333333334</v>
      </c>
      <c r="J63" s="5">
        <v>11.833333333333334</v>
      </c>
      <c r="K63" s="5">
        <v>12.666666666666666</v>
      </c>
      <c r="L63" s="5">
        <v>10.083333333333334</v>
      </c>
      <c r="M63" s="5">
        <v>9.9166666666666661</v>
      </c>
      <c r="N63" s="5">
        <v>10.5</v>
      </c>
      <c r="O63" s="5">
        <v>15</v>
      </c>
      <c r="P63" s="5">
        <v>16.75</v>
      </c>
      <c r="Q63" s="5">
        <v>17.5</v>
      </c>
      <c r="R63" s="5">
        <v>17</v>
      </c>
      <c r="S63" s="5">
        <v>16.5</v>
      </c>
      <c r="T63" s="5">
        <v>25.25</v>
      </c>
      <c r="U63" s="5">
        <v>24.166666666666668</v>
      </c>
      <c r="V63" s="5">
        <v>21.25</v>
      </c>
      <c r="W63" s="5">
        <v>21.142857142857142</v>
      </c>
      <c r="X63" s="5">
        <v>1000000</v>
      </c>
      <c r="Z63" s="5" t="str">
        <f t="shared" si="24"/>
        <v>ZA</v>
      </c>
      <c r="AA63">
        <f t="shared" si="25"/>
        <v>27</v>
      </c>
      <c r="AB63">
        <f t="shared" si="1"/>
        <v>24</v>
      </c>
      <c r="AC63">
        <f t="shared" si="2"/>
        <v>31</v>
      </c>
      <c r="AD63">
        <f t="shared" si="3"/>
        <v>36</v>
      </c>
      <c r="AE63">
        <f t="shared" si="4"/>
        <v>28</v>
      </c>
      <c r="AF63">
        <f t="shared" si="5"/>
        <v>35</v>
      </c>
      <c r="AG63">
        <f t="shared" si="6"/>
        <v>42</v>
      </c>
      <c r="AH63">
        <f t="shared" si="7"/>
        <v>30</v>
      </c>
      <c r="AI63">
        <f t="shared" si="8"/>
        <v>30</v>
      </c>
      <c r="AJ63">
        <f t="shared" si="9"/>
        <v>31</v>
      </c>
      <c r="AK63">
        <f t="shared" si="10"/>
        <v>34</v>
      </c>
      <c r="AL63">
        <f t="shared" si="11"/>
        <v>35</v>
      </c>
      <c r="AM63">
        <f t="shared" si="12"/>
        <v>34</v>
      </c>
      <c r="AN63">
        <f t="shared" si="13"/>
        <v>27</v>
      </c>
      <c r="AO63">
        <f t="shared" si="14"/>
        <v>30</v>
      </c>
      <c r="AP63">
        <f t="shared" si="15"/>
        <v>39</v>
      </c>
      <c r="AQ63">
        <f t="shared" si="16"/>
        <v>40</v>
      </c>
      <c r="AR63">
        <f t="shared" si="17"/>
        <v>42</v>
      </c>
      <c r="AS63">
        <f t="shared" si="18"/>
        <v>38</v>
      </c>
      <c r="AT63">
        <f t="shared" si="19"/>
        <v>38</v>
      </c>
      <c r="AU63">
        <f t="shared" si="20"/>
        <v>42</v>
      </c>
      <c r="AV63">
        <f t="shared" si="21"/>
        <v>42</v>
      </c>
      <c r="AW63">
        <v>1000000</v>
      </c>
      <c r="AX63" t="str">
        <f t="shared" si="22"/>
        <v>ZA</v>
      </c>
      <c r="AY63" s="5">
        <f t="shared" si="26"/>
        <v>34.31818181818182</v>
      </c>
      <c r="AZ63">
        <f t="shared" si="27"/>
        <v>40</v>
      </c>
      <c r="BA63" s="5">
        <f>direct_inverse!X261</f>
        <v>999888</v>
      </c>
      <c r="BB63">
        <f t="shared" si="28"/>
        <v>40</v>
      </c>
      <c r="BC63">
        <f t="shared" si="29"/>
        <v>0</v>
      </c>
      <c r="BD63" t="str">
        <f>IF(direct_inverse!Z261*direct_inverse!BB261&lt;=0,"O.K.",0)</f>
        <v>O.K.</v>
      </c>
      <c r="BE63" t="str">
        <f t="shared" si="23"/>
        <v>ZA</v>
      </c>
    </row>
    <row r="65" spans="26:56" x14ac:dyDescent="0.3">
      <c r="AZ65" s="4">
        <f>CORREL(AZ2:AZ63,BB2:BB63)</f>
        <v>0.99851114280315711</v>
      </c>
      <c r="BA65">
        <f>CORREL(BA2:BA63,AY2:AY63)</f>
        <v>-0.99760750429771239</v>
      </c>
      <c r="BB65" s="4">
        <f>PEARSON(BB2:BB63,AZ2:AZ63)</f>
        <v>0.99851114280315711</v>
      </c>
      <c r="BC65">
        <f>MAX(BC2:BC63)</f>
        <v>5</v>
      </c>
    </row>
    <row r="66" spans="26:56" x14ac:dyDescent="0.3">
      <c r="Z66" t="str">
        <f>Z1</f>
        <v>ranked</v>
      </c>
      <c r="AA66">
        <f t="shared" ref="AA66:AW66" si="30">AA1</f>
        <v>2004</v>
      </c>
      <c r="AB66">
        <f t="shared" si="30"/>
        <v>2005</v>
      </c>
      <c r="AC66">
        <f t="shared" si="30"/>
        <v>2006</v>
      </c>
      <c r="AD66">
        <f t="shared" si="30"/>
        <v>2007</v>
      </c>
      <c r="AE66">
        <f t="shared" si="30"/>
        <v>2008</v>
      </c>
      <c r="AF66">
        <f t="shared" si="30"/>
        <v>2009</v>
      </c>
      <c r="AG66">
        <f t="shared" si="30"/>
        <v>2010</v>
      </c>
      <c r="AH66">
        <f t="shared" si="30"/>
        <v>2011</v>
      </c>
      <c r="AI66">
        <f t="shared" si="30"/>
        <v>2012</v>
      </c>
      <c r="AJ66">
        <f t="shared" si="30"/>
        <v>2013</v>
      </c>
      <c r="AK66">
        <f t="shared" si="30"/>
        <v>2014</v>
      </c>
      <c r="AL66">
        <f t="shared" si="30"/>
        <v>2015</v>
      </c>
      <c r="AM66">
        <f t="shared" si="30"/>
        <v>2016</v>
      </c>
      <c r="AN66">
        <f t="shared" si="30"/>
        <v>2017</v>
      </c>
      <c r="AO66">
        <f t="shared" si="30"/>
        <v>2018</v>
      </c>
      <c r="AP66">
        <f t="shared" si="30"/>
        <v>2019</v>
      </c>
      <c r="AQ66">
        <f t="shared" si="30"/>
        <v>2020</v>
      </c>
      <c r="AR66">
        <f t="shared" si="30"/>
        <v>2021</v>
      </c>
      <c r="AS66">
        <f t="shared" si="30"/>
        <v>2022</v>
      </c>
      <c r="AT66">
        <f t="shared" si="30"/>
        <v>2023</v>
      </c>
      <c r="AU66">
        <f t="shared" si="30"/>
        <v>2024</v>
      </c>
      <c r="AV66">
        <f t="shared" si="30"/>
        <v>2025</v>
      </c>
      <c r="AW66" t="str">
        <f t="shared" si="30"/>
        <v>Y0</v>
      </c>
      <c r="BC66">
        <f>MIN(BC2:BC63)</f>
        <v>-2</v>
      </c>
    </row>
    <row r="67" spans="26:56" x14ac:dyDescent="0.3">
      <c r="Z67" t="str">
        <f t="shared" ref="Z67" si="31">Z2</f>
        <v>ALL</v>
      </c>
      <c r="AA67">
        <f>63-AA2</f>
        <v>62</v>
      </c>
      <c r="AB67">
        <f t="shared" ref="AB67:AV67" si="32">63-AB2</f>
        <v>61</v>
      </c>
      <c r="AC67">
        <f t="shared" si="32"/>
        <v>61</v>
      </c>
      <c r="AD67">
        <f t="shared" si="32"/>
        <v>61</v>
      </c>
      <c r="AE67">
        <f t="shared" si="32"/>
        <v>62</v>
      </c>
      <c r="AF67">
        <f t="shared" si="32"/>
        <v>62</v>
      </c>
      <c r="AG67">
        <f t="shared" si="32"/>
        <v>62</v>
      </c>
      <c r="AH67">
        <f t="shared" si="32"/>
        <v>59</v>
      </c>
      <c r="AI67">
        <f t="shared" si="32"/>
        <v>61</v>
      </c>
      <c r="AJ67">
        <f t="shared" si="32"/>
        <v>60</v>
      </c>
      <c r="AK67">
        <f t="shared" si="32"/>
        <v>60</v>
      </c>
      <c r="AL67">
        <f t="shared" si="32"/>
        <v>58</v>
      </c>
      <c r="AM67">
        <f t="shared" si="32"/>
        <v>57</v>
      </c>
      <c r="AN67">
        <f t="shared" si="32"/>
        <v>56</v>
      </c>
      <c r="AO67">
        <f t="shared" si="32"/>
        <v>55</v>
      </c>
      <c r="AP67">
        <f t="shared" si="32"/>
        <v>55</v>
      </c>
      <c r="AQ67">
        <f t="shared" si="32"/>
        <v>60</v>
      </c>
      <c r="AR67">
        <f t="shared" si="32"/>
        <v>62</v>
      </c>
      <c r="AS67">
        <f t="shared" si="32"/>
        <v>62</v>
      </c>
      <c r="AT67">
        <f t="shared" si="32"/>
        <v>61</v>
      </c>
      <c r="AU67">
        <f t="shared" si="32"/>
        <v>62</v>
      </c>
      <c r="AV67">
        <f t="shared" si="32"/>
        <v>62</v>
      </c>
      <c r="AW67">
        <f t="shared" ref="AW67" si="33">AW2</f>
        <v>1000000</v>
      </c>
      <c r="BC67">
        <f>COUNTIFS($BC$2:$BC$63,"="&amp;0)</f>
        <v>47</v>
      </c>
      <c r="BD67">
        <v>0</v>
      </c>
    </row>
    <row r="68" spans="26:56" x14ac:dyDescent="0.3">
      <c r="Z68" t="str">
        <f t="shared" ref="Z68" si="34">Z3</f>
        <v>AR</v>
      </c>
      <c r="AA68">
        <f t="shared" ref="AA68:AV68" si="35">63-AA3</f>
        <v>52</v>
      </c>
      <c r="AB68">
        <f t="shared" si="35"/>
        <v>53</v>
      </c>
      <c r="AC68">
        <f t="shared" si="35"/>
        <v>57</v>
      </c>
      <c r="AD68">
        <f t="shared" si="35"/>
        <v>57</v>
      </c>
      <c r="AE68">
        <f t="shared" si="35"/>
        <v>52</v>
      </c>
      <c r="AF68">
        <f t="shared" si="35"/>
        <v>47</v>
      </c>
      <c r="AG68">
        <f t="shared" si="35"/>
        <v>46</v>
      </c>
      <c r="AH68">
        <f t="shared" si="35"/>
        <v>43</v>
      </c>
      <c r="AI68">
        <f t="shared" si="35"/>
        <v>40</v>
      </c>
      <c r="AJ68">
        <f t="shared" si="35"/>
        <v>39</v>
      </c>
      <c r="AK68">
        <f t="shared" si="35"/>
        <v>40</v>
      </c>
      <c r="AL68">
        <f t="shared" si="35"/>
        <v>38</v>
      </c>
      <c r="AM68">
        <f t="shared" si="35"/>
        <v>38</v>
      </c>
      <c r="AN68">
        <f t="shared" si="35"/>
        <v>21</v>
      </c>
      <c r="AO68">
        <f t="shared" si="35"/>
        <v>28</v>
      </c>
      <c r="AP68">
        <f t="shared" si="35"/>
        <v>33</v>
      </c>
      <c r="AQ68">
        <f t="shared" si="35"/>
        <v>32</v>
      </c>
      <c r="AR68">
        <f t="shared" si="35"/>
        <v>28</v>
      </c>
      <c r="AS68">
        <f t="shared" si="35"/>
        <v>26</v>
      </c>
      <c r="AT68">
        <f t="shared" si="35"/>
        <v>27</v>
      </c>
      <c r="AU68">
        <f t="shared" si="35"/>
        <v>26</v>
      </c>
      <c r="AV68">
        <f t="shared" si="35"/>
        <v>32</v>
      </c>
      <c r="AW68">
        <f t="shared" ref="AW68" si="36">AW3</f>
        <v>1000000</v>
      </c>
    </row>
    <row r="69" spans="26:56" x14ac:dyDescent="0.3">
      <c r="Z69" t="str">
        <f t="shared" ref="Z69" si="37">Z4</f>
        <v>AT</v>
      </c>
      <c r="AA69">
        <f t="shared" ref="AA69:AV69" si="38">63-AA4</f>
        <v>46</v>
      </c>
      <c r="AB69">
        <f t="shared" si="38"/>
        <v>44</v>
      </c>
      <c r="AC69">
        <f t="shared" si="38"/>
        <v>49</v>
      </c>
      <c r="AD69">
        <f t="shared" si="38"/>
        <v>47</v>
      </c>
      <c r="AE69">
        <f t="shared" si="38"/>
        <v>47</v>
      </c>
      <c r="AF69">
        <f t="shared" si="38"/>
        <v>50</v>
      </c>
      <c r="AG69">
        <f t="shared" si="38"/>
        <v>50</v>
      </c>
      <c r="AH69">
        <f t="shared" si="38"/>
        <v>50</v>
      </c>
      <c r="AI69">
        <f t="shared" si="38"/>
        <v>47</v>
      </c>
      <c r="AJ69">
        <f t="shared" si="38"/>
        <v>47</v>
      </c>
      <c r="AK69">
        <f t="shared" si="38"/>
        <v>50</v>
      </c>
      <c r="AL69">
        <f t="shared" si="38"/>
        <v>47</v>
      </c>
      <c r="AM69">
        <f t="shared" si="38"/>
        <v>51</v>
      </c>
      <c r="AN69">
        <f t="shared" si="38"/>
        <v>58</v>
      </c>
      <c r="AO69">
        <f t="shared" si="38"/>
        <v>61</v>
      </c>
      <c r="AP69">
        <f t="shared" si="38"/>
        <v>62</v>
      </c>
      <c r="AQ69">
        <f t="shared" si="38"/>
        <v>61</v>
      </c>
      <c r="AR69">
        <f t="shared" si="38"/>
        <v>59</v>
      </c>
      <c r="AS69">
        <f t="shared" si="38"/>
        <v>55</v>
      </c>
      <c r="AT69">
        <f t="shared" si="38"/>
        <v>52</v>
      </c>
      <c r="AU69">
        <f t="shared" si="38"/>
        <v>55</v>
      </c>
      <c r="AV69">
        <f t="shared" si="38"/>
        <v>50</v>
      </c>
      <c r="AW69">
        <f t="shared" ref="AW69" si="39">AW4</f>
        <v>1000000</v>
      </c>
      <c r="BC69">
        <f>COUNTIFS($BC$2:$BC$63,"="&amp;BD69)</f>
        <v>47</v>
      </c>
      <c r="BD69" cm="1">
        <f t="array" ref="BD69:BD75">_xlfn.UNIQUE(BC2:BC63)</f>
        <v>0</v>
      </c>
    </row>
    <row r="70" spans="26:56" x14ac:dyDescent="0.3">
      <c r="Z70" t="str">
        <f t="shared" ref="Z70" si="40">Z5</f>
        <v>AU</v>
      </c>
      <c r="AA70">
        <f t="shared" ref="AA70:AV70" si="41">63-AA5</f>
        <v>53</v>
      </c>
      <c r="AB70">
        <f t="shared" si="41"/>
        <v>54</v>
      </c>
      <c r="AC70">
        <f t="shared" si="41"/>
        <v>56</v>
      </c>
      <c r="AD70">
        <f t="shared" si="41"/>
        <v>56</v>
      </c>
      <c r="AE70">
        <f t="shared" si="41"/>
        <v>57</v>
      </c>
      <c r="AF70">
        <f t="shared" si="41"/>
        <v>56</v>
      </c>
      <c r="AG70">
        <f t="shared" si="41"/>
        <v>49</v>
      </c>
      <c r="AH70">
        <f t="shared" si="41"/>
        <v>46</v>
      </c>
      <c r="AI70">
        <f t="shared" si="41"/>
        <v>43</v>
      </c>
      <c r="AJ70">
        <f t="shared" si="41"/>
        <v>45</v>
      </c>
      <c r="AK70">
        <f t="shared" si="41"/>
        <v>46</v>
      </c>
      <c r="AL70">
        <f t="shared" si="41"/>
        <v>43</v>
      </c>
      <c r="AM70">
        <f t="shared" si="41"/>
        <v>45</v>
      </c>
      <c r="AN70">
        <f t="shared" si="41"/>
        <v>52</v>
      </c>
      <c r="AO70">
        <f t="shared" si="41"/>
        <v>46</v>
      </c>
      <c r="AP70">
        <f t="shared" si="41"/>
        <v>45</v>
      </c>
      <c r="AQ70">
        <f t="shared" si="41"/>
        <v>39</v>
      </c>
      <c r="AR70">
        <f t="shared" si="41"/>
        <v>33</v>
      </c>
      <c r="AS70">
        <f t="shared" si="41"/>
        <v>42</v>
      </c>
      <c r="AT70">
        <f t="shared" si="41"/>
        <v>43</v>
      </c>
      <c r="AU70">
        <f t="shared" si="41"/>
        <v>41</v>
      </c>
      <c r="AV70">
        <f t="shared" si="41"/>
        <v>42</v>
      </c>
      <c r="AW70">
        <f t="shared" ref="AW70" si="42">AW5</f>
        <v>1000000</v>
      </c>
      <c r="BC70">
        <f t="shared" ref="BC70:BC75" si="43">COUNTIFS($BC$2:$BC$63,"="&amp;BD70)</f>
        <v>1</v>
      </c>
      <c r="BD70">
        <v>3</v>
      </c>
    </row>
    <row r="71" spans="26:56" x14ac:dyDescent="0.3">
      <c r="Z71" t="str">
        <f t="shared" ref="Z71" si="44">Z6</f>
        <v>BE</v>
      </c>
      <c r="AA71">
        <f t="shared" ref="AA71:AV71" si="45">63-AA6</f>
        <v>44</v>
      </c>
      <c r="AB71">
        <f t="shared" si="45"/>
        <v>50</v>
      </c>
      <c r="AC71">
        <f t="shared" si="45"/>
        <v>52</v>
      </c>
      <c r="AD71">
        <f t="shared" si="45"/>
        <v>52</v>
      </c>
      <c r="AE71">
        <f t="shared" si="45"/>
        <v>51</v>
      </c>
      <c r="AF71">
        <f t="shared" si="45"/>
        <v>51</v>
      </c>
      <c r="AG71">
        <f t="shared" si="45"/>
        <v>52</v>
      </c>
      <c r="AH71">
        <f t="shared" si="45"/>
        <v>57</v>
      </c>
      <c r="AI71">
        <f t="shared" si="45"/>
        <v>58</v>
      </c>
      <c r="AJ71">
        <f t="shared" si="45"/>
        <v>57</v>
      </c>
      <c r="AK71">
        <f t="shared" si="45"/>
        <v>59</v>
      </c>
      <c r="AL71">
        <f t="shared" si="45"/>
        <v>57</v>
      </c>
      <c r="AM71">
        <f t="shared" si="45"/>
        <v>61</v>
      </c>
      <c r="AN71">
        <f t="shared" si="45"/>
        <v>59</v>
      </c>
      <c r="AO71">
        <f t="shared" si="45"/>
        <v>56</v>
      </c>
      <c r="AP71">
        <f t="shared" si="45"/>
        <v>58</v>
      </c>
      <c r="AQ71">
        <f t="shared" si="45"/>
        <v>59</v>
      </c>
      <c r="AR71">
        <f t="shared" si="45"/>
        <v>57</v>
      </c>
      <c r="AS71">
        <f t="shared" si="45"/>
        <v>58</v>
      </c>
      <c r="AT71">
        <f t="shared" si="45"/>
        <v>58</v>
      </c>
      <c r="AU71">
        <f t="shared" si="45"/>
        <v>61</v>
      </c>
      <c r="AV71">
        <f t="shared" si="45"/>
        <v>55</v>
      </c>
      <c r="AW71">
        <f t="shared" ref="AW71" si="46">AW6</f>
        <v>1000000</v>
      </c>
      <c r="BC71">
        <f t="shared" si="43"/>
        <v>6</v>
      </c>
      <c r="BD71">
        <v>-1</v>
      </c>
    </row>
    <row r="72" spans="26:56" x14ac:dyDescent="0.3">
      <c r="Z72" t="str">
        <f t="shared" ref="Z72" si="47">Z7</f>
        <v>BD</v>
      </c>
      <c r="AA72">
        <f t="shared" ref="AA72:AV72" si="48">63-AA7</f>
        <v>36</v>
      </c>
      <c r="AB72">
        <f t="shared" si="48"/>
        <v>32</v>
      </c>
      <c r="AC72">
        <f t="shared" si="48"/>
        <v>27</v>
      </c>
      <c r="AD72">
        <f t="shared" si="48"/>
        <v>24</v>
      </c>
      <c r="AE72">
        <f t="shared" si="48"/>
        <v>20</v>
      </c>
      <c r="AF72">
        <f t="shared" si="48"/>
        <v>20</v>
      </c>
      <c r="AG72">
        <f t="shared" si="48"/>
        <v>20</v>
      </c>
      <c r="AH72">
        <f t="shared" si="48"/>
        <v>12</v>
      </c>
      <c r="AI72">
        <f t="shared" si="48"/>
        <v>28</v>
      </c>
      <c r="AJ72">
        <f t="shared" si="48"/>
        <v>12</v>
      </c>
      <c r="AK72">
        <f t="shared" si="48"/>
        <v>28</v>
      </c>
      <c r="AL72">
        <f t="shared" si="48"/>
        <v>27</v>
      </c>
      <c r="AM72">
        <f t="shared" si="48"/>
        <v>37</v>
      </c>
      <c r="AN72">
        <f t="shared" si="48"/>
        <v>39</v>
      </c>
      <c r="AO72">
        <f t="shared" si="48"/>
        <v>40</v>
      </c>
      <c r="AP72">
        <f t="shared" si="48"/>
        <v>43</v>
      </c>
      <c r="AQ72">
        <f t="shared" si="48"/>
        <v>42</v>
      </c>
      <c r="AR72">
        <f t="shared" si="48"/>
        <v>47</v>
      </c>
      <c r="AS72">
        <f t="shared" si="48"/>
        <v>39</v>
      </c>
      <c r="AT72">
        <f t="shared" si="48"/>
        <v>32</v>
      </c>
      <c r="AU72">
        <f t="shared" si="48"/>
        <v>22</v>
      </c>
      <c r="AV72">
        <f t="shared" si="48"/>
        <v>20</v>
      </c>
      <c r="AW72">
        <f t="shared" ref="AW72" si="49">AW7</f>
        <v>1000000</v>
      </c>
      <c r="BC72">
        <f t="shared" si="43"/>
        <v>3</v>
      </c>
      <c r="BD72">
        <v>-2</v>
      </c>
    </row>
    <row r="73" spans="26:56" x14ac:dyDescent="0.3">
      <c r="Z73" t="str">
        <f t="shared" ref="Z73" si="50">Z8</f>
        <v>BG</v>
      </c>
      <c r="AA73">
        <f t="shared" ref="AA73:AV73" si="51">63-AA8</f>
        <v>36</v>
      </c>
      <c r="AB73">
        <f t="shared" si="51"/>
        <v>32</v>
      </c>
      <c r="AC73">
        <f t="shared" si="51"/>
        <v>27</v>
      </c>
      <c r="AD73">
        <f t="shared" si="51"/>
        <v>24</v>
      </c>
      <c r="AE73">
        <f t="shared" si="51"/>
        <v>20</v>
      </c>
      <c r="AF73">
        <f t="shared" si="51"/>
        <v>20</v>
      </c>
      <c r="AG73">
        <f t="shared" si="51"/>
        <v>20</v>
      </c>
      <c r="AH73">
        <f t="shared" si="51"/>
        <v>15</v>
      </c>
      <c r="AI73">
        <f t="shared" si="51"/>
        <v>18</v>
      </c>
      <c r="AJ73">
        <f t="shared" si="51"/>
        <v>23</v>
      </c>
      <c r="AK73">
        <f t="shared" si="51"/>
        <v>30</v>
      </c>
      <c r="AL73">
        <f t="shared" si="51"/>
        <v>31</v>
      </c>
      <c r="AM73">
        <f t="shared" si="51"/>
        <v>36</v>
      </c>
      <c r="AN73">
        <f t="shared" si="51"/>
        <v>34</v>
      </c>
      <c r="AO73">
        <f t="shared" si="51"/>
        <v>31</v>
      </c>
      <c r="AP73">
        <f t="shared" si="51"/>
        <v>36</v>
      </c>
      <c r="AQ73">
        <f t="shared" si="51"/>
        <v>46</v>
      </c>
      <c r="AR73">
        <f t="shared" si="51"/>
        <v>44</v>
      </c>
      <c r="AS73">
        <f t="shared" si="51"/>
        <v>51</v>
      </c>
      <c r="AT73">
        <f t="shared" si="51"/>
        <v>45</v>
      </c>
      <c r="AU73">
        <f t="shared" si="51"/>
        <v>47</v>
      </c>
      <c r="AV73">
        <f t="shared" si="51"/>
        <v>59</v>
      </c>
      <c r="AW73">
        <f t="shared" ref="AW73" si="52">AW8</f>
        <v>1000000</v>
      </c>
      <c r="BC73">
        <f t="shared" si="43"/>
        <v>1</v>
      </c>
      <c r="BD73">
        <v>2</v>
      </c>
    </row>
    <row r="74" spans="26:56" x14ac:dyDescent="0.3">
      <c r="Z74" t="str">
        <f t="shared" ref="Z74" si="53">Z9</f>
        <v>BR</v>
      </c>
      <c r="AA74">
        <f t="shared" ref="AA74:AV74" si="54">63-AA9</f>
        <v>60</v>
      </c>
      <c r="AB74">
        <f t="shared" si="54"/>
        <v>57</v>
      </c>
      <c r="AC74">
        <f t="shared" si="54"/>
        <v>58</v>
      </c>
      <c r="AD74">
        <f t="shared" si="54"/>
        <v>58</v>
      </c>
      <c r="AE74">
        <f t="shared" si="54"/>
        <v>59</v>
      </c>
      <c r="AF74">
        <f t="shared" si="54"/>
        <v>59</v>
      </c>
      <c r="AG74">
        <f t="shared" si="54"/>
        <v>61</v>
      </c>
      <c r="AH74">
        <f t="shared" si="54"/>
        <v>61</v>
      </c>
      <c r="AI74">
        <f t="shared" si="54"/>
        <v>60</v>
      </c>
      <c r="AJ74">
        <f t="shared" si="54"/>
        <v>61</v>
      </c>
      <c r="AK74">
        <f t="shared" si="54"/>
        <v>61</v>
      </c>
      <c r="AL74">
        <f t="shared" si="54"/>
        <v>59</v>
      </c>
      <c r="AM74">
        <f t="shared" si="54"/>
        <v>58</v>
      </c>
      <c r="AN74">
        <f t="shared" si="54"/>
        <v>55</v>
      </c>
      <c r="AO74">
        <f t="shared" si="54"/>
        <v>54</v>
      </c>
      <c r="AP74">
        <f t="shared" si="54"/>
        <v>53</v>
      </c>
      <c r="AQ74">
        <f t="shared" si="54"/>
        <v>55</v>
      </c>
      <c r="AR74">
        <f t="shared" si="54"/>
        <v>58</v>
      </c>
      <c r="AS74">
        <f t="shared" si="54"/>
        <v>56</v>
      </c>
      <c r="AT74">
        <f t="shared" si="54"/>
        <v>57</v>
      </c>
      <c r="AU74">
        <f t="shared" si="54"/>
        <v>58</v>
      </c>
      <c r="AV74">
        <f t="shared" si="54"/>
        <v>61</v>
      </c>
      <c r="AW74">
        <f t="shared" ref="AW74" si="55">AW9</f>
        <v>1000000</v>
      </c>
      <c r="BC74">
        <f t="shared" si="43"/>
        <v>3</v>
      </c>
      <c r="BD74">
        <v>1</v>
      </c>
    </row>
    <row r="75" spans="26:56" x14ac:dyDescent="0.3">
      <c r="Z75" t="str">
        <f t="shared" ref="Z75" si="56">Z10</f>
        <v>CA</v>
      </c>
      <c r="AA75">
        <f t="shared" ref="AA75:AV75" si="57">63-AA10</f>
        <v>57</v>
      </c>
      <c r="AB75">
        <f t="shared" si="57"/>
        <v>59</v>
      </c>
      <c r="AC75">
        <f t="shared" si="57"/>
        <v>59</v>
      </c>
      <c r="AD75">
        <f t="shared" si="57"/>
        <v>59</v>
      </c>
      <c r="AE75">
        <f t="shared" si="57"/>
        <v>58</v>
      </c>
      <c r="AF75">
        <f t="shared" si="57"/>
        <v>57</v>
      </c>
      <c r="AG75">
        <f t="shared" si="57"/>
        <v>55</v>
      </c>
      <c r="AH75">
        <f t="shared" si="57"/>
        <v>55</v>
      </c>
      <c r="AI75">
        <f t="shared" si="57"/>
        <v>54</v>
      </c>
      <c r="AJ75">
        <f t="shared" si="57"/>
        <v>55</v>
      </c>
      <c r="AK75">
        <f t="shared" si="57"/>
        <v>56</v>
      </c>
      <c r="AL75">
        <f t="shared" si="57"/>
        <v>55</v>
      </c>
      <c r="AM75">
        <f t="shared" si="57"/>
        <v>53</v>
      </c>
      <c r="AN75">
        <f t="shared" si="57"/>
        <v>49</v>
      </c>
      <c r="AO75">
        <f t="shared" si="57"/>
        <v>50</v>
      </c>
      <c r="AP75">
        <f t="shared" si="57"/>
        <v>49</v>
      </c>
      <c r="AQ75">
        <f t="shared" si="57"/>
        <v>51</v>
      </c>
      <c r="AR75">
        <f t="shared" si="57"/>
        <v>49</v>
      </c>
      <c r="AS75">
        <f t="shared" si="57"/>
        <v>54</v>
      </c>
      <c r="AT75">
        <f t="shared" si="57"/>
        <v>55</v>
      </c>
      <c r="AU75">
        <f t="shared" si="57"/>
        <v>53</v>
      </c>
      <c r="AV75">
        <f t="shared" si="57"/>
        <v>51</v>
      </c>
      <c r="AW75">
        <f t="shared" ref="AW75" si="58">AW10</f>
        <v>1000000</v>
      </c>
      <c r="BC75">
        <f t="shared" si="43"/>
        <v>1</v>
      </c>
      <c r="BD75">
        <v>5</v>
      </c>
    </row>
    <row r="76" spans="26:56" x14ac:dyDescent="0.3">
      <c r="Z76" t="str">
        <f t="shared" ref="Z76" si="59">Z11</f>
        <v>CH</v>
      </c>
      <c r="AA76">
        <f t="shared" ref="AA76:AV76" si="60">63-AA11</f>
        <v>45</v>
      </c>
      <c r="AB76">
        <f t="shared" si="60"/>
        <v>46</v>
      </c>
      <c r="AC76">
        <f t="shared" si="60"/>
        <v>44</v>
      </c>
      <c r="AD76">
        <f t="shared" si="60"/>
        <v>45</v>
      </c>
      <c r="AE76">
        <f t="shared" si="60"/>
        <v>44</v>
      </c>
      <c r="AF76">
        <f t="shared" si="60"/>
        <v>46</v>
      </c>
      <c r="AG76">
        <f t="shared" si="60"/>
        <v>47</v>
      </c>
      <c r="AH76">
        <f t="shared" si="60"/>
        <v>47</v>
      </c>
      <c r="AI76">
        <f t="shared" si="60"/>
        <v>45</v>
      </c>
      <c r="AJ76">
        <f t="shared" si="60"/>
        <v>44</v>
      </c>
      <c r="AK76">
        <f t="shared" si="60"/>
        <v>47</v>
      </c>
      <c r="AL76">
        <f t="shared" si="60"/>
        <v>49</v>
      </c>
      <c r="AM76">
        <f t="shared" si="60"/>
        <v>54</v>
      </c>
      <c r="AN76">
        <f t="shared" si="60"/>
        <v>60</v>
      </c>
      <c r="AO76">
        <f t="shared" si="60"/>
        <v>58</v>
      </c>
      <c r="AP76">
        <f t="shared" si="60"/>
        <v>56</v>
      </c>
      <c r="AQ76">
        <f t="shared" si="60"/>
        <v>54</v>
      </c>
      <c r="AR76">
        <f t="shared" si="60"/>
        <v>53</v>
      </c>
      <c r="AS76">
        <f t="shared" si="60"/>
        <v>45</v>
      </c>
      <c r="AT76">
        <f t="shared" si="60"/>
        <v>41</v>
      </c>
      <c r="AU76">
        <f t="shared" si="60"/>
        <v>40</v>
      </c>
      <c r="AV76">
        <f t="shared" si="60"/>
        <v>39</v>
      </c>
      <c r="AW76">
        <f t="shared" ref="AW76" si="61">AW11</f>
        <v>1000000</v>
      </c>
      <c r="BC76">
        <f>SUM(BC69:BC75)</f>
        <v>62</v>
      </c>
    </row>
    <row r="77" spans="26:56" x14ac:dyDescent="0.3">
      <c r="Z77" t="str">
        <f t="shared" ref="Z77" si="62">Z12</f>
        <v>CN</v>
      </c>
      <c r="AA77">
        <f t="shared" ref="AA77:AV77" si="63">63-AA12</f>
        <v>49</v>
      </c>
      <c r="AB77">
        <f t="shared" si="63"/>
        <v>49</v>
      </c>
      <c r="AC77">
        <f t="shared" si="63"/>
        <v>47</v>
      </c>
      <c r="AD77">
        <f t="shared" si="63"/>
        <v>41</v>
      </c>
      <c r="AE77">
        <f t="shared" si="63"/>
        <v>37</v>
      </c>
      <c r="AF77">
        <f t="shared" si="63"/>
        <v>37</v>
      </c>
      <c r="AG77">
        <f t="shared" si="63"/>
        <v>33</v>
      </c>
      <c r="AH77">
        <f t="shared" si="63"/>
        <v>37</v>
      </c>
      <c r="AI77">
        <f t="shared" si="63"/>
        <v>34</v>
      </c>
      <c r="AJ77">
        <f t="shared" si="63"/>
        <v>34</v>
      </c>
      <c r="AK77">
        <f t="shared" si="63"/>
        <v>31</v>
      </c>
      <c r="AL77">
        <f t="shared" si="63"/>
        <v>16</v>
      </c>
      <c r="AM77">
        <f t="shared" si="63"/>
        <v>32</v>
      </c>
      <c r="AN77">
        <f t="shared" si="63"/>
        <v>20</v>
      </c>
      <c r="AO77">
        <f t="shared" si="63"/>
        <v>12</v>
      </c>
      <c r="AP77">
        <f t="shared" si="63"/>
        <v>40</v>
      </c>
      <c r="AQ77">
        <f t="shared" si="63"/>
        <v>44</v>
      </c>
      <c r="AR77">
        <f t="shared" si="63"/>
        <v>56</v>
      </c>
      <c r="AS77">
        <f t="shared" si="63"/>
        <v>60</v>
      </c>
      <c r="AT77">
        <f t="shared" si="63"/>
        <v>59</v>
      </c>
      <c r="AU77">
        <f t="shared" si="63"/>
        <v>44</v>
      </c>
      <c r="AV77">
        <f t="shared" si="63"/>
        <v>35</v>
      </c>
      <c r="AW77">
        <f t="shared" ref="AW77" si="64">AW12</f>
        <v>1000000</v>
      </c>
    </row>
    <row r="78" spans="26:56" x14ac:dyDescent="0.3">
      <c r="Z78" t="str">
        <f t="shared" ref="Z78" si="65">Z13</f>
        <v>CU</v>
      </c>
      <c r="AA78">
        <f t="shared" ref="AA78:AV78" si="66">63-AA13</f>
        <v>36</v>
      </c>
      <c r="AB78">
        <f t="shared" si="66"/>
        <v>32</v>
      </c>
      <c r="AC78">
        <f t="shared" si="66"/>
        <v>27</v>
      </c>
      <c r="AD78">
        <f t="shared" si="66"/>
        <v>24</v>
      </c>
      <c r="AE78">
        <f t="shared" si="66"/>
        <v>31</v>
      </c>
      <c r="AF78">
        <f t="shared" si="66"/>
        <v>20</v>
      </c>
      <c r="AG78">
        <f t="shared" si="66"/>
        <v>20</v>
      </c>
      <c r="AH78">
        <f t="shared" si="66"/>
        <v>25</v>
      </c>
      <c r="AI78">
        <f t="shared" si="66"/>
        <v>10</v>
      </c>
      <c r="AJ78">
        <f t="shared" si="66"/>
        <v>12</v>
      </c>
      <c r="AK78">
        <f t="shared" si="66"/>
        <v>10</v>
      </c>
      <c r="AL78">
        <f t="shared" si="66"/>
        <v>10</v>
      </c>
      <c r="AM78">
        <f t="shared" si="66"/>
        <v>10</v>
      </c>
      <c r="AN78">
        <f t="shared" si="66"/>
        <v>9</v>
      </c>
      <c r="AO78">
        <f t="shared" si="66"/>
        <v>7</v>
      </c>
      <c r="AP78">
        <f t="shared" si="66"/>
        <v>10</v>
      </c>
      <c r="AQ78">
        <f t="shared" si="66"/>
        <v>5</v>
      </c>
      <c r="AR78">
        <f t="shared" si="66"/>
        <v>5</v>
      </c>
      <c r="AS78">
        <f t="shared" si="66"/>
        <v>4</v>
      </c>
      <c r="AT78">
        <f t="shared" si="66"/>
        <v>6</v>
      </c>
      <c r="AU78">
        <f t="shared" si="66"/>
        <v>6</v>
      </c>
      <c r="AV78">
        <f t="shared" si="66"/>
        <v>6</v>
      </c>
      <c r="AW78">
        <f t="shared" ref="AW78" si="67">AW13</f>
        <v>1000000</v>
      </c>
    </row>
    <row r="79" spans="26:56" x14ac:dyDescent="0.3">
      <c r="Z79" t="str">
        <f t="shared" ref="Z79" si="68">Z14</f>
        <v>CY</v>
      </c>
      <c r="AA79">
        <f t="shared" ref="AA79:AV79" si="69">63-AA14</f>
        <v>36</v>
      </c>
      <c r="AB79">
        <f t="shared" si="69"/>
        <v>32</v>
      </c>
      <c r="AC79">
        <f t="shared" si="69"/>
        <v>27</v>
      </c>
      <c r="AD79">
        <f t="shared" si="69"/>
        <v>30</v>
      </c>
      <c r="AE79">
        <f t="shared" si="69"/>
        <v>20</v>
      </c>
      <c r="AF79">
        <f t="shared" si="69"/>
        <v>20</v>
      </c>
      <c r="AG79">
        <f t="shared" si="69"/>
        <v>20</v>
      </c>
      <c r="AH79">
        <f t="shared" si="69"/>
        <v>12</v>
      </c>
      <c r="AI79">
        <f t="shared" si="69"/>
        <v>10</v>
      </c>
      <c r="AJ79">
        <f t="shared" si="69"/>
        <v>12</v>
      </c>
      <c r="AK79">
        <f t="shared" si="69"/>
        <v>10</v>
      </c>
      <c r="AL79">
        <f t="shared" si="69"/>
        <v>10</v>
      </c>
      <c r="AM79">
        <f t="shared" si="69"/>
        <v>10</v>
      </c>
      <c r="AN79">
        <f t="shared" si="69"/>
        <v>9</v>
      </c>
      <c r="AO79">
        <f t="shared" si="69"/>
        <v>8</v>
      </c>
      <c r="AP79">
        <f t="shared" si="69"/>
        <v>8</v>
      </c>
      <c r="AQ79">
        <f t="shared" si="69"/>
        <v>5</v>
      </c>
      <c r="AR79">
        <f t="shared" si="69"/>
        <v>6</v>
      </c>
      <c r="AS79">
        <f t="shared" si="69"/>
        <v>5</v>
      </c>
      <c r="AT79">
        <f t="shared" si="69"/>
        <v>7</v>
      </c>
      <c r="AU79">
        <f t="shared" si="69"/>
        <v>7</v>
      </c>
      <c r="AV79">
        <f t="shared" si="69"/>
        <v>3</v>
      </c>
      <c r="AW79">
        <f t="shared" ref="AW79" si="70">AW14</f>
        <v>1000000</v>
      </c>
    </row>
    <row r="80" spans="26:56" x14ac:dyDescent="0.3">
      <c r="Z80" t="str">
        <f t="shared" ref="Z80" si="71">Z15</f>
        <v>CZ</v>
      </c>
      <c r="AA80">
        <f t="shared" ref="AA80:AV80" si="72">63-AA15</f>
        <v>36</v>
      </c>
      <c r="AB80">
        <f t="shared" si="72"/>
        <v>35</v>
      </c>
      <c r="AC80">
        <f t="shared" si="72"/>
        <v>37</v>
      </c>
      <c r="AD80">
        <f t="shared" si="72"/>
        <v>43</v>
      </c>
      <c r="AE80">
        <f t="shared" si="72"/>
        <v>56</v>
      </c>
      <c r="AF80">
        <f t="shared" si="72"/>
        <v>53</v>
      </c>
      <c r="AG80">
        <f t="shared" si="72"/>
        <v>40</v>
      </c>
      <c r="AH80">
        <f t="shared" si="72"/>
        <v>41</v>
      </c>
      <c r="AI80">
        <f t="shared" si="72"/>
        <v>30</v>
      </c>
      <c r="AJ80">
        <f t="shared" si="72"/>
        <v>30</v>
      </c>
      <c r="AK80">
        <f t="shared" si="72"/>
        <v>25</v>
      </c>
      <c r="AL80">
        <f t="shared" si="72"/>
        <v>25</v>
      </c>
      <c r="AM80">
        <f t="shared" si="72"/>
        <v>25</v>
      </c>
      <c r="AN80">
        <f t="shared" si="72"/>
        <v>24</v>
      </c>
      <c r="AO80">
        <f t="shared" si="72"/>
        <v>13</v>
      </c>
      <c r="AP80">
        <f t="shared" si="72"/>
        <v>15</v>
      </c>
      <c r="AQ80">
        <f t="shared" si="72"/>
        <v>8</v>
      </c>
      <c r="AR80">
        <f t="shared" si="72"/>
        <v>8</v>
      </c>
      <c r="AS80">
        <f t="shared" si="72"/>
        <v>11</v>
      </c>
      <c r="AT80">
        <f t="shared" si="72"/>
        <v>12</v>
      </c>
      <c r="AU80">
        <f t="shared" si="72"/>
        <v>15</v>
      </c>
      <c r="AV80">
        <f t="shared" si="72"/>
        <v>12</v>
      </c>
      <c r="AW80">
        <f t="shared" ref="AW80" si="73">AW15</f>
        <v>1000000</v>
      </c>
    </row>
    <row r="81" spans="26:49" x14ac:dyDescent="0.3">
      <c r="Z81" t="str">
        <f t="shared" ref="Z81" si="74">Z16</f>
        <v>DE</v>
      </c>
      <c r="AA81">
        <f t="shared" ref="AA81:AV81" si="75">63-AA16</f>
        <v>50</v>
      </c>
      <c r="AB81">
        <f t="shared" si="75"/>
        <v>48</v>
      </c>
      <c r="AC81">
        <f t="shared" si="75"/>
        <v>45</v>
      </c>
      <c r="AD81">
        <f t="shared" si="75"/>
        <v>42</v>
      </c>
      <c r="AE81">
        <f t="shared" si="75"/>
        <v>39</v>
      </c>
      <c r="AF81">
        <f t="shared" si="75"/>
        <v>44</v>
      </c>
      <c r="AG81">
        <f t="shared" si="75"/>
        <v>43</v>
      </c>
      <c r="AH81">
        <f t="shared" si="75"/>
        <v>48</v>
      </c>
      <c r="AI81">
        <f t="shared" si="75"/>
        <v>46</v>
      </c>
      <c r="AJ81">
        <f t="shared" si="75"/>
        <v>46</v>
      </c>
      <c r="AK81">
        <f t="shared" si="75"/>
        <v>48</v>
      </c>
      <c r="AL81">
        <f t="shared" si="75"/>
        <v>50</v>
      </c>
      <c r="AM81">
        <f t="shared" si="75"/>
        <v>52</v>
      </c>
      <c r="AN81">
        <f t="shared" si="75"/>
        <v>57</v>
      </c>
      <c r="AO81">
        <f t="shared" si="75"/>
        <v>60</v>
      </c>
      <c r="AP81">
        <f t="shared" si="75"/>
        <v>59</v>
      </c>
      <c r="AQ81">
        <f t="shared" si="75"/>
        <v>58</v>
      </c>
      <c r="AR81">
        <f t="shared" si="75"/>
        <v>60</v>
      </c>
      <c r="AS81">
        <f t="shared" si="75"/>
        <v>51</v>
      </c>
      <c r="AT81">
        <f t="shared" si="75"/>
        <v>42</v>
      </c>
      <c r="AU81">
        <f t="shared" si="75"/>
        <v>42</v>
      </c>
      <c r="AV81">
        <f t="shared" si="75"/>
        <v>41</v>
      </c>
      <c r="AW81">
        <f t="shared" ref="AW81" si="76">AW16</f>
        <v>1000000</v>
      </c>
    </row>
    <row r="82" spans="26:49" x14ac:dyDescent="0.3">
      <c r="Z82" t="str">
        <f t="shared" ref="Z82" si="77">Z17</f>
        <v>DK</v>
      </c>
      <c r="AA82">
        <f t="shared" ref="AA82:AV82" si="78">63-AA17</f>
        <v>36</v>
      </c>
      <c r="AB82">
        <f t="shared" si="78"/>
        <v>32</v>
      </c>
      <c r="AC82">
        <f t="shared" si="78"/>
        <v>29</v>
      </c>
      <c r="AD82">
        <f t="shared" si="78"/>
        <v>35</v>
      </c>
      <c r="AE82">
        <f t="shared" si="78"/>
        <v>42</v>
      </c>
      <c r="AF82">
        <f t="shared" si="78"/>
        <v>43</v>
      </c>
      <c r="AG82">
        <f t="shared" si="78"/>
        <v>44</v>
      </c>
      <c r="AH82">
        <f t="shared" si="78"/>
        <v>49</v>
      </c>
      <c r="AI82">
        <f t="shared" si="78"/>
        <v>53</v>
      </c>
      <c r="AJ82">
        <f t="shared" si="78"/>
        <v>58</v>
      </c>
      <c r="AK82">
        <f t="shared" si="78"/>
        <v>57</v>
      </c>
      <c r="AL82">
        <f t="shared" si="78"/>
        <v>56</v>
      </c>
      <c r="AM82">
        <f t="shared" si="78"/>
        <v>59</v>
      </c>
      <c r="AN82">
        <f t="shared" si="78"/>
        <v>61</v>
      </c>
      <c r="AO82">
        <f t="shared" si="78"/>
        <v>59</v>
      </c>
      <c r="AP82">
        <f t="shared" si="78"/>
        <v>57</v>
      </c>
      <c r="AQ82">
        <f t="shared" si="78"/>
        <v>56</v>
      </c>
      <c r="AR82">
        <f t="shared" si="78"/>
        <v>54</v>
      </c>
      <c r="AS82">
        <f t="shared" si="78"/>
        <v>59</v>
      </c>
      <c r="AT82">
        <f t="shared" si="78"/>
        <v>62</v>
      </c>
      <c r="AU82">
        <f t="shared" si="78"/>
        <v>59</v>
      </c>
      <c r="AV82">
        <f t="shared" si="78"/>
        <v>52</v>
      </c>
      <c r="AW82">
        <f t="shared" ref="AW82" si="79">AW17</f>
        <v>1000000</v>
      </c>
    </row>
    <row r="83" spans="26:49" x14ac:dyDescent="0.3">
      <c r="Z83" t="str">
        <f t="shared" ref="Z83" si="80">Z18</f>
        <v>EE</v>
      </c>
      <c r="AA83">
        <f t="shared" ref="AA83:AV83" si="81">63-AA18</f>
        <v>36</v>
      </c>
      <c r="AB83">
        <f t="shared" si="81"/>
        <v>32</v>
      </c>
      <c r="AC83">
        <f t="shared" si="81"/>
        <v>27</v>
      </c>
      <c r="AD83">
        <f t="shared" si="81"/>
        <v>24</v>
      </c>
      <c r="AE83">
        <f t="shared" si="81"/>
        <v>31</v>
      </c>
      <c r="AF83">
        <f t="shared" si="81"/>
        <v>20</v>
      </c>
      <c r="AG83">
        <f t="shared" si="81"/>
        <v>26</v>
      </c>
      <c r="AH83">
        <f t="shared" si="81"/>
        <v>23</v>
      </c>
      <c r="AI83">
        <f t="shared" si="81"/>
        <v>48</v>
      </c>
      <c r="AJ83">
        <f t="shared" si="81"/>
        <v>49</v>
      </c>
      <c r="AK83">
        <f t="shared" si="81"/>
        <v>42</v>
      </c>
      <c r="AL83">
        <f t="shared" si="81"/>
        <v>42</v>
      </c>
      <c r="AM83">
        <f t="shared" si="81"/>
        <v>43</v>
      </c>
      <c r="AN83">
        <f t="shared" si="81"/>
        <v>38</v>
      </c>
      <c r="AO83">
        <f t="shared" si="81"/>
        <v>38</v>
      </c>
      <c r="AP83">
        <f t="shared" si="81"/>
        <v>38</v>
      </c>
      <c r="AQ83">
        <f t="shared" si="81"/>
        <v>27</v>
      </c>
      <c r="AR83">
        <f t="shared" si="81"/>
        <v>26</v>
      </c>
      <c r="AS83">
        <f t="shared" si="81"/>
        <v>23</v>
      </c>
      <c r="AT83">
        <f t="shared" si="81"/>
        <v>29</v>
      </c>
      <c r="AU83">
        <f t="shared" si="81"/>
        <v>27</v>
      </c>
      <c r="AV83">
        <f t="shared" si="81"/>
        <v>22</v>
      </c>
      <c r="AW83">
        <f t="shared" ref="AW83" si="82">AW18</f>
        <v>1000000</v>
      </c>
    </row>
    <row r="84" spans="26:49" x14ac:dyDescent="0.3">
      <c r="Z84" t="str">
        <f t="shared" ref="Z84" si="83">Z19</f>
        <v>EG</v>
      </c>
      <c r="AA84">
        <f t="shared" ref="AA84:AV84" si="84">63-AA19</f>
        <v>36</v>
      </c>
      <c r="AB84">
        <f t="shared" si="84"/>
        <v>32</v>
      </c>
      <c r="AC84">
        <f t="shared" si="84"/>
        <v>27</v>
      </c>
      <c r="AD84">
        <f t="shared" si="84"/>
        <v>24</v>
      </c>
      <c r="AE84">
        <f t="shared" si="84"/>
        <v>24</v>
      </c>
      <c r="AF84">
        <f t="shared" si="84"/>
        <v>20</v>
      </c>
      <c r="AG84">
        <f t="shared" si="84"/>
        <v>20</v>
      </c>
      <c r="AH84">
        <f t="shared" si="84"/>
        <v>14</v>
      </c>
      <c r="AI84">
        <f t="shared" si="84"/>
        <v>10</v>
      </c>
      <c r="AJ84">
        <f t="shared" si="84"/>
        <v>16</v>
      </c>
      <c r="AK84">
        <f t="shared" si="84"/>
        <v>13</v>
      </c>
      <c r="AL84">
        <f t="shared" si="84"/>
        <v>12</v>
      </c>
      <c r="AM84">
        <f t="shared" si="84"/>
        <v>15</v>
      </c>
      <c r="AN84">
        <f t="shared" si="84"/>
        <v>23</v>
      </c>
      <c r="AO84">
        <f t="shared" si="84"/>
        <v>29</v>
      </c>
      <c r="AP84">
        <f t="shared" si="84"/>
        <v>39</v>
      </c>
      <c r="AQ84">
        <f t="shared" si="84"/>
        <v>36</v>
      </c>
      <c r="AR84">
        <f t="shared" si="84"/>
        <v>43</v>
      </c>
      <c r="AS84">
        <f t="shared" si="84"/>
        <v>36</v>
      </c>
      <c r="AT84">
        <f t="shared" si="84"/>
        <v>26</v>
      </c>
      <c r="AU84">
        <f t="shared" si="84"/>
        <v>23</v>
      </c>
      <c r="AV84">
        <f t="shared" si="84"/>
        <v>24</v>
      </c>
      <c r="AW84">
        <f t="shared" ref="AW84" si="85">AW19</f>
        <v>1000000</v>
      </c>
    </row>
    <row r="85" spans="26:49" x14ac:dyDescent="0.3">
      <c r="Z85" t="str">
        <f t="shared" ref="Z85" si="86">Z20</f>
        <v>ES</v>
      </c>
      <c r="AA85">
        <f t="shared" ref="AA85:AV85" si="87">63-AA20</f>
        <v>48</v>
      </c>
      <c r="AB85">
        <f t="shared" si="87"/>
        <v>45</v>
      </c>
      <c r="AC85">
        <f t="shared" si="87"/>
        <v>41</v>
      </c>
      <c r="AD85">
        <f t="shared" si="87"/>
        <v>38</v>
      </c>
      <c r="AE85">
        <f t="shared" si="87"/>
        <v>36</v>
      </c>
      <c r="AF85">
        <f t="shared" si="87"/>
        <v>36</v>
      </c>
      <c r="AG85">
        <f t="shared" si="87"/>
        <v>34</v>
      </c>
      <c r="AH85">
        <f t="shared" si="87"/>
        <v>38</v>
      </c>
      <c r="AI85">
        <f t="shared" si="87"/>
        <v>35</v>
      </c>
      <c r="AJ85">
        <f t="shared" si="87"/>
        <v>33</v>
      </c>
      <c r="AK85">
        <f t="shared" si="87"/>
        <v>37</v>
      </c>
      <c r="AL85">
        <f t="shared" si="87"/>
        <v>41</v>
      </c>
      <c r="AM85">
        <f t="shared" si="87"/>
        <v>34</v>
      </c>
      <c r="AN85">
        <f t="shared" si="87"/>
        <v>22</v>
      </c>
      <c r="AO85">
        <f t="shared" si="87"/>
        <v>24</v>
      </c>
      <c r="AP85">
        <f t="shared" si="87"/>
        <v>25</v>
      </c>
      <c r="AQ85">
        <f t="shared" si="87"/>
        <v>29</v>
      </c>
      <c r="AR85">
        <f t="shared" si="87"/>
        <v>31</v>
      </c>
      <c r="AS85">
        <f t="shared" si="87"/>
        <v>32</v>
      </c>
      <c r="AT85">
        <f t="shared" si="87"/>
        <v>35</v>
      </c>
      <c r="AU85">
        <f t="shared" si="87"/>
        <v>37</v>
      </c>
      <c r="AV85">
        <f t="shared" si="87"/>
        <v>38</v>
      </c>
      <c r="AW85">
        <f t="shared" ref="AW85" si="88">AW20</f>
        <v>1000000</v>
      </c>
    </row>
    <row r="86" spans="26:49" x14ac:dyDescent="0.3">
      <c r="Z86" t="str">
        <f t="shared" ref="Z86" si="89">Z21</f>
        <v>ET</v>
      </c>
      <c r="AA86">
        <f t="shared" ref="AA86:AV86" si="90">63-AA21</f>
        <v>36</v>
      </c>
      <c r="AB86">
        <f t="shared" si="90"/>
        <v>32</v>
      </c>
      <c r="AC86">
        <f t="shared" si="90"/>
        <v>27</v>
      </c>
      <c r="AD86">
        <f t="shared" si="90"/>
        <v>24</v>
      </c>
      <c r="AE86">
        <f t="shared" si="90"/>
        <v>20</v>
      </c>
      <c r="AF86">
        <f t="shared" si="90"/>
        <v>20</v>
      </c>
      <c r="AG86">
        <f t="shared" si="90"/>
        <v>20</v>
      </c>
      <c r="AH86">
        <f t="shared" si="90"/>
        <v>12</v>
      </c>
      <c r="AI86">
        <f t="shared" si="90"/>
        <v>28</v>
      </c>
      <c r="AJ86">
        <f t="shared" si="90"/>
        <v>12</v>
      </c>
      <c r="AK86">
        <f t="shared" si="90"/>
        <v>10</v>
      </c>
      <c r="AL86">
        <f t="shared" si="90"/>
        <v>10</v>
      </c>
      <c r="AM86">
        <f t="shared" si="90"/>
        <v>10</v>
      </c>
      <c r="AN86">
        <f t="shared" si="90"/>
        <v>13</v>
      </c>
      <c r="AO86">
        <f t="shared" si="90"/>
        <v>20</v>
      </c>
      <c r="AP86">
        <f t="shared" si="90"/>
        <v>27</v>
      </c>
      <c r="AQ86">
        <f t="shared" si="90"/>
        <v>17</v>
      </c>
      <c r="AR86">
        <f t="shared" si="90"/>
        <v>25</v>
      </c>
      <c r="AS86">
        <f t="shared" si="90"/>
        <v>31</v>
      </c>
      <c r="AT86">
        <f t="shared" si="90"/>
        <v>31</v>
      </c>
      <c r="AU86">
        <f t="shared" si="90"/>
        <v>30</v>
      </c>
      <c r="AV86">
        <f t="shared" si="90"/>
        <v>26</v>
      </c>
      <c r="AW86">
        <f t="shared" ref="AW86" si="91">AW21</f>
        <v>1000000</v>
      </c>
    </row>
    <row r="87" spans="26:49" x14ac:dyDescent="0.3">
      <c r="Z87" t="str">
        <f t="shared" ref="Z87" si="92">Z22</f>
        <v>FI</v>
      </c>
      <c r="AA87">
        <f t="shared" ref="AA87:AV87" si="93">63-AA22</f>
        <v>37</v>
      </c>
      <c r="AB87">
        <f t="shared" si="93"/>
        <v>36</v>
      </c>
      <c r="AC87">
        <f t="shared" si="93"/>
        <v>43</v>
      </c>
      <c r="AD87">
        <f t="shared" si="93"/>
        <v>37</v>
      </c>
      <c r="AE87">
        <f t="shared" si="93"/>
        <v>41</v>
      </c>
      <c r="AF87">
        <f t="shared" si="93"/>
        <v>45</v>
      </c>
      <c r="AG87">
        <f t="shared" si="93"/>
        <v>45</v>
      </c>
      <c r="AH87">
        <f t="shared" si="93"/>
        <v>52</v>
      </c>
      <c r="AI87">
        <f t="shared" si="93"/>
        <v>49</v>
      </c>
      <c r="AJ87">
        <f t="shared" si="93"/>
        <v>52</v>
      </c>
      <c r="AK87">
        <f t="shared" si="93"/>
        <v>52</v>
      </c>
      <c r="AL87">
        <f t="shared" si="93"/>
        <v>61</v>
      </c>
      <c r="AM87">
        <f t="shared" si="93"/>
        <v>61</v>
      </c>
      <c r="AN87">
        <f t="shared" si="93"/>
        <v>46</v>
      </c>
      <c r="AO87">
        <f t="shared" si="93"/>
        <v>57</v>
      </c>
      <c r="AP87">
        <f t="shared" si="93"/>
        <v>54</v>
      </c>
      <c r="AQ87">
        <f t="shared" si="93"/>
        <v>52</v>
      </c>
      <c r="AR87">
        <f t="shared" si="93"/>
        <v>52</v>
      </c>
      <c r="AS87">
        <f t="shared" si="93"/>
        <v>52</v>
      </c>
      <c r="AT87">
        <f t="shared" si="93"/>
        <v>54</v>
      </c>
      <c r="AU87">
        <f t="shared" si="93"/>
        <v>50</v>
      </c>
      <c r="AV87">
        <f t="shared" si="93"/>
        <v>45</v>
      </c>
      <c r="AW87">
        <f t="shared" ref="AW87" si="94">AW22</f>
        <v>1000000</v>
      </c>
    </row>
    <row r="88" spans="26:49" x14ac:dyDescent="0.3">
      <c r="Z88" t="str">
        <f t="shared" ref="Z88" si="95">Z23</f>
        <v>FR</v>
      </c>
      <c r="AA88">
        <f t="shared" ref="AA88:AV88" si="96">63-AA23</f>
        <v>59</v>
      </c>
      <c r="AB88">
        <f t="shared" si="96"/>
        <v>60</v>
      </c>
      <c r="AC88">
        <f t="shared" si="96"/>
        <v>60</v>
      </c>
      <c r="AD88">
        <f t="shared" si="96"/>
        <v>60</v>
      </c>
      <c r="AE88">
        <f t="shared" si="96"/>
        <v>60</v>
      </c>
      <c r="AF88">
        <f t="shared" si="96"/>
        <v>60</v>
      </c>
      <c r="AG88">
        <f t="shared" si="96"/>
        <v>60</v>
      </c>
      <c r="AH88">
        <f t="shared" si="96"/>
        <v>62</v>
      </c>
      <c r="AI88">
        <f t="shared" si="96"/>
        <v>62</v>
      </c>
      <c r="AJ88">
        <f t="shared" si="96"/>
        <v>62</v>
      </c>
      <c r="AK88">
        <f t="shared" si="96"/>
        <v>62</v>
      </c>
      <c r="AL88">
        <f t="shared" si="96"/>
        <v>62</v>
      </c>
      <c r="AM88">
        <f t="shared" si="96"/>
        <v>62</v>
      </c>
      <c r="AN88">
        <f t="shared" si="96"/>
        <v>62</v>
      </c>
      <c r="AO88">
        <f t="shared" si="96"/>
        <v>62</v>
      </c>
      <c r="AP88">
        <f t="shared" si="96"/>
        <v>60</v>
      </c>
      <c r="AQ88">
        <f t="shared" si="96"/>
        <v>62</v>
      </c>
      <c r="AR88">
        <f t="shared" si="96"/>
        <v>61</v>
      </c>
      <c r="AS88">
        <f t="shared" si="96"/>
        <v>57</v>
      </c>
      <c r="AT88">
        <f t="shared" si="96"/>
        <v>56</v>
      </c>
      <c r="AU88">
        <f t="shared" si="96"/>
        <v>56</v>
      </c>
      <c r="AV88">
        <f t="shared" si="96"/>
        <v>56</v>
      </c>
      <c r="AW88">
        <f t="shared" ref="AW88" si="97">AW23</f>
        <v>1000000</v>
      </c>
    </row>
    <row r="89" spans="26:49" x14ac:dyDescent="0.3">
      <c r="Z89" t="str">
        <f t="shared" ref="Z89" si="98">Z24</f>
        <v>GB</v>
      </c>
      <c r="AA89">
        <f t="shared" ref="AA89:AV89" si="99">63-AA24</f>
        <v>58</v>
      </c>
      <c r="AB89">
        <f t="shared" si="99"/>
        <v>52</v>
      </c>
      <c r="AC89">
        <f t="shared" si="99"/>
        <v>53</v>
      </c>
      <c r="AD89">
        <f t="shared" si="99"/>
        <v>53</v>
      </c>
      <c r="AE89">
        <f t="shared" si="99"/>
        <v>55</v>
      </c>
      <c r="AF89">
        <f t="shared" si="99"/>
        <v>58</v>
      </c>
      <c r="AG89">
        <f t="shared" si="99"/>
        <v>57</v>
      </c>
      <c r="AH89">
        <f t="shared" si="99"/>
        <v>45</v>
      </c>
      <c r="AI89">
        <f t="shared" si="99"/>
        <v>42</v>
      </c>
      <c r="AJ89">
        <f t="shared" si="99"/>
        <v>42</v>
      </c>
      <c r="AK89">
        <f t="shared" si="99"/>
        <v>45</v>
      </c>
      <c r="AL89">
        <f t="shared" si="99"/>
        <v>45</v>
      </c>
      <c r="AM89">
        <f t="shared" si="99"/>
        <v>48</v>
      </c>
      <c r="AN89">
        <f t="shared" si="99"/>
        <v>51</v>
      </c>
      <c r="AO89">
        <f t="shared" si="99"/>
        <v>49</v>
      </c>
      <c r="AP89">
        <f t="shared" si="99"/>
        <v>46</v>
      </c>
      <c r="AQ89">
        <f t="shared" si="99"/>
        <v>47</v>
      </c>
      <c r="AR89">
        <f t="shared" si="99"/>
        <v>40</v>
      </c>
      <c r="AS89">
        <f t="shared" si="99"/>
        <v>53</v>
      </c>
      <c r="AT89">
        <f t="shared" si="99"/>
        <v>53</v>
      </c>
      <c r="AU89">
        <f t="shared" si="99"/>
        <v>57</v>
      </c>
      <c r="AV89">
        <f t="shared" si="99"/>
        <v>58</v>
      </c>
      <c r="AW89">
        <f t="shared" ref="AW89" si="100">AW24</f>
        <v>1000000</v>
      </c>
    </row>
    <row r="90" spans="26:49" x14ac:dyDescent="0.3">
      <c r="Z90" t="str">
        <f t="shared" ref="Z90" si="101">Z25</f>
        <v>GR</v>
      </c>
      <c r="AA90">
        <f t="shared" ref="AA90:AV90" si="102">63-AA25</f>
        <v>36</v>
      </c>
      <c r="AB90">
        <f t="shared" si="102"/>
        <v>39</v>
      </c>
      <c r="AC90">
        <f t="shared" si="102"/>
        <v>38</v>
      </c>
      <c r="AD90">
        <f t="shared" si="102"/>
        <v>32</v>
      </c>
      <c r="AE90">
        <f t="shared" si="102"/>
        <v>26</v>
      </c>
      <c r="AF90">
        <f t="shared" si="102"/>
        <v>34</v>
      </c>
      <c r="AG90">
        <f t="shared" si="102"/>
        <v>32</v>
      </c>
      <c r="AH90">
        <f t="shared" si="102"/>
        <v>34</v>
      </c>
      <c r="AI90">
        <f t="shared" si="102"/>
        <v>31</v>
      </c>
      <c r="AJ90">
        <f t="shared" si="102"/>
        <v>31</v>
      </c>
      <c r="AK90">
        <f t="shared" si="102"/>
        <v>35</v>
      </c>
      <c r="AL90">
        <f t="shared" si="102"/>
        <v>30</v>
      </c>
      <c r="AM90">
        <f t="shared" si="102"/>
        <v>31</v>
      </c>
      <c r="AN90">
        <f t="shared" si="102"/>
        <v>31</v>
      </c>
      <c r="AO90">
        <f t="shared" si="102"/>
        <v>30</v>
      </c>
      <c r="AP90">
        <f t="shared" si="102"/>
        <v>21</v>
      </c>
      <c r="AQ90">
        <f t="shared" si="102"/>
        <v>20</v>
      </c>
      <c r="AR90">
        <f t="shared" si="102"/>
        <v>20</v>
      </c>
      <c r="AS90">
        <f t="shared" si="102"/>
        <v>18</v>
      </c>
      <c r="AT90">
        <f t="shared" si="102"/>
        <v>24</v>
      </c>
      <c r="AU90">
        <f t="shared" si="102"/>
        <v>25</v>
      </c>
      <c r="AV90">
        <f t="shared" si="102"/>
        <v>29</v>
      </c>
      <c r="AW90">
        <f t="shared" ref="AW90" si="103">AW25</f>
        <v>1000000</v>
      </c>
    </row>
    <row r="91" spans="26:49" x14ac:dyDescent="0.3">
      <c r="Z91" t="str">
        <f t="shared" ref="Z91" si="104">Z26</f>
        <v>HR</v>
      </c>
      <c r="AA91">
        <f t="shared" ref="AA91:AV91" si="105">63-AA26</f>
        <v>36</v>
      </c>
      <c r="AB91">
        <f t="shared" si="105"/>
        <v>33</v>
      </c>
      <c r="AC91">
        <f t="shared" si="105"/>
        <v>31</v>
      </c>
      <c r="AD91">
        <f t="shared" si="105"/>
        <v>34</v>
      </c>
      <c r="AE91">
        <f t="shared" si="105"/>
        <v>32</v>
      </c>
      <c r="AF91">
        <f t="shared" si="105"/>
        <v>33</v>
      </c>
      <c r="AG91">
        <f t="shared" si="105"/>
        <v>51</v>
      </c>
      <c r="AH91">
        <f t="shared" si="105"/>
        <v>32</v>
      </c>
      <c r="AI91">
        <f t="shared" si="105"/>
        <v>25</v>
      </c>
      <c r="AJ91">
        <f t="shared" si="105"/>
        <v>27</v>
      </c>
      <c r="AK91">
        <f t="shared" si="105"/>
        <v>33</v>
      </c>
      <c r="AL91">
        <f t="shared" si="105"/>
        <v>29</v>
      </c>
      <c r="AM91">
        <f t="shared" si="105"/>
        <v>27</v>
      </c>
      <c r="AN91">
        <f t="shared" si="105"/>
        <v>30</v>
      </c>
      <c r="AO91">
        <f t="shared" si="105"/>
        <v>25</v>
      </c>
      <c r="AP91">
        <f t="shared" si="105"/>
        <v>35</v>
      </c>
      <c r="AQ91">
        <f t="shared" si="105"/>
        <v>48</v>
      </c>
      <c r="AR91">
        <f t="shared" si="105"/>
        <v>50</v>
      </c>
      <c r="AS91">
        <f t="shared" si="105"/>
        <v>24</v>
      </c>
      <c r="AT91">
        <f t="shared" si="105"/>
        <v>18</v>
      </c>
      <c r="AU91">
        <f t="shared" si="105"/>
        <v>12</v>
      </c>
      <c r="AV91">
        <f t="shared" si="105"/>
        <v>11</v>
      </c>
      <c r="AW91">
        <f t="shared" ref="AW91" si="106">AW26</f>
        <v>1000000</v>
      </c>
    </row>
    <row r="92" spans="26:49" x14ac:dyDescent="0.3">
      <c r="Z92" t="str">
        <f t="shared" ref="Z92" si="107">Z27</f>
        <v>HU</v>
      </c>
      <c r="AA92">
        <f t="shared" ref="AA92:AV92" si="108">63-AA27</f>
        <v>54</v>
      </c>
      <c r="AB92">
        <f t="shared" si="108"/>
        <v>58</v>
      </c>
      <c r="AC92">
        <f t="shared" si="108"/>
        <v>55</v>
      </c>
      <c r="AD92">
        <f t="shared" si="108"/>
        <v>48</v>
      </c>
      <c r="AE92">
        <f t="shared" si="108"/>
        <v>40</v>
      </c>
      <c r="AF92">
        <f t="shared" si="108"/>
        <v>40</v>
      </c>
      <c r="AG92">
        <f t="shared" si="108"/>
        <v>38</v>
      </c>
      <c r="AH92">
        <f t="shared" si="108"/>
        <v>39</v>
      </c>
      <c r="AI92">
        <f t="shared" si="108"/>
        <v>37</v>
      </c>
      <c r="AJ92">
        <f t="shared" si="108"/>
        <v>35</v>
      </c>
      <c r="AK92">
        <f t="shared" si="108"/>
        <v>34</v>
      </c>
      <c r="AL92">
        <f t="shared" si="108"/>
        <v>32</v>
      </c>
      <c r="AM92">
        <f t="shared" si="108"/>
        <v>27</v>
      </c>
      <c r="AN92">
        <f t="shared" si="108"/>
        <v>12</v>
      </c>
      <c r="AO92">
        <f t="shared" si="108"/>
        <v>11</v>
      </c>
      <c r="AP92">
        <f t="shared" si="108"/>
        <v>9</v>
      </c>
      <c r="AQ92">
        <f t="shared" si="108"/>
        <v>7</v>
      </c>
      <c r="AR92">
        <f t="shared" si="108"/>
        <v>14</v>
      </c>
      <c r="AS92">
        <f t="shared" si="108"/>
        <v>13</v>
      </c>
      <c r="AT92">
        <f t="shared" si="108"/>
        <v>13</v>
      </c>
      <c r="AU92">
        <f t="shared" si="108"/>
        <v>14</v>
      </c>
      <c r="AV92">
        <f t="shared" si="108"/>
        <v>13</v>
      </c>
      <c r="AW92">
        <f t="shared" ref="AW92" si="109">AW27</f>
        <v>1000000</v>
      </c>
    </row>
    <row r="93" spans="26:49" x14ac:dyDescent="0.3">
      <c r="Z93" t="str">
        <f t="shared" ref="Z93" si="110">Z28</f>
        <v>ID</v>
      </c>
      <c r="AA93">
        <f t="shared" ref="AA93:AV93" si="111">63-AA28</f>
        <v>36</v>
      </c>
      <c r="AB93">
        <f t="shared" si="111"/>
        <v>32</v>
      </c>
      <c r="AC93">
        <f t="shared" si="111"/>
        <v>27</v>
      </c>
      <c r="AD93">
        <f t="shared" si="111"/>
        <v>24</v>
      </c>
      <c r="AE93">
        <f t="shared" si="111"/>
        <v>20</v>
      </c>
      <c r="AF93">
        <f t="shared" si="111"/>
        <v>24</v>
      </c>
      <c r="AG93">
        <f t="shared" si="111"/>
        <v>22</v>
      </c>
      <c r="AH93">
        <f t="shared" si="111"/>
        <v>22</v>
      </c>
      <c r="AI93">
        <f t="shared" si="111"/>
        <v>20</v>
      </c>
      <c r="AJ93">
        <f t="shared" si="111"/>
        <v>21</v>
      </c>
      <c r="AK93">
        <f t="shared" si="111"/>
        <v>16</v>
      </c>
      <c r="AL93">
        <f t="shared" si="111"/>
        <v>19</v>
      </c>
      <c r="AM93">
        <f t="shared" si="111"/>
        <v>17</v>
      </c>
      <c r="AN93">
        <f t="shared" si="111"/>
        <v>26</v>
      </c>
      <c r="AO93">
        <f t="shared" si="111"/>
        <v>28</v>
      </c>
      <c r="AP93">
        <f t="shared" si="111"/>
        <v>29</v>
      </c>
      <c r="AQ93">
        <f t="shared" si="111"/>
        <v>25</v>
      </c>
      <c r="AR93">
        <f t="shared" si="111"/>
        <v>36</v>
      </c>
      <c r="AS93">
        <f t="shared" si="111"/>
        <v>47</v>
      </c>
      <c r="AT93">
        <f t="shared" si="111"/>
        <v>40</v>
      </c>
      <c r="AU93">
        <f t="shared" si="111"/>
        <v>51</v>
      </c>
      <c r="AV93">
        <f t="shared" si="111"/>
        <v>53</v>
      </c>
      <c r="AW93">
        <f t="shared" ref="AW93" si="112">AW28</f>
        <v>1000000</v>
      </c>
    </row>
    <row r="94" spans="26:49" x14ac:dyDescent="0.3">
      <c r="Z94" t="str">
        <f t="shared" ref="Z94" si="113">Z29</f>
        <v>IE</v>
      </c>
      <c r="AA94">
        <f t="shared" ref="AA94:AV94" si="114">63-AA29</f>
        <v>36</v>
      </c>
      <c r="AB94">
        <f t="shared" si="114"/>
        <v>32</v>
      </c>
      <c r="AC94">
        <f t="shared" si="114"/>
        <v>27</v>
      </c>
      <c r="AD94">
        <f t="shared" si="114"/>
        <v>24</v>
      </c>
      <c r="AE94">
        <f t="shared" si="114"/>
        <v>31</v>
      </c>
      <c r="AF94">
        <f t="shared" si="114"/>
        <v>20</v>
      </c>
      <c r="AG94">
        <f t="shared" si="114"/>
        <v>23</v>
      </c>
      <c r="AH94">
        <f t="shared" si="114"/>
        <v>30</v>
      </c>
      <c r="AI94">
        <f t="shared" si="114"/>
        <v>32</v>
      </c>
      <c r="AJ94">
        <f t="shared" si="114"/>
        <v>40</v>
      </c>
      <c r="AK94">
        <f t="shared" si="114"/>
        <v>38</v>
      </c>
      <c r="AL94">
        <f t="shared" si="114"/>
        <v>40</v>
      </c>
      <c r="AM94">
        <f t="shared" si="114"/>
        <v>44</v>
      </c>
      <c r="AN94">
        <f t="shared" si="114"/>
        <v>47</v>
      </c>
      <c r="AO94">
        <f t="shared" si="114"/>
        <v>44</v>
      </c>
      <c r="AP94">
        <f t="shared" si="114"/>
        <v>47</v>
      </c>
      <c r="AQ94">
        <f t="shared" si="114"/>
        <v>38</v>
      </c>
      <c r="AR94">
        <f t="shared" si="114"/>
        <v>39</v>
      </c>
      <c r="AS94">
        <f t="shared" si="114"/>
        <v>46</v>
      </c>
      <c r="AT94">
        <f t="shared" si="114"/>
        <v>48</v>
      </c>
      <c r="AU94">
        <f t="shared" si="114"/>
        <v>52</v>
      </c>
      <c r="AV94">
        <f t="shared" si="114"/>
        <v>57</v>
      </c>
      <c r="AW94">
        <f t="shared" ref="AW94" si="115">AW29</f>
        <v>1000000</v>
      </c>
    </row>
    <row r="95" spans="26:49" x14ac:dyDescent="0.3">
      <c r="Z95" t="str">
        <f t="shared" ref="Z95" si="116">Z30</f>
        <v>IN</v>
      </c>
      <c r="AA95">
        <f t="shared" ref="AA95:AV95" si="117">63-AA30</f>
        <v>55</v>
      </c>
      <c r="AB95">
        <f t="shared" si="117"/>
        <v>56</v>
      </c>
      <c r="AC95">
        <f t="shared" si="117"/>
        <v>51</v>
      </c>
      <c r="AD95">
        <f t="shared" si="117"/>
        <v>49</v>
      </c>
      <c r="AE95">
        <f t="shared" si="117"/>
        <v>45</v>
      </c>
      <c r="AF95">
        <f t="shared" si="117"/>
        <v>41</v>
      </c>
      <c r="AG95">
        <f t="shared" si="117"/>
        <v>37</v>
      </c>
      <c r="AH95">
        <f t="shared" si="117"/>
        <v>36</v>
      </c>
      <c r="AI95">
        <f t="shared" si="117"/>
        <v>39</v>
      </c>
      <c r="AJ95">
        <f t="shared" si="117"/>
        <v>37</v>
      </c>
      <c r="AK95">
        <f t="shared" si="117"/>
        <v>32</v>
      </c>
      <c r="AL95">
        <f t="shared" si="117"/>
        <v>33</v>
      </c>
      <c r="AM95">
        <f t="shared" si="117"/>
        <v>40</v>
      </c>
      <c r="AN95">
        <f t="shared" si="117"/>
        <v>54</v>
      </c>
      <c r="AO95">
        <f t="shared" si="117"/>
        <v>41</v>
      </c>
      <c r="AP95">
        <f t="shared" si="117"/>
        <v>32</v>
      </c>
      <c r="AQ95">
        <f t="shared" si="117"/>
        <v>24</v>
      </c>
      <c r="AR95">
        <f t="shared" si="117"/>
        <v>24</v>
      </c>
      <c r="AS95">
        <f t="shared" si="117"/>
        <v>19</v>
      </c>
      <c r="AT95">
        <f t="shared" si="117"/>
        <v>21</v>
      </c>
      <c r="AU95">
        <f t="shared" si="117"/>
        <v>17</v>
      </c>
      <c r="AV95">
        <f t="shared" si="117"/>
        <v>16</v>
      </c>
      <c r="AW95">
        <f t="shared" ref="AW95" si="118">AW30</f>
        <v>1000000</v>
      </c>
    </row>
    <row r="96" spans="26:49" x14ac:dyDescent="0.3">
      <c r="Z96" t="str">
        <f t="shared" ref="Z96" si="119">Z31</f>
        <v>IQ</v>
      </c>
      <c r="AA96">
        <f t="shared" ref="AA96:AV96" si="120">63-AA31</f>
        <v>36</v>
      </c>
      <c r="AB96">
        <f t="shared" si="120"/>
        <v>32</v>
      </c>
      <c r="AC96">
        <f t="shared" si="120"/>
        <v>27</v>
      </c>
      <c r="AD96">
        <f t="shared" si="120"/>
        <v>24</v>
      </c>
      <c r="AE96">
        <f t="shared" si="120"/>
        <v>20</v>
      </c>
      <c r="AF96">
        <f t="shared" si="120"/>
        <v>20</v>
      </c>
      <c r="AG96">
        <f t="shared" si="120"/>
        <v>20</v>
      </c>
      <c r="AH96">
        <f t="shared" si="120"/>
        <v>12</v>
      </c>
      <c r="AI96">
        <f t="shared" si="120"/>
        <v>21</v>
      </c>
      <c r="AJ96">
        <f t="shared" si="120"/>
        <v>12</v>
      </c>
      <c r="AK96">
        <f t="shared" si="120"/>
        <v>10</v>
      </c>
      <c r="AL96">
        <f t="shared" si="120"/>
        <v>10</v>
      </c>
      <c r="AM96">
        <f t="shared" si="120"/>
        <v>10</v>
      </c>
      <c r="AN96">
        <f t="shared" si="120"/>
        <v>11</v>
      </c>
      <c r="AO96">
        <f t="shared" si="120"/>
        <v>10</v>
      </c>
      <c r="AP96">
        <f t="shared" si="120"/>
        <v>6</v>
      </c>
      <c r="AQ96">
        <f t="shared" si="120"/>
        <v>13</v>
      </c>
      <c r="AR96">
        <f t="shared" si="120"/>
        <v>24</v>
      </c>
      <c r="AS96">
        <f t="shared" si="120"/>
        <v>34</v>
      </c>
      <c r="AT96">
        <f t="shared" si="120"/>
        <v>36</v>
      </c>
      <c r="AU96">
        <f t="shared" si="120"/>
        <v>34</v>
      </c>
      <c r="AV96">
        <f t="shared" si="120"/>
        <v>30</v>
      </c>
      <c r="AW96">
        <f t="shared" ref="AW96" si="121">AW31</f>
        <v>1000000</v>
      </c>
    </row>
    <row r="97" spans="26:49" x14ac:dyDescent="0.3">
      <c r="Z97" t="str">
        <f t="shared" ref="Z97" si="122">Z32</f>
        <v>IL</v>
      </c>
      <c r="AA97">
        <f t="shared" ref="AA97:AV97" si="123">63-AA32</f>
        <v>36</v>
      </c>
      <c r="AB97">
        <f t="shared" si="123"/>
        <v>32</v>
      </c>
      <c r="AC97">
        <f t="shared" si="123"/>
        <v>27</v>
      </c>
      <c r="AD97">
        <f t="shared" si="123"/>
        <v>24</v>
      </c>
      <c r="AE97">
        <f t="shared" si="123"/>
        <v>20</v>
      </c>
      <c r="AF97">
        <f t="shared" si="123"/>
        <v>25</v>
      </c>
      <c r="AG97">
        <f t="shared" si="123"/>
        <v>42</v>
      </c>
      <c r="AH97">
        <f t="shared" si="123"/>
        <v>17</v>
      </c>
      <c r="AI97">
        <f t="shared" si="123"/>
        <v>22</v>
      </c>
      <c r="AJ97">
        <f t="shared" si="123"/>
        <v>25</v>
      </c>
      <c r="AK97">
        <f t="shared" si="123"/>
        <v>37</v>
      </c>
      <c r="AL97">
        <f t="shared" si="123"/>
        <v>39</v>
      </c>
      <c r="AM97">
        <f t="shared" si="123"/>
        <v>42</v>
      </c>
      <c r="AN97">
        <f t="shared" si="123"/>
        <v>43</v>
      </c>
      <c r="AO97">
        <f t="shared" si="123"/>
        <v>39</v>
      </c>
      <c r="AP97">
        <f t="shared" si="123"/>
        <v>44</v>
      </c>
      <c r="AQ97">
        <f t="shared" si="123"/>
        <v>43</v>
      </c>
      <c r="AR97">
        <f t="shared" si="123"/>
        <v>46</v>
      </c>
      <c r="AS97">
        <f t="shared" si="123"/>
        <v>49</v>
      </c>
      <c r="AT97">
        <f t="shared" si="123"/>
        <v>38</v>
      </c>
      <c r="AU97">
        <f t="shared" si="123"/>
        <v>39</v>
      </c>
      <c r="AV97">
        <f t="shared" si="123"/>
        <v>40</v>
      </c>
      <c r="AW97">
        <f t="shared" ref="AW97" si="124">AW32</f>
        <v>1000000</v>
      </c>
    </row>
    <row r="98" spans="26:49" x14ac:dyDescent="0.3">
      <c r="Z98" t="str">
        <f t="shared" ref="Z98" si="125">Z33</f>
        <v>IT</v>
      </c>
      <c r="AA98">
        <f t="shared" ref="AA98:AV98" si="126">63-AA33</f>
        <v>40</v>
      </c>
      <c r="AB98">
        <f t="shared" si="126"/>
        <v>41</v>
      </c>
      <c r="AC98">
        <f t="shared" si="126"/>
        <v>36</v>
      </c>
      <c r="AD98">
        <f t="shared" si="126"/>
        <v>33</v>
      </c>
      <c r="AE98">
        <f t="shared" si="126"/>
        <v>27</v>
      </c>
      <c r="AF98">
        <f t="shared" si="126"/>
        <v>29</v>
      </c>
      <c r="AG98">
        <f t="shared" si="126"/>
        <v>30</v>
      </c>
      <c r="AH98">
        <f t="shared" si="126"/>
        <v>24</v>
      </c>
      <c r="AI98">
        <f t="shared" si="126"/>
        <v>24</v>
      </c>
      <c r="AJ98">
        <f t="shared" si="126"/>
        <v>24</v>
      </c>
      <c r="AK98">
        <f t="shared" si="126"/>
        <v>22</v>
      </c>
      <c r="AL98">
        <f t="shared" si="126"/>
        <v>24</v>
      </c>
      <c r="AM98">
        <f t="shared" si="126"/>
        <v>28</v>
      </c>
      <c r="AN98">
        <f t="shared" si="126"/>
        <v>33</v>
      </c>
      <c r="AO98">
        <f t="shared" si="126"/>
        <v>43</v>
      </c>
      <c r="AP98">
        <f t="shared" si="126"/>
        <v>23</v>
      </c>
      <c r="AQ98">
        <f t="shared" si="126"/>
        <v>21</v>
      </c>
      <c r="AR98">
        <f t="shared" si="126"/>
        <v>22</v>
      </c>
      <c r="AS98">
        <f t="shared" si="126"/>
        <v>22</v>
      </c>
      <c r="AT98">
        <f t="shared" si="126"/>
        <v>22</v>
      </c>
      <c r="AU98">
        <f t="shared" si="126"/>
        <v>24</v>
      </c>
      <c r="AV98">
        <f t="shared" si="126"/>
        <v>27</v>
      </c>
      <c r="AW98">
        <f t="shared" ref="AW98" si="127">AW33</f>
        <v>1000000</v>
      </c>
    </row>
    <row r="99" spans="26:49" x14ac:dyDescent="0.3">
      <c r="Z99" t="str">
        <f t="shared" ref="Z99" si="128">Z34</f>
        <v>JP</v>
      </c>
      <c r="AA99">
        <f t="shared" ref="AA99:AV99" si="129">63-AA34</f>
        <v>41</v>
      </c>
      <c r="AB99">
        <f t="shared" si="129"/>
        <v>40</v>
      </c>
      <c r="AC99">
        <f t="shared" si="129"/>
        <v>39</v>
      </c>
      <c r="AD99">
        <f t="shared" si="129"/>
        <v>39</v>
      </c>
      <c r="AE99">
        <f t="shared" si="129"/>
        <v>48</v>
      </c>
      <c r="AF99">
        <f t="shared" si="129"/>
        <v>39</v>
      </c>
      <c r="AG99">
        <f t="shared" si="129"/>
        <v>36</v>
      </c>
      <c r="AH99">
        <f t="shared" si="129"/>
        <v>41</v>
      </c>
      <c r="AI99">
        <f t="shared" si="129"/>
        <v>44</v>
      </c>
      <c r="AJ99">
        <f t="shared" si="129"/>
        <v>36</v>
      </c>
      <c r="AK99">
        <f t="shared" si="129"/>
        <v>27</v>
      </c>
      <c r="AL99">
        <f t="shared" si="129"/>
        <v>26</v>
      </c>
      <c r="AM99">
        <f t="shared" si="129"/>
        <v>23</v>
      </c>
      <c r="AN99">
        <f t="shared" si="129"/>
        <v>25</v>
      </c>
      <c r="AO99">
        <f t="shared" si="129"/>
        <v>23</v>
      </c>
      <c r="AP99">
        <f t="shared" si="129"/>
        <v>19</v>
      </c>
      <c r="AQ99">
        <f t="shared" si="129"/>
        <v>19</v>
      </c>
      <c r="AR99">
        <f t="shared" si="129"/>
        <v>18</v>
      </c>
      <c r="AS99">
        <f t="shared" si="129"/>
        <v>15</v>
      </c>
      <c r="AT99">
        <f t="shared" si="129"/>
        <v>17</v>
      </c>
      <c r="AU99">
        <f t="shared" si="129"/>
        <v>18</v>
      </c>
      <c r="AV99">
        <f t="shared" si="129"/>
        <v>18</v>
      </c>
      <c r="AW99">
        <f t="shared" ref="AW99" si="130">AW34</f>
        <v>1000000</v>
      </c>
    </row>
    <row r="100" spans="26:49" x14ac:dyDescent="0.3">
      <c r="Z100" t="str">
        <f t="shared" ref="Z100" si="131">Z35</f>
        <v>KH</v>
      </c>
      <c r="AA100">
        <f t="shared" ref="AA100:AV100" si="132">63-AA35</f>
        <v>36</v>
      </c>
      <c r="AB100">
        <f t="shared" si="132"/>
        <v>32</v>
      </c>
      <c r="AC100">
        <f t="shared" si="132"/>
        <v>27</v>
      </c>
      <c r="AD100">
        <f t="shared" si="132"/>
        <v>24</v>
      </c>
      <c r="AE100">
        <f t="shared" si="132"/>
        <v>20</v>
      </c>
      <c r="AF100">
        <f t="shared" si="132"/>
        <v>20</v>
      </c>
      <c r="AG100">
        <f t="shared" si="132"/>
        <v>20</v>
      </c>
      <c r="AH100">
        <f t="shared" si="132"/>
        <v>29</v>
      </c>
      <c r="AI100">
        <f t="shared" si="132"/>
        <v>10</v>
      </c>
      <c r="AJ100">
        <f t="shared" si="132"/>
        <v>12</v>
      </c>
      <c r="AK100">
        <f t="shared" si="132"/>
        <v>10</v>
      </c>
      <c r="AL100">
        <f t="shared" si="132"/>
        <v>10</v>
      </c>
      <c r="AM100">
        <f t="shared" si="132"/>
        <v>10</v>
      </c>
      <c r="AN100">
        <f t="shared" si="132"/>
        <v>9</v>
      </c>
      <c r="AO100">
        <f t="shared" si="132"/>
        <v>7</v>
      </c>
      <c r="AP100">
        <f t="shared" si="132"/>
        <v>11</v>
      </c>
      <c r="AQ100">
        <f t="shared" si="132"/>
        <v>11</v>
      </c>
      <c r="AR100">
        <f t="shared" si="132"/>
        <v>9</v>
      </c>
      <c r="AS100">
        <f t="shared" si="132"/>
        <v>9</v>
      </c>
      <c r="AT100">
        <f t="shared" si="132"/>
        <v>9</v>
      </c>
      <c r="AU100">
        <f t="shared" si="132"/>
        <v>9</v>
      </c>
      <c r="AV100">
        <f t="shared" si="132"/>
        <v>7</v>
      </c>
      <c r="AW100">
        <f t="shared" ref="AW100" si="133">AW35</f>
        <v>1000000</v>
      </c>
    </row>
    <row r="101" spans="26:49" x14ac:dyDescent="0.3">
      <c r="Z101" t="str">
        <f t="shared" ref="Z101" si="134">Z36</f>
        <v>LA</v>
      </c>
      <c r="AA101">
        <f t="shared" ref="AA101:AV101" si="135">63-AA36</f>
        <v>36</v>
      </c>
      <c r="AB101">
        <f t="shared" si="135"/>
        <v>32</v>
      </c>
      <c r="AC101">
        <f t="shared" si="135"/>
        <v>27</v>
      </c>
      <c r="AD101">
        <f t="shared" si="135"/>
        <v>24</v>
      </c>
      <c r="AE101">
        <f t="shared" si="135"/>
        <v>20</v>
      </c>
      <c r="AF101">
        <f t="shared" si="135"/>
        <v>20</v>
      </c>
      <c r="AG101">
        <f t="shared" si="135"/>
        <v>20</v>
      </c>
      <c r="AH101">
        <f t="shared" si="135"/>
        <v>12</v>
      </c>
      <c r="AI101">
        <f t="shared" si="135"/>
        <v>10</v>
      </c>
      <c r="AJ101">
        <f t="shared" si="135"/>
        <v>12</v>
      </c>
      <c r="AK101">
        <f t="shared" si="135"/>
        <v>21</v>
      </c>
      <c r="AL101">
        <f t="shared" si="135"/>
        <v>10</v>
      </c>
      <c r="AM101">
        <f t="shared" si="135"/>
        <v>10</v>
      </c>
      <c r="AN101">
        <f t="shared" si="135"/>
        <v>9</v>
      </c>
      <c r="AO101">
        <f t="shared" si="135"/>
        <v>7</v>
      </c>
      <c r="AP101">
        <f t="shared" si="135"/>
        <v>6</v>
      </c>
      <c r="AQ101">
        <f t="shared" si="135"/>
        <v>15</v>
      </c>
      <c r="AR101">
        <f t="shared" si="135"/>
        <v>3</v>
      </c>
      <c r="AS101">
        <f t="shared" si="135"/>
        <v>8</v>
      </c>
      <c r="AT101">
        <f t="shared" si="135"/>
        <v>15</v>
      </c>
      <c r="AU101">
        <f t="shared" si="135"/>
        <v>33</v>
      </c>
      <c r="AV101">
        <f t="shared" si="135"/>
        <v>23</v>
      </c>
      <c r="AW101">
        <f t="shared" ref="AW101" si="136">AW36</f>
        <v>1000000</v>
      </c>
    </row>
    <row r="102" spans="26:49" x14ac:dyDescent="0.3">
      <c r="Z102" t="str">
        <f t="shared" ref="Z102" si="137">Z37</f>
        <v>LK</v>
      </c>
      <c r="AA102">
        <f t="shared" ref="AA102:AV102" si="138">63-AA37</f>
        <v>39</v>
      </c>
      <c r="AB102">
        <f t="shared" si="138"/>
        <v>32</v>
      </c>
      <c r="AC102">
        <f t="shared" si="138"/>
        <v>27</v>
      </c>
      <c r="AD102">
        <f t="shared" si="138"/>
        <v>24</v>
      </c>
      <c r="AE102">
        <f t="shared" si="138"/>
        <v>20</v>
      </c>
      <c r="AF102">
        <f t="shared" si="138"/>
        <v>20</v>
      </c>
      <c r="AG102">
        <f t="shared" si="138"/>
        <v>20</v>
      </c>
      <c r="AH102">
        <f t="shared" si="138"/>
        <v>12</v>
      </c>
      <c r="AI102">
        <f t="shared" si="138"/>
        <v>11</v>
      </c>
      <c r="AJ102">
        <f t="shared" si="138"/>
        <v>13</v>
      </c>
      <c r="AK102">
        <f t="shared" si="138"/>
        <v>11</v>
      </c>
      <c r="AL102">
        <f t="shared" si="138"/>
        <v>11</v>
      </c>
      <c r="AM102">
        <f t="shared" si="138"/>
        <v>11</v>
      </c>
      <c r="AN102">
        <f t="shared" si="138"/>
        <v>10</v>
      </c>
      <c r="AO102">
        <f t="shared" si="138"/>
        <v>9</v>
      </c>
      <c r="AP102">
        <f t="shared" si="138"/>
        <v>8</v>
      </c>
      <c r="AQ102">
        <f t="shared" si="138"/>
        <v>6</v>
      </c>
      <c r="AR102">
        <f t="shared" si="138"/>
        <v>4</v>
      </c>
      <c r="AS102">
        <f t="shared" si="138"/>
        <v>3</v>
      </c>
      <c r="AT102">
        <f t="shared" si="138"/>
        <v>5</v>
      </c>
      <c r="AU102">
        <f t="shared" si="138"/>
        <v>5</v>
      </c>
      <c r="AV102">
        <f t="shared" si="138"/>
        <v>1</v>
      </c>
      <c r="AW102">
        <f t="shared" ref="AW102" si="139">AW37</f>
        <v>1000000</v>
      </c>
    </row>
    <row r="103" spans="26:49" x14ac:dyDescent="0.3">
      <c r="Z103" t="str">
        <f t="shared" ref="Z103" si="140">Z38</f>
        <v>LT</v>
      </c>
      <c r="AA103">
        <f t="shared" ref="AA103:AV103" si="141">63-AA38</f>
        <v>36</v>
      </c>
      <c r="AB103">
        <f t="shared" si="141"/>
        <v>32</v>
      </c>
      <c r="AC103">
        <f t="shared" si="141"/>
        <v>27</v>
      </c>
      <c r="AD103">
        <f t="shared" si="141"/>
        <v>24</v>
      </c>
      <c r="AE103">
        <f t="shared" si="141"/>
        <v>20</v>
      </c>
      <c r="AF103">
        <f t="shared" si="141"/>
        <v>20</v>
      </c>
      <c r="AG103">
        <f t="shared" si="141"/>
        <v>29</v>
      </c>
      <c r="AH103">
        <f t="shared" si="141"/>
        <v>12</v>
      </c>
      <c r="AI103">
        <f t="shared" si="141"/>
        <v>10</v>
      </c>
      <c r="AJ103">
        <f t="shared" si="141"/>
        <v>12</v>
      </c>
      <c r="AK103">
        <f t="shared" si="141"/>
        <v>10</v>
      </c>
      <c r="AL103">
        <f t="shared" si="141"/>
        <v>15</v>
      </c>
      <c r="AM103">
        <f t="shared" si="141"/>
        <v>14</v>
      </c>
      <c r="AN103">
        <f t="shared" si="141"/>
        <v>9</v>
      </c>
      <c r="AO103">
        <f t="shared" si="141"/>
        <v>15</v>
      </c>
      <c r="AP103">
        <f t="shared" si="141"/>
        <v>22</v>
      </c>
      <c r="AQ103">
        <f t="shared" si="141"/>
        <v>37</v>
      </c>
      <c r="AR103">
        <f t="shared" si="141"/>
        <v>35</v>
      </c>
      <c r="AS103">
        <f t="shared" si="141"/>
        <v>41</v>
      </c>
      <c r="AT103">
        <f t="shared" si="141"/>
        <v>47</v>
      </c>
      <c r="AU103">
        <f t="shared" si="141"/>
        <v>48</v>
      </c>
      <c r="AV103">
        <f t="shared" si="141"/>
        <v>49</v>
      </c>
      <c r="AW103">
        <f t="shared" ref="AW103" si="142">AW38</f>
        <v>1000000</v>
      </c>
    </row>
    <row r="104" spans="26:49" x14ac:dyDescent="0.3">
      <c r="Z104" t="str">
        <f t="shared" ref="Z104" si="143">Z39</f>
        <v>LU</v>
      </c>
      <c r="AA104">
        <f t="shared" ref="AA104:AV104" si="144">63-AA39</f>
        <v>36</v>
      </c>
      <c r="AB104">
        <f t="shared" si="144"/>
        <v>32</v>
      </c>
      <c r="AC104">
        <f t="shared" si="144"/>
        <v>27</v>
      </c>
      <c r="AD104">
        <f t="shared" si="144"/>
        <v>24</v>
      </c>
      <c r="AE104">
        <f t="shared" si="144"/>
        <v>20</v>
      </c>
      <c r="AF104">
        <f t="shared" si="144"/>
        <v>30</v>
      </c>
      <c r="AG104">
        <f t="shared" si="144"/>
        <v>20</v>
      </c>
      <c r="AH104">
        <f t="shared" si="144"/>
        <v>21</v>
      </c>
      <c r="AI104">
        <f t="shared" si="144"/>
        <v>10</v>
      </c>
      <c r="AJ104">
        <f t="shared" si="144"/>
        <v>20</v>
      </c>
      <c r="AK104">
        <f t="shared" si="144"/>
        <v>26</v>
      </c>
      <c r="AL104">
        <f t="shared" si="144"/>
        <v>34</v>
      </c>
      <c r="AM104">
        <f t="shared" si="144"/>
        <v>35</v>
      </c>
      <c r="AN104">
        <f t="shared" si="144"/>
        <v>44</v>
      </c>
      <c r="AO104">
        <f t="shared" si="144"/>
        <v>52</v>
      </c>
      <c r="AP104">
        <f t="shared" si="144"/>
        <v>52</v>
      </c>
      <c r="AQ104">
        <f t="shared" si="144"/>
        <v>50</v>
      </c>
      <c r="AR104">
        <f t="shared" si="144"/>
        <v>42</v>
      </c>
      <c r="AS104">
        <f t="shared" si="144"/>
        <v>40</v>
      </c>
      <c r="AT104">
        <f t="shared" si="144"/>
        <v>37</v>
      </c>
      <c r="AU104">
        <f t="shared" si="144"/>
        <v>36</v>
      </c>
      <c r="AV104">
        <f t="shared" si="144"/>
        <v>43</v>
      </c>
      <c r="AW104">
        <f t="shared" ref="AW104" si="145">AW39</f>
        <v>1000000</v>
      </c>
    </row>
    <row r="105" spans="26:49" x14ac:dyDescent="0.3">
      <c r="Z105" t="str">
        <f t="shared" ref="Z105" si="146">Z40</f>
        <v>LV</v>
      </c>
      <c r="AA105">
        <f t="shared" ref="AA105:AV105" si="147">63-AA40</f>
        <v>36</v>
      </c>
      <c r="AB105">
        <f t="shared" si="147"/>
        <v>32</v>
      </c>
      <c r="AC105">
        <f t="shared" si="147"/>
        <v>27</v>
      </c>
      <c r="AD105">
        <f t="shared" si="147"/>
        <v>24</v>
      </c>
      <c r="AE105">
        <f t="shared" si="147"/>
        <v>20</v>
      </c>
      <c r="AF105">
        <f t="shared" si="147"/>
        <v>26</v>
      </c>
      <c r="AG105">
        <f t="shared" si="147"/>
        <v>20</v>
      </c>
      <c r="AH105">
        <f t="shared" si="147"/>
        <v>12</v>
      </c>
      <c r="AI105">
        <f t="shared" si="147"/>
        <v>16</v>
      </c>
      <c r="AJ105">
        <f t="shared" si="147"/>
        <v>28</v>
      </c>
      <c r="AK105">
        <f t="shared" si="147"/>
        <v>24</v>
      </c>
      <c r="AL105">
        <f t="shared" si="147"/>
        <v>17</v>
      </c>
      <c r="AM105">
        <f t="shared" si="147"/>
        <v>20</v>
      </c>
      <c r="AN105">
        <f t="shared" si="147"/>
        <v>32</v>
      </c>
      <c r="AO105">
        <f t="shared" si="147"/>
        <v>36</v>
      </c>
      <c r="AP105">
        <f t="shared" si="147"/>
        <v>34</v>
      </c>
      <c r="AQ105">
        <f t="shared" si="147"/>
        <v>33</v>
      </c>
      <c r="AR105">
        <f t="shared" si="147"/>
        <v>37</v>
      </c>
      <c r="AS105">
        <f t="shared" si="147"/>
        <v>35</v>
      </c>
      <c r="AT105">
        <f t="shared" si="147"/>
        <v>49</v>
      </c>
      <c r="AU105">
        <f t="shared" si="147"/>
        <v>45</v>
      </c>
      <c r="AV105">
        <f t="shared" si="147"/>
        <v>48</v>
      </c>
      <c r="AW105">
        <f t="shared" ref="AW105" si="148">AW40</f>
        <v>1000000</v>
      </c>
    </row>
    <row r="106" spans="26:49" x14ac:dyDescent="0.3">
      <c r="Z106" t="str">
        <f t="shared" ref="Z106" si="149">Z41</f>
        <v>LY</v>
      </c>
      <c r="AA106">
        <f t="shared" ref="AA106:AV106" si="150">63-AA41</f>
        <v>36</v>
      </c>
      <c r="AB106">
        <f t="shared" si="150"/>
        <v>32</v>
      </c>
      <c r="AC106">
        <f t="shared" si="150"/>
        <v>27</v>
      </c>
      <c r="AD106">
        <f t="shared" si="150"/>
        <v>24</v>
      </c>
      <c r="AE106">
        <f t="shared" si="150"/>
        <v>20</v>
      </c>
      <c r="AF106">
        <f t="shared" si="150"/>
        <v>20</v>
      </c>
      <c r="AG106">
        <f t="shared" si="150"/>
        <v>20</v>
      </c>
      <c r="AH106">
        <f t="shared" si="150"/>
        <v>12</v>
      </c>
      <c r="AI106">
        <f t="shared" si="150"/>
        <v>10</v>
      </c>
      <c r="AJ106">
        <f t="shared" si="150"/>
        <v>12</v>
      </c>
      <c r="AK106">
        <f t="shared" si="150"/>
        <v>10</v>
      </c>
      <c r="AL106">
        <f t="shared" si="150"/>
        <v>10</v>
      </c>
      <c r="AM106">
        <f t="shared" si="150"/>
        <v>10</v>
      </c>
      <c r="AN106">
        <f t="shared" si="150"/>
        <v>9</v>
      </c>
      <c r="AO106">
        <f t="shared" si="150"/>
        <v>7</v>
      </c>
      <c r="AP106">
        <f t="shared" si="150"/>
        <v>6</v>
      </c>
      <c r="AQ106">
        <f t="shared" si="150"/>
        <v>5</v>
      </c>
      <c r="AR106">
        <f t="shared" si="150"/>
        <v>13</v>
      </c>
      <c r="AS106">
        <f t="shared" si="150"/>
        <v>10</v>
      </c>
      <c r="AT106">
        <f t="shared" si="150"/>
        <v>4</v>
      </c>
      <c r="AU106">
        <f t="shared" si="150"/>
        <v>4</v>
      </c>
      <c r="AV106">
        <f t="shared" si="150"/>
        <v>2</v>
      </c>
      <c r="AW106">
        <f t="shared" ref="AW106" si="151">AW41</f>
        <v>1000000</v>
      </c>
    </row>
    <row r="107" spans="26:49" x14ac:dyDescent="0.3">
      <c r="Z107" t="str">
        <f t="shared" ref="Z107" si="152">Z42</f>
        <v>MN</v>
      </c>
      <c r="AA107">
        <f t="shared" ref="AA107:AV107" si="153">63-AA42</f>
        <v>36</v>
      </c>
      <c r="AB107">
        <f t="shared" si="153"/>
        <v>32</v>
      </c>
      <c r="AC107">
        <f t="shared" si="153"/>
        <v>27</v>
      </c>
      <c r="AD107">
        <f t="shared" si="153"/>
        <v>24</v>
      </c>
      <c r="AE107">
        <f t="shared" si="153"/>
        <v>20</v>
      </c>
      <c r="AF107">
        <f t="shared" si="153"/>
        <v>20</v>
      </c>
      <c r="AG107">
        <f t="shared" si="153"/>
        <v>20</v>
      </c>
      <c r="AH107">
        <f t="shared" si="153"/>
        <v>12</v>
      </c>
      <c r="AI107">
        <f t="shared" si="153"/>
        <v>10</v>
      </c>
      <c r="AJ107">
        <f t="shared" si="153"/>
        <v>12</v>
      </c>
      <c r="AK107">
        <f t="shared" si="153"/>
        <v>10</v>
      </c>
      <c r="AL107">
        <f t="shared" si="153"/>
        <v>10</v>
      </c>
      <c r="AM107">
        <f t="shared" si="153"/>
        <v>10</v>
      </c>
      <c r="AN107">
        <f t="shared" si="153"/>
        <v>9</v>
      </c>
      <c r="AO107">
        <f t="shared" si="153"/>
        <v>7</v>
      </c>
      <c r="AP107">
        <f t="shared" si="153"/>
        <v>6</v>
      </c>
      <c r="AQ107">
        <f t="shared" si="153"/>
        <v>5</v>
      </c>
      <c r="AR107">
        <f t="shared" si="153"/>
        <v>10</v>
      </c>
      <c r="AS107">
        <f t="shared" si="153"/>
        <v>2</v>
      </c>
      <c r="AT107">
        <f t="shared" si="153"/>
        <v>4</v>
      </c>
      <c r="AU107">
        <f t="shared" si="153"/>
        <v>4</v>
      </c>
      <c r="AV107">
        <f t="shared" si="153"/>
        <v>4</v>
      </c>
      <c r="AW107">
        <f t="shared" ref="AW107" si="154">AW42</f>
        <v>1000000</v>
      </c>
    </row>
    <row r="108" spans="26:49" x14ac:dyDescent="0.3">
      <c r="Z108" t="str">
        <f t="shared" ref="Z108" si="155">Z43</f>
        <v>MT</v>
      </c>
      <c r="AA108">
        <f t="shared" ref="AA108:AV108" si="156">63-AA43</f>
        <v>36</v>
      </c>
      <c r="AB108">
        <f t="shared" si="156"/>
        <v>32</v>
      </c>
      <c r="AC108">
        <f t="shared" si="156"/>
        <v>27</v>
      </c>
      <c r="AD108">
        <f t="shared" si="156"/>
        <v>30</v>
      </c>
      <c r="AE108">
        <f t="shared" si="156"/>
        <v>20</v>
      </c>
      <c r="AF108">
        <f t="shared" si="156"/>
        <v>20</v>
      </c>
      <c r="AG108">
        <f t="shared" si="156"/>
        <v>20</v>
      </c>
      <c r="AH108">
        <f t="shared" si="156"/>
        <v>12</v>
      </c>
      <c r="AI108">
        <f t="shared" si="156"/>
        <v>15</v>
      </c>
      <c r="AJ108">
        <f t="shared" si="156"/>
        <v>12</v>
      </c>
      <c r="AK108">
        <f t="shared" si="156"/>
        <v>10</v>
      </c>
      <c r="AL108">
        <f t="shared" si="156"/>
        <v>10</v>
      </c>
      <c r="AM108">
        <f t="shared" si="156"/>
        <v>10</v>
      </c>
      <c r="AN108">
        <f t="shared" si="156"/>
        <v>9</v>
      </c>
      <c r="AO108">
        <f t="shared" si="156"/>
        <v>7</v>
      </c>
      <c r="AP108">
        <f t="shared" si="156"/>
        <v>6</v>
      </c>
      <c r="AQ108">
        <f t="shared" si="156"/>
        <v>5</v>
      </c>
      <c r="AR108">
        <f t="shared" si="156"/>
        <v>3</v>
      </c>
      <c r="AS108">
        <f t="shared" si="156"/>
        <v>2</v>
      </c>
      <c r="AT108">
        <f t="shared" si="156"/>
        <v>4</v>
      </c>
      <c r="AU108">
        <f t="shared" si="156"/>
        <v>4</v>
      </c>
      <c r="AV108">
        <f t="shared" si="156"/>
        <v>8</v>
      </c>
      <c r="AW108">
        <f t="shared" ref="AW108" si="157">AW43</f>
        <v>1000000</v>
      </c>
    </row>
    <row r="109" spans="26:49" x14ac:dyDescent="0.3">
      <c r="Z109" t="str">
        <f t="shared" ref="Z109" si="158">Z44</f>
        <v>MX</v>
      </c>
      <c r="AA109">
        <f t="shared" ref="AA109:AV109" si="159">63-AA44</f>
        <v>56</v>
      </c>
      <c r="AB109">
        <f t="shared" si="159"/>
        <v>55</v>
      </c>
      <c r="AC109">
        <f t="shared" si="159"/>
        <v>54</v>
      </c>
      <c r="AD109">
        <f t="shared" si="159"/>
        <v>51</v>
      </c>
      <c r="AE109">
        <f t="shared" si="159"/>
        <v>46</v>
      </c>
      <c r="AF109">
        <f t="shared" si="159"/>
        <v>43</v>
      </c>
      <c r="AG109">
        <f t="shared" si="159"/>
        <v>42</v>
      </c>
      <c r="AH109">
        <f t="shared" si="159"/>
        <v>42</v>
      </c>
      <c r="AI109">
        <f t="shared" si="159"/>
        <v>38</v>
      </c>
      <c r="AJ109">
        <f t="shared" si="159"/>
        <v>38</v>
      </c>
      <c r="AK109">
        <f t="shared" si="159"/>
        <v>39</v>
      </c>
      <c r="AL109">
        <f t="shared" si="159"/>
        <v>37</v>
      </c>
      <c r="AM109">
        <f t="shared" si="159"/>
        <v>33</v>
      </c>
      <c r="AN109">
        <f t="shared" si="159"/>
        <v>27</v>
      </c>
      <c r="AO109">
        <f t="shared" si="159"/>
        <v>26</v>
      </c>
      <c r="AP109">
        <f t="shared" si="159"/>
        <v>30</v>
      </c>
      <c r="AQ109">
        <f t="shared" si="159"/>
        <v>31</v>
      </c>
      <c r="AR109">
        <f t="shared" si="159"/>
        <v>29</v>
      </c>
      <c r="AS109">
        <f t="shared" si="159"/>
        <v>28</v>
      </c>
      <c r="AT109">
        <f t="shared" si="159"/>
        <v>28</v>
      </c>
      <c r="AU109">
        <f t="shared" si="159"/>
        <v>28</v>
      </c>
      <c r="AV109">
        <f t="shared" si="159"/>
        <v>33</v>
      </c>
      <c r="AW109">
        <f t="shared" ref="AW109" si="160">AW44</f>
        <v>1000000</v>
      </c>
    </row>
    <row r="110" spans="26:49" x14ac:dyDescent="0.3">
      <c r="Z110" t="str">
        <f t="shared" ref="Z110" si="161">Z45</f>
        <v>MY</v>
      </c>
      <c r="AA110">
        <f t="shared" ref="AA110:AV110" si="162">63-AA45</f>
        <v>36</v>
      </c>
      <c r="AB110">
        <f t="shared" si="162"/>
        <v>32</v>
      </c>
      <c r="AC110">
        <f t="shared" si="162"/>
        <v>34</v>
      </c>
      <c r="AD110">
        <f t="shared" si="162"/>
        <v>24</v>
      </c>
      <c r="AE110">
        <f t="shared" si="162"/>
        <v>25</v>
      </c>
      <c r="AF110">
        <f t="shared" si="162"/>
        <v>28</v>
      </c>
      <c r="AG110">
        <f t="shared" si="162"/>
        <v>24</v>
      </c>
      <c r="AH110">
        <f t="shared" si="162"/>
        <v>27</v>
      </c>
      <c r="AI110">
        <f t="shared" si="162"/>
        <v>26</v>
      </c>
      <c r="AJ110">
        <f t="shared" si="162"/>
        <v>27</v>
      </c>
      <c r="AK110">
        <f t="shared" si="162"/>
        <v>20</v>
      </c>
      <c r="AL110">
        <f t="shared" si="162"/>
        <v>23</v>
      </c>
      <c r="AM110">
        <f t="shared" si="162"/>
        <v>22</v>
      </c>
      <c r="AN110">
        <f t="shared" si="162"/>
        <v>35</v>
      </c>
      <c r="AO110">
        <f t="shared" si="162"/>
        <v>35</v>
      </c>
      <c r="AP110">
        <f t="shared" si="162"/>
        <v>32</v>
      </c>
      <c r="AQ110">
        <f t="shared" si="162"/>
        <v>35</v>
      </c>
      <c r="AR110">
        <f t="shared" si="162"/>
        <v>32</v>
      </c>
      <c r="AS110">
        <f t="shared" si="162"/>
        <v>29</v>
      </c>
      <c r="AT110">
        <f t="shared" si="162"/>
        <v>33</v>
      </c>
      <c r="AU110">
        <f t="shared" si="162"/>
        <v>32</v>
      </c>
      <c r="AV110">
        <f t="shared" si="162"/>
        <v>31</v>
      </c>
      <c r="AW110">
        <f t="shared" ref="AW110" si="163">AW45</f>
        <v>1000000</v>
      </c>
    </row>
    <row r="111" spans="26:49" x14ac:dyDescent="0.3">
      <c r="Z111" t="str">
        <f t="shared" ref="Z111" si="164">Z46</f>
        <v>NE</v>
      </c>
      <c r="AA111">
        <f t="shared" ref="AA111:AV111" si="165">63-AA46</f>
        <v>36</v>
      </c>
      <c r="AB111">
        <f t="shared" si="165"/>
        <v>32</v>
      </c>
      <c r="AC111">
        <f t="shared" si="165"/>
        <v>27</v>
      </c>
      <c r="AD111">
        <f t="shared" si="165"/>
        <v>24</v>
      </c>
      <c r="AE111">
        <f t="shared" si="165"/>
        <v>20</v>
      </c>
      <c r="AF111">
        <f t="shared" si="165"/>
        <v>20</v>
      </c>
      <c r="AG111">
        <f t="shared" si="165"/>
        <v>20</v>
      </c>
      <c r="AH111">
        <f t="shared" si="165"/>
        <v>12</v>
      </c>
      <c r="AI111">
        <f t="shared" si="165"/>
        <v>10</v>
      </c>
      <c r="AJ111">
        <f t="shared" si="165"/>
        <v>12</v>
      </c>
      <c r="AK111">
        <f t="shared" si="165"/>
        <v>10</v>
      </c>
      <c r="AL111">
        <f t="shared" si="165"/>
        <v>10</v>
      </c>
      <c r="AM111">
        <f t="shared" si="165"/>
        <v>10</v>
      </c>
      <c r="AN111">
        <f t="shared" si="165"/>
        <v>9</v>
      </c>
      <c r="AO111">
        <f t="shared" si="165"/>
        <v>7</v>
      </c>
      <c r="AP111">
        <f t="shared" si="165"/>
        <v>6</v>
      </c>
      <c r="AQ111">
        <f t="shared" si="165"/>
        <v>22</v>
      </c>
      <c r="AR111">
        <f t="shared" si="165"/>
        <v>3</v>
      </c>
      <c r="AS111">
        <f t="shared" si="165"/>
        <v>21</v>
      </c>
      <c r="AT111">
        <f t="shared" si="165"/>
        <v>4</v>
      </c>
      <c r="AU111">
        <f t="shared" si="165"/>
        <v>4</v>
      </c>
      <c r="AV111">
        <f t="shared" si="165"/>
        <v>17</v>
      </c>
      <c r="AW111">
        <f t="shared" ref="AW111" si="166">AW46</f>
        <v>1000000</v>
      </c>
    </row>
    <row r="112" spans="26:49" x14ac:dyDescent="0.3">
      <c r="Z112" t="str">
        <f t="shared" ref="Z112" si="167">Z47</f>
        <v>NG</v>
      </c>
      <c r="AA112">
        <f t="shared" ref="AA112:AV112" si="168">63-AA47</f>
        <v>36</v>
      </c>
      <c r="AB112">
        <f t="shared" si="168"/>
        <v>32</v>
      </c>
      <c r="AC112">
        <f t="shared" si="168"/>
        <v>27</v>
      </c>
      <c r="AD112">
        <f t="shared" si="168"/>
        <v>24</v>
      </c>
      <c r="AE112">
        <f t="shared" si="168"/>
        <v>20</v>
      </c>
      <c r="AF112">
        <f t="shared" si="168"/>
        <v>20</v>
      </c>
      <c r="AG112">
        <f t="shared" si="168"/>
        <v>20</v>
      </c>
      <c r="AH112">
        <f t="shared" si="168"/>
        <v>29</v>
      </c>
      <c r="AI112">
        <f t="shared" si="168"/>
        <v>50</v>
      </c>
      <c r="AJ112">
        <f t="shared" si="168"/>
        <v>59</v>
      </c>
      <c r="AK112">
        <f t="shared" si="168"/>
        <v>58</v>
      </c>
      <c r="AL112">
        <f t="shared" si="168"/>
        <v>60</v>
      </c>
      <c r="AM112">
        <f t="shared" si="168"/>
        <v>56</v>
      </c>
      <c r="AN112">
        <f t="shared" si="168"/>
        <v>50</v>
      </c>
      <c r="AO112">
        <f t="shared" si="168"/>
        <v>51</v>
      </c>
      <c r="AP112">
        <f t="shared" si="168"/>
        <v>50</v>
      </c>
      <c r="AQ112">
        <f t="shared" si="168"/>
        <v>40</v>
      </c>
      <c r="AR112">
        <f t="shared" si="168"/>
        <v>41</v>
      </c>
      <c r="AS112">
        <f t="shared" si="168"/>
        <v>43</v>
      </c>
      <c r="AT112">
        <f t="shared" si="168"/>
        <v>44</v>
      </c>
      <c r="AU112">
        <f t="shared" si="168"/>
        <v>38</v>
      </c>
      <c r="AV112">
        <f t="shared" si="168"/>
        <v>37</v>
      </c>
      <c r="AW112">
        <f t="shared" ref="AW112" si="169">AW47</f>
        <v>1000000</v>
      </c>
    </row>
    <row r="113" spans="26:49" x14ac:dyDescent="0.3">
      <c r="Z113" t="str">
        <f t="shared" ref="Z113" si="170">Z48</f>
        <v>NL</v>
      </c>
      <c r="AA113">
        <f t="shared" ref="AA113:AV113" si="171">63-AA48</f>
        <v>51</v>
      </c>
      <c r="AB113">
        <f t="shared" si="171"/>
        <v>51</v>
      </c>
      <c r="AC113">
        <f t="shared" si="171"/>
        <v>50</v>
      </c>
      <c r="AD113">
        <f t="shared" si="171"/>
        <v>54</v>
      </c>
      <c r="AE113">
        <f t="shared" si="171"/>
        <v>53</v>
      </c>
      <c r="AF113">
        <f t="shared" si="171"/>
        <v>56</v>
      </c>
      <c r="AG113">
        <f t="shared" si="171"/>
        <v>54</v>
      </c>
      <c r="AH113">
        <f t="shared" si="171"/>
        <v>54</v>
      </c>
      <c r="AI113">
        <f t="shared" si="171"/>
        <v>56</v>
      </c>
      <c r="AJ113">
        <f t="shared" si="171"/>
        <v>54</v>
      </c>
      <c r="AK113">
        <f t="shared" si="171"/>
        <v>54</v>
      </c>
      <c r="AL113">
        <f t="shared" si="171"/>
        <v>54</v>
      </c>
      <c r="AM113">
        <f t="shared" si="171"/>
        <v>55</v>
      </c>
      <c r="AN113">
        <f t="shared" si="171"/>
        <v>53</v>
      </c>
      <c r="AO113">
        <f t="shared" si="171"/>
        <v>53</v>
      </c>
      <c r="AP113">
        <f t="shared" si="171"/>
        <v>51</v>
      </c>
      <c r="AQ113">
        <f t="shared" si="171"/>
        <v>53</v>
      </c>
      <c r="AR113">
        <f t="shared" si="171"/>
        <v>51</v>
      </c>
      <c r="AS113">
        <f t="shared" si="171"/>
        <v>48</v>
      </c>
      <c r="AT113">
        <f t="shared" si="171"/>
        <v>46</v>
      </c>
      <c r="AU113">
        <f t="shared" si="171"/>
        <v>49</v>
      </c>
      <c r="AV113">
        <f t="shared" si="171"/>
        <v>44</v>
      </c>
      <c r="AW113">
        <f t="shared" ref="AW113" si="172">AW48</f>
        <v>1000000</v>
      </c>
    </row>
    <row r="114" spans="26:49" x14ac:dyDescent="0.3">
      <c r="Z114" t="str">
        <f t="shared" ref="Z114" si="173">Z49</f>
        <v>NO</v>
      </c>
      <c r="AA114">
        <f t="shared" ref="AA114:AV114" si="174">63-AA49</f>
        <v>36</v>
      </c>
      <c r="AB114">
        <f t="shared" si="174"/>
        <v>32</v>
      </c>
      <c r="AC114">
        <f t="shared" si="174"/>
        <v>30</v>
      </c>
      <c r="AD114">
        <f t="shared" si="174"/>
        <v>31</v>
      </c>
      <c r="AE114">
        <f t="shared" si="174"/>
        <v>34</v>
      </c>
      <c r="AF114">
        <f t="shared" si="174"/>
        <v>35</v>
      </c>
      <c r="AG114">
        <f t="shared" si="174"/>
        <v>39</v>
      </c>
      <c r="AH114">
        <f t="shared" si="174"/>
        <v>45</v>
      </c>
      <c r="AI114">
        <f t="shared" si="174"/>
        <v>41</v>
      </c>
      <c r="AJ114">
        <f t="shared" si="174"/>
        <v>43</v>
      </c>
      <c r="AK114">
        <f t="shared" si="174"/>
        <v>43</v>
      </c>
      <c r="AL114">
        <f t="shared" si="174"/>
        <v>46</v>
      </c>
      <c r="AM114">
        <f t="shared" si="174"/>
        <v>50</v>
      </c>
      <c r="AN114">
        <f t="shared" si="174"/>
        <v>40</v>
      </c>
      <c r="AO114">
        <f t="shared" si="174"/>
        <v>48</v>
      </c>
      <c r="AP114">
        <f t="shared" si="174"/>
        <v>61</v>
      </c>
      <c r="AQ114">
        <f t="shared" si="174"/>
        <v>57</v>
      </c>
      <c r="AR114">
        <f t="shared" si="174"/>
        <v>55</v>
      </c>
      <c r="AS114">
        <f t="shared" si="174"/>
        <v>61</v>
      </c>
      <c r="AT114">
        <f t="shared" si="174"/>
        <v>60</v>
      </c>
      <c r="AU114">
        <f t="shared" si="174"/>
        <v>61</v>
      </c>
      <c r="AV114">
        <f t="shared" si="174"/>
        <v>54</v>
      </c>
      <c r="AW114">
        <f t="shared" ref="AW114" si="175">AW49</f>
        <v>1000000</v>
      </c>
    </row>
    <row r="115" spans="26:49" x14ac:dyDescent="0.3">
      <c r="Z115" t="str">
        <f t="shared" ref="Z115" si="176">Z50</f>
        <v>NZ</v>
      </c>
      <c r="AA115">
        <f t="shared" ref="AA115:AV115" si="177">63-AA50</f>
        <v>36</v>
      </c>
      <c r="AB115">
        <f t="shared" si="177"/>
        <v>32</v>
      </c>
      <c r="AC115">
        <f t="shared" si="177"/>
        <v>27</v>
      </c>
      <c r="AD115">
        <f t="shared" si="177"/>
        <v>28</v>
      </c>
      <c r="AE115">
        <f t="shared" si="177"/>
        <v>31</v>
      </c>
      <c r="AF115">
        <f t="shared" si="177"/>
        <v>32</v>
      </c>
      <c r="AG115">
        <f t="shared" si="177"/>
        <v>27</v>
      </c>
      <c r="AH115">
        <f t="shared" si="177"/>
        <v>31</v>
      </c>
      <c r="AI115">
        <f t="shared" si="177"/>
        <v>36</v>
      </c>
      <c r="AJ115">
        <f t="shared" si="177"/>
        <v>41</v>
      </c>
      <c r="AK115">
        <f t="shared" si="177"/>
        <v>23</v>
      </c>
      <c r="AL115">
        <f t="shared" si="177"/>
        <v>35</v>
      </c>
      <c r="AM115">
        <f t="shared" si="177"/>
        <v>39</v>
      </c>
      <c r="AN115">
        <f t="shared" si="177"/>
        <v>41</v>
      </c>
      <c r="AO115">
        <f t="shared" si="177"/>
        <v>37</v>
      </c>
      <c r="AP115">
        <f t="shared" si="177"/>
        <v>37</v>
      </c>
      <c r="AQ115">
        <f t="shared" si="177"/>
        <v>29</v>
      </c>
      <c r="AR115">
        <f t="shared" si="177"/>
        <v>30</v>
      </c>
      <c r="AS115">
        <f t="shared" si="177"/>
        <v>30</v>
      </c>
      <c r="AT115">
        <f t="shared" si="177"/>
        <v>34</v>
      </c>
      <c r="AU115">
        <f t="shared" si="177"/>
        <v>35</v>
      </c>
      <c r="AV115">
        <f t="shared" si="177"/>
        <v>36</v>
      </c>
      <c r="AW115">
        <f t="shared" ref="AW115" si="178">AW50</f>
        <v>1000000</v>
      </c>
    </row>
    <row r="116" spans="26:49" x14ac:dyDescent="0.3">
      <c r="Z116" t="str">
        <f t="shared" ref="Z116" si="179">Z51</f>
        <v>PL</v>
      </c>
      <c r="AA116">
        <f t="shared" ref="AA116:AV116" si="180">63-AA51</f>
        <v>43</v>
      </c>
      <c r="AB116">
        <f t="shared" si="180"/>
        <v>47</v>
      </c>
      <c r="AC116">
        <f t="shared" si="180"/>
        <v>48</v>
      </c>
      <c r="AD116">
        <f t="shared" si="180"/>
        <v>50</v>
      </c>
      <c r="AE116">
        <f t="shared" si="180"/>
        <v>50</v>
      </c>
      <c r="AF116">
        <f t="shared" si="180"/>
        <v>50</v>
      </c>
      <c r="AG116">
        <f t="shared" si="180"/>
        <v>56</v>
      </c>
      <c r="AH116">
        <f t="shared" si="180"/>
        <v>53</v>
      </c>
      <c r="AI116">
        <f t="shared" si="180"/>
        <v>55</v>
      </c>
      <c r="AJ116">
        <f t="shared" si="180"/>
        <v>53</v>
      </c>
      <c r="AK116">
        <f t="shared" si="180"/>
        <v>53</v>
      </c>
      <c r="AL116">
        <f t="shared" si="180"/>
        <v>51</v>
      </c>
      <c r="AM116">
        <f t="shared" si="180"/>
        <v>46</v>
      </c>
      <c r="AN116">
        <f t="shared" si="180"/>
        <v>43</v>
      </c>
      <c r="AO116">
        <f t="shared" si="180"/>
        <v>42</v>
      </c>
      <c r="AP116">
        <f t="shared" si="180"/>
        <v>42</v>
      </c>
      <c r="AQ116">
        <f t="shared" si="180"/>
        <v>41</v>
      </c>
      <c r="AR116">
        <f t="shared" si="180"/>
        <v>38</v>
      </c>
      <c r="AS116">
        <f t="shared" si="180"/>
        <v>33</v>
      </c>
      <c r="AT116">
        <f t="shared" si="180"/>
        <v>23</v>
      </c>
      <c r="AU116">
        <f t="shared" si="180"/>
        <v>19</v>
      </c>
      <c r="AV116">
        <f t="shared" si="180"/>
        <v>28</v>
      </c>
      <c r="AW116">
        <f t="shared" ref="AW116" si="181">AW51</f>
        <v>1000000</v>
      </c>
    </row>
    <row r="117" spans="26:49" x14ac:dyDescent="0.3">
      <c r="Z117" t="str">
        <f t="shared" ref="Z117" si="182">Z52</f>
        <v>PT</v>
      </c>
      <c r="AA117">
        <f t="shared" ref="AA117:AV117" si="183">63-AA52</f>
        <v>47</v>
      </c>
      <c r="AB117">
        <f t="shared" si="183"/>
        <v>42</v>
      </c>
      <c r="AC117">
        <f t="shared" si="183"/>
        <v>42</v>
      </c>
      <c r="AD117">
        <f t="shared" si="183"/>
        <v>44</v>
      </c>
      <c r="AE117">
        <f t="shared" si="183"/>
        <v>49</v>
      </c>
      <c r="AF117">
        <f t="shared" si="183"/>
        <v>48</v>
      </c>
      <c r="AG117">
        <f t="shared" si="183"/>
        <v>48</v>
      </c>
      <c r="AH117">
        <f t="shared" si="183"/>
        <v>51</v>
      </c>
      <c r="AI117">
        <f t="shared" si="183"/>
        <v>51</v>
      </c>
      <c r="AJ117">
        <f t="shared" si="183"/>
        <v>51</v>
      </c>
      <c r="AK117">
        <f t="shared" si="183"/>
        <v>51</v>
      </c>
      <c r="AL117">
        <f t="shared" si="183"/>
        <v>48</v>
      </c>
      <c r="AM117">
        <f t="shared" si="183"/>
        <v>47</v>
      </c>
      <c r="AN117">
        <f t="shared" si="183"/>
        <v>45</v>
      </c>
      <c r="AO117">
        <f t="shared" si="183"/>
        <v>45</v>
      </c>
      <c r="AP117">
        <f t="shared" si="183"/>
        <v>41</v>
      </c>
      <c r="AQ117">
        <f t="shared" si="183"/>
        <v>49</v>
      </c>
      <c r="AR117">
        <f t="shared" si="183"/>
        <v>46</v>
      </c>
      <c r="AS117">
        <f t="shared" si="183"/>
        <v>38</v>
      </c>
      <c r="AT117">
        <f t="shared" si="183"/>
        <v>39</v>
      </c>
      <c r="AU117">
        <f t="shared" si="183"/>
        <v>46</v>
      </c>
      <c r="AV117">
        <f t="shared" si="183"/>
        <v>47</v>
      </c>
      <c r="AW117">
        <f t="shared" ref="AW117" si="184">AW52</f>
        <v>1000000</v>
      </c>
    </row>
    <row r="118" spans="26:49" x14ac:dyDescent="0.3">
      <c r="Z118" t="str">
        <f t="shared" ref="Z118" si="185">Z53</f>
        <v>RO</v>
      </c>
      <c r="AA118">
        <f t="shared" ref="AA118:AV118" si="186">63-AA53</f>
        <v>36</v>
      </c>
      <c r="AB118">
        <f t="shared" si="186"/>
        <v>32</v>
      </c>
      <c r="AC118">
        <f t="shared" si="186"/>
        <v>27</v>
      </c>
      <c r="AD118">
        <f t="shared" si="186"/>
        <v>24</v>
      </c>
      <c r="AE118">
        <f t="shared" si="186"/>
        <v>20</v>
      </c>
      <c r="AF118">
        <f t="shared" si="186"/>
        <v>21</v>
      </c>
      <c r="AG118">
        <f t="shared" si="186"/>
        <v>20</v>
      </c>
      <c r="AH118">
        <f t="shared" si="186"/>
        <v>18</v>
      </c>
      <c r="AI118">
        <f t="shared" si="186"/>
        <v>17</v>
      </c>
      <c r="AJ118">
        <f t="shared" si="186"/>
        <v>17</v>
      </c>
      <c r="AK118">
        <f t="shared" si="186"/>
        <v>17</v>
      </c>
      <c r="AL118">
        <f t="shared" si="186"/>
        <v>20</v>
      </c>
      <c r="AM118">
        <f t="shared" si="186"/>
        <v>18</v>
      </c>
      <c r="AN118">
        <f t="shared" si="186"/>
        <v>19</v>
      </c>
      <c r="AO118">
        <f t="shared" si="186"/>
        <v>18</v>
      </c>
      <c r="AP118">
        <f t="shared" si="186"/>
        <v>19</v>
      </c>
      <c r="AQ118">
        <f t="shared" si="186"/>
        <v>31</v>
      </c>
      <c r="AR118">
        <f t="shared" si="186"/>
        <v>34</v>
      </c>
      <c r="AS118">
        <f t="shared" si="186"/>
        <v>37</v>
      </c>
      <c r="AT118">
        <f t="shared" si="186"/>
        <v>50</v>
      </c>
      <c r="AU118">
        <f t="shared" si="186"/>
        <v>43</v>
      </c>
      <c r="AV118">
        <f t="shared" si="186"/>
        <v>46</v>
      </c>
      <c r="AW118">
        <f t="shared" ref="AW118" si="187">AW53</f>
        <v>1000000</v>
      </c>
    </row>
    <row r="119" spans="26:49" x14ac:dyDescent="0.3">
      <c r="Z119" t="str">
        <f t="shared" ref="Z119" si="188">Z54</f>
        <v>RS</v>
      </c>
      <c r="AA119">
        <f t="shared" ref="AA119:AV119" si="189">63-AA54</f>
        <v>36</v>
      </c>
      <c r="AB119">
        <f t="shared" si="189"/>
        <v>32</v>
      </c>
      <c r="AC119">
        <f t="shared" si="189"/>
        <v>27</v>
      </c>
      <c r="AD119">
        <f t="shared" si="189"/>
        <v>24</v>
      </c>
      <c r="AE119">
        <f t="shared" si="189"/>
        <v>22</v>
      </c>
      <c r="AF119">
        <f t="shared" si="189"/>
        <v>20</v>
      </c>
      <c r="AG119">
        <f t="shared" si="189"/>
        <v>20</v>
      </c>
      <c r="AH119">
        <f t="shared" si="189"/>
        <v>20</v>
      </c>
      <c r="AI119">
        <f t="shared" si="189"/>
        <v>19</v>
      </c>
      <c r="AJ119">
        <f t="shared" si="189"/>
        <v>19</v>
      </c>
      <c r="AK119">
        <f t="shared" si="189"/>
        <v>44</v>
      </c>
      <c r="AL119">
        <f t="shared" si="189"/>
        <v>53</v>
      </c>
      <c r="AM119">
        <f t="shared" si="189"/>
        <v>20</v>
      </c>
      <c r="AN119">
        <f t="shared" si="189"/>
        <v>15</v>
      </c>
      <c r="AO119">
        <f t="shared" si="189"/>
        <v>17</v>
      </c>
      <c r="AP119">
        <f t="shared" si="189"/>
        <v>14</v>
      </c>
      <c r="AQ119">
        <f t="shared" si="189"/>
        <v>12</v>
      </c>
      <c r="AR119">
        <f t="shared" si="189"/>
        <v>12</v>
      </c>
      <c r="AS119">
        <f t="shared" si="189"/>
        <v>7</v>
      </c>
      <c r="AT119">
        <f t="shared" si="189"/>
        <v>8</v>
      </c>
      <c r="AU119">
        <f t="shared" si="189"/>
        <v>9</v>
      </c>
      <c r="AV119">
        <f t="shared" si="189"/>
        <v>5</v>
      </c>
      <c r="AW119">
        <f t="shared" ref="AW119" si="190">AW54</f>
        <v>1000000</v>
      </c>
    </row>
    <row r="120" spans="26:49" x14ac:dyDescent="0.3">
      <c r="Z120" t="str">
        <f t="shared" ref="Z120" si="191">Z55</f>
        <v>RU</v>
      </c>
      <c r="AA120">
        <f t="shared" ref="AA120:AV120" si="192">63-AA55</f>
        <v>42</v>
      </c>
      <c r="AB120">
        <f t="shared" si="192"/>
        <v>43</v>
      </c>
      <c r="AC120">
        <f t="shared" si="192"/>
        <v>46</v>
      </c>
      <c r="AD120">
        <f t="shared" si="192"/>
        <v>46</v>
      </c>
      <c r="AE120">
        <f t="shared" si="192"/>
        <v>38</v>
      </c>
      <c r="AF120">
        <f t="shared" si="192"/>
        <v>38</v>
      </c>
      <c r="AG120">
        <f t="shared" si="192"/>
        <v>35</v>
      </c>
      <c r="AH120">
        <f t="shared" si="192"/>
        <v>36</v>
      </c>
      <c r="AI120">
        <f t="shared" si="192"/>
        <v>29</v>
      </c>
      <c r="AJ120">
        <f t="shared" si="192"/>
        <v>29</v>
      </c>
      <c r="AK120">
        <f t="shared" si="192"/>
        <v>19</v>
      </c>
      <c r="AL120">
        <f t="shared" si="192"/>
        <v>22</v>
      </c>
      <c r="AM120">
        <f t="shared" si="192"/>
        <v>21</v>
      </c>
      <c r="AN120">
        <f t="shared" si="192"/>
        <v>29</v>
      </c>
      <c r="AO120">
        <f t="shared" si="192"/>
        <v>21</v>
      </c>
      <c r="AP120">
        <f t="shared" si="192"/>
        <v>19</v>
      </c>
      <c r="AQ120">
        <f t="shared" si="192"/>
        <v>14</v>
      </c>
      <c r="AR120">
        <f t="shared" si="192"/>
        <v>11</v>
      </c>
      <c r="AS120">
        <f t="shared" si="192"/>
        <v>12</v>
      </c>
      <c r="AT120">
        <f t="shared" si="192"/>
        <v>14</v>
      </c>
      <c r="AU120">
        <f t="shared" si="192"/>
        <v>13</v>
      </c>
      <c r="AV120">
        <f t="shared" si="192"/>
        <v>14</v>
      </c>
      <c r="AW120">
        <f t="shared" ref="AW120" si="193">AW55</f>
        <v>1000000</v>
      </c>
    </row>
    <row r="121" spans="26:49" x14ac:dyDescent="0.3">
      <c r="Z121" t="str">
        <f t="shared" ref="Z121" si="194">Z56</f>
        <v>SE</v>
      </c>
      <c r="AA121">
        <f t="shared" ref="AA121:AV121" si="195">63-AA56</f>
        <v>36</v>
      </c>
      <c r="AB121">
        <f t="shared" si="195"/>
        <v>32</v>
      </c>
      <c r="AC121">
        <f t="shared" si="195"/>
        <v>28</v>
      </c>
      <c r="AD121">
        <f t="shared" si="195"/>
        <v>26</v>
      </c>
      <c r="AE121">
        <f t="shared" si="195"/>
        <v>23</v>
      </c>
      <c r="AF121">
        <f t="shared" si="195"/>
        <v>23</v>
      </c>
      <c r="AG121">
        <f t="shared" si="195"/>
        <v>25</v>
      </c>
      <c r="AH121">
        <f t="shared" si="195"/>
        <v>19</v>
      </c>
      <c r="AI121">
        <f t="shared" si="195"/>
        <v>14</v>
      </c>
      <c r="AJ121">
        <f t="shared" si="195"/>
        <v>18</v>
      </c>
      <c r="AK121">
        <f t="shared" si="195"/>
        <v>15</v>
      </c>
      <c r="AL121">
        <f t="shared" si="195"/>
        <v>21</v>
      </c>
      <c r="AM121">
        <f t="shared" si="195"/>
        <v>24</v>
      </c>
      <c r="AN121">
        <f t="shared" si="195"/>
        <v>16</v>
      </c>
      <c r="AO121">
        <f t="shared" si="195"/>
        <v>32</v>
      </c>
      <c r="AP121">
        <f t="shared" si="195"/>
        <v>27</v>
      </c>
      <c r="AQ121">
        <f t="shared" si="195"/>
        <v>34</v>
      </c>
      <c r="AR121">
        <f t="shared" si="195"/>
        <v>18</v>
      </c>
      <c r="AS121">
        <f t="shared" si="195"/>
        <v>16</v>
      </c>
      <c r="AT121">
        <f t="shared" si="195"/>
        <v>19</v>
      </c>
      <c r="AU121">
        <f t="shared" si="195"/>
        <v>16</v>
      </c>
      <c r="AV121">
        <f t="shared" si="195"/>
        <v>15</v>
      </c>
      <c r="AW121">
        <f t="shared" ref="AW121" si="196">AW56</f>
        <v>1000000</v>
      </c>
    </row>
    <row r="122" spans="26:49" x14ac:dyDescent="0.3">
      <c r="Z122" t="str">
        <f t="shared" ref="Z122" si="197">Z57</f>
        <v>SI</v>
      </c>
      <c r="AA122">
        <f t="shared" ref="AA122:AV122" si="198">63-AA57</f>
        <v>36</v>
      </c>
      <c r="AB122">
        <f t="shared" si="198"/>
        <v>34</v>
      </c>
      <c r="AC122">
        <f t="shared" si="198"/>
        <v>27</v>
      </c>
      <c r="AD122">
        <f t="shared" si="198"/>
        <v>25</v>
      </c>
      <c r="AE122">
        <f t="shared" si="198"/>
        <v>21</v>
      </c>
      <c r="AF122">
        <f t="shared" si="198"/>
        <v>22</v>
      </c>
      <c r="AG122">
        <f t="shared" si="198"/>
        <v>28</v>
      </c>
      <c r="AH122">
        <f t="shared" si="198"/>
        <v>16</v>
      </c>
      <c r="AI122">
        <f t="shared" si="198"/>
        <v>13</v>
      </c>
      <c r="AJ122">
        <f t="shared" si="198"/>
        <v>15</v>
      </c>
      <c r="AK122">
        <f t="shared" si="198"/>
        <v>12</v>
      </c>
      <c r="AL122">
        <f t="shared" si="198"/>
        <v>14</v>
      </c>
      <c r="AM122">
        <f t="shared" si="198"/>
        <v>13</v>
      </c>
      <c r="AN122">
        <f t="shared" si="198"/>
        <v>17</v>
      </c>
      <c r="AO122">
        <f t="shared" si="198"/>
        <v>14</v>
      </c>
      <c r="AP122">
        <f t="shared" si="198"/>
        <v>12</v>
      </c>
      <c r="AQ122">
        <f t="shared" si="198"/>
        <v>10</v>
      </c>
      <c r="AR122">
        <f t="shared" si="198"/>
        <v>15</v>
      </c>
      <c r="AS122">
        <f t="shared" si="198"/>
        <v>20</v>
      </c>
      <c r="AT122">
        <f t="shared" si="198"/>
        <v>11</v>
      </c>
      <c r="AU122">
        <f t="shared" si="198"/>
        <v>10</v>
      </c>
      <c r="AV122">
        <f t="shared" si="198"/>
        <v>9</v>
      </c>
      <c r="AW122">
        <f t="shared" ref="AW122" si="199">AW57</f>
        <v>1000000</v>
      </c>
    </row>
    <row r="123" spans="26:49" x14ac:dyDescent="0.3">
      <c r="Z123" t="str">
        <f t="shared" ref="Z123" si="200">Z58</f>
        <v>SK</v>
      </c>
      <c r="AA123">
        <f t="shared" ref="AA123:AV123" si="201">63-AA58</f>
        <v>36</v>
      </c>
      <c r="AB123">
        <f t="shared" si="201"/>
        <v>32</v>
      </c>
      <c r="AC123">
        <f t="shared" si="201"/>
        <v>33</v>
      </c>
      <c r="AD123">
        <f t="shared" si="201"/>
        <v>55</v>
      </c>
      <c r="AE123">
        <f t="shared" si="201"/>
        <v>54</v>
      </c>
      <c r="AF123">
        <f t="shared" si="201"/>
        <v>54</v>
      </c>
      <c r="AG123">
        <f t="shared" si="201"/>
        <v>53</v>
      </c>
      <c r="AH123">
        <f t="shared" si="201"/>
        <v>60</v>
      </c>
      <c r="AI123">
        <f t="shared" si="201"/>
        <v>52</v>
      </c>
      <c r="AJ123">
        <f t="shared" si="201"/>
        <v>48</v>
      </c>
      <c r="AK123">
        <f t="shared" si="201"/>
        <v>49</v>
      </c>
      <c r="AL123">
        <f t="shared" si="201"/>
        <v>44</v>
      </c>
      <c r="AM123">
        <f t="shared" si="201"/>
        <v>41</v>
      </c>
      <c r="AN123">
        <f t="shared" si="201"/>
        <v>37</v>
      </c>
      <c r="AO123">
        <f t="shared" si="201"/>
        <v>34</v>
      </c>
      <c r="AP123">
        <f t="shared" si="201"/>
        <v>28</v>
      </c>
      <c r="AQ123">
        <f t="shared" si="201"/>
        <v>26</v>
      </c>
      <c r="AR123">
        <f t="shared" si="201"/>
        <v>27</v>
      </c>
      <c r="AS123">
        <f t="shared" si="201"/>
        <v>27</v>
      </c>
      <c r="AT123">
        <f t="shared" si="201"/>
        <v>30</v>
      </c>
      <c r="AU123">
        <f t="shared" si="201"/>
        <v>31</v>
      </c>
      <c r="AV123">
        <f t="shared" si="201"/>
        <v>34</v>
      </c>
      <c r="AW123">
        <f t="shared" ref="AW123" si="202">AW58</f>
        <v>1000000</v>
      </c>
    </row>
    <row r="124" spans="26:49" x14ac:dyDescent="0.3">
      <c r="Z124" t="str">
        <f t="shared" ref="Z124" si="203">Z59</f>
        <v>TR</v>
      </c>
      <c r="AA124">
        <f t="shared" ref="AA124:AV124" si="204">63-AA59</f>
        <v>36</v>
      </c>
      <c r="AB124">
        <f t="shared" si="204"/>
        <v>32</v>
      </c>
      <c r="AC124">
        <f t="shared" si="204"/>
        <v>27</v>
      </c>
      <c r="AD124">
        <f t="shared" si="204"/>
        <v>24</v>
      </c>
      <c r="AE124">
        <f t="shared" si="204"/>
        <v>20</v>
      </c>
      <c r="AF124">
        <f t="shared" si="204"/>
        <v>20</v>
      </c>
      <c r="AG124">
        <f t="shared" si="204"/>
        <v>20</v>
      </c>
      <c r="AH124">
        <f t="shared" si="204"/>
        <v>13</v>
      </c>
      <c r="AI124">
        <f t="shared" si="204"/>
        <v>12</v>
      </c>
      <c r="AJ124">
        <f t="shared" si="204"/>
        <v>14</v>
      </c>
      <c r="AK124">
        <f t="shared" si="204"/>
        <v>14</v>
      </c>
      <c r="AL124">
        <f t="shared" si="204"/>
        <v>13</v>
      </c>
      <c r="AM124">
        <f t="shared" si="204"/>
        <v>13</v>
      </c>
      <c r="AN124">
        <f t="shared" si="204"/>
        <v>15</v>
      </c>
      <c r="AO124">
        <f t="shared" si="204"/>
        <v>22</v>
      </c>
      <c r="AP124">
        <f t="shared" si="204"/>
        <v>20</v>
      </c>
      <c r="AQ124">
        <f t="shared" si="204"/>
        <v>19</v>
      </c>
      <c r="AR124">
        <f t="shared" si="204"/>
        <v>19</v>
      </c>
      <c r="AS124">
        <f t="shared" si="204"/>
        <v>17</v>
      </c>
      <c r="AT124">
        <f t="shared" si="204"/>
        <v>20</v>
      </c>
      <c r="AU124">
        <f t="shared" si="204"/>
        <v>29</v>
      </c>
      <c r="AV124">
        <f t="shared" si="204"/>
        <v>25</v>
      </c>
      <c r="AW124">
        <f t="shared" ref="AW124" si="205">AW59</f>
        <v>1000000</v>
      </c>
    </row>
    <row r="125" spans="26:49" x14ac:dyDescent="0.3">
      <c r="Z125" t="str">
        <f t="shared" ref="Z125" si="206">Z60</f>
        <v>UA</v>
      </c>
      <c r="AA125">
        <f t="shared" ref="AA125:AV125" si="207">63-AA60</f>
        <v>39</v>
      </c>
      <c r="AB125">
        <f t="shared" si="207"/>
        <v>32</v>
      </c>
      <c r="AC125">
        <f t="shared" si="207"/>
        <v>35</v>
      </c>
      <c r="AD125">
        <f t="shared" si="207"/>
        <v>36</v>
      </c>
      <c r="AE125">
        <f t="shared" si="207"/>
        <v>33</v>
      </c>
      <c r="AF125">
        <f t="shared" si="207"/>
        <v>31</v>
      </c>
      <c r="AG125">
        <f t="shared" si="207"/>
        <v>31</v>
      </c>
      <c r="AH125">
        <f t="shared" si="207"/>
        <v>26</v>
      </c>
      <c r="AI125">
        <f t="shared" si="207"/>
        <v>23</v>
      </c>
      <c r="AJ125">
        <f t="shared" si="207"/>
        <v>22</v>
      </c>
      <c r="AK125">
        <f t="shared" si="207"/>
        <v>18</v>
      </c>
      <c r="AL125">
        <f t="shared" si="207"/>
        <v>18</v>
      </c>
      <c r="AM125">
        <f t="shared" si="207"/>
        <v>16</v>
      </c>
      <c r="AN125">
        <f t="shared" si="207"/>
        <v>19</v>
      </c>
      <c r="AO125">
        <f t="shared" si="207"/>
        <v>16</v>
      </c>
      <c r="AP125">
        <f t="shared" si="207"/>
        <v>13</v>
      </c>
      <c r="AQ125">
        <f t="shared" si="207"/>
        <v>9</v>
      </c>
      <c r="AR125">
        <f t="shared" si="207"/>
        <v>7</v>
      </c>
      <c r="AS125">
        <f t="shared" si="207"/>
        <v>6</v>
      </c>
      <c r="AT125">
        <f t="shared" si="207"/>
        <v>10</v>
      </c>
      <c r="AU125">
        <f t="shared" si="207"/>
        <v>11</v>
      </c>
      <c r="AV125">
        <f t="shared" si="207"/>
        <v>10</v>
      </c>
      <c r="AW125">
        <f t="shared" ref="AW125" si="208">AW60</f>
        <v>1000000</v>
      </c>
    </row>
    <row r="126" spans="26:49" x14ac:dyDescent="0.3">
      <c r="Z126" t="str">
        <f t="shared" ref="Z126" si="209">Z61</f>
        <v>US</v>
      </c>
      <c r="AA126">
        <f t="shared" ref="AA126:AV126" si="210">63-AA61</f>
        <v>61</v>
      </c>
      <c r="AB126">
        <f t="shared" si="210"/>
        <v>62</v>
      </c>
      <c r="AC126">
        <f t="shared" si="210"/>
        <v>62</v>
      </c>
      <c r="AD126">
        <f t="shared" si="210"/>
        <v>62</v>
      </c>
      <c r="AE126">
        <f t="shared" si="210"/>
        <v>61</v>
      </c>
      <c r="AF126">
        <f t="shared" si="210"/>
        <v>61</v>
      </c>
      <c r="AG126">
        <f t="shared" si="210"/>
        <v>59</v>
      </c>
      <c r="AH126">
        <f t="shared" si="210"/>
        <v>56</v>
      </c>
      <c r="AI126">
        <f t="shared" si="210"/>
        <v>57</v>
      </c>
      <c r="AJ126">
        <f t="shared" si="210"/>
        <v>56</v>
      </c>
      <c r="AK126">
        <f t="shared" si="210"/>
        <v>55</v>
      </c>
      <c r="AL126">
        <f t="shared" si="210"/>
        <v>52</v>
      </c>
      <c r="AM126">
        <f t="shared" si="210"/>
        <v>49</v>
      </c>
      <c r="AN126">
        <f t="shared" si="210"/>
        <v>48</v>
      </c>
      <c r="AO126">
        <f t="shared" si="210"/>
        <v>47</v>
      </c>
      <c r="AP126">
        <f t="shared" si="210"/>
        <v>48</v>
      </c>
      <c r="AQ126">
        <f t="shared" si="210"/>
        <v>45</v>
      </c>
      <c r="AR126">
        <f t="shared" si="210"/>
        <v>48</v>
      </c>
      <c r="AS126">
        <f t="shared" si="210"/>
        <v>44</v>
      </c>
      <c r="AT126">
        <f t="shared" si="210"/>
        <v>51</v>
      </c>
      <c r="AU126">
        <f t="shared" si="210"/>
        <v>54</v>
      </c>
      <c r="AV126">
        <f t="shared" si="210"/>
        <v>60</v>
      </c>
      <c r="AW126">
        <f t="shared" ref="AW126" si="211">AW61</f>
        <v>1000000</v>
      </c>
    </row>
    <row r="127" spans="26:49" x14ac:dyDescent="0.3">
      <c r="Z127" t="str">
        <f t="shared" ref="Z127" si="212">Z62</f>
        <v>VN</v>
      </c>
      <c r="AA127">
        <f t="shared" ref="AA127:AV127" si="213">63-AA62</f>
        <v>36</v>
      </c>
      <c r="AB127">
        <f t="shared" si="213"/>
        <v>39</v>
      </c>
      <c r="AC127">
        <f t="shared" si="213"/>
        <v>40</v>
      </c>
      <c r="AD127">
        <f t="shared" si="213"/>
        <v>40</v>
      </c>
      <c r="AE127">
        <f t="shared" si="213"/>
        <v>43</v>
      </c>
      <c r="AF127">
        <f t="shared" si="213"/>
        <v>52</v>
      </c>
      <c r="AG127">
        <f t="shared" si="213"/>
        <v>58</v>
      </c>
      <c r="AH127">
        <f t="shared" si="213"/>
        <v>58</v>
      </c>
      <c r="AI127">
        <f t="shared" si="213"/>
        <v>59</v>
      </c>
      <c r="AJ127">
        <f t="shared" si="213"/>
        <v>50</v>
      </c>
      <c r="AK127">
        <f t="shared" si="213"/>
        <v>41</v>
      </c>
      <c r="AL127">
        <f t="shared" si="213"/>
        <v>36</v>
      </c>
      <c r="AM127">
        <f t="shared" si="213"/>
        <v>30</v>
      </c>
      <c r="AN127">
        <f t="shared" si="213"/>
        <v>28</v>
      </c>
      <c r="AO127">
        <f t="shared" si="213"/>
        <v>19</v>
      </c>
      <c r="AP127">
        <f t="shared" si="213"/>
        <v>16</v>
      </c>
      <c r="AQ127">
        <f t="shared" si="213"/>
        <v>16</v>
      </c>
      <c r="AR127">
        <f t="shared" si="213"/>
        <v>16</v>
      </c>
      <c r="AS127">
        <f t="shared" si="213"/>
        <v>14</v>
      </c>
      <c r="AT127">
        <f t="shared" si="213"/>
        <v>16</v>
      </c>
      <c r="AU127">
        <f t="shared" si="213"/>
        <v>20</v>
      </c>
      <c r="AV127">
        <f t="shared" si="213"/>
        <v>20</v>
      </c>
      <c r="AW127">
        <f t="shared" ref="AW127" si="214">AW62</f>
        <v>1000000</v>
      </c>
    </row>
    <row r="128" spans="26:49" x14ac:dyDescent="0.3">
      <c r="Z128" t="str">
        <f t="shared" ref="Z128" si="215">Z63</f>
        <v>ZA</v>
      </c>
      <c r="AA128">
        <f t="shared" ref="AA128:AV128" si="216">63-AA63</f>
        <v>36</v>
      </c>
      <c r="AB128">
        <f t="shared" si="216"/>
        <v>39</v>
      </c>
      <c r="AC128">
        <f t="shared" si="216"/>
        <v>32</v>
      </c>
      <c r="AD128">
        <f t="shared" si="216"/>
        <v>27</v>
      </c>
      <c r="AE128">
        <f t="shared" si="216"/>
        <v>35</v>
      </c>
      <c r="AF128">
        <f t="shared" si="216"/>
        <v>28</v>
      </c>
      <c r="AG128">
        <f t="shared" si="216"/>
        <v>21</v>
      </c>
      <c r="AH128">
        <f t="shared" si="216"/>
        <v>33</v>
      </c>
      <c r="AI128">
        <f t="shared" si="216"/>
        <v>33</v>
      </c>
      <c r="AJ128">
        <f t="shared" si="216"/>
        <v>32</v>
      </c>
      <c r="AK128">
        <f t="shared" si="216"/>
        <v>29</v>
      </c>
      <c r="AL128">
        <f t="shared" si="216"/>
        <v>28</v>
      </c>
      <c r="AM128">
        <f t="shared" si="216"/>
        <v>29</v>
      </c>
      <c r="AN128">
        <f t="shared" si="216"/>
        <v>36</v>
      </c>
      <c r="AO128">
        <f t="shared" si="216"/>
        <v>33</v>
      </c>
      <c r="AP128">
        <f t="shared" si="216"/>
        <v>24</v>
      </c>
      <c r="AQ128">
        <f t="shared" si="216"/>
        <v>23</v>
      </c>
      <c r="AR128">
        <f t="shared" si="216"/>
        <v>21</v>
      </c>
      <c r="AS128">
        <f t="shared" si="216"/>
        <v>25</v>
      </c>
      <c r="AT128">
        <f t="shared" si="216"/>
        <v>25</v>
      </c>
      <c r="AU128">
        <f t="shared" si="216"/>
        <v>21</v>
      </c>
      <c r="AV128">
        <f t="shared" si="216"/>
        <v>21</v>
      </c>
      <c r="AW128">
        <f t="shared" ref="AW128" si="217">AW63</f>
        <v>1000000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A96B0-1D02-40C7-A666-EBF2BFA6631A}">
  <dimension ref="A1:BC275"/>
  <sheetViews>
    <sheetView zoomScale="57" workbookViewId="0"/>
  </sheetViews>
  <sheetFormatPr defaultRowHeight="14.4" x14ac:dyDescent="0.3"/>
  <sheetData>
    <row r="1" spans="1:52" ht="18" x14ac:dyDescent="0.3">
      <c r="A1" s="7"/>
      <c r="AC1" s="7"/>
    </row>
    <row r="2" spans="1:52" x14ac:dyDescent="0.3">
      <c r="A2" s="8"/>
      <c r="AC2" s="8"/>
    </row>
    <row r="5" spans="1:52" ht="18" x14ac:dyDescent="0.3">
      <c r="A5" s="9" t="s">
        <v>331</v>
      </c>
      <c r="B5" s="10">
        <v>7612735</v>
      </c>
      <c r="C5" s="9" t="s">
        <v>332</v>
      </c>
      <c r="D5" s="10">
        <v>62</v>
      </c>
      <c r="E5" s="9" t="s">
        <v>333</v>
      </c>
      <c r="F5" s="10">
        <v>22</v>
      </c>
      <c r="G5" s="9" t="s">
        <v>334</v>
      </c>
      <c r="H5" s="10">
        <v>62</v>
      </c>
      <c r="I5" s="9" t="s">
        <v>335</v>
      </c>
      <c r="J5" s="10">
        <v>0</v>
      </c>
      <c r="K5" s="9" t="s">
        <v>336</v>
      </c>
      <c r="L5" s="10" t="s">
        <v>337</v>
      </c>
      <c r="AC5" s="9" t="s">
        <v>331</v>
      </c>
      <c r="AD5" s="10">
        <v>7628074</v>
      </c>
      <c r="AE5" s="9" t="s">
        <v>332</v>
      </c>
      <c r="AF5" s="10">
        <v>62</v>
      </c>
      <c r="AG5" s="9" t="s">
        <v>333</v>
      </c>
      <c r="AH5" s="10">
        <v>22</v>
      </c>
      <c r="AI5" s="9" t="s">
        <v>334</v>
      </c>
      <c r="AJ5" s="10">
        <v>62</v>
      </c>
      <c r="AK5" s="9" t="s">
        <v>335</v>
      </c>
      <c r="AL5" s="10">
        <v>0</v>
      </c>
      <c r="AM5" s="9" t="s">
        <v>336</v>
      </c>
      <c r="AN5" s="10" t="s">
        <v>743</v>
      </c>
    </row>
    <row r="6" spans="1:52" ht="18.600000000000001" thickBot="1" x14ac:dyDescent="0.35">
      <c r="A6" s="7"/>
      <c r="AC6" s="7"/>
    </row>
    <row r="7" spans="1:52" ht="15" thickBot="1" x14ac:dyDescent="0.35">
      <c r="A7" s="11" t="s">
        <v>338</v>
      </c>
      <c r="B7" s="11" t="s">
        <v>339</v>
      </c>
      <c r="C7" s="11" t="s">
        <v>340</v>
      </c>
      <c r="D7" s="11" t="s">
        <v>341</v>
      </c>
      <c r="E7" s="11" t="s">
        <v>342</v>
      </c>
      <c r="F7" s="11" t="s">
        <v>343</v>
      </c>
      <c r="G7" s="11" t="s">
        <v>344</v>
      </c>
      <c r="H7" s="11" t="s">
        <v>345</v>
      </c>
      <c r="I7" s="11" t="s">
        <v>346</v>
      </c>
      <c r="J7" s="11" t="s">
        <v>347</v>
      </c>
      <c r="K7" s="11" t="s">
        <v>348</v>
      </c>
      <c r="L7" s="11" t="s">
        <v>349</v>
      </c>
      <c r="M7" s="11" t="s">
        <v>350</v>
      </c>
      <c r="N7" s="11" t="s">
        <v>351</v>
      </c>
      <c r="O7" s="11" t="s">
        <v>352</v>
      </c>
      <c r="P7" s="11" t="s">
        <v>353</v>
      </c>
      <c r="Q7" s="11" t="s">
        <v>354</v>
      </c>
      <c r="R7" s="11" t="s">
        <v>355</v>
      </c>
      <c r="S7" s="11" t="s">
        <v>356</v>
      </c>
      <c r="T7" s="11" t="s">
        <v>357</v>
      </c>
      <c r="U7" s="11" t="s">
        <v>358</v>
      </c>
      <c r="V7" s="11" t="s">
        <v>359</v>
      </c>
      <c r="W7" s="11" t="s">
        <v>360</v>
      </c>
      <c r="X7" s="11" t="s">
        <v>361</v>
      </c>
      <c r="AC7" s="11" t="s">
        <v>338</v>
      </c>
      <c r="AD7" s="11" t="s">
        <v>339</v>
      </c>
      <c r="AE7" s="11" t="s">
        <v>340</v>
      </c>
      <c r="AF7" s="11" t="s">
        <v>341</v>
      </c>
      <c r="AG7" s="11" t="s">
        <v>342</v>
      </c>
      <c r="AH7" s="11" t="s">
        <v>343</v>
      </c>
      <c r="AI7" s="11" t="s">
        <v>344</v>
      </c>
      <c r="AJ7" s="11" t="s">
        <v>345</v>
      </c>
      <c r="AK7" s="11" t="s">
        <v>346</v>
      </c>
      <c r="AL7" s="11" t="s">
        <v>347</v>
      </c>
      <c r="AM7" s="11" t="s">
        <v>348</v>
      </c>
      <c r="AN7" s="11" t="s">
        <v>349</v>
      </c>
      <c r="AO7" s="11" t="s">
        <v>350</v>
      </c>
      <c r="AP7" s="11" t="s">
        <v>351</v>
      </c>
      <c r="AQ7" s="11" t="s">
        <v>352</v>
      </c>
      <c r="AR7" s="11" t="s">
        <v>353</v>
      </c>
      <c r="AS7" s="11" t="s">
        <v>354</v>
      </c>
      <c r="AT7" s="11" t="s">
        <v>355</v>
      </c>
      <c r="AU7" s="11" t="s">
        <v>356</v>
      </c>
      <c r="AV7" s="11" t="s">
        <v>357</v>
      </c>
      <c r="AW7" s="11" t="s">
        <v>358</v>
      </c>
      <c r="AX7" s="11" t="s">
        <v>359</v>
      </c>
      <c r="AY7" s="11" t="s">
        <v>360</v>
      </c>
      <c r="AZ7" s="11" t="s">
        <v>361</v>
      </c>
    </row>
    <row r="8" spans="1:52" ht="15" thickBot="1" x14ac:dyDescent="0.35">
      <c r="A8" s="11" t="s">
        <v>362</v>
      </c>
      <c r="B8" s="12">
        <v>1</v>
      </c>
      <c r="C8" s="12">
        <v>2</v>
      </c>
      <c r="D8" s="12">
        <v>2</v>
      </c>
      <c r="E8" s="12">
        <v>2</v>
      </c>
      <c r="F8" s="12">
        <v>1</v>
      </c>
      <c r="G8" s="12">
        <v>1</v>
      </c>
      <c r="H8" s="12">
        <v>1</v>
      </c>
      <c r="I8" s="12">
        <v>4</v>
      </c>
      <c r="J8" s="12">
        <v>2</v>
      </c>
      <c r="K8" s="12">
        <v>3</v>
      </c>
      <c r="L8" s="12">
        <v>3</v>
      </c>
      <c r="M8" s="12">
        <v>5</v>
      </c>
      <c r="N8" s="12">
        <v>6</v>
      </c>
      <c r="O8" s="12">
        <v>7</v>
      </c>
      <c r="P8" s="12">
        <v>8</v>
      </c>
      <c r="Q8" s="12">
        <v>8</v>
      </c>
      <c r="R8" s="12">
        <v>3</v>
      </c>
      <c r="S8" s="12">
        <v>1</v>
      </c>
      <c r="T8" s="12">
        <v>1</v>
      </c>
      <c r="U8" s="12">
        <v>2</v>
      </c>
      <c r="V8" s="12">
        <v>1</v>
      </c>
      <c r="W8" s="12">
        <v>1</v>
      </c>
      <c r="X8" s="12">
        <v>1000000</v>
      </c>
      <c r="AC8" s="11" t="s">
        <v>362</v>
      </c>
      <c r="AD8" s="12">
        <v>62</v>
      </c>
      <c r="AE8" s="12">
        <v>61</v>
      </c>
      <c r="AF8" s="12">
        <v>61</v>
      </c>
      <c r="AG8" s="12">
        <v>61</v>
      </c>
      <c r="AH8" s="12">
        <v>62</v>
      </c>
      <c r="AI8" s="12">
        <v>62</v>
      </c>
      <c r="AJ8" s="12">
        <v>62</v>
      </c>
      <c r="AK8" s="12">
        <v>59</v>
      </c>
      <c r="AL8" s="12">
        <v>61</v>
      </c>
      <c r="AM8" s="12">
        <v>60</v>
      </c>
      <c r="AN8" s="12">
        <v>60</v>
      </c>
      <c r="AO8" s="12">
        <v>58</v>
      </c>
      <c r="AP8" s="12">
        <v>57</v>
      </c>
      <c r="AQ8" s="12">
        <v>56</v>
      </c>
      <c r="AR8" s="12">
        <v>55</v>
      </c>
      <c r="AS8" s="12">
        <v>55</v>
      </c>
      <c r="AT8" s="12">
        <v>60</v>
      </c>
      <c r="AU8" s="12">
        <v>62</v>
      </c>
      <c r="AV8" s="12">
        <v>62</v>
      </c>
      <c r="AW8" s="12">
        <v>61</v>
      </c>
      <c r="AX8" s="12">
        <v>62</v>
      </c>
      <c r="AY8" s="12">
        <v>62</v>
      </c>
      <c r="AZ8" s="12">
        <v>1000000</v>
      </c>
    </row>
    <row r="9" spans="1:52" ht="15" thickBot="1" x14ac:dyDescent="0.35">
      <c r="A9" s="11" t="s">
        <v>363</v>
      </c>
      <c r="B9" s="12">
        <v>11</v>
      </c>
      <c r="C9" s="12">
        <v>10</v>
      </c>
      <c r="D9" s="12">
        <v>6</v>
      </c>
      <c r="E9" s="12">
        <v>6</v>
      </c>
      <c r="F9" s="12">
        <v>11</v>
      </c>
      <c r="G9" s="12">
        <v>16</v>
      </c>
      <c r="H9" s="12">
        <v>17</v>
      </c>
      <c r="I9" s="12">
        <v>20</v>
      </c>
      <c r="J9" s="12">
        <v>23</v>
      </c>
      <c r="K9" s="12">
        <v>24</v>
      </c>
      <c r="L9" s="12">
        <v>23</v>
      </c>
      <c r="M9" s="12">
        <v>25</v>
      </c>
      <c r="N9" s="12">
        <v>25</v>
      </c>
      <c r="O9" s="12">
        <v>42</v>
      </c>
      <c r="P9" s="12">
        <v>35</v>
      </c>
      <c r="Q9" s="12">
        <v>30</v>
      </c>
      <c r="R9" s="12">
        <v>31</v>
      </c>
      <c r="S9" s="12">
        <v>35</v>
      </c>
      <c r="T9" s="12">
        <v>37</v>
      </c>
      <c r="U9" s="12">
        <v>36</v>
      </c>
      <c r="V9" s="12">
        <v>37</v>
      </c>
      <c r="W9" s="12">
        <v>31</v>
      </c>
      <c r="X9" s="12">
        <v>1000000</v>
      </c>
      <c r="AC9" s="11" t="s">
        <v>363</v>
      </c>
      <c r="AD9" s="12">
        <v>52</v>
      </c>
      <c r="AE9" s="12">
        <v>53</v>
      </c>
      <c r="AF9" s="12">
        <v>57</v>
      </c>
      <c r="AG9" s="12">
        <v>57</v>
      </c>
      <c r="AH9" s="12">
        <v>52</v>
      </c>
      <c r="AI9" s="12">
        <v>47</v>
      </c>
      <c r="AJ9" s="12">
        <v>46</v>
      </c>
      <c r="AK9" s="12">
        <v>43</v>
      </c>
      <c r="AL9" s="12">
        <v>40</v>
      </c>
      <c r="AM9" s="12">
        <v>39</v>
      </c>
      <c r="AN9" s="12">
        <v>40</v>
      </c>
      <c r="AO9" s="12">
        <v>38</v>
      </c>
      <c r="AP9" s="12">
        <v>38</v>
      </c>
      <c r="AQ9" s="12">
        <v>21</v>
      </c>
      <c r="AR9" s="12">
        <v>28</v>
      </c>
      <c r="AS9" s="12">
        <v>33</v>
      </c>
      <c r="AT9" s="12">
        <v>32</v>
      </c>
      <c r="AU9" s="12">
        <v>28</v>
      </c>
      <c r="AV9" s="12">
        <v>26</v>
      </c>
      <c r="AW9" s="12">
        <v>27</v>
      </c>
      <c r="AX9" s="12">
        <v>26</v>
      </c>
      <c r="AY9" s="12">
        <v>32</v>
      </c>
      <c r="AZ9" s="12">
        <v>1000000</v>
      </c>
    </row>
    <row r="10" spans="1:52" ht="15" thickBot="1" x14ac:dyDescent="0.35">
      <c r="A10" s="11" t="s">
        <v>364</v>
      </c>
      <c r="B10" s="12">
        <v>17</v>
      </c>
      <c r="C10" s="12">
        <v>19</v>
      </c>
      <c r="D10" s="12">
        <v>14</v>
      </c>
      <c r="E10" s="12">
        <v>16</v>
      </c>
      <c r="F10" s="12">
        <v>16</v>
      </c>
      <c r="G10" s="12">
        <v>13</v>
      </c>
      <c r="H10" s="12">
        <v>13</v>
      </c>
      <c r="I10" s="12">
        <v>13</v>
      </c>
      <c r="J10" s="12">
        <v>16</v>
      </c>
      <c r="K10" s="12">
        <v>16</v>
      </c>
      <c r="L10" s="12">
        <v>13</v>
      </c>
      <c r="M10" s="12">
        <v>16</v>
      </c>
      <c r="N10" s="12">
        <v>12</v>
      </c>
      <c r="O10" s="12">
        <v>5</v>
      </c>
      <c r="P10" s="12">
        <v>2</v>
      </c>
      <c r="Q10" s="12">
        <v>1</v>
      </c>
      <c r="R10" s="12">
        <v>2</v>
      </c>
      <c r="S10" s="12">
        <v>4</v>
      </c>
      <c r="T10" s="12">
        <v>8</v>
      </c>
      <c r="U10" s="12">
        <v>11</v>
      </c>
      <c r="V10" s="12">
        <v>8</v>
      </c>
      <c r="W10" s="12">
        <v>13</v>
      </c>
      <c r="X10" s="12">
        <v>1000000</v>
      </c>
      <c r="AC10" s="11" t="s">
        <v>364</v>
      </c>
      <c r="AD10" s="12">
        <v>46</v>
      </c>
      <c r="AE10" s="12">
        <v>44</v>
      </c>
      <c r="AF10" s="12">
        <v>49</v>
      </c>
      <c r="AG10" s="12">
        <v>47</v>
      </c>
      <c r="AH10" s="12">
        <v>47</v>
      </c>
      <c r="AI10" s="12">
        <v>50</v>
      </c>
      <c r="AJ10" s="12">
        <v>50</v>
      </c>
      <c r="AK10" s="12">
        <v>50</v>
      </c>
      <c r="AL10" s="12">
        <v>47</v>
      </c>
      <c r="AM10" s="12">
        <v>47</v>
      </c>
      <c r="AN10" s="12">
        <v>50</v>
      </c>
      <c r="AO10" s="12">
        <v>47</v>
      </c>
      <c r="AP10" s="12">
        <v>51</v>
      </c>
      <c r="AQ10" s="12">
        <v>58</v>
      </c>
      <c r="AR10" s="12">
        <v>61</v>
      </c>
      <c r="AS10" s="12">
        <v>62</v>
      </c>
      <c r="AT10" s="12">
        <v>61</v>
      </c>
      <c r="AU10" s="12">
        <v>59</v>
      </c>
      <c r="AV10" s="12">
        <v>55</v>
      </c>
      <c r="AW10" s="12">
        <v>52</v>
      </c>
      <c r="AX10" s="12">
        <v>55</v>
      </c>
      <c r="AY10" s="12">
        <v>50</v>
      </c>
      <c r="AZ10" s="12">
        <v>1000000</v>
      </c>
    </row>
    <row r="11" spans="1:52" ht="15" thickBot="1" x14ac:dyDescent="0.35">
      <c r="A11" s="11" t="s">
        <v>365</v>
      </c>
      <c r="B11" s="12">
        <v>10</v>
      </c>
      <c r="C11" s="12">
        <v>9</v>
      </c>
      <c r="D11" s="12">
        <v>7</v>
      </c>
      <c r="E11" s="12">
        <v>7</v>
      </c>
      <c r="F11" s="12">
        <v>6</v>
      </c>
      <c r="G11" s="12">
        <v>7</v>
      </c>
      <c r="H11" s="12">
        <v>14</v>
      </c>
      <c r="I11" s="12">
        <v>17</v>
      </c>
      <c r="J11" s="12">
        <v>20</v>
      </c>
      <c r="K11" s="12">
        <v>18</v>
      </c>
      <c r="L11" s="12">
        <v>17</v>
      </c>
      <c r="M11" s="12">
        <v>20</v>
      </c>
      <c r="N11" s="12">
        <v>18</v>
      </c>
      <c r="O11" s="12">
        <v>11</v>
      </c>
      <c r="P11" s="12">
        <v>17</v>
      </c>
      <c r="Q11" s="12">
        <v>18</v>
      </c>
      <c r="R11" s="12">
        <v>24</v>
      </c>
      <c r="S11" s="12">
        <v>30</v>
      </c>
      <c r="T11" s="12">
        <v>21</v>
      </c>
      <c r="U11" s="12">
        <v>20</v>
      </c>
      <c r="V11" s="12">
        <v>22</v>
      </c>
      <c r="W11" s="12">
        <v>21</v>
      </c>
      <c r="X11" s="12">
        <v>1000000</v>
      </c>
      <c r="AC11" s="11" t="s">
        <v>365</v>
      </c>
      <c r="AD11" s="12">
        <v>53</v>
      </c>
      <c r="AE11" s="12">
        <v>54</v>
      </c>
      <c r="AF11" s="12">
        <v>56</v>
      </c>
      <c r="AG11" s="12">
        <v>56</v>
      </c>
      <c r="AH11" s="12">
        <v>57</v>
      </c>
      <c r="AI11" s="12">
        <v>56</v>
      </c>
      <c r="AJ11" s="12">
        <v>49</v>
      </c>
      <c r="AK11" s="12">
        <v>46</v>
      </c>
      <c r="AL11" s="12">
        <v>43</v>
      </c>
      <c r="AM11" s="12">
        <v>45</v>
      </c>
      <c r="AN11" s="12">
        <v>46</v>
      </c>
      <c r="AO11" s="12">
        <v>43</v>
      </c>
      <c r="AP11" s="12">
        <v>45</v>
      </c>
      <c r="AQ11" s="12">
        <v>52</v>
      </c>
      <c r="AR11" s="12">
        <v>46</v>
      </c>
      <c r="AS11" s="12">
        <v>45</v>
      </c>
      <c r="AT11" s="12">
        <v>39</v>
      </c>
      <c r="AU11" s="12">
        <v>33</v>
      </c>
      <c r="AV11" s="12">
        <v>42</v>
      </c>
      <c r="AW11" s="12">
        <v>43</v>
      </c>
      <c r="AX11" s="12">
        <v>41</v>
      </c>
      <c r="AY11" s="12">
        <v>42</v>
      </c>
      <c r="AZ11" s="12">
        <v>1000000</v>
      </c>
    </row>
    <row r="12" spans="1:52" ht="15" thickBot="1" x14ac:dyDescent="0.35">
      <c r="A12" s="11" t="s">
        <v>366</v>
      </c>
      <c r="B12" s="12">
        <v>19</v>
      </c>
      <c r="C12" s="12">
        <v>13</v>
      </c>
      <c r="D12" s="12">
        <v>11</v>
      </c>
      <c r="E12" s="12">
        <v>11</v>
      </c>
      <c r="F12" s="12">
        <v>12</v>
      </c>
      <c r="G12" s="12">
        <v>12</v>
      </c>
      <c r="H12" s="12">
        <v>11</v>
      </c>
      <c r="I12" s="12">
        <v>6</v>
      </c>
      <c r="J12" s="12">
        <v>5</v>
      </c>
      <c r="K12" s="12">
        <v>6</v>
      </c>
      <c r="L12" s="12">
        <v>4</v>
      </c>
      <c r="M12" s="12">
        <v>6</v>
      </c>
      <c r="N12" s="12">
        <v>2</v>
      </c>
      <c r="O12" s="12">
        <v>4</v>
      </c>
      <c r="P12" s="12">
        <v>7</v>
      </c>
      <c r="Q12" s="12">
        <v>5</v>
      </c>
      <c r="R12" s="12">
        <v>4</v>
      </c>
      <c r="S12" s="12">
        <v>6</v>
      </c>
      <c r="T12" s="12">
        <v>5</v>
      </c>
      <c r="U12" s="12">
        <v>5</v>
      </c>
      <c r="V12" s="12">
        <v>2</v>
      </c>
      <c r="W12" s="12">
        <v>8</v>
      </c>
      <c r="X12" s="12">
        <v>1000000</v>
      </c>
      <c r="AC12" s="11" t="s">
        <v>366</v>
      </c>
      <c r="AD12" s="12">
        <v>44</v>
      </c>
      <c r="AE12" s="12">
        <v>50</v>
      </c>
      <c r="AF12" s="12">
        <v>52</v>
      </c>
      <c r="AG12" s="12">
        <v>52</v>
      </c>
      <c r="AH12" s="12">
        <v>51</v>
      </c>
      <c r="AI12" s="12">
        <v>51</v>
      </c>
      <c r="AJ12" s="12">
        <v>52</v>
      </c>
      <c r="AK12" s="12">
        <v>57</v>
      </c>
      <c r="AL12" s="12">
        <v>58</v>
      </c>
      <c r="AM12" s="12">
        <v>57</v>
      </c>
      <c r="AN12" s="12">
        <v>59</v>
      </c>
      <c r="AO12" s="12">
        <v>57</v>
      </c>
      <c r="AP12" s="12">
        <v>61</v>
      </c>
      <c r="AQ12" s="12">
        <v>59</v>
      </c>
      <c r="AR12" s="12">
        <v>56</v>
      </c>
      <c r="AS12" s="12">
        <v>58</v>
      </c>
      <c r="AT12" s="12">
        <v>59</v>
      </c>
      <c r="AU12" s="12">
        <v>57</v>
      </c>
      <c r="AV12" s="12">
        <v>58</v>
      </c>
      <c r="AW12" s="12">
        <v>58</v>
      </c>
      <c r="AX12" s="12">
        <v>61</v>
      </c>
      <c r="AY12" s="12">
        <v>55</v>
      </c>
      <c r="AZ12" s="12">
        <v>1000000</v>
      </c>
    </row>
    <row r="13" spans="1:52" ht="15" thickBot="1" x14ac:dyDescent="0.35">
      <c r="A13" s="11" t="s">
        <v>367</v>
      </c>
      <c r="B13" s="12">
        <v>27</v>
      </c>
      <c r="C13" s="12">
        <v>31</v>
      </c>
      <c r="D13" s="12">
        <v>36</v>
      </c>
      <c r="E13" s="12">
        <v>39</v>
      </c>
      <c r="F13" s="12">
        <v>43</v>
      </c>
      <c r="G13" s="12">
        <v>43</v>
      </c>
      <c r="H13" s="12">
        <v>43</v>
      </c>
      <c r="I13" s="12">
        <v>51</v>
      </c>
      <c r="J13" s="12">
        <v>35</v>
      </c>
      <c r="K13" s="12">
        <v>51</v>
      </c>
      <c r="L13" s="12">
        <v>35</v>
      </c>
      <c r="M13" s="12">
        <v>36</v>
      </c>
      <c r="N13" s="12">
        <v>26</v>
      </c>
      <c r="O13" s="12">
        <v>24</v>
      </c>
      <c r="P13" s="12">
        <v>23</v>
      </c>
      <c r="Q13" s="12">
        <v>20</v>
      </c>
      <c r="R13" s="12">
        <v>21</v>
      </c>
      <c r="S13" s="12">
        <v>16</v>
      </c>
      <c r="T13" s="12">
        <v>24</v>
      </c>
      <c r="U13" s="12">
        <v>31</v>
      </c>
      <c r="V13" s="12">
        <v>41</v>
      </c>
      <c r="W13" s="12">
        <v>43</v>
      </c>
      <c r="X13" s="12">
        <v>1000000</v>
      </c>
      <c r="AC13" s="11" t="s">
        <v>367</v>
      </c>
      <c r="AD13" s="12">
        <v>36</v>
      </c>
      <c r="AE13" s="12">
        <v>32</v>
      </c>
      <c r="AF13" s="12">
        <v>27</v>
      </c>
      <c r="AG13" s="12">
        <v>24</v>
      </c>
      <c r="AH13" s="12">
        <v>20</v>
      </c>
      <c r="AI13" s="12">
        <v>20</v>
      </c>
      <c r="AJ13" s="12">
        <v>20</v>
      </c>
      <c r="AK13" s="12">
        <v>12</v>
      </c>
      <c r="AL13" s="12">
        <v>28</v>
      </c>
      <c r="AM13" s="12">
        <v>12</v>
      </c>
      <c r="AN13" s="12">
        <v>28</v>
      </c>
      <c r="AO13" s="12">
        <v>27</v>
      </c>
      <c r="AP13" s="12">
        <v>37</v>
      </c>
      <c r="AQ13" s="12">
        <v>39</v>
      </c>
      <c r="AR13" s="12">
        <v>40</v>
      </c>
      <c r="AS13" s="12">
        <v>43</v>
      </c>
      <c r="AT13" s="12">
        <v>42</v>
      </c>
      <c r="AU13" s="12">
        <v>47</v>
      </c>
      <c r="AV13" s="12">
        <v>39</v>
      </c>
      <c r="AW13" s="12">
        <v>32</v>
      </c>
      <c r="AX13" s="12">
        <v>22</v>
      </c>
      <c r="AY13" s="12">
        <v>20</v>
      </c>
      <c r="AZ13" s="12">
        <v>1000000</v>
      </c>
    </row>
    <row r="14" spans="1:52" ht="15" thickBot="1" x14ac:dyDescent="0.35">
      <c r="A14" s="11" t="s">
        <v>368</v>
      </c>
      <c r="B14" s="12">
        <v>27</v>
      </c>
      <c r="C14" s="12">
        <v>31</v>
      </c>
      <c r="D14" s="12">
        <v>36</v>
      </c>
      <c r="E14" s="12">
        <v>39</v>
      </c>
      <c r="F14" s="12">
        <v>43</v>
      </c>
      <c r="G14" s="12">
        <v>43</v>
      </c>
      <c r="H14" s="12">
        <v>43</v>
      </c>
      <c r="I14" s="12">
        <v>48</v>
      </c>
      <c r="J14" s="12">
        <v>45</v>
      </c>
      <c r="K14" s="12">
        <v>40</v>
      </c>
      <c r="L14" s="12">
        <v>33</v>
      </c>
      <c r="M14" s="12">
        <v>32</v>
      </c>
      <c r="N14" s="12">
        <v>27</v>
      </c>
      <c r="O14" s="12">
        <v>29</v>
      </c>
      <c r="P14" s="12">
        <v>32</v>
      </c>
      <c r="Q14" s="12">
        <v>27</v>
      </c>
      <c r="R14" s="12">
        <v>17</v>
      </c>
      <c r="S14" s="12">
        <v>19</v>
      </c>
      <c r="T14" s="12">
        <v>12</v>
      </c>
      <c r="U14" s="12">
        <v>18</v>
      </c>
      <c r="V14" s="12">
        <v>16</v>
      </c>
      <c r="W14" s="12">
        <v>4</v>
      </c>
      <c r="X14" s="12">
        <v>1000000</v>
      </c>
      <c r="AC14" s="11" t="s">
        <v>368</v>
      </c>
      <c r="AD14" s="12">
        <v>36</v>
      </c>
      <c r="AE14" s="12">
        <v>32</v>
      </c>
      <c r="AF14" s="12">
        <v>27</v>
      </c>
      <c r="AG14" s="12">
        <v>24</v>
      </c>
      <c r="AH14" s="12">
        <v>20</v>
      </c>
      <c r="AI14" s="12">
        <v>20</v>
      </c>
      <c r="AJ14" s="12">
        <v>20</v>
      </c>
      <c r="AK14" s="12">
        <v>15</v>
      </c>
      <c r="AL14" s="12">
        <v>18</v>
      </c>
      <c r="AM14" s="12">
        <v>23</v>
      </c>
      <c r="AN14" s="12">
        <v>30</v>
      </c>
      <c r="AO14" s="12">
        <v>31</v>
      </c>
      <c r="AP14" s="12">
        <v>36</v>
      </c>
      <c r="AQ14" s="12">
        <v>34</v>
      </c>
      <c r="AR14" s="12">
        <v>31</v>
      </c>
      <c r="AS14" s="12">
        <v>36</v>
      </c>
      <c r="AT14" s="12">
        <v>46</v>
      </c>
      <c r="AU14" s="12">
        <v>44</v>
      </c>
      <c r="AV14" s="12">
        <v>51</v>
      </c>
      <c r="AW14" s="12">
        <v>45</v>
      </c>
      <c r="AX14" s="12">
        <v>47</v>
      </c>
      <c r="AY14" s="12">
        <v>59</v>
      </c>
      <c r="AZ14" s="12">
        <v>1000000</v>
      </c>
    </row>
    <row r="15" spans="1:52" ht="15" thickBot="1" x14ac:dyDescent="0.35">
      <c r="A15" s="11" t="s">
        <v>369</v>
      </c>
      <c r="B15" s="12">
        <v>3</v>
      </c>
      <c r="C15" s="12">
        <v>6</v>
      </c>
      <c r="D15" s="12">
        <v>5</v>
      </c>
      <c r="E15" s="12">
        <v>5</v>
      </c>
      <c r="F15" s="12">
        <v>4</v>
      </c>
      <c r="G15" s="12">
        <v>4</v>
      </c>
      <c r="H15" s="12">
        <v>2</v>
      </c>
      <c r="I15" s="12">
        <v>2</v>
      </c>
      <c r="J15" s="12">
        <v>3</v>
      </c>
      <c r="K15" s="12">
        <v>2</v>
      </c>
      <c r="L15" s="12">
        <v>2</v>
      </c>
      <c r="M15" s="12">
        <v>4</v>
      </c>
      <c r="N15" s="12">
        <v>5</v>
      </c>
      <c r="O15" s="12">
        <v>8</v>
      </c>
      <c r="P15" s="12">
        <v>9</v>
      </c>
      <c r="Q15" s="12">
        <v>10</v>
      </c>
      <c r="R15" s="12">
        <v>8</v>
      </c>
      <c r="S15" s="12">
        <v>5</v>
      </c>
      <c r="T15" s="12">
        <v>7</v>
      </c>
      <c r="U15" s="12">
        <v>6</v>
      </c>
      <c r="V15" s="12">
        <v>5</v>
      </c>
      <c r="W15" s="12">
        <v>2</v>
      </c>
      <c r="X15" s="12">
        <v>1000000</v>
      </c>
      <c r="AC15" s="11" t="s">
        <v>369</v>
      </c>
      <c r="AD15" s="12">
        <v>60</v>
      </c>
      <c r="AE15" s="12">
        <v>57</v>
      </c>
      <c r="AF15" s="12">
        <v>58</v>
      </c>
      <c r="AG15" s="12">
        <v>58</v>
      </c>
      <c r="AH15" s="12">
        <v>59</v>
      </c>
      <c r="AI15" s="12">
        <v>59</v>
      </c>
      <c r="AJ15" s="12">
        <v>61</v>
      </c>
      <c r="AK15" s="12">
        <v>61</v>
      </c>
      <c r="AL15" s="12">
        <v>60</v>
      </c>
      <c r="AM15" s="12">
        <v>61</v>
      </c>
      <c r="AN15" s="12">
        <v>61</v>
      </c>
      <c r="AO15" s="12">
        <v>59</v>
      </c>
      <c r="AP15" s="12">
        <v>58</v>
      </c>
      <c r="AQ15" s="12">
        <v>55</v>
      </c>
      <c r="AR15" s="12">
        <v>54</v>
      </c>
      <c r="AS15" s="12">
        <v>53</v>
      </c>
      <c r="AT15" s="12">
        <v>55</v>
      </c>
      <c r="AU15" s="12">
        <v>58</v>
      </c>
      <c r="AV15" s="12">
        <v>56</v>
      </c>
      <c r="AW15" s="12">
        <v>57</v>
      </c>
      <c r="AX15" s="12">
        <v>58</v>
      </c>
      <c r="AY15" s="12">
        <v>61</v>
      </c>
      <c r="AZ15" s="12">
        <v>1000000</v>
      </c>
    </row>
    <row r="16" spans="1:52" ht="15" thickBot="1" x14ac:dyDescent="0.35">
      <c r="A16" s="11" t="s">
        <v>370</v>
      </c>
      <c r="B16" s="12">
        <v>6</v>
      </c>
      <c r="C16" s="12">
        <v>4</v>
      </c>
      <c r="D16" s="12">
        <v>4</v>
      </c>
      <c r="E16" s="12">
        <v>4</v>
      </c>
      <c r="F16" s="12">
        <v>5</v>
      </c>
      <c r="G16" s="12">
        <v>6</v>
      </c>
      <c r="H16" s="12">
        <v>8</v>
      </c>
      <c r="I16" s="12">
        <v>8</v>
      </c>
      <c r="J16" s="12">
        <v>9</v>
      </c>
      <c r="K16" s="12">
        <v>8</v>
      </c>
      <c r="L16" s="12">
        <v>7</v>
      </c>
      <c r="M16" s="12">
        <v>8</v>
      </c>
      <c r="N16" s="12">
        <v>10</v>
      </c>
      <c r="O16" s="12">
        <v>14</v>
      </c>
      <c r="P16" s="12">
        <v>13</v>
      </c>
      <c r="Q16" s="12">
        <v>14</v>
      </c>
      <c r="R16" s="12">
        <v>12</v>
      </c>
      <c r="S16" s="12">
        <v>14</v>
      </c>
      <c r="T16" s="12">
        <v>9</v>
      </c>
      <c r="U16" s="12">
        <v>8</v>
      </c>
      <c r="V16" s="12">
        <v>10</v>
      </c>
      <c r="W16" s="12">
        <v>12</v>
      </c>
      <c r="X16" s="12">
        <v>1000000</v>
      </c>
      <c r="AC16" s="11" t="s">
        <v>370</v>
      </c>
      <c r="AD16" s="12">
        <v>57</v>
      </c>
      <c r="AE16" s="12">
        <v>59</v>
      </c>
      <c r="AF16" s="12">
        <v>59</v>
      </c>
      <c r="AG16" s="12">
        <v>59</v>
      </c>
      <c r="AH16" s="12">
        <v>58</v>
      </c>
      <c r="AI16" s="12">
        <v>57</v>
      </c>
      <c r="AJ16" s="12">
        <v>55</v>
      </c>
      <c r="AK16" s="12">
        <v>55</v>
      </c>
      <c r="AL16" s="12">
        <v>54</v>
      </c>
      <c r="AM16" s="12">
        <v>55</v>
      </c>
      <c r="AN16" s="12">
        <v>56</v>
      </c>
      <c r="AO16" s="12">
        <v>55</v>
      </c>
      <c r="AP16" s="12">
        <v>53</v>
      </c>
      <c r="AQ16" s="12">
        <v>49</v>
      </c>
      <c r="AR16" s="12">
        <v>50</v>
      </c>
      <c r="AS16" s="12">
        <v>49</v>
      </c>
      <c r="AT16" s="12">
        <v>51</v>
      </c>
      <c r="AU16" s="12">
        <v>49</v>
      </c>
      <c r="AV16" s="12">
        <v>54</v>
      </c>
      <c r="AW16" s="12">
        <v>55</v>
      </c>
      <c r="AX16" s="12">
        <v>53</v>
      </c>
      <c r="AY16" s="12">
        <v>51</v>
      </c>
      <c r="AZ16" s="12">
        <v>1000000</v>
      </c>
    </row>
    <row r="17" spans="1:52" ht="15" thickBot="1" x14ac:dyDescent="0.35">
      <c r="A17" s="11" t="s">
        <v>371</v>
      </c>
      <c r="B17" s="12">
        <v>18</v>
      </c>
      <c r="C17" s="12">
        <v>17</v>
      </c>
      <c r="D17" s="12">
        <v>19</v>
      </c>
      <c r="E17" s="12">
        <v>18</v>
      </c>
      <c r="F17" s="12">
        <v>19</v>
      </c>
      <c r="G17" s="12">
        <v>17</v>
      </c>
      <c r="H17" s="12">
        <v>16</v>
      </c>
      <c r="I17" s="12">
        <v>16</v>
      </c>
      <c r="J17" s="12">
        <v>18</v>
      </c>
      <c r="K17" s="12">
        <v>19</v>
      </c>
      <c r="L17" s="12">
        <v>16</v>
      </c>
      <c r="M17" s="12">
        <v>14</v>
      </c>
      <c r="N17" s="12">
        <v>9</v>
      </c>
      <c r="O17" s="12">
        <v>3</v>
      </c>
      <c r="P17" s="12">
        <v>5</v>
      </c>
      <c r="Q17" s="12">
        <v>7</v>
      </c>
      <c r="R17" s="12">
        <v>9</v>
      </c>
      <c r="S17" s="12">
        <v>10</v>
      </c>
      <c r="T17" s="12">
        <v>18</v>
      </c>
      <c r="U17" s="12">
        <v>22</v>
      </c>
      <c r="V17" s="12">
        <v>23</v>
      </c>
      <c r="W17" s="12">
        <v>24</v>
      </c>
      <c r="X17" s="12">
        <v>1000000</v>
      </c>
      <c r="AC17" s="11" t="s">
        <v>371</v>
      </c>
      <c r="AD17" s="12">
        <v>45</v>
      </c>
      <c r="AE17" s="12">
        <v>46</v>
      </c>
      <c r="AF17" s="12">
        <v>44</v>
      </c>
      <c r="AG17" s="12">
        <v>45</v>
      </c>
      <c r="AH17" s="12">
        <v>44</v>
      </c>
      <c r="AI17" s="12">
        <v>46</v>
      </c>
      <c r="AJ17" s="12">
        <v>47</v>
      </c>
      <c r="AK17" s="12">
        <v>47</v>
      </c>
      <c r="AL17" s="12">
        <v>45</v>
      </c>
      <c r="AM17" s="12">
        <v>44</v>
      </c>
      <c r="AN17" s="12">
        <v>47</v>
      </c>
      <c r="AO17" s="12">
        <v>49</v>
      </c>
      <c r="AP17" s="12">
        <v>54</v>
      </c>
      <c r="AQ17" s="12">
        <v>60</v>
      </c>
      <c r="AR17" s="12">
        <v>58</v>
      </c>
      <c r="AS17" s="12">
        <v>56</v>
      </c>
      <c r="AT17" s="12">
        <v>54</v>
      </c>
      <c r="AU17" s="12">
        <v>53</v>
      </c>
      <c r="AV17" s="12">
        <v>45</v>
      </c>
      <c r="AW17" s="12">
        <v>41</v>
      </c>
      <c r="AX17" s="12">
        <v>40</v>
      </c>
      <c r="AY17" s="12">
        <v>39</v>
      </c>
      <c r="AZ17" s="12">
        <v>1000000</v>
      </c>
    </row>
    <row r="18" spans="1:52" ht="15" thickBot="1" x14ac:dyDescent="0.35">
      <c r="A18" s="11" t="s">
        <v>372</v>
      </c>
      <c r="B18" s="12">
        <v>14</v>
      </c>
      <c r="C18" s="12">
        <v>14</v>
      </c>
      <c r="D18" s="12">
        <v>16</v>
      </c>
      <c r="E18" s="12">
        <v>22</v>
      </c>
      <c r="F18" s="12">
        <v>26</v>
      </c>
      <c r="G18" s="12">
        <v>26</v>
      </c>
      <c r="H18" s="12">
        <v>30</v>
      </c>
      <c r="I18" s="12">
        <v>26</v>
      </c>
      <c r="J18" s="12">
        <v>29</v>
      </c>
      <c r="K18" s="12">
        <v>29</v>
      </c>
      <c r="L18" s="12">
        <v>32</v>
      </c>
      <c r="M18" s="12">
        <v>47</v>
      </c>
      <c r="N18" s="12">
        <v>31</v>
      </c>
      <c r="O18" s="12">
        <v>43</v>
      </c>
      <c r="P18" s="12">
        <v>51</v>
      </c>
      <c r="Q18" s="12">
        <v>23</v>
      </c>
      <c r="R18" s="12">
        <v>19</v>
      </c>
      <c r="S18" s="12">
        <v>7</v>
      </c>
      <c r="T18" s="12">
        <v>3</v>
      </c>
      <c r="U18" s="12">
        <v>4</v>
      </c>
      <c r="V18" s="12">
        <v>19</v>
      </c>
      <c r="W18" s="12">
        <v>28</v>
      </c>
      <c r="X18" s="12">
        <v>1000000</v>
      </c>
      <c r="AC18" s="11" t="s">
        <v>372</v>
      </c>
      <c r="AD18" s="12">
        <v>49</v>
      </c>
      <c r="AE18" s="12">
        <v>49</v>
      </c>
      <c r="AF18" s="12">
        <v>47</v>
      </c>
      <c r="AG18" s="12">
        <v>41</v>
      </c>
      <c r="AH18" s="12">
        <v>37</v>
      </c>
      <c r="AI18" s="12">
        <v>37</v>
      </c>
      <c r="AJ18" s="12">
        <v>33</v>
      </c>
      <c r="AK18" s="12">
        <v>37</v>
      </c>
      <c r="AL18" s="12">
        <v>34</v>
      </c>
      <c r="AM18" s="12">
        <v>34</v>
      </c>
      <c r="AN18" s="12">
        <v>31</v>
      </c>
      <c r="AO18" s="12">
        <v>16</v>
      </c>
      <c r="AP18" s="12">
        <v>32</v>
      </c>
      <c r="AQ18" s="12">
        <v>20</v>
      </c>
      <c r="AR18" s="12">
        <v>12</v>
      </c>
      <c r="AS18" s="12">
        <v>40</v>
      </c>
      <c r="AT18" s="12">
        <v>44</v>
      </c>
      <c r="AU18" s="12">
        <v>56</v>
      </c>
      <c r="AV18" s="12">
        <v>60</v>
      </c>
      <c r="AW18" s="12">
        <v>59</v>
      </c>
      <c r="AX18" s="12">
        <v>44</v>
      </c>
      <c r="AY18" s="12">
        <v>35</v>
      </c>
      <c r="AZ18" s="12">
        <v>1000000</v>
      </c>
    </row>
    <row r="19" spans="1:52" ht="15" thickBot="1" x14ac:dyDescent="0.35">
      <c r="A19" s="11" t="s">
        <v>373</v>
      </c>
      <c r="B19" s="12">
        <v>27</v>
      </c>
      <c r="C19" s="12">
        <v>31</v>
      </c>
      <c r="D19" s="12">
        <v>36</v>
      </c>
      <c r="E19" s="12">
        <v>39</v>
      </c>
      <c r="F19" s="12">
        <v>32</v>
      </c>
      <c r="G19" s="12">
        <v>43</v>
      </c>
      <c r="H19" s="12">
        <v>43</v>
      </c>
      <c r="I19" s="12">
        <v>38</v>
      </c>
      <c r="J19" s="12">
        <v>53</v>
      </c>
      <c r="K19" s="12">
        <v>51</v>
      </c>
      <c r="L19" s="12">
        <v>53</v>
      </c>
      <c r="M19" s="12">
        <v>53</v>
      </c>
      <c r="N19" s="12">
        <v>53</v>
      </c>
      <c r="O19" s="12">
        <v>54</v>
      </c>
      <c r="P19" s="12">
        <v>56</v>
      </c>
      <c r="Q19" s="12">
        <v>53</v>
      </c>
      <c r="R19" s="12">
        <v>58</v>
      </c>
      <c r="S19" s="12">
        <v>58</v>
      </c>
      <c r="T19" s="12">
        <v>59</v>
      </c>
      <c r="U19" s="12">
        <v>57</v>
      </c>
      <c r="V19" s="12">
        <v>57</v>
      </c>
      <c r="W19" s="12">
        <v>57</v>
      </c>
      <c r="X19" s="12">
        <v>1000000</v>
      </c>
      <c r="AC19" s="11" t="s">
        <v>373</v>
      </c>
      <c r="AD19" s="12">
        <v>36</v>
      </c>
      <c r="AE19" s="12">
        <v>32</v>
      </c>
      <c r="AF19" s="12">
        <v>27</v>
      </c>
      <c r="AG19" s="12">
        <v>24</v>
      </c>
      <c r="AH19" s="12">
        <v>31</v>
      </c>
      <c r="AI19" s="12">
        <v>20</v>
      </c>
      <c r="AJ19" s="12">
        <v>20</v>
      </c>
      <c r="AK19" s="12">
        <v>25</v>
      </c>
      <c r="AL19" s="12">
        <v>10</v>
      </c>
      <c r="AM19" s="12">
        <v>12</v>
      </c>
      <c r="AN19" s="12">
        <v>10</v>
      </c>
      <c r="AO19" s="12">
        <v>10</v>
      </c>
      <c r="AP19" s="12">
        <v>10</v>
      </c>
      <c r="AQ19" s="12">
        <v>9</v>
      </c>
      <c r="AR19" s="12">
        <v>7</v>
      </c>
      <c r="AS19" s="12">
        <v>10</v>
      </c>
      <c r="AT19" s="12">
        <v>5</v>
      </c>
      <c r="AU19" s="12">
        <v>5</v>
      </c>
      <c r="AV19" s="12">
        <v>4</v>
      </c>
      <c r="AW19" s="12">
        <v>6</v>
      </c>
      <c r="AX19" s="12">
        <v>6</v>
      </c>
      <c r="AY19" s="12">
        <v>6</v>
      </c>
      <c r="AZ19" s="12">
        <v>1000000</v>
      </c>
    </row>
    <row r="20" spans="1:52" ht="15" thickBot="1" x14ac:dyDescent="0.35">
      <c r="A20" s="11" t="s">
        <v>374</v>
      </c>
      <c r="B20" s="12">
        <v>27</v>
      </c>
      <c r="C20" s="12">
        <v>31</v>
      </c>
      <c r="D20" s="12">
        <v>36</v>
      </c>
      <c r="E20" s="12">
        <v>33</v>
      </c>
      <c r="F20" s="12">
        <v>43</v>
      </c>
      <c r="G20" s="12">
        <v>43</v>
      </c>
      <c r="H20" s="12">
        <v>43</v>
      </c>
      <c r="I20" s="12">
        <v>51</v>
      </c>
      <c r="J20" s="12">
        <v>53</v>
      </c>
      <c r="K20" s="12">
        <v>51</v>
      </c>
      <c r="L20" s="12">
        <v>53</v>
      </c>
      <c r="M20" s="12">
        <v>53</v>
      </c>
      <c r="N20" s="12">
        <v>53</v>
      </c>
      <c r="O20" s="12">
        <v>54</v>
      </c>
      <c r="P20" s="12">
        <v>55</v>
      </c>
      <c r="Q20" s="12">
        <v>55</v>
      </c>
      <c r="R20" s="12">
        <v>58</v>
      </c>
      <c r="S20" s="12">
        <v>57</v>
      </c>
      <c r="T20" s="12">
        <v>58</v>
      </c>
      <c r="U20" s="12">
        <v>56</v>
      </c>
      <c r="V20" s="12">
        <v>56</v>
      </c>
      <c r="W20" s="12">
        <v>60</v>
      </c>
      <c r="X20" s="12">
        <v>1000000</v>
      </c>
      <c r="AC20" s="11" t="s">
        <v>374</v>
      </c>
      <c r="AD20" s="12">
        <v>36</v>
      </c>
      <c r="AE20" s="12">
        <v>32</v>
      </c>
      <c r="AF20" s="12">
        <v>27</v>
      </c>
      <c r="AG20" s="12">
        <v>30</v>
      </c>
      <c r="AH20" s="12">
        <v>20</v>
      </c>
      <c r="AI20" s="12">
        <v>20</v>
      </c>
      <c r="AJ20" s="12">
        <v>20</v>
      </c>
      <c r="AK20" s="12">
        <v>12</v>
      </c>
      <c r="AL20" s="12">
        <v>10</v>
      </c>
      <c r="AM20" s="12">
        <v>12</v>
      </c>
      <c r="AN20" s="12">
        <v>10</v>
      </c>
      <c r="AO20" s="12">
        <v>10</v>
      </c>
      <c r="AP20" s="12">
        <v>10</v>
      </c>
      <c r="AQ20" s="12">
        <v>9</v>
      </c>
      <c r="AR20" s="12">
        <v>8</v>
      </c>
      <c r="AS20" s="12">
        <v>8</v>
      </c>
      <c r="AT20" s="12">
        <v>5</v>
      </c>
      <c r="AU20" s="12">
        <v>6</v>
      </c>
      <c r="AV20" s="12">
        <v>5</v>
      </c>
      <c r="AW20" s="12">
        <v>7</v>
      </c>
      <c r="AX20" s="12">
        <v>7</v>
      </c>
      <c r="AY20" s="12">
        <v>3</v>
      </c>
      <c r="AZ20" s="12">
        <v>1000000</v>
      </c>
    </row>
    <row r="21" spans="1:52" ht="15" thickBot="1" x14ac:dyDescent="0.35">
      <c r="A21" s="11" t="s">
        <v>375</v>
      </c>
      <c r="B21" s="12">
        <v>27</v>
      </c>
      <c r="C21" s="12">
        <v>28</v>
      </c>
      <c r="D21" s="12">
        <v>26</v>
      </c>
      <c r="E21" s="12">
        <v>20</v>
      </c>
      <c r="F21" s="12">
        <v>7</v>
      </c>
      <c r="G21" s="12">
        <v>10</v>
      </c>
      <c r="H21" s="12">
        <v>23</v>
      </c>
      <c r="I21" s="12">
        <v>22</v>
      </c>
      <c r="J21" s="12">
        <v>33</v>
      </c>
      <c r="K21" s="12">
        <v>33</v>
      </c>
      <c r="L21" s="12">
        <v>38</v>
      </c>
      <c r="M21" s="12">
        <v>38</v>
      </c>
      <c r="N21" s="12">
        <v>38</v>
      </c>
      <c r="O21" s="12">
        <v>39</v>
      </c>
      <c r="P21" s="12">
        <v>50</v>
      </c>
      <c r="Q21" s="12">
        <v>48</v>
      </c>
      <c r="R21" s="12">
        <v>55</v>
      </c>
      <c r="S21" s="12">
        <v>55</v>
      </c>
      <c r="T21" s="12">
        <v>52</v>
      </c>
      <c r="U21" s="12">
        <v>51</v>
      </c>
      <c r="V21" s="12">
        <v>48</v>
      </c>
      <c r="W21" s="12">
        <v>51</v>
      </c>
      <c r="X21" s="12">
        <v>1000000</v>
      </c>
      <c r="AC21" s="11" t="s">
        <v>375</v>
      </c>
      <c r="AD21" s="12">
        <v>36</v>
      </c>
      <c r="AE21" s="12">
        <v>35</v>
      </c>
      <c r="AF21" s="12">
        <v>37</v>
      </c>
      <c r="AG21" s="12">
        <v>43</v>
      </c>
      <c r="AH21" s="12">
        <v>56</v>
      </c>
      <c r="AI21" s="12">
        <v>53</v>
      </c>
      <c r="AJ21" s="12">
        <v>40</v>
      </c>
      <c r="AK21" s="12">
        <v>41</v>
      </c>
      <c r="AL21" s="12">
        <v>30</v>
      </c>
      <c r="AM21" s="12">
        <v>30</v>
      </c>
      <c r="AN21" s="12">
        <v>25</v>
      </c>
      <c r="AO21" s="12">
        <v>25</v>
      </c>
      <c r="AP21" s="12">
        <v>25</v>
      </c>
      <c r="AQ21" s="12">
        <v>24</v>
      </c>
      <c r="AR21" s="12">
        <v>13</v>
      </c>
      <c r="AS21" s="12">
        <v>15</v>
      </c>
      <c r="AT21" s="12">
        <v>8</v>
      </c>
      <c r="AU21" s="12">
        <v>8</v>
      </c>
      <c r="AV21" s="12">
        <v>11</v>
      </c>
      <c r="AW21" s="12">
        <v>12</v>
      </c>
      <c r="AX21" s="12">
        <v>15</v>
      </c>
      <c r="AY21" s="12">
        <v>12</v>
      </c>
      <c r="AZ21" s="12">
        <v>1000000</v>
      </c>
    </row>
    <row r="22" spans="1:52" ht="15" thickBot="1" x14ac:dyDescent="0.35">
      <c r="A22" s="11" t="s">
        <v>376</v>
      </c>
      <c r="B22" s="12">
        <v>13</v>
      </c>
      <c r="C22" s="12">
        <v>15</v>
      </c>
      <c r="D22" s="12">
        <v>18</v>
      </c>
      <c r="E22" s="12">
        <v>21</v>
      </c>
      <c r="F22" s="12">
        <v>24</v>
      </c>
      <c r="G22" s="12">
        <v>19</v>
      </c>
      <c r="H22" s="12">
        <v>20</v>
      </c>
      <c r="I22" s="12">
        <v>15</v>
      </c>
      <c r="J22" s="12">
        <v>17</v>
      </c>
      <c r="K22" s="12">
        <v>17</v>
      </c>
      <c r="L22" s="12">
        <v>15</v>
      </c>
      <c r="M22" s="12">
        <v>13</v>
      </c>
      <c r="N22" s="12">
        <v>11</v>
      </c>
      <c r="O22" s="12">
        <v>6</v>
      </c>
      <c r="P22" s="12">
        <v>3</v>
      </c>
      <c r="Q22" s="12">
        <v>4</v>
      </c>
      <c r="R22" s="12">
        <v>5</v>
      </c>
      <c r="S22" s="12">
        <v>3</v>
      </c>
      <c r="T22" s="12">
        <v>12</v>
      </c>
      <c r="U22" s="12">
        <v>21</v>
      </c>
      <c r="V22" s="12">
        <v>21</v>
      </c>
      <c r="W22" s="12">
        <v>22</v>
      </c>
      <c r="X22" s="12">
        <v>1000000</v>
      </c>
      <c r="AC22" s="11" t="s">
        <v>376</v>
      </c>
      <c r="AD22" s="12">
        <v>50</v>
      </c>
      <c r="AE22" s="12">
        <v>48</v>
      </c>
      <c r="AF22" s="12">
        <v>45</v>
      </c>
      <c r="AG22" s="12">
        <v>42</v>
      </c>
      <c r="AH22" s="12">
        <v>39</v>
      </c>
      <c r="AI22" s="12">
        <v>44</v>
      </c>
      <c r="AJ22" s="12">
        <v>43</v>
      </c>
      <c r="AK22" s="12">
        <v>48</v>
      </c>
      <c r="AL22" s="12">
        <v>46</v>
      </c>
      <c r="AM22" s="12">
        <v>46</v>
      </c>
      <c r="AN22" s="12">
        <v>48</v>
      </c>
      <c r="AO22" s="12">
        <v>50</v>
      </c>
      <c r="AP22" s="12">
        <v>52</v>
      </c>
      <c r="AQ22" s="12">
        <v>57</v>
      </c>
      <c r="AR22" s="12">
        <v>60</v>
      </c>
      <c r="AS22" s="12">
        <v>59</v>
      </c>
      <c r="AT22" s="12">
        <v>58</v>
      </c>
      <c r="AU22" s="12">
        <v>60</v>
      </c>
      <c r="AV22" s="12">
        <v>51</v>
      </c>
      <c r="AW22" s="12">
        <v>42</v>
      </c>
      <c r="AX22" s="12">
        <v>42</v>
      </c>
      <c r="AY22" s="12">
        <v>41</v>
      </c>
      <c r="AZ22" s="12">
        <v>1000000</v>
      </c>
    </row>
    <row r="23" spans="1:52" ht="15" thickBot="1" x14ac:dyDescent="0.35">
      <c r="A23" s="11" t="s">
        <v>377</v>
      </c>
      <c r="B23" s="12">
        <v>27</v>
      </c>
      <c r="C23" s="12">
        <v>31</v>
      </c>
      <c r="D23" s="12">
        <v>34</v>
      </c>
      <c r="E23" s="12">
        <v>28</v>
      </c>
      <c r="F23" s="12">
        <v>21</v>
      </c>
      <c r="G23" s="12">
        <v>20</v>
      </c>
      <c r="H23" s="12">
        <v>19</v>
      </c>
      <c r="I23" s="12">
        <v>14</v>
      </c>
      <c r="J23" s="12">
        <v>10</v>
      </c>
      <c r="K23" s="12">
        <v>5</v>
      </c>
      <c r="L23" s="12">
        <v>6</v>
      </c>
      <c r="M23" s="12">
        <v>7</v>
      </c>
      <c r="N23" s="12">
        <v>4</v>
      </c>
      <c r="O23" s="12">
        <v>2</v>
      </c>
      <c r="P23" s="12">
        <v>4</v>
      </c>
      <c r="Q23" s="12">
        <v>6</v>
      </c>
      <c r="R23" s="12">
        <v>7</v>
      </c>
      <c r="S23" s="12">
        <v>9</v>
      </c>
      <c r="T23" s="12">
        <v>4</v>
      </c>
      <c r="U23" s="12">
        <v>1</v>
      </c>
      <c r="V23" s="12">
        <v>4</v>
      </c>
      <c r="W23" s="12">
        <v>11</v>
      </c>
      <c r="X23" s="12">
        <v>1000000</v>
      </c>
      <c r="AC23" s="11" t="s">
        <v>377</v>
      </c>
      <c r="AD23" s="12">
        <v>36</v>
      </c>
      <c r="AE23" s="12">
        <v>32</v>
      </c>
      <c r="AF23" s="12">
        <v>29</v>
      </c>
      <c r="AG23" s="12">
        <v>35</v>
      </c>
      <c r="AH23" s="12">
        <v>42</v>
      </c>
      <c r="AI23" s="12">
        <v>43</v>
      </c>
      <c r="AJ23" s="12">
        <v>44</v>
      </c>
      <c r="AK23" s="12">
        <v>49</v>
      </c>
      <c r="AL23" s="12">
        <v>53</v>
      </c>
      <c r="AM23" s="12">
        <v>58</v>
      </c>
      <c r="AN23" s="12">
        <v>57</v>
      </c>
      <c r="AO23" s="12">
        <v>56</v>
      </c>
      <c r="AP23" s="12">
        <v>59</v>
      </c>
      <c r="AQ23" s="12">
        <v>61</v>
      </c>
      <c r="AR23" s="12">
        <v>59</v>
      </c>
      <c r="AS23" s="12">
        <v>57</v>
      </c>
      <c r="AT23" s="12">
        <v>56</v>
      </c>
      <c r="AU23" s="12">
        <v>54</v>
      </c>
      <c r="AV23" s="12">
        <v>59</v>
      </c>
      <c r="AW23" s="12">
        <v>62</v>
      </c>
      <c r="AX23" s="12">
        <v>59</v>
      </c>
      <c r="AY23" s="12">
        <v>52</v>
      </c>
      <c r="AZ23" s="12">
        <v>1000000</v>
      </c>
    </row>
    <row r="24" spans="1:52" ht="15" thickBot="1" x14ac:dyDescent="0.35">
      <c r="A24" s="11" t="s">
        <v>378</v>
      </c>
      <c r="B24" s="12">
        <v>27</v>
      </c>
      <c r="C24" s="12">
        <v>31</v>
      </c>
      <c r="D24" s="12">
        <v>36</v>
      </c>
      <c r="E24" s="12">
        <v>39</v>
      </c>
      <c r="F24" s="12">
        <v>32</v>
      </c>
      <c r="G24" s="12">
        <v>43</v>
      </c>
      <c r="H24" s="12">
        <v>37</v>
      </c>
      <c r="I24" s="12">
        <v>40</v>
      </c>
      <c r="J24" s="12">
        <v>15</v>
      </c>
      <c r="K24" s="12">
        <v>14</v>
      </c>
      <c r="L24" s="12">
        <v>21</v>
      </c>
      <c r="M24" s="12">
        <v>21</v>
      </c>
      <c r="N24" s="12">
        <v>20</v>
      </c>
      <c r="O24" s="12">
        <v>25</v>
      </c>
      <c r="P24" s="12">
        <v>25</v>
      </c>
      <c r="Q24" s="12">
        <v>25</v>
      </c>
      <c r="R24" s="12">
        <v>36</v>
      </c>
      <c r="S24" s="12">
        <v>37</v>
      </c>
      <c r="T24" s="12">
        <v>40</v>
      </c>
      <c r="U24" s="12">
        <v>34</v>
      </c>
      <c r="V24" s="12">
        <v>36</v>
      </c>
      <c r="W24" s="12">
        <v>41</v>
      </c>
      <c r="X24" s="12">
        <v>1000000</v>
      </c>
      <c r="AC24" s="11" t="s">
        <v>378</v>
      </c>
      <c r="AD24" s="12">
        <v>36</v>
      </c>
      <c r="AE24" s="12">
        <v>32</v>
      </c>
      <c r="AF24" s="12">
        <v>27</v>
      </c>
      <c r="AG24" s="12">
        <v>24</v>
      </c>
      <c r="AH24" s="12">
        <v>31</v>
      </c>
      <c r="AI24" s="12">
        <v>20</v>
      </c>
      <c r="AJ24" s="12">
        <v>26</v>
      </c>
      <c r="AK24" s="12">
        <v>23</v>
      </c>
      <c r="AL24" s="12">
        <v>48</v>
      </c>
      <c r="AM24" s="12">
        <v>49</v>
      </c>
      <c r="AN24" s="12">
        <v>42</v>
      </c>
      <c r="AO24" s="12">
        <v>42</v>
      </c>
      <c r="AP24" s="12">
        <v>43</v>
      </c>
      <c r="AQ24" s="12">
        <v>38</v>
      </c>
      <c r="AR24" s="12">
        <v>38</v>
      </c>
      <c r="AS24" s="12">
        <v>38</v>
      </c>
      <c r="AT24" s="12">
        <v>27</v>
      </c>
      <c r="AU24" s="12">
        <v>26</v>
      </c>
      <c r="AV24" s="12">
        <v>23</v>
      </c>
      <c r="AW24" s="12">
        <v>29</v>
      </c>
      <c r="AX24" s="12">
        <v>27</v>
      </c>
      <c r="AY24" s="12">
        <v>22</v>
      </c>
      <c r="AZ24" s="12">
        <v>1000000</v>
      </c>
    </row>
    <row r="25" spans="1:52" ht="15" thickBot="1" x14ac:dyDescent="0.35">
      <c r="A25" s="11" t="s">
        <v>379</v>
      </c>
      <c r="B25" s="12">
        <v>27</v>
      </c>
      <c r="C25" s="12">
        <v>31</v>
      </c>
      <c r="D25" s="12">
        <v>36</v>
      </c>
      <c r="E25" s="12">
        <v>39</v>
      </c>
      <c r="F25" s="12">
        <v>39</v>
      </c>
      <c r="G25" s="12">
        <v>43</v>
      </c>
      <c r="H25" s="12">
        <v>43</v>
      </c>
      <c r="I25" s="12">
        <v>49</v>
      </c>
      <c r="J25" s="12">
        <v>53</v>
      </c>
      <c r="K25" s="12">
        <v>47</v>
      </c>
      <c r="L25" s="12">
        <v>50</v>
      </c>
      <c r="M25" s="12">
        <v>51</v>
      </c>
      <c r="N25" s="12">
        <v>48</v>
      </c>
      <c r="O25" s="12">
        <v>40</v>
      </c>
      <c r="P25" s="12">
        <v>34</v>
      </c>
      <c r="Q25" s="12">
        <v>24</v>
      </c>
      <c r="R25" s="12">
        <v>27</v>
      </c>
      <c r="S25" s="12">
        <v>20</v>
      </c>
      <c r="T25" s="12">
        <v>27</v>
      </c>
      <c r="U25" s="12">
        <v>37</v>
      </c>
      <c r="V25" s="12">
        <v>40</v>
      </c>
      <c r="W25" s="12">
        <v>39</v>
      </c>
      <c r="X25" s="12">
        <v>1000000</v>
      </c>
      <c r="AC25" s="11" t="s">
        <v>379</v>
      </c>
      <c r="AD25" s="12">
        <v>36</v>
      </c>
      <c r="AE25" s="12">
        <v>32</v>
      </c>
      <c r="AF25" s="12">
        <v>27</v>
      </c>
      <c r="AG25" s="12">
        <v>24</v>
      </c>
      <c r="AH25" s="12">
        <v>24</v>
      </c>
      <c r="AI25" s="12">
        <v>20</v>
      </c>
      <c r="AJ25" s="12">
        <v>20</v>
      </c>
      <c r="AK25" s="12">
        <v>14</v>
      </c>
      <c r="AL25" s="12">
        <v>10</v>
      </c>
      <c r="AM25" s="12">
        <v>16</v>
      </c>
      <c r="AN25" s="12">
        <v>13</v>
      </c>
      <c r="AO25" s="12">
        <v>12</v>
      </c>
      <c r="AP25" s="12">
        <v>15</v>
      </c>
      <c r="AQ25" s="12">
        <v>23</v>
      </c>
      <c r="AR25" s="12">
        <v>29</v>
      </c>
      <c r="AS25" s="12">
        <v>39</v>
      </c>
      <c r="AT25" s="12">
        <v>36</v>
      </c>
      <c r="AU25" s="12">
        <v>43</v>
      </c>
      <c r="AV25" s="12">
        <v>36</v>
      </c>
      <c r="AW25" s="12">
        <v>26</v>
      </c>
      <c r="AX25" s="12">
        <v>23</v>
      </c>
      <c r="AY25" s="12">
        <v>24</v>
      </c>
      <c r="AZ25" s="12">
        <v>1000000</v>
      </c>
    </row>
    <row r="26" spans="1:52" ht="15" thickBot="1" x14ac:dyDescent="0.35">
      <c r="A26" s="11" t="s">
        <v>380</v>
      </c>
      <c r="B26" s="12">
        <v>15</v>
      </c>
      <c r="C26" s="12">
        <v>18</v>
      </c>
      <c r="D26" s="12">
        <v>22</v>
      </c>
      <c r="E26" s="12">
        <v>25</v>
      </c>
      <c r="F26" s="12">
        <v>27</v>
      </c>
      <c r="G26" s="12">
        <v>27</v>
      </c>
      <c r="H26" s="12">
        <v>29</v>
      </c>
      <c r="I26" s="12">
        <v>25</v>
      </c>
      <c r="J26" s="12">
        <v>28</v>
      </c>
      <c r="K26" s="12">
        <v>30</v>
      </c>
      <c r="L26" s="12">
        <v>26</v>
      </c>
      <c r="M26" s="12">
        <v>22</v>
      </c>
      <c r="N26" s="12">
        <v>29</v>
      </c>
      <c r="O26" s="12">
        <v>41</v>
      </c>
      <c r="P26" s="12">
        <v>39</v>
      </c>
      <c r="Q26" s="12">
        <v>38</v>
      </c>
      <c r="R26" s="12">
        <v>34</v>
      </c>
      <c r="S26" s="12">
        <v>32</v>
      </c>
      <c r="T26" s="12">
        <v>31</v>
      </c>
      <c r="U26" s="12">
        <v>28</v>
      </c>
      <c r="V26" s="12">
        <v>26</v>
      </c>
      <c r="W26" s="12">
        <v>25</v>
      </c>
      <c r="X26" s="12">
        <v>1000000</v>
      </c>
      <c r="AC26" s="11" t="s">
        <v>380</v>
      </c>
      <c r="AD26" s="12">
        <v>48</v>
      </c>
      <c r="AE26" s="12">
        <v>45</v>
      </c>
      <c r="AF26" s="12">
        <v>41</v>
      </c>
      <c r="AG26" s="12">
        <v>38</v>
      </c>
      <c r="AH26" s="12">
        <v>36</v>
      </c>
      <c r="AI26" s="12">
        <v>36</v>
      </c>
      <c r="AJ26" s="12">
        <v>34</v>
      </c>
      <c r="AK26" s="12">
        <v>38</v>
      </c>
      <c r="AL26" s="12">
        <v>35</v>
      </c>
      <c r="AM26" s="12">
        <v>33</v>
      </c>
      <c r="AN26" s="12">
        <v>37</v>
      </c>
      <c r="AO26" s="12">
        <v>41</v>
      </c>
      <c r="AP26" s="12">
        <v>34</v>
      </c>
      <c r="AQ26" s="12">
        <v>22</v>
      </c>
      <c r="AR26" s="12">
        <v>24</v>
      </c>
      <c r="AS26" s="12">
        <v>25</v>
      </c>
      <c r="AT26" s="12">
        <v>29</v>
      </c>
      <c r="AU26" s="12">
        <v>31</v>
      </c>
      <c r="AV26" s="12">
        <v>32</v>
      </c>
      <c r="AW26" s="12">
        <v>35</v>
      </c>
      <c r="AX26" s="12">
        <v>37</v>
      </c>
      <c r="AY26" s="12">
        <v>38</v>
      </c>
      <c r="AZ26" s="12">
        <v>1000000</v>
      </c>
    </row>
    <row r="27" spans="1:52" ht="15" thickBot="1" x14ac:dyDescent="0.35">
      <c r="A27" s="11" t="s">
        <v>381</v>
      </c>
      <c r="B27" s="12">
        <v>27</v>
      </c>
      <c r="C27" s="12">
        <v>31</v>
      </c>
      <c r="D27" s="12">
        <v>36</v>
      </c>
      <c r="E27" s="12">
        <v>39</v>
      </c>
      <c r="F27" s="12">
        <v>43</v>
      </c>
      <c r="G27" s="12">
        <v>43</v>
      </c>
      <c r="H27" s="12">
        <v>43</v>
      </c>
      <c r="I27" s="12">
        <v>51</v>
      </c>
      <c r="J27" s="12">
        <v>35</v>
      </c>
      <c r="K27" s="12">
        <v>51</v>
      </c>
      <c r="L27" s="12">
        <v>53</v>
      </c>
      <c r="M27" s="12">
        <v>53</v>
      </c>
      <c r="N27" s="12">
        <v>53</v>
      </c>
      <c r="O27" s="12">
        <v>50</v>
      </c>
      <c r="P27" s="12">
        <v>43</v>
      </c>
      <c r="Q27" s="12">
        <v>36</v>
      </c>
      <c r="R27" s="12">
        <v>46</v>
      </c>
      <c r="S27" s="12">
        <v>38</v>
      </c>
      <c r="T27" s="12">
        <v>32</v>
      </c>
      <c r="U27" s="12">
        <v>32</v>
      </c>
      <c r="V27" s="12">
        <v>33</v>
      </c>
      <c r="W27" s="12">
        <v>37</v>
      </c>
      <c r="X27" s="12">
        <v>1000000</v>
      </c>
      <c r="AC27" s="11" t="s">
        <v>381</v>
      </c>
      <c r="AD27" s="12">
        <v>36</v>
      </c>
      <c r="AE27" s="12">
        <v>32</v>
      </c>
      <c r="AF27" s="12">
        <v>27</v>
      </c>
      <c r="AG27" s="12">
        <v>24</v>
      </c>
      <c r="AH27" s="12">
        <v>20</v>
      </c>
      <c r="AI27" s="12">
        <v>20</v>
      </c>
      <c r="AJ27" s="12">
        <v>20</v>
      </c>
      <c r="AK27" s="12">
        <v>12</v>
      </c>
      <c r="AL27" s="12">
        <v>28</v>
      </c>
      <c r="AM27" s="12">
        <v>12</v>
      </c>
      <c r="AN27" s="12">
        <v>10</v>
      </c>
      <c r="AO27" s="12">
        <v>10</v>
      </c>
      <c r="AP27" s="12">
        <v>10</v>
      </c>
      <c r="AQ27" s="12">
        <v>13</v>
      </c>
      <c r="AR27" s="12">
        <v>20</v>
      </c>
      <c r="AS27" s="12">
        <v>27</v>
      </c>
      <c r="AT27" s="12">
        <v>17</v>
      </c>
      <c r="AU27" s="12">
        <v>25</v>
      </c>
      <c r="AV27" s="12">
        <v>31</v>
      </c>
      <c r="AW27" s="12">
        <v>31</v>
      </c>
      <c r="AX27" s="12">
        <v>30</v>
      </c>
      <c r="AY27" s="12">
        <v>26</v>
      </c>
      <c r="AZ27" s="12">
        <v>1000000</v>
      </c>
    </row>
    <row r="28" spans="1:52" ht="15" thickBot="1" x14ac:dyDescent="0.35">
      <c r="A28" s="11" t="s">
        <v>382</v>
      </c>
      <c r="B28" s="12">
        <v>26</v>
      </c>
      <c r="C28" s="12">
        <v>27</v>
      </c>
      <c r="D28" s="12">
        <v>20</v>
      </c>
      <c r="E28" s="12">
        <v>26</v>
      </c>
      <c r="F28" s="12">
        <v>22</v>
      </c>
      <c r="G28" s="12">
        <v>18</v>
      </c>
      <c r="H28" s="12">
        <v>18</v>
      </c>
      <c r="I28" s="12">
        <v>11</v>
      </c>
      <c r="J28" s="12">
        <v>14</v>
      </c>
      <c r="K28" s="12">
        <v>11</v>
      </c>
      <c r="L28" s="12">
        <v>11</v>
      </c>
      <c r="M28" s="12">
        <v>2</v>
      </c>
      <c r="N28" s="12">
        <v>2</v>
      </c>
      <c r="O28" s="12">
        <v>17</v>
      </c>
      <c r="P28" s="12">
        <v>6</v>
      </c>
      <c r="Q28" s="12">
        <v>9</v>
      </c>
      <c r="R28" s="12">
        <v>11</v>
      </c>
      <c r="S28" s="12">
        <v>11</v>
      </c>
      <c r="T28" s="12">
        <v>11</v>
      </c>
      <c r="U28" s="12">
        <v>9</v>
      </c>
      <c r="V28" s="12">
        <v>13</v>
      </c>
      <c r="W28" s="12">
        <v>18</v>
      </c>
      <c r="X28" s="12">
        <v>1000000</v>
      </c>
      <c r="AC28" s="11" t="s">
        <v>382</v>
      </c>
      <c r="AD28" s="12">
        <v>37</v>
      </c>
      <c r="AE28" s="12">
        <v>36</v>
      </c>
      <c r="AF28" s="12">
        <v>43</v>
      </c>
      <c r="AG28" s="12">
        <v>37</v>
      </c>
      <c r="AH28" s="12">
        <v>41</v>
      </c>
      <c r="AI28" s="12">
        <v>45</v>
      </c>
      <c r="AJ28" s="12">
        <v>45</v>
      </c>
      <c r="AK28" s="12">
        <v>52</v>
      </c>
      <c r="AL28" s="12">
        <v>49</v>
      </c>
      <c r="AM28" s="12">
        <v>52</v>
      </c>
      <c r="AN28" s="12">
        <v>52</v>
      </c>
      <c r="AO28" s="12">
        <v>61</v>
      </c>
      <c r="AP28" s="12">
        <v>61</v>
      </c>
      <c r="AQ28" s="12">
        <v>46</v>
      </c>
      <c r="AR28" s="12">
        <v>57</v>
      </c>
      <c r="AS28" s="12">
        <v>54</v>
      </c>
      <c r="AT28" s="12">
        <v>52</v>
      </c>
      <c r="AU28" s="12">
        <v>52</v>
      </c>
      <c r="AV28" s="12">
        <v>52</v>
      </c>
      <c r="AW28" s="12">
        <v>54</v>
      </c>
      <c r="AX28" s="12">
        <v>50</v>
      </c>
      <c r="AY28" s="12">
        <v>45</v>
      </c>
      <c r="AZ28" s="12">
        <v>1000000</v>
      </c>
    </row>
    <row r="29" spans="1:52" ht="15" thickBot="1" x14ac:dyDescent="0.35">
      <c r="A29" s="11" t="s">
        <v>383</v>
      </c>
      <c r="B29" s="12">
        <v>4</v>
      </c>
      <c r="C29" s="12">
        <v>3</v>
      </c>
      <c r="D29" s="12">
        <v>3</v>
      </c>
      <c r="E29" s="12">
        <v>3</v>
      </c>
      <c r="F29" s="12">
        <v>3</v>
      </c>
      <c r="G29" s="12">
        <v>3</v>
      </c>
      <c r="H29" s="12">
        <v>3</v>
      </c>
      <c r="I29" s="12">
        <v>1</v>
      </c>
      <c r="J29" s="12">
        <v>1</v>
      </c>
      <c r="K29" s="12">
        <v>1</v>
      </c>
      <c r="L29" s="12">
        <v>1</v>
      </c>
      <c r="M29" s="12">
        <v>1</v>
      </c>
      <c r="N29" s="12">
        <v>1</v>
      </c>
      <c r="O29" s="12">
        <v>1</v>
      </c>
      <c r="P29" s="12">
        <v>1</v>
      </c>
      <c r="Q29" s="12">
        <v>3</v>
      </c>
      <c r="R29" s="12">
        <v>1</v>
      </c>
      <c r="S29" s="12">
        <v>2</v>
      </c>
      <c r="T29" s="12">
        <v>6</v>
      </c>
      <c r="U29" s="12">
        <v>7</v>
      </c>
      <c r="V29" s="12">
        <v>7</v>
      </c>
      <c r="W29" s="12">
        <v>7</v>
      </c>
      <c r="X29" s="12">
        <v>1000000</v>
      </c>
      <c r="AC29" s="11" t="s">
        <v>383</v>
      </c>
      <c r="AD29" s="12">
        <v>59</v>
      </c>
      <c r="AE29" s="12">
        <v>60</v>
      </c>
      <c r="AF29" s="12">
        <v>60</v>
      </c>
      <c r="AG29" s="12">
        <v>60</v>
      </c>
      <c r="AH29" s="12">
        <v>60</v>
      </c>
      <c r="AI29" s="12">
        <v>60</v>
      </c>
      <c r="AJ29" s="12">
        <v>60</v>
      </c>
      <c r="AK29" s="12">
        <v>62</v>
      </c>
      <c r="AL29" s="12">
        <v>62</v>
      </c>
      <c r="AM29" s="12">
        <v>62</v>
      </c>
      <c r="AN29" s="12">
        <v>62</v>
      </c>
      <c r="AO29" s="12">
        <v>62</v>
      </c>
      <c r="AP29" s="12">
        <v>62</v>
      </c>
      <c r="AQ29" s="12">
        <v>62</v>
      </c>
      <c r="AR29" s="12">
        <v>62</v>
      </c>
      <c r="AS29" s="12">
        <v>60</v>
      </c>
      <c r="AT29" s="12">
        <v>62</v>
      </c>
      <c r="AU29" s="12">
        <v>61</v>
      </c>
      <c r="AV29" s="12">
        <v>57</v>
      </c>
      <c r="AW29" s="12">
        <v>56</v>
      </c>
      <c r="AX29" s="12">
        <v>56</v>
      </c>
      <c r="AY29" s="12">
        <v>56</v>
      </c>
      <c r="AZ29" s="12">
        <v>1000000</v>
      </c>
    </row>
    <row r="30" spans="1:52" ht="15" thickBot="1" x14ac:dyDescent="0.35">
      <c r="A30" s="11" t="s">
        <v>384</v>
      </c>
      <c r="B30" s="12">
        <v>5</v>
      </c>
      <c r="C30" s="12">
        <v>11</v>
      </c>
      <c r="D30" s="12">
        <v>10</v>
      </c>
      <c r="E30" s="12">
        <v>10</v>
      </c>
      <c r="F30" s="12">
        <v>8</v>
      </c>
      <c r="G30" s="12">
        <v>5</v>
      </c>
      <c r="H30" s="12">
        <v>6</v>
      </c>
      <c r="I30" s="12">
        <v>18</v>
      </c>
      <c r="J30" s="12">
        <v>21</v>
      </c>
      <c r="K30" s="12">
        <v>21</v>
      </c>
      <c r="L30" s="12">
        <v>18</v>
      </c>
      <c r="M30" s="12">
        <v>18</v>
      </c>
      <c r="N30" s="12">
        <v>15</v>
      </c>
      <c r="O30" s="12">
        <v>12</v>
      </c>
      <c r="P30" s="12">
        <v>14</v>
      </c>
      <c r="Q30" s="12">
        <v>17</v>
      </c>
      <c r="R30" s="12">
        <v>16</v>
      </c>
      <c r="S30" s="12">
        <v>23</v>
      </c>
      <c r="T30" s="12">
        <v>10</v>
      </c>
      <c r="U30" s="12">
        <v>10</v>
      </c>
      <c r="V30" s="12">
        <v>6</v>
      </c>
      <c r="W30" s="12">
        <v>5</v>
      </c>
      <c r="X30" s="12">
        <v>1000000</v>
      </c>
      <c r="AC30" s="11" t="s">
        <v>384</v>
      </c>
      <c r="AD30" s="12">
        <v>58</v>
      </c>
      <c r="AE30" s="12">
        <v>52</v>
      </c>
      <c r="AF30" s="12">
        <v>53</v>
      </c>
      <c r="AG30" s="12">
        <v>53</v>
      </c>
      <c r="AH30" s="12">
        <v>55</v>
      </c>
      <c r="AI30" s="12">
        <v>58</v>
      </c>
      <c r="AJ30" s="12">
        <v>57</v>
      </c>
      <c r="AK30" s="12">
        <v>45</v>
      </c>
      <c r="AL30" s="12">
        <v>42</v>
      </c>
      <c r="AM30" s="12">
        <v>42</v>
      </c>
      <c r="AN30" s="12">
        <v>45</v>
      </c>
      <c r="AO30" s="12">
        <v>45</v>
      </c>
      <c r="AP30" s="12">
        <v>48</v>
      </c>
      <c r="AQ30" s="12">
        <v>51</v>
      </c>
      <c r="AR30" s="12">
        <v>49</v>
      </c>
      <c r="AS30" s="12">
        <v>46</v>
      </c>
      <c r="AT30" s="12">
        <v>47</v>
      </c>
      <c r="AU30" s="12">
        <v>40</v>
      </c>
      <c r="AV30" s="12">
        <v>53</v>
      </c>
      <c r="AW30" s="12">
        <v>53</v>
      </c>
      <c r="AX30" s="12">
        <v>57</v>
      </c>
      <c r="AY30" s="12">
        <v>58</v>
      </c>
      <c r="AZ30" s="12">
        <v>1000000</v>
      </c>
    </row>
    <row r="31" spans="1:52" ht="15" thickBot="1" x14ac:dyDescent="0.35">
      <c r="A31" s="11" t="s">
        <v>385</v>
      </c>
      <c r="B31" s="12">
        <v>27</v>
      </c>
      <c r="C31" s="12">
        <v>24</v>
      </c>
      <c r="D31" s="12">
        <v>25</v>
      </c>
      <c r="E31" s="12">
        <v>31</v>
      </c>
      <c r="F31" s="12">
        <v>37</v>
      </c>
      <c r="G31" s="12">
        <v>29</v>
      </c>
      <c r="H31" s="12">
        <v>31</v>
      </c>
      <c r="I31" s="12">
        <v>29</v>
      </c>
      <c r="J31" s="12">
        <v>32</v>
      </c>
      <c r="K31" s="12">
        <v>32</v>
      </c>
      <c r="L31" s="12">
        <v>28</v>
      </c>
      <c r="M31" s="12">
        <v>33</v>
      </c>
      <c r="N31" s="12">
        <v>32</v>
      </c>
      <c r="O31" s="12">
        <v>32</v>
      </c>
      <c r="P31" s="12">
        <v>33</v>
      </c>
      <c r="Q31" s="12">
        <v>42</v>
      </c>
      <c r="R31" s="12">
        <v>43</v>
      </c>
      <c r="S31" s="12">
        <v>43</v>
      </c>
      <c r="T31" s="12">
        <v>45</v>
      </c>
      <c r="U31" s="12">
        <v>39</v>
      </c>
      <c r="V31" s="12">
        <v>38</v>
      </c>
      <c r="W31" s="12">
        <v>34</v>
      </c>
      <c r="X31" s="12">
        <v>1000000</v>
      </c>
      <c r="AC31" s="11" t="s">
        <v>385</v>
      </c>
      <c r="AD31" s="12">
        <v>36</v>
      </c>
      <c r="AE31" s="12">
        <v>39</v>
      </c>
      <c r="AF31" s="12">
        <v>38</v>
      </c>
      <c r="AG31" s="12">
        <v>32</v>
      </c>
      <c r="AH31" s="12">
        <v>26</v>
      </c>
      <c r="AI31" s="12">
        <v>34</v>
      </c>
      <c r="AJ31" s="12">
        <v>32</v>
      </c>
      <c r="AK31" s="12">
        <v>34</v>
      </c>
      <c r="AL31" s="12">
        <v>31</v>
      </c>
      <c r="AM31" s="12">
        <v>31</v>
      </c>
      <c r="AN31" s="12">
        <v>35</v>
      </c>
      <c r="AO31" s="12">
        <v>30</v>
      </c>
      <c r="AP31" s="12">
        <v>31</v>
      </c>
      <c r="AQ31" s="12">
        <v>31</v>
      </c>
      <c r="AR31" s="12">
        <v>30</v>
      </c>
      <c r="AS31" s="12">
        <v>21</v>
      </c>
      <c r="AT31" s="12">
        <v>20</v>
      </c>
      <c r="AU31" s="12">
        <v>20</v>
      </c>
      <c r="AV31" s="12">
        <v>18</v>
      </c>
      <c r="AW31" s="12">
        <v>24</v>
      </c>
      <c r="AX31" s="12">
        <v>25</v>
      </c>
      <c r="AY31" s="12">
        <v>29</v>
      </c>
      <c r="AZ31" s="12">
        <v>1000000</v>
      </c>
    </row>
    <row r="32" spans="1:52" ht="15" thickBot="1" x14ac:dyDescent="0.35">
      <c r="A32" s="11" t="s">
        <v>386</v>
      </c>
      <c r="B32" s="12">
        <v>27</v>
      </c>
      <c r="C32" s="12">
        <v>30</v>
      </c>
      <c r="D32" s="12">
        <v>32</v>
      </c>
      <c r="E32" s="12">
        <v>29</v>
      </c>
      <c r="F32" s="12">
        <v>31</v>
      </c>
      <c r="G32" s="12">
        <v>30</v>
      </c>
      <c r="H32" s="12">
        <v>12</v>
      </c>
      <c r="I32" s="12">
        <v>31</v>
      </c>
      <c r="J32" s="12">
        <v>38</v>
      </c>
      <c r="K32" s="12">
        <v>36</v>
      </c>
      <c r="L32" s="12">
        <v>30</v>
      </c>
      <c r="M32" s="12">
        <v>34</v>
      </c>
      <c r="N32" s="12">
        <v>36</v>
      </c>
      <c r="O32" s="12">
        <v>33</v>
      </c>
      <c r="P32" s="12">
        <v>38</v>
      </c>
      <c r="Q32" s="12">
        <v>28</v>
      </c>
      <c r="R32" s="12">
        <v>15</v>
      </c>
      <c r="S32" s="12">
        <v>13</v>
      </c>
      <c r="T32" s="12">
        <v>39</v>
      </c>
      <c r="U32" s="12">
        <v>45</v>
      </c>
      <c r="V32" s="12">
        <v>51</v>
      </c>
      <c r="W32" s="12">
        <v>52</v>
      </c>
      <c r="X32" s="12">
        <v>1000000</v>
      </c>
      <c r="AC32" s="11" t="s">
        <v>386</v>
      </c>
      <c r="AD32" s="12">
        <v>36</v>
      </c>
      <c r="AE32" s="12">
        <v>33</v>
      </c>
      <c r="AF32" s="12">
        <v>31</v>
      </c>
      <c r="AG32" s="12">
        <v>34</v>
      </c>
      <c r="AH32" s="12">
        <v>32</v>
      </c>
      <c r="AI32" s="12">
        <v>33</v>
      </c>
      <c r="AJ32" s="12">
        <v>51</v>
      </c>
      <c r="AK32" s="12">
        <v>32</v>
      </c>
      <c r="AL32" s="12">
        <v>25</v>
      </c>
      <c r="AM32" s="12">
        <v>27</v>
      </c>
      <c r="AN32" s="12">
        <v>33</v>
      </c>
      <c r="AO32" s="12">
        <v>29</v>
      </c>
      <c r="AP32" s="12">
        <v>27</v>
      </c>
      <c r="AQ32" s="12">
        <v>30</v>
      </c>
      <c r="AR32" s="12">
        <v>25</v>
      </c>
      <c r="AS32" s="12">
        <v>35</v>
      </c>
      <c r="AT32" s="12">
        <v>48</v>
      </c>
      <c r="AU32" s="12">
        <v>50</v>
      </c>
      <c r="AV32" s="12">
        <v>24</v>
      </c>
      <c r="AW32" s="12">
        <v>18</v>
      </c>
      <c r="AX32" s="12">
        <v>12</v>
      </c>
      <c r="AY32" s="12">
        <v>11</v>
      </c>
      <c r="AZ32" s="12">
        <v>1000000</v>
      </c>
    </row>
    <row r="33" spans="1:52" ht="15" thickBot="1" x14ac:dyDescent="0.35">
      <c r="A33" s="11" t="s">
        <v>387</v>
      </c>
      <c r="B33" s="12">
        <v>9</v>
      </c>
      <c r="C33" s="12">
        <v>5</v>
      </c>
      <c r="D33" s="12">
        <v>8</v>
      </c>
      <c r="E33" s="12">
        <v>15</v>
      </c>
      <c r="F33" s="12">
        <v>23</v>
      </c>
      <c r="G33" s="12">
        <v>23</v>
      </c>
      <c r="H33" s="12">
        <v>25</v>
      </c>
      <c r="I33" s="12">
        <v>24</v>
      </c>
      <c r="J33" s="12">
        <v>26</v>
      </c>
      <c r="K33" s="12">
        <v>28</v>
      </c>
      <c r="L33" s="12">
        <v>29</v>
      </c>
      <c r="M33" s="12">
        <v>31</v>
      </c>
      <c r="N33" s="12">
        <v>36</v>
      </c>
      <c r="O33" s="12">
        <v>51</v>
      </c>
      <c r="P33" s="12">
        <v>52</v>
      </c>
      <c r="Q33" s="12">
        <v>54</v>
      </c>
      <c r="R33" s="12">
        <v>56</v>
      </c>
      <c r="S33" s="12">
        <v>49</v>
      </c>
      <c r="T33" s="12">
        <v>50</v>
      </c>
      <c r="U33" s="12">
        <v>50</v>
      </c>
      <c r="V33" s="12">
        <v>49</v>
      </c>
      <c r="W33" s="12">
        <v>50</v>
      </c>
      <c r="X33" s="12">
        <v>1000000</v>
      </c>
      <c r="AC33" s="11" t="s">
        <v>387</v>
      </c>
      <c r="AD33" s="12">
        <v>54</v>
      </c>
      <c r="AE33" s="12">
        <v>58</v>
      </c>
      <c r="AF33" s="12">
        <v>55</v>
      </c>
      <c r="AG33" s="12">
        <v>48</v>
      </c>
      <c r="AH33" s="12">
        <v>40</v>
      </c>
      <c r="AI33" s="12">
        <v>40</v>
      </c>
      <c r="AJ33" s="12">
        <v>38</v>
      </c>
      <c r="AK33" s="12">
        <v>39</v>
      </c>
      <c r="AL33" s="12">
        <v>37</v>
      </c>
      <c r="AM33" s="12">
        <v>35</v>
      </c>
      <c r="AN33" s="12">
        <v>34</v>
      </c>
      <c r="AO33" s="12">
        <v>32</v>
      </c>
      <c r="AP33" s="12">
        <v>27</v>
      </c>
      <c r="AQ33" s="12">
        <v>12</v>
      </c>
      <c r="AR33" s="12">
        <v>11</v>
      </c>
      <c r="AS33" s="12">
        <v>9</v>
      </c>
      <c r="AT33" s="12">
        <v>7</v>
      </c>
      <c r="AU33" s="12">
        <v>14</v>
      </c>
      <c r="AV33" s="12">
        <v>13</v>
      </c>
      <c r="AW33" s="12">
        <v>13</v>
      </c>
      <c r="AX33" s="12">
        <v>14</v>
      </c>
      <c r="AY33" s="12">
        <v>13</v>
      </c>
      <c r="AZ33" s="12">
        <v>1000000</v>
      </c>
    </row>
    <row r="34" spans="1:52" ht="15" thickBot="1" x14ac:dyDescent="0.35">
      <c r="A34" s="11" t="s">
        <v>388</v>
      </c>
      <c r="B34" s="12">
        <v>27</v>
      </c>
      <c r="C34" s="12">
        <v>31</v>
      </c>
      <c r="D34" s="12">
        <v>36</v>
      </c>
      <c r="E34" s="12">
        <v>39</v>
      </c>
      <c r="F34" s="12">
        <v>43</v>
      </c>
      <c r="G34" s="12">
        <v>39</v>
      </c>
      <c r="H34" s="12">
        <v>41</v>
      </c>
      <c r="I34" s="12">
        <v>41</v>
      </c>
      <c r="J34" s="12">
        <v>43</v>
      </c>
      <c r="K34" s="12">
        <v>42</v>
      </c>
      <c r="L34" s="12">
        <v>47</v>
      </c>
      <c r="M34" s="12">
        <v>44</v>
      </c>
      <c r="N34" s="12">
        <v>46</v>
      </c>
      <c r="O34" s="12">
        <v>37</v>
      </c>
      <c r="P34" s="12">
        <v>35</v>
      </c>
      <c r="Q34" s="12">
        <v>34</v>
      </c>
      <c r="R34" s="12">
        <v>38</v>
      </c>
      <c r="S34" s="12">
        <v>27</v>
      </c>
      <c r="T34" s="12">
        <v>16</v>
      </c>
      <c r="U34" s="12">
        <v>23</v>
      </c>
      <c r="V34" s="12">
        <v>12</v>
      </c>
      <c r="W34" s="12">
        <v>10</v>
      </c>
      <c r="X34" s="12">
        <v>1000000</v>
      </c>
      <c r="AC34" s="11" t="s">
        <v>388</v>
      </c>
      <c r="AD34" s="12">
        <v>36</v>
      </c>
      <c r="AE34" s="12">
        <v>32</v>
      </c>
      <c r="AF34" s="12">
        <v>27</v>
      </c>
      <c r="AG34" s="12">
        <v>24</v>
      </c>
      <c r="AH34" s="12">
        <v>20</v>
      </c>
      <c r="AI34" s="12">
        <v>24</v>
      </c>
      <c r="AJ34" s="12">
        <v>22</v>
      </c>
      <c r="AK34" s="12">
        <v>22</v>
      </c>
      <c r="AL34" s="12">
        <v>20</v>
      </c>
      <c r="AM34" s="12">
        <v>21</v>
      </c>
      <c r="AN34" s="12">
        <v>16</v>
      </c>
      <c r="AO34" s="12">
        <v>19</v>
      </c>
      <c r="AP34" s="12">
        <v>17</v>
      </c>
      <c r="AQ34" s="12">
        <v>26</v>
      </c>
      <c r="AR34" s="12">
        <v>28</v>
      </c>
      <c r="AS34" s="12">
        <v>29</v>
      </c>
      <c r="AT34" s="12">
        <v>25</v>
      </c>
      <c r="AU34" s="12">
        <v>36</v>
      </c>
      <c r="AV34" s="12">
        <v>47</v>
      </c>
      <c r="AW34" s="12">
        <v>40</v>
      </c>
      <c r="AX34" s="12">
        <v>51</v>
      </c>
      <c r="AY34" s="12">
        <v>53</v>
      </c>
      <c r="AZ34" s="12">
        <v>1000000</v>
      </c>
    </row>
    <row r="35" spans="1:52" ht="15" thickBot="1" x14ac:dyDescent="0.35">
      <c r="A35" s="11" t="s">
        <v>389</v>
      </c>
      <c r="B35" s="12">
        <v>27</v>
      </c>
      <c r="C35" s="12">
        <v>31</v>
      </c>
      <c r="D35" s="12">
        <v>36</v>
      </c>
      <c r="E35" s="12">
        <v>39</v>
      </c>
      <c r="F35" s="12">
        <v>32</v>
      </c>
      <c r="G35" s="12">
        <v>43</v>
      </c>
      <c r="H35" s="12">
        <v>40</v>
      </c>
      <c r="I35" s="12">
        <v>33</v>
      </c>
      <c r="J35" s="12">
        <v>31</v>
      </c>
      <c r="K35" s="12">
        <v>23</v>
      </c>
      <c r="L35" s="12">
        <v>25</v>
      </c>
      <c r="M35" s="12">
        <v>23</v>
      </c>
      <c r="N35" s="12">
        <v>19</v>
      </c>
      <c r="O35" s="12">
        <v>16</v>
      </c>
      <c r="P35" s="12">
        <v>19</v>
      </c>
      <c r="Q35" s="12">
        <v>16</v>
      </c>
      <c r="R35" s="12">
        <v>25</v>
      </c>
      <c r="S35" s="12">
        <v>24</v>
      </c>
      <c r="T35" s="12">
        <v>17</v>
      </c>
      <c r="U35" s="12">
        <v>15</v>
      </c>
      <c r="V35" s="12">
        <v>11</v>
      </c>
      <c r="W35" s="12">
        <v>6</v>
      </c>
      <c r="X35" s="12">
        <v>1000000</v>
      </c>
      <c r="AC35" s="11" t="s">
        <v>389</v>
      </c>
      <c r="AD35" s="12">
        <v>36</v>
      </c>
      <c r="AE35" s="12">
        <v>32</v>
      </c>
      <c r="AF35" s="12">
        <v>27</v>
      </c>
      <c r="AG35" s="12">
        <v>24</v>
      </c>
      <c r="AH35" s="12">
        <v>31</v>
      </c>
      <c r="AI35" s="12">
        <v>20</v>
      </c>
      <c r="AJ35" s="12">
        <v>23</v>
      </c>
      <c r="AK35" s="12">
        <v>30</v>
      </c>
      <c r="AL35" s="12">
        <v>32</v>
      </c>
      <c r="AM35" s="12">
        <v>40</v>
      </c>
      <c r="AN35" s="12">
        <v>38</v>
      </c>
      <c r="AO35" s="12">
        <v>40</v>
      </c>
      <c r="AP35" s="12">
        <v>44</v>
      </c>
      <c r="AQ35" s="12">
        <v>47</v>
      </c>
      <c r="AR35" s="12">
        <v>44</v>
      </c>
      <c r="AS35" s="12">
        <v>47</v>
      </c>
      <c r="AT35" s="12">
        <v>38</v>
      </c>
      <c r="AU35" s="12">
        <v>39</v>
      </c>
      <c r="AV35" s="12">
        <v>46</v>
      </c>
      <c r="AW35" s="12">
        <v>48</v>
      </c>
      <c r="AX35" s="12">
        <v>52</v>
      </c>
      <c r="AY35" s="12">
        <v>57</v>
      </c>
      <c r="AZ35" s="12">
        <v>1000000</v>
      </c>
    </row>
    <row r="36" spans="1:52" ht="15" thickBot="1" x14ac:dyDescent="0.35">
      <c r="A36" s="11" t="s">
        <v>390</v>
      </c>
      <c r="B36" s="12">
        <v>8</v>
      </c>
      <c r="C36" s="12">
        <v>7</v>
      </c>
      <c r="D36" s="12">
        <v>12</v>
      </c>
      <c r="E36" s="12">
        <v>14</v>
      </c>
      <c r="F36" s="12">
        <v>18</v>
      </c>
      <c r="G36" s="12">
        <v>22</v>
      </c>
      <c r="H36" s="12">
        <v>26</v>
      </c>
      <c r="I36" s="12">
        <v>27</v>
      </c>
      <c r="J36" s="12">
        <v>24</v>
      </c>
      <c r="K36" s="12">
        <v>26</v>
      </c>
      <c r="L36" s="12">
        <v>31</v>
      </c>
      <c r="M36" s="12">
        <v>30</v>
      </c>
      <c r="N36" s="12">
        <v>23</v>
      </c>
      <c r="O36" s="12">
        <v>9</v>
      </c>
      <c r="P36" s="12">
        <v>22</v>
      </c>
      <c r="Q36" s="12">
        <v>31</v>
      </c>
      <c r="R36" s="12">
        <v>39</v>
      </c>
      <c r="S36" s="12">
        <v>39</v>
      </c>
      <c r="T36" s="12">
        <v>44</v>
      </c>
      <c r="U36" s="12">
        <v>42</v>
      </c>
      <c r="V36" s="12">
        <v>46</v>
      </c>
      <c r="W36" s="12">
        <v>47</v>
      </c>
      <c r="X36" s="12">
        <v>1000000</v>
      </c>
      <c r="AC36" s="11" t="s">
        <v>390</v>
      </c>
      <c r="AD36" s="12">
        <v>55</v>
      </c>
      <c r="AE36" s="12">
        <v>56</v>
      </c>
      <c r="AF36" s="12">
        <v>51</v>
      </c>
      <c r="AG36" s="12">
        <v>49</v>
      </c>
      <c r="AH36" s="12">
        <v>45</v>
      </c>
      <c r="AI36" s="12">
        <v>41</v>
      </c>
      <c r="AJ36" s="12">
        <v>37</v>
      </c>
      <c r="AK36" s="12">
        <v>36</v>
      </c>
      <c r="AL36" s="12">
        <v>39</v>
      </c>
      <c r="AM36" s="12">
        <v>37</v>
      </c>
      <c r="AN36" s="12">
        <v>32</v>
      </c>
      <c r="AO36" s="12">
        <v>33</v>
      </c>
      <c r="AP36" s="12">
        <v>40</v>
      </c>
      <c r="AQ36" s="12">
        <v>54</v>
      </c>
      <c r="AR36" s="12">
        <v>41</v>
      </c>
      <c r="AS36" s="12">
        <v>32</v>
      </c>
      <c r="AT36" s="12">
        <v>24</v>
      </c>
      <c r="AU36" s="12">
        <v>24</v>
      </c>
      <c r="AV36" s="12">
        <v>19</v>
      </c>
      <c r="AW36" s="12">
        <v>21</v>
      </c>
      <c r="AX36" s="12">
        <v>17</v>
      </c>
      <c r="AY36" s="12">
        <v>16</v>
      </c>
      <c r="AZ36" s="12">
        <v>1000000</v>
      </c>
    </row>
    <row r="37" spans="1:52" ht="15" thickBot="1" x14ac:dyDescent="0.35">
      <c r="A37" s="11" t="s">
        <v>391</v>
      </c>
      <c r="B37" s="12">
        <v>27</v>
      </c>
      <c r="C37" s="12">
        <v>31</v>
      </c>
      <c r="D37" s="12">
        <v>36</v>
      </c>
      <c r="E37" s="12">
        <v>39</v>
      </c>
      <c r="F37" s="12">
        <v>43</v>
      </c>
      <c r="G37" s="12">
        <v>43</v>
      </c>
      <c r="H37" s="12">
        <v>43</v>
      </c>
      <c r="I37" s="12">
        <v>51</v>
      </c>
      <c r="J37" s="12">
        <v>42</v>
      </c>
      <c r="K37" s="12">
        <v>51</v>
      </c>
      <c r="L37" s="12">
        <v>53</v>
      </c>
      <c r="M37" s="12">
        <v>53</v>
      </c>
      <c r="N37" s="12">
        <v>53</v>
      </c>
      <c r="O37" s="12">
        <v>52</v>
      </c>
      <c r="P37" s="12">
        <v>53</v>
      </c>
      <c r="Q37" s="12">
        <v>57</v>
      </c>
      <c r="R37" s="12">
        <v>50</v>
      </c>
      <c r="S37" s="12">
        <v>39</v>
      </c>
      <c r="T37" s="12">
        <v>29</v>
      </c>
      <c r="U37" s="12">
        <v>27</v>
      </c>
      <c r="V37" s="12">
        <v>29</v>
      </c>
      <c r="W37" s="12">
        <v>33</v>
      </c>
      <c r="X37" s="12">
        <v>1000000</v>
      </c>
      <c r="AC37" s="11" t="s">
        <v>391</v>
      </c>
      <c r="AD37" s="12">
        <v>36</v>
      </c>
      <c r="AE37" s="12">
        <v>32</v>
      </c>
      <c r="AF37" s="12">
        <v>27</v>
      </c>
      <c r="AG37" s="12">
        <v>24</v>
      </c>
      <c r="AH37" s="12">
        <v>20</v>
      </c>
      <c r="AI37" s="12">
        <v>20</v>
      </c>
      <c r="AJ37" s="12">
        <v>20</v>
      </c>
      <c r="AK37" s="12">
        <v>12</v>
      </c>
      <c r="AL37" s="12">
        <v>21</v>
      </c>
      <c r="AM37" s="12">
        <v>12</v>
      </c>
      <c r="AN37" s="12">
        <v>10</v>
      </c>
      <c r="AO37" s="12">
        <v>10</v>
      </c>
      <c r="AP37" s="12">
        <v>10</v>
      </c>
      <c r="AQ37" s="12">
        <v>11</v>
      </c>
      <c r="AR37" s="12">
        <v>10</v>
      </c>
      <c r="AS37" s="12">
        <v>6</v>
      </c>
      <c r="AT37" s="12">
        <v>13</v>
      </c>
      <c r="AU37" s="12">
        <v>24</v>
      </c>
      <c r="AV37" s="12">
        <v>34</v>
      </c>
      <c r="AW37" s="12">
        <v>36</v>
      </c>
      <c r="AX37" s="12">
        <v>34</v>
      </c>
      <c r="AY37" s="12">
        <v>30</v>
      </c>
      <c r="AZ37" s="12">
        <v>1000000</v>
      </c>
    </row>
    <row r="38" spans="1:52" ht="15" thickBot="1" x14ac:dyDescent="0.35">
      <c r="A38" s="11" t="s">
        <v>392</v>
      </c>
      <c r="B38" s="12">
        <v>27</v>
      </c>
      <c r="C38" s="12">
        <v>31</v>
      </c>
      <c r="D38" s="12">
        <v>36</v>
      </c>
      <c r="E38" s="12">
        <v>39</v>
      </c>
      <c r="F38" s="12">
        <v>43</v>
      </c>
      <c r="G38" s="12">
        <v>38</v>
      </c>
      <c r="H38" s="12">
        <v>21</v>
      </c>
      <c r="I38" s="12">
        <v>46</v>
      </c>
      <c r="J38" s="12">
        <v>41</v>
      </c>
      <c r="K38" s="12">
        <v>38</v>
      </c>
      <c r="L38" s="12">
        <v>26</v>
      </c>
      <c r="M38" s="12">
        <v>24</v>
      </c>
      <c r="N38" s="12">
        <v>21</v>
      </c>
      <c r="O38" s="12">
        <v>20</v>
      </c>
      <c r="P38" s="12">
        <v>24</v>
      </c>
      <c r="Q38" s="12">
        <v>19</v>
      </c>
      <c r="R38" s="12">
        <v>20</v>
      </c>
      <c r="S38" s="12">
        <v>17</v>
      </c>
      <c r="T38" s="12">
        <v>14</v>
      </c>
      <c r="U38" s="12">
        <v>25</v>
      </c>
      <c r="V38" s="12">
        <v>24</v>
      </c>
      <c r="W38" s="12">
        <v>23</v>
      </c>
      <c r="X38" s="12">
        <v>1000000</v>
      </c>
      <c r="AC38" s="11" t="s">
        <v>392</v>
      </c>
      <c r="AD38" s="12">
        <v>36</v>
      </c>
      <c r="AE38" s="12">
        <v>32</v>
      </c>
      <c r="AF38" s="12">
        <v>27</v>
      </c>
      <c r="AG38" s="12">
        <v>24</v>
      </c>
      <c r="AH38" s="12">
        <v>20</v>
      </c>
      <c r="AI38" s="12">
        <v>25</v>
      </c>
      <c r="AJ38" s="12">
        <v>42</v>
      </c>
      <c r="AK38" s="12">
        <v>17</v>
      </c>
      <c r="AL38" s="12">
        <v>22</v>
      </c>
      <c r="AM38" s="12">
        <v>25</v>
      </c>
      <c r="AN38" s="12">
        <v>37</v>
      </c>
      <c r="AO38" s="12">
        <v>39</v>
      </c>
      <c r="AP38" s="12">
        <v>42</v>
      </c>
      <c r="AQ38" s="12">
        <v>43</v>
      </c>
      <c r="AR38" s="12">
        <v>39</v>
      </c>
      <c r="AS38" s="12">
        <v>44</v>
      </c>
      <c r="AT38" s="12">
        <v>43</v>
      </c>
      <c r="AU38" s="12">
        <v>46</v>
      </c>
      <c r="AV38" s="12">
        <v>49</v>
      </c>
      <c r="AW38" s="12">
        <v>38</v>
      </c>
      <c r="AX38" s="12">
        <v>39</v>
      </c>
      <c r="AY38" s="12">
        <v>40</v>
      </c>
      <c r="AZ38" s="12">
        <v>1000000</v>
      </c>
    </row>
    <row r="39" spans="1:52" ht="15" thickBot="1" x14ac:dyDescent="0.35">
      <c r="A39" s="11" t="s">
        <v>393</v>
      </c>
      <c r="B39" s="12">
        <v>23</v>
      </c>
      <c r="C39" s="12">
        <v>22</v>
      </c>
      <c r="D39" s="12">
        <v>27</v>
      </c>
      <c r="E39" s="12">
        <v>30</v>
      </c>
      <c r="F39" s="12">
        <v>36</v>
      </c>
      <c r="G39" s="12">
        <v>34</v>
      </c>
      <c r="H39" s="12">
        <v>33</v>
      </c>
      <c r="I39" s="12">
        <v>39</v>
      </c>
      <c r="J39" s="12">
        <v>39</v>
      </c>
      <c r="K39" s="12">
        <v>39</v>
      </c>
      <c r="L39" s="12">
        <v>41</v>
      </c>
      <c r="M39" s="12">
        <v>39</v>
      </c>
      <c r="N39" s="12">
        <v>35</v>
      </c>
      <c r="O39" s="12">
        <v>30</v>
      </c>
      <c r="P39" s="12">
        <v>20</v>
      </c>
      <c r="Q39" s="12">
        <v>40</v>
      </c>
      <c r="R39" s="12">
        <v>42</v>
      </c>
      <c r="S39" s="12">
        <v>41</v>
      </c>
      <c r="T39" s="12">
        <v>41</v>
      </c>
      <c r="U39" s="12">
        <v>41</v>
      </c>
      <c r="V39" s="12">
        <v>39</v>
      </c>
      <c r="W39" s="12">
        <v>36</v>
      </c>
      <c r="X39" s="12">
        <v>1000000</v>
      </c>
      <c r="AC39" s="11" t="s">
        <v>393</v>
      </c>
      <c r="AD39" s="12">
        <v>40</v>
      </c>
      <c r="AE39" s="12">
        <v>41</v>
      </c>
      <c r="AF39" s="12">
        <v>36</v>
      </c>
      <c r="AG39" s="12">
        <v>33</v>
      </c>
      <c r="AH39" s="12">
        <v>27</v>
      </c>
      <c r="AI39" s="12">
        <v>29</v>
      </c>
      <c r="AJ39" s="12">
        <v>30</v>
      </c>
      <c r="AK39" s="12">
        <v>24</v>
      </c>
      <c r="AL39" s="12">
        <v>24</v>
      </c>
      <c r="AM39" s="12">
        <v>24</v>
      </c>
      <c r="AN39" s="12">
        <v>22</v>
      </c>
      <c r="AO39" s="12">
        <v>24</v>
      </c>
      <c r="AP39" s="12">
        <v>28</v>
      </c>
      <c r="AQ39" s="12">
        <v>33</v>
      </c>
      <c r="AR39" s="12">
        <v>43</v>
      </c>
      <c r="AS39" s="12">
        <v>23</v>
      </c>
      <c r="AT39" s="12">
        <v>21</v>
      </c>
      <c r="AU39" s="12">
        <v>22</v>
      </c>
      <c r="AV39" s="12">
        <v>22</v>
      </c>
      <c r="AW39" s="12">
        <v>22</v>
      </c>
      <c r="AX39" s="12">
        <v>24</v>
      </c>
      <c r="AY39" s="12">
        <v>27</v>
      </c>
      <c r="AZ39" s="12">
        <v>1000000</v>
      </c>
    </row>
    <row r="40" spans="1:52" ht="15" thickBot="1" x14ac:dyDescent="0.35">
      <c r="A40" s="11" t="s">
        <v>394</v>
      </c>
      <c r="B40" s="12">
        <v>22</v>
      </c>
      <c r="C40" s="12">
        <v>23</v>
      </c>
      <c r="D40" s="12">
        <v>24</v>
      </c>
      <c r="E40" s="12">
        <v>24</v>
      </c>
      <c r="F40" s="12">
        <v>15</v>
      </c>
      <c r="G40" s="12">
        <v>24</v>
      </c>
      <c r="H40" s="12">
        <v>27</v>
      </c>
      <c r="I40" s="12">
        <v>22</v>
      </c>
      <c r="J40" s="12">
        <v>19</v>
      </c>
      <c r="K40" s="12">
        <v>27</v>
      </c>
      <c r="L40" s="12">
        <v>36</v>
      </c>
      <c r="M40" s="12">
        <v>37</v>
      </c>
      <c r="N40" s="12">
        <v>40</v>
      </c>
      <c r="O40" s="12">
        <v>38</v>
      </c>
      <c r="P40" s="12">
        <v>40</v>
      </c>
      <c r="Q40" s="12">
        <v>44</v>
      </c>
      <c r="R40" s="12">
        <v>44</v>
      </c>
      <c r="S40" s="12">
        <v>45</v>
      </c>
      <c r="T40" s="12">
        <v>48</v>
      </c>
      <c r="U40" s="12">
        <v>46</v>
      </c>
      <c r="V40" s="12">
        <v>45</v>
      </c>
      <c r="W40" s="12">
        <v>45</v>
      </c>
      <c r="X40" s="12">
        <v>1000000</v>
      </c>
      <c r="AC40" s="11" t="s">
        <v>394</v>
      </c>
      <c r="AD40" s="12">
        <v>41</v>
      </c>
      <c r="AE40" s="12">
        <v>40</v>
      </c>
      <c r="AF40" s="12">
        <v>39</v>
      </c>
      <c r="AG40" s="12">
        <v>39</v>
      </c>
      <c r="AH40" s="12">
        <v>48</v>
      </c>
      <c r="AI40" s="12">
        <v>39</v>
      </c>
      <c r="AJ40" s="12">
        <v>36</v>
      </c>
      <c r="AK40" s="12">
        <v>41</v>
      </c>
      <c r="AL40" s="12">
        <v>44</v>
      </c>
      <c r="AM40" s="12">
        <v>36</v>
      </c>
      <c r="AN40" s="12">
        <v>27</v>
      </c>
      <c r="AO40" s="12">
        <v>26</v>
      </c>
      <c r="AP40" s="12">
        <v>23</v>
      </c>
      <c r="AQ40" s="12">
        <v>25</v>
      </c>
      <c r="AR40" s="12">
        <v>23</v>
      </c>
      <c r="AS40" s="12">
        <v>19</v>
      </c>
      <c r="AT40" s="12">
        <v>19</v>
      </c>
      <c r="AU40" s="12">
        <v>18</v>
      </c>
      <c r="AV40" s="12">
        <v>15</v>
      </c>
      <c r="AW40" s="12">
        <v>17</v>
      </c>
      <c r="AX40" s="12">
        <v>18</v>
      </c>
      <c r="AY40" s="12">
        <v>18</v>
      </c>
      <c r="AZ40" s="12">
        <v>1000000</v>
      </c>
    </row>
    <row r="41" spans="1:52" ht="15" thickBot="1" x14ac:dyDescent="0.35">
      <c r="A41" s="11" t="s">
        <v>395</v>
      </c>
      <c r="B41" s="12">
        <v>27</v>
      </c>
      <c r="C41" s="12">
        <v>31</v>
      </c>
      <c r="D41" s="12">
        <v>36</v>
      </c>
      <c r="E41" s="12">
        <v>39</v>
      </c>
      <c r="F41" s="12">
        <v>43</v>
      </c>
      <c r="G41" s="12">
        <v>43</v>
      </c>
      <c r="H41" s="12">
        <v>43</v>
      </c>
      <c r="I41" s="12">
        <v>34</v>
      </c>
      <c r="J41" s="12">
        <v>53</v>
      </c>
      <c r="K41" s="12">
        <v>51</v>
      </c>
      <c r="L41" s="12">
        <v>53</v>
      </c>
      <c r="M41" s="12">
        <v>53</v>
      </c>
      <c r="N41" s="12">
        <v>53</v>
      </c>
      <c r="O41" s="12">
        <v>54</v>
      </c>
      <c r="P41" s="12">
        <v>56</v>
      </c>
      <c r="Q41" s="12">
        <v>52</v>
      </c>
      <c r="R41" s="12">
        <v>52</v>
      </c>
      <c r="S41" s="12">
        <v>54</v>
      </c>
      <c r="T41" s="12">
        <v>54</v>
      </c>
      <c r="U41" s="12">
        <v>54</v>
      </c>
      <c r="V41" s="12">
        <v>54</v>
      </c>
      <c r="W41" s="12">
        <v>56</v>
      </c>
      <c r="X41" s="12">
        <v>1000000</v>
      </c>
      <c r="AC41" s="11" t="s">
        <v>395</v>
      </c>
      <c r="AD41" s="12">
        <v>36</v>
      </c>
      <c r="AE41" s="12">
        <v>32</v>
      </c>
      <c r="AF41" s="12">
        <v>27</v>
      </c>
      <c r="AG41" s="12">
        <v>24</v>
      </c>
      <c r="AH41" s="12">
        <v>20</v>
      </c>
      <c r="AI41" s="12">
        <v>20</v>
      </c>
      <c r="AJ41" s="12">
        <v>20</v>
      </c>
      <c r="AK41" s="12">
        <v>29</v>
      </c>
      <c r="AL41" s="12">
        <v>10</v>
      </c>
      <c r="AM41" s="12">
        <v>12</v>
      </c>
      <c r="AN41" s="12">
        <v>10</v>
      </c>
      <c r="AO41" s="12">
        <v>10</v>
      </c>
      <c r="AP41" s="12">
        <v>10</v>
      </c>
      <c r="AQ41" s="12">
        <v>9</v>
      </c>
      <c r="AR41" s="12">
        <v>7</v>
      </c>
      <c r="AS41" s="12">
        <v>11</v>
      </c>
      <c r="AT41" s="12">
        <v>11</v>
      </c>
      <c r="AU41" s="12">
        <v>9</v>
      </c>
      <c r="AV41" s="12">
        <v>9</v>
      </c>
      <c r="AW41" s="12">
        <v>9</v>
      </c>
      <c r="AX41" s="12">
        <v>9</v>
      </c>
      <c r="AY41" s="12">
        <v>7</v>
      </c>
      <c r="AZ41" s="12">
        <v>1000000</v>
      </c>
    </row>
    <row r="42" spans="1:52" ht="15" thickBot="1" x14ac:dyDescent="0.35">
      <c r="A42" s="11" t="s">
        <v>396</v>
      </c>
      <c r="B42" s="12">
        <v>27</v>
      </c>
      <c r="C42" s="12">
        <v>31</v>
      </c>
      <c r="D42" s="12">
        <v>36</v>
      </c>
      <c r="E42" s="12">
        <v>39</v>
      </c>
      <c r="F42" s="12">
        <v>43</v>
      </c>
      <c r="G42" s="12">
        <v>43</v>
      </c>
      <c r="H42" s="12">
        <v>43</v>
      </c>
      <c r="I42" s="12">
        <v>51</v>
      </c>
      <c r="J42" s="12">
        <v>53</v>
      </c>
      <c r="K42" s="12">
        <v>51</v>
      </c>
      <c r="L42" s="12">
        <v>42</v>
      </c>
      <c r="M42" s="12">
        <v>53</v>
      </c>
      <c r="N42" s="12">
        <v>53</v>
      </c>
      <c r="O42" s="12">
        <v>54</v>
      </c>
      <c r="P42" s="12">
        <v>56</v>
      </c>
      <c r="Q42" s="12">
        <v>57</v>
      </c>
      <c r="R42" s="12">
        <v>48</v>
      </c>
      <c r="S42" s="12">
        <v>60</v>
      </c>
      <c r="T42" s="12">
        <v>55</v>
      </c>
      <c r="U42" s="12">
        <v>48</v>
      </c>
      <c r="V42" s="12">
        <v>30</v>
      </c>
      <c r="W42" s="12">
        <v>40</v>
      </c>
      <c r="X42" s="12">
        <v>1000000</v>
      </c>
      <c r="AC42" s="11" t="s">
        <v>396</v>
      </c>
      <c r="AD42" s="12">
        <v>36</v>
      </c>
      <c r="AE42" s="12">
        <v>32</v>
      </c>
      <c r="AF42" s="12">
        <v>27</v>
      </c>
      <c r="AG42" s="12">
        <v>24</v>
      </c>
      <c r="AH42" s="12">
        <v>20</v>
      </c>
      <c r="AI42" s="12">
        <v>20</v>
      </c>
      <c r="AJ42" s="12">
        <v>20</v>
      </c>
      <c r="AK42" s="12">
        <v>12</v>
      </c>
      <c r="AL42" s="12">
        <v>10</v>
      </c>
      <c r="AM42" s="12">
        <v>12</v>
      </c>
      <c r="AN42" s="12">
        <v>21</v>
      </c>
      <c r="AO42" s="12">
        <v>10</v>
      </c>
      <c r="AP42" s="12">
        <v>10</v>
      </c>
      <c r="AQ42" s="12">
        <v>9</v>
      </c>
      <c r="AR42" s="12">
        <v>7</v>
      </c>
      <c r="AS42" s="12">
        <v>6</v>
      </c>
      <c r="AT42" s="12">
        <v>15</v>
      </c>
      <c r="AU42" s="12">
        <v>3</v>
      </c>
      <c r="AV42" s="12">
        <v>8</v>
      </c>
      <c r="AW42" s="12">
        <v>15</v>
      </c>
      <c r="AX42" s="12">
        <v>33</v>
      </c>
      <c r="AY42" s="12">
        <v>23</v>
      </c>
      <c r="AZ42" s="12">
        <v>1000000</v>
      </c>
    </row>
    <row r="43" spans="1:52" ht="15" thickBot="1" x14ac:dyDescent="0.35">
      <c r="A43" s="11" t="s">
        <v>397</v>
      </c>
      <c r="B43" s="12">
        <v>24</v>
      </c>
      <c r="C43" s="12">
        <v>31</v>
      </c>
      <c r="D43" s="12">
        <v>36</v>
      </c>
      <c r="E43" s="12">
        <v>39</v>
      </c>
      <c r="F43" s="12">
        <v>43</v>
      </c>
      <c r="G43" s="12">
        <v>43</v>
      </c>
      <c r="H43" s="12">
        <v>43</v>
      </c>
      <c r="I43" s="12">
        <v>51</v>
      </c>
      <c r="J43" s="12">
        <v>52</v>
      </c>
      <c r="K43" s="12">
        <v>50</v>
      </c>
      <c r="L43" s="12">
        <v>52</v>
      </c>
      <c r="M43" s="12">
        <v>52</v>
      </c>
      <c r="N43" s="12">
        <v>52</v>
      </c>
      <c r="O43" s="12">
        <v>53</v>
      </c>
      <c r="P43" s="12">
        <v>54</v>
      </c>
      <c r="Q43" s="12">
        <v>55</v>
      </c>
      <c r="R43" s="12">
        <v>57</v>
      </c>
      <c r="S43" s="12">
        <v>59</v>
      </c>
      <c r="T43" s="12">
        <v>60</v>
      </c>
      <c r="U43" s="12">
        <v>58</v>
      </c>
      <c r="V43" s="12">
        <v>58</v>
      </c>
      <c r="W43" s="12">
        <v>62</v>
      </c>
      <c r="X43" s="12">
        <v>1000000</v>
      </c>
      <c r="AC43" s="11" t="s">
        <v>397</v>
      </c>
      <c r="AD43" s="12">
        <v>39</v>
      </c>
      <c r="AE43" s="12">
        <v>32</v>
      </c>
      <c r="AF43" s="12">
        <v>27</v>
      </c>
      <c r="AG43" s="12">
        <v>24</v>
      </c>
      <c r="AH43" s="12">
        <v>20</v>
      </c>
      <c r="AI43" s="12">
        <v>20</v>
      </c>
      <c r="AJ43" s="12">
        <v>20</v>
      </c>
      <c r="AK43" s="12">
        <v>12</v>
      </c>
      <c r="AL43" s="12">
        <v>11</v>
      </c>
      <c r="AM43" s="12">
        <v>13</v>
      </c>
      <c r="AN43" s="12">
        <v>11</v>
      </c>
      <c r="AO43" s="12">
        <v>11</v>
      </c>
      <c r="AP43" s="12">
        <v>11</v>
      </c>
      <c r="AQ43" s="12">
        <v>10</v>
      </c>
      <c r="AR43" s="12">
        <v>9</v>
      </c>
      <c r="AS43" s="12">
        <v>8</v>
      </c>
      <c r="AT43" s="12">
        <v>6</v>
      </c>
      <c r="AU43" s="12">
        <v>4</v>
      </c>
      <c r="AV43" s="12">
        <v>3</v>
      </c>
      <c r="AW43" s="12">
        <v>5</v>
      </c>
      <c r="AX43" s="12">
        <v>5</v>
      </c>
      <c r="AY43" s="12">
        <v>1</v>
      </c>
      <c r="AZ43" s="12">
        <v>1000000</v>
      </c>
    </row>
    <row r="44" spans="1:52" ht="15" thickBot="1" x14ac:dyDescent="0.35">
      <c r="A44" s="11" t="s">
        <v>398</v>
      </c>
      <c r="B44" s="12">
        <v>27</v>
      </c>
      <c r="C44" s="12">
        <v>31</v>
      </c>
      <c r="D44" s="12">
        <v>36</v>
      </c>
      <c r="E44" s="12">
        <v>39</v>
      </c>
      <c r="F44" s="12">
        <v>43</v>
      </c>
      <c r="G44" s="12">
        <v>43</v>
      </c>
      <c r="H44" s="12">
        <v>34</v>
      </c>
      <c r="I44" s="12">
        <v>51</v>
      </c>
      <c r="J44" s="12">
        <v>53</v>
      </c>
      <c r="K44" s="12">
        <v>51</v>
      </c>
      <c r="L44" s="12">
        <v>53</v>
      </c>
      <c r="M44" s="12">
        <v>48</v>
      </c>
      <c r="N44" s="12">
        <v>49</v>
      </c>
      <c r="O44" s="12">
        <v>54</v>
      </c>
      <c r="P44" s="12">
        <v>48</v>
      </c>
      <c r="Q44" s="12">
        <v>41</v>
      </c>
      <c r="R44" s="12">
        <v>26</v>
      </c>
      <c r="S44" s="12">
        <v>28</v>
      </c>
      <c r="T44" s="12">
        <v>22</v>
      </c>
      <c r="U44" s="12">
        <v>16</v>
      </c>
      <c r="V44" s="12">
        <v>15</v>
      </c>
      <c r="W44" s="12">
        <v>14</v>
      </c>
      <c r="X44" s="12">
        <v>1000000</v>
      </c>
      <c r="AC44" s="11" t="s">
        <v>398</v>
      </c>
      <c r="AD44" s="12">
        <v>36</v>
      </c>
      <c r="AE44" s="12">
        <v>32</v>
      </c>
      <c r="AF44" s="12">
        <v>27</v>
      </c>
      <c r="AG44" s="12">
        <v>24</v>
      </c>
      <c r="AH44" s="12">
        <v>20</v>
      </c>
      <c r="AI44" s="12">
        <v>20</v>
      </c>
      <c r="AJ44" s="12">
        <v>29</v>
      </c>
      <c r="AK44" s="12">
        <v>12</v>
      </c>
      <c r="AL44" s="12">
        <v>10</v>
      </c>
      <c r="AM44" s="12">
        <v>12</v>
      </c>
      <c r="AN44" s="12">
        <v>10</v>
      </c>
      <c r="AO44" s="12">
        <v>15</v>
      </c>
      <c r="AP44" s="12">
        <v>14</v>
      </c>
      <c r="AQ44" s="12">
        <v>9</v>
      </c>
      <c r="AR44" s="12">
        <v>15</v>
      </c>
      <c r="AS44" s="12">
        <v>22</v>
      </c>
      <c r="AT44" s="12">
        <v>37</v>
      </c>
      <c r="AU44" s="12">
        <v>35</v>
      </c>
      <c r="AV44" s="12">
        <v>41</v>
      </c>
      <c r="AW44" s="12">
        <v>47</v>
      </c>
      <c r="AX44" s="12">
        <v>48</v>
      </c>
      <c r="AY44" s="12">
        <v>49</v>
      </c>
      <c r="AZ44" s="12">
        <v>1000000</v>
      </c>
    </row>
    <row r="45" spans="1:52" ht="15" thickBot="1" x14ac:dyDescent="0.35">
      <c r="A45" s="11" t="s">
        <v>399</v>
      </c>
      <c r="B45" s="12">
        <v>27</v>
      </c>
      <c r="C45" s="12">
        <v>31</v>
      </c>
      <c r="D45" s="12">
        <v>36</v>
      </c>
      <c r="E45" s="12">
        <v>39</v>
      </c>
      <c r="F45" s="12">
        <v>43</v>
      </c>
      <c r="G45" s="12">
        <v>33</v>
      </c>
      <c r="H45" s="12">
        <v>43</v>
      </c>
      <c r="I45" s="12">
        <v>42</v>
      </c>
      <c r="J45" s="12">
        <v>53</v>
      </c>
      <c r="K45" s="12">
        <v>43</v>
      </c>
      <c r="L45" s="12">
        <v>37</v>
      </c>
      <c r="M45" s="12">
        <v>29</v>
      </c>
      <c r="N45" s="12">
        <v>28</v>
      </c>
      <c r="O45" s="12">
        <v>19</v>
      </c>
      <c r="P45" s="12">
        <v>11</v>
      </c>
      <c r="Q45" s="12">
        <v>11</v>
      </c>
      <c r="R45" s="12">
        <v>13</v>
      </c>
      <c r="S45" s="12">
        <v>21</v>
      </c>
      <c r="T45" s="12">
        <v>23</v>
      </c>
      <c r="U45" s="12">
        <v>26</v>
      </c>
      <c r="V45" s="12">
        <v>27</v>
      </c>
      <c r="W45" s="12">
        <v>20</v>
      </c>
      <c r="X45" s="12">
        <v>1000000</v>
      </c>
      <c r="AC45" s="11" t="s">
        <v>399</v>
      </c>
      <c r="AD45" s="12">
        <v>36</v>
      </c>
      <c r="AE45" s="12">
        <v>32</v>
      </c>
      <c r="AF45" s="12">
        <v>27</v>
      </c>
      <c r="AG45" s="12">
        <v>24</v>
      </c>
      <c r="AH45" s="12">
        <v>20</v>
      </c>
      <c r="AI45" s="12">
        <v>30</v>
      </c>
      <c r="AJ45" s="12">
        <v>20</v>
      </c>
      <c r="AK45" s="12">
        <v>21</v>
      </c>
      <c r="AL45" s="12">
        <v>10</v>
      </c>
      <c r="AM45" s="12">
        <v>20</v>
      </c>
      <c r="AN45" s="12">
        <v>26</v>
      </c>
      <c r="AO45" s="12">
        <v>34</v>
      </c>
      <c r="AP45" s="12">
        <v>35</v>
      </c>
      <c r="AQ45" s="12">
        <v>44</v>
      </c>
      <c r="AR45" s="12">
        <v>52</v>
      </c>
      <c r="AS45" s="12">
        <v>52</v>
      </c>
      <c r="AT45" s="12">
        <v>50</v>
      </c>
      <c r="AU45" s="12">
        <v>42</v>
      </c>
      <c r="AV45" s="12">
        <v>40</v>
      </c>
      <c r="AW45" s="12">
        <v>37</v>
      </c>
      <c r="AX45" s="12">
        <v>36</v>
      </c>
      <c r="AY45" s="12">
        <v>43</v>
      </c>
      <c r="AZ45" s="12">
        <v>1000000</v>
      </c>
    </row>
    <row r="46" spans="1:52" ht="15" thickBot="1" x14ac:dyDescent="0.35">
      <c r="A46" s="11" t="s">
        <v>400</v>
      </c>
      <c r="B46" s="12">
        <v>27</v>
      </c>
      <c r="C46" s="12">
        <v>31</v>
      </c>
      <c r="D46" s="12">
        <v>36</v>
      </c>
      <c r="E46" s="12">
        <v>39</v>
      </c>
      <c r="F46" s="12">
        <v>43</v>
      </c>
      <c r="G46" s="12">
        <v>37</v>
      </c>
      <c r="H46" s="12">
        <v>43</v>
      </c>
      <c r="I46" s="12">
        <v>51</v>
      </c>
      <c r="J46" s="12">
        <v>47</v>
      </c>
      <c r="K46" s="12">
        <v>35</v>
      </c>
      <c r="L46" s="12">
        <v>39</v>
      </c>
      <c r="M46" s="12">
        <v>46</v>
      </c>
      <c r="N46" s="12">
        <v>43</v>
      </c>
      <c r="O46" s="12">
        <v>31</v>
      </c>
      <c r="P46" s="12">
        <v>27</v>
      </c>
      <c r="Q46" s="12">
        <v>29</v>
      </c>
      <c r="R46" s="12">
        <v>30</v>
      </c>
      <c r="S46" s="12">
        <v>26</v>
      </c>
      <c r="T46" s="12">
        <v>28</v>
      </c>
      <c r="U46" s="12">
        <v>14</v>
      </c>
      <c r="V46" s="12">
        <v>18</v>
      </c>
      <c r="W46" s="12">
        <v>15</v>
      </c>
      <c r="X46" s="12">
        <v>1000000</v>
      </c>
      <c r="AC46" s="11" t="s">
        <v>400</v>
      </c>
      <c r="AD46" s="12">
        <v>36</v>
      </c>
      <c r="AE46" s="12">
        <v>32</v>
      </c>
      <c r="AF46" s="12">
        <v>27</v>
      </c>
      <c r="AG46" s="12">
        <v>24</v>
      </c>
      <c r="AH46" s="12">
        <v>20</v>
      </c>
      <c r="AI46" s="12">
        <v>26</v>
      </c>
      <c r="AJ46" s="12">
        <v>20</v>
      </c>
      <c r="AK46" s="12">
        <v>12</v>
      </c>
      <c r="AL46" s="12">
        <v>16</v>
      </c>
      <c r="AM46" s="12">
        <v>28</v>
      </c>
      <c r="AN46" s="12">
        <v>24</v>
      </c>
      <c r="AO46" s="12">
        <v>17</v>
      </c>
      <c r="AP46" s="12">
        <v>20</v>
      </c>
      <c r="AQ46" s="12">
        <v>32</v>
      </c>
      <c r="AR46" s="12">
        <v>36</v>
      </c>
      <c r="AS46" s="12">
        <v>34</v>
      </c>
      <c r="AT46" s="12">
        <v>33</v>
      </c>
      <c r="AU46" s="12">
        <v>37</v>
      </c>
      <c r="AV46" s="12">
        <v>35</v>
      </c>
      <c r="AW46" s="12">
        <v>49</v>
      </c>
      <c r="AX46" s="12">
        <v>45</v>
      </c>
      <c r="AY46" s="12">
        <v>48</v>
      </c>
      <c r="AZ46" s="12">
        <v>1000000</v>
      </c>
    </row>
    <row r="47" spans="1:52" ht="15" thickBot="1" x14ac:dyDescent="0.35">
      <c r="A47" s="11" t="s">
        <v>401</v>
      </c>
      <c r="B47" s="12">
        <v>27</v>
      </c>
      <c r="C47" s="12">
        <v>31</v>
      </c>
      <c r="D47" s="12">
        <v>36</v>
      </c>
      <c r="E47" s="12">
        <v>39</v>
      </c>
      <c r="F47" s="12">
        <v>43</v>
      </c>
      <c r="G47" s="12">
        <v>43</v>
      </c>
      <c r="H47" s="12">
        <v>43</v>
      </c>
      <c r="I47" s="12">
        <v>51</v>
      </c>
      <c r="J47" s="12">
        <v>53</v>
      </c>
      <c r="K47" s="12">
        <v>51</v>
      </c>
      <c r="L47" s="12">
        <v>53</v>
      </c>
      <c r="M47" s="12">
        <v>53</v>
      </c>
      <c r="N47" s="12">
        <v>53</v>
      </c>
      <c r="O47" s="12">
        <v>54</v>
      </c>
      <c r="P47" s="12">
        <v>56</v>
      </c>
      <c r="Q47" s="12">
        <v>57</v>
      </c>
      <c r="R47" s="12">
        <v>58</v>
      </c>
      <c r="S47" s="12">
        <v>50</v>
      </c>
      <c r="T47" s="12">
        <v>53</v>
      </c>
      <c r="U47" s="12">
        <v>59</v>
      </c>
      <c r="V47" s="12">
        <v>59</v>
      </c>
      <c r="W47" s="12">
        <v>61</v>
      </c>
      <c r="X47" s="12">
        <v>1000000</v>
      </c>
      <c r="AC47" s="11" t="s">
        <v>401</v>
      </c>
      <c r="AD47" s="12">
        <v>36</v>
      </c>
      <c r="AE47" s="12">
        <v>32</v>
      </c>
      <c r="AF47" s="12">
        <v>27</v>
      </c>
      <c r="AG47" s="12">
        <v>24</v>
      </c>
      <c r="AH47" s="12">
        <v>20</v>
      </c>
      <c r="AI47" s="12">
        <v>20</v>
      </c>
      <c r="AJ47" s="12">
        <v>20</v>
      </c>
      <c r="AK47" s="12">
        <v>12</v>
      </c>
      <c r="AL47" s="12">
        <v>10</v>
      </c>
      <c r="AM47" s="12">
        <v>12</v>
      </c>
      <c r="AN47" s="12">
        <v>10</v>
      </c>
      <c r="AO47" s="12">
        <v>10</v>
      </c>
      <c r="AP47" s="12">
        <v>10</v>
      </c>
      <c r="AQ47" s="12">
        <v>9</v>
      </c>
      <c r="AR47" s="12">
        <v>7</v>
      </c>
      <c r="AS47" s="12">
        <v>6</v>
      </c>
      <c r="AT47" s="12">
        <v>5</v>
      </c>
      <c r="AU47" s="12">
        <v>13</v>
      </c>
      <c r="AV47" s="12">
        <v>10</v>
      </c>
      <c r="AW47" s="12">
        <v>4</v>
      </c>
      <c r="AX47" s="12">
        <v>4</v>
      </c>
      <c r="AY47" s="12">
        <v>2</v>
      </c>
      <c r="AZ47" s="12">
        <v>1000000</v>
      </c>
    </row>
    <row r="48" spans="1:52" ht="15" thickBot="1" x14ac:dyDescent="0.35">
      <c r="A48" s="11" t="s">
        <v>402</v>
      </c>
      <c r="B48" s="12">
        <v>27</v>
      </c>
      <c r="C48" s="12">
        <v>31</v>
      </c>
      <c r="D48" s="12">
        <v>36</v>
      </c>
      <c r="E48" s="12">
        <v>39</v>
      </c>
      <c r="F48" s="12">
        <v>43</v>
      </c>
      <c r="G48" s="12">
        <v>43</v>
      </c>
      <c r="H48" s="12">
        <v>43</v>
      </c>
      <c r="I48" s="12">
        <v>51</v>
      </c>
      <c r="J48" s="12">
        <v>53</v>
      </c>
      <c r="K48" s="12">
        <v>51</v>
      </c>
      <c r="L48" s="12">
        <v>53</v>
      </c>
      <c r="M48" s="12">
        <v>53</v>
      </c>
      <c r="N48" s="12">
        <v>53</v>
      </c>
      <c r="O48" s="12">
        <v>54</v>
      </c>
      <c r="P48" s="12">
        <v>56</v>
      </c>
      <c r="Q48" s="12">
        <v>57</v>
      </c>
      <c r="R48" s="12">
        <v>58</v>
      </c>
      <c r="S48" s="12">
        <v>53</v>
      </c>
      <c r="T48" s="12">
        <v>61</v>
      </c>
      <c r="U48" s="12">
        <v>59</v>
      </c>
      <c r="V48" s="12">
        <v>59</v>
      </c>
      <c r="W48" s="12">
        <v>59</v>
      </c>
      <c r="X48" s="12">
        <v>1000000</v>
      </c>
      <c r="AC48" s="11" t="s">
        <v>402</v>
      </c>
      <c r="AD48" s="12">
        <v>36</v>
      </c>
      <c r="AE48" s="12">
        <v>32</v>
      </c>
      <c r="AF48" s="12">
        <v>27</v>
      </c>
      <c r="AG48" s="12">
        <v>24</v>
      </c>
      <c r="AH48" s="12">
        <v>20</v>
      </c>
      <c r="AI48" s="12">
        <v>20</v>
      </c>
      <c r="AJ48" s="12">
        <v>20</v>
      </c>
      <c r="AK48" s="12">
        <v>12</v>
      </c>
      <c r="AL48" s="12">
        <v>10</v>
      </c>
      <c r="AM48" s="12">
        <v>12</v>
      </c>
      <c r="AN48" s="12">
        <v>10</v>
      </c>
      <c r="AO48" s="12">
        <v>10</v>
      </c>
      <c r="AP48" s="12">
        <v>10</v>
      </c>
      <c r="AQ48" s="12">
        <v>9</v>
      </c>
      <c r="AR48" s="12">
        <v>7</v>
      </c>
      <c r="AS48" s="12">
        <v>6</v>
      </c>
      <c r="AT48" s="12">
        <v>5</v>
      </c>
      <c r="AU48" s="12">
        <v>10</v>
      </c>
      <c r="AV48" s="12">
        <v>2</v>
      </c>
      <c r="AW48" s="12">
        <v>4</v>
      </c>
      <c r="AX48" s="12">
        <v>4</v>
      </c>
      <c r="AY48" s="12">
        <v>4</v>
      </c>
      <c r="AZ48" s="12">
        <v>1000000</v>
      </c>
    </row>
    <row r="49" spans="1:52" ht="15" thickBot="1" x14ac:dyDescent="0.35">
      <c r="A49" s="11" t="s">
        <v>403</v>
      </c>
      <c r="B49" s="12">
        <v>27</v>
      </c>
      <c r="C49" s="12">
        <v>31</v>
      </c>
      <c r="D49" s="12">
        <v>36</v>
      </c>
      <c r="E49" s="12">
        <v>33</v>
      </c>
      <c r="F49" s="12">
        <v>43</v>
      </c>
      <c r="G49" s="12">
        <v>43</v>
      </c>
      <c r="H49" s="12">
        <v>43</v>
      </c>
      <c r="I49" s="12">
        <v>51</v>
      </c>
      <c r="J49" s="12">
        <v>48</v>
      </c>
      <c r="K49" s="12">
        <v>51</v>
      </c>
      <c r="L49" s="12">
        <v>53</v>
      </c>
      <c r="M49" s="12">
        <v>53</v>
      </c>
      <c r="N49" s="12">
        <v>53</v>
      </c>
      <c r="O49" s="12">
        <v>54</v>
      </c>
      <c r="P49" s="12">
        <v>56</v>
      </c>
      <c r="Q49" s="12">
        <v>57</v>
      </c>
      <c r="R49" s="12">
        <v>58</v>
      </c>
      <c r="S49" s="12">
        <v>60</v>
      </c>
      <c r="T49" s="12">
        <v>61</v>
      </c>
      <c r="U49" s="12">
        <v>59</v>
      </c>
      <c r="V49" s="12">
        <v>59</v>
      </c>
      <c r="W49" s="12">
        <v>55</v>
      </c>
      <c r="X49" s="12">
        <v>1000000</v>
      </c>
      <c r="AC49" s="11" t="s">
        <v>403</v>
      </c>
      <c r="AD49" s="12">
        <v>36</v>
      </c>
      <c r="AE49" s="12">
        <v>32</v>
      </c>
      <c r="AF49" s="12">
        <v>27</v>
      </c>
      <c r="AG49" s="12">
        <v>30</v>
      </c>
      <c r="AH49" s="12">
        <v>20</v>
      </c>
      <c r="AI49" s="12">
        <v>20</v>
      </c>
      <c r="AJ49" s="12">
        <v>20</v>
      </c>
      <c r="AK49" s="12">
        <v>12</v>
      </c>
      <c r="AL49" s="12">
        <v>15</v>
      </c>
      <c r="AM49" s="12">
        <v>12</v>
      </c>
      <c r="AN49" s="12">
        <v>10</v>
      </c>
      <c r="AO49" s="12">
        <v>10</v>
      </c>
      <c r="AP49" s="12">
        <v>10</v>
      </c>
      <c r="AQ49" s="12">
        <v>9</v>
      </c>
      <c r="AR49" s="12">
        <v>7</v>
      </c>
      <c r="AS49" s="12">
        <v>6</v>
      </c>
      <c r="AT49" s="12">
        <v>5</v>
      </c>
      <c r="AU49" s="12">
        <v>3</v>
      </c>
      <c r="AV49" s="12">
        <v>2</v>
      </c>
      <c r="AW49" s="12">
        <v>4</v>
      </c>
      <c r="AX49" s="12">
        <v>4</v>
      </c>
      <c r="AY49" s="12">
        <v>8</v>
      </c>
      <c r="AZ49" s="12">
        <v>1000000</v>
      </c>
    </row>
    <row r="50" spans="1:52" ht="15" thickBot="1" x14ac:dyDescent="0.35">
      <c r="A50" s="11" t="s">
        <v>404</v>
      </c>
      <c r="B50" s="12">
        <v>7</v>
      </c>
      <c r="C50" s="12">
        <v>8</v>
      </c>
      <c r="D50" s="12">
        <v>9</v>
      </c>
      <c r="E50" s="12">
        <v>12</v>
      </c>
      <c r="F50" s="12">
        <v>17</v>
      </c>
      <c r="G50" s="12">
        <v>20</v>
      </c>
      <c r="H50" s="12">
        <v>21</v>
      </c>
      <c r="I50" s="12">
        <v>21</v>
      </c>
      <c r="J50" s="12">
        <v>25</v>
      </c>
      <c r="K50" s="12">
        <v>25</v>
      </c>
      <c r="L50" s="12">
        <v>24</v>
      </c>
      <c r="M50" s="12">
        <v>26</v>
      </c>
      <c r="N50" s="12">
        <v>30</v>
      </c>
      <c r="O50" s="12">
        <v>36</v>
      </c>
      <c r="P50" s="12">
        <v>37</v>
      </c>
      <c r="Q50" s="12">
        <v>33</v>
      </c>
      <c r="R50" s="12">
        <v>32</v>
      </c>
      <c r="S50" s="12">
        <v>34</v>
      </c>
      <c r="T50" s="12">
        <v>35</v>
      </c>
      <c r="U50" s="12">
        <v>35</v>
      </c>
      <c r="V50" s="12">
        <v>35</v>
      </c>
      <c r="W50" s="12">
        <v>30</v>
      </c>
      <c r="X50" s="12">
        <v>1000000</v>
      </c>
      <c r="AC50" s="11" t="s">
        <v>404</v>
      </c>
      <c r="AD50" s="12">
        <v>56</v>
      </c>
      <c r="AE50" s="12">
        <v>55</v>
      </c>
      <c r="AF50" s="12">
        <v>54</v>
      </c>
      <c r="AG50" s="12">
        <v>51</v>
      </c>
      <c r="AH50" s="12">
        <v>46</v>
      </c>
      <c r="AI50" s="12">
        <v>43</v>
      </c>
      <c r="AJ50" s="12">
        <v>42</v>
      </c>
      <c r="AK50" s="12">
        <v>42</v>
      </c>
      <c r="AL50" s="12">
        <v>38</v>
      </c>
      <c r="AM50" s="12">
        <v>38</v>
      </c>
      <c r="AN50" s="12">
        <v>39</v>
      </c>
      <c r="AO50" s="12">
        <v>37</v>
      </c>
      <c r="AP50" s="12">
        <v>33</v>
      </c>
      <c r="AQ50" s="12">
        <v>27</v>
      </c>
      <c r="AR50" s="12">
        <v>26</v>
      </c>
      <c r="AS50" s="12">
        <v>30</v>
      </c>
      <c r="AT50" s="12">
        <v>31</v>
      </c>
      <c r="AU50" s="12">
        <v>29</v>
      </c>
      <c r="AV50" s="12">
        <v>28</v>
      </c>
      <c r="AW50" s="12">
        <v>28</v>
      </c>
      <c r="AX50" s="12">
        <v>28</v>
      </c>
      <c r="AY50" s="12">
        <v>33</v>
      </c>
      <c r="AZ50" s="12">
        <v>1000000</v>
      </c>
    </row>
    <row r="51" spans="1:52" ht="15" thickBot="1" x14ac:dyDescent="0.35">
      <c r="A51" s="11" t="s">
        <v>405</v>
      </c>
      <c r="B51" s="12">
        <v>27</v>
      </c>
      <c r="C51" s="12">
        <v>31</v>
      </c>
      <c r="D51" s="12">
        <v>29</v>
      </c>
      <c r="E51" s="12">
        <v>39</v>
      </c>
      <c r="F51" s="12">
        <v>38</v>
      </c>
      <c r="G51" s="12">
        <v>35</v>
      </c>
      <c r="H51" s="12">
        <v>39</v>
      </c>
      <c r="I51" s="12">
        <v>36</v>
      </c>
      <c r="J51" s="12">
        <v>37</v>
      </c>
      <c r="K51" s="12">
        <v>36</v>
      </c>
      <c r="L51" s="12">
        <v>43</v>
      </c>
      <c r="M51" s="12">
        <v>40</v>
      </c>
      <c r="N51" s="12">
        <v>41</v>
      </c>
      <c r="O51" s="12">
        <v>28</v>
      </c>
      <c r="P51" s="12">
        <v>28</v>
      </c>
      <c r="Q51" s="12">
        <v>31</v>
      </c>
      <c r="R51" s="12">
        <v>28</v>
      </c>
      <c r="S51" s="12">
        <v>31</v>
      </c>
      <c r="T51" s="12">
        <v>34</v>
      </c>
      <c r="U51" s="12">
        <v>30</v>
      </c>
      <c r="V51" s="12">
        <v>31</v>
      </c>
      <c r="W51" s="12">
        <v>32</v>
      </c>
      <c r="X51" s="12">
        <v>1000000</v>
      </c>
      <c r="AC51" s="11" t="s">
        <v>405</v>
      </c>
      <c r="AD51" s="12">
        <v>36</v>
      </c>
      <c r="AE51" s="12">
        <v>32</v>
      </c>
      <c r="AF51" s="12">
        <v>34</v>
      </c>
      <c r="AG51" s="12">
        <v>24</v>
      </c>
      <c r="AH51" s="12">
        <v>25</v>
      </c>
      <c r="AI51" s="12">
        <v>28</v>
      </c>
      <c r="AJ51" s="12">
        <v>24</v>
      </c>
      <c r="AK51" s="12">
        <v>27</v>
      </c>
      <c r="AL51" s="12">
        <v>26</v>
      </c>
      <c r="AM51" s="12">
        <v>27</v>
      </c>
      <c r="AN51" s="12">
        <v>20</v>
      </c>
      <c r="AO51" s="12">
        <v>23</v>
      </c>
      <c r="AP51" s="12">
        <v>22</v>
      </c>
      <c r="AQ51" s="12">
        <v>35</v>
      </c>
      <c r="AR51" s="12">
        <v>35</v>
      </c>
      <c r="AS51" s="12">
        <v>32</v>
      </c>
      <c r="AT51" s="12">
        <v>35</v>
      </c>
      <c r="AU51" s="12">
        <v>32</v>
      </c>
      <c r="AV51" s="12">
        <v>29</v>
      </c>
      <c r="AW51" s="12">
        <v>33</v>
      </c>
      <c r="AX51" s="12">
        <v>32</v>
      </c>
      <c r="AY51" s="12">
        <v>31</v>
      </c>
      <c r="AZ51" s="12">
        <v>1000000</v>
      </c>
    </row>
    <row r="52" spans="1:52" ht="15" thickBot="1" x14ac:dyDescent="0.35">
      <c r="A52" s="11" t="s">
        <v>406</v>
      </c>
      <c r="B52" s="12">
        <v>27</v>
      </c>
      <c r="C52" s="12">
        <v>31</v>
      </c>
      <c r="D52" s="12">
        <v>36</v>
      </c>
      <c r="E52" s="12">
        <v>39</v>
      </c>
      <c r="F52" s="12">
        <v>43</v>
      </c>
      <c r="G52" s="12">
        <v>43</v>
      </c>
      <c r="H52" s="12">
        <v>43</v>
      </c>
      <c r="I52" s="12">
        <v>51</v>
      </c>
      <c r="J52" s="12">
        <v>53</v>
      </c>
      <c r="K52" s="12">
        <v>51</v>
      </c>
      <c r="L52" s="12">
        <v>53</v>
      </c>
      <c r="M52" s="12">
        <v>53</v>
      </c>
      <c r="N52" s="12">
        <v>53</v>
      </c>
      <c r="O52" s="12">
        <v>54</v>
      </c>
      <c r="P52" s="12">
        <v>56</v>
      </c>
      <c r="Q52" s="12">
        <v>57</v>
      </c>
      <c r="R52" s="12">
        <v>41</v>
      </c>
      <c r="S52" s="12">
        <v>60</v>
      </c>
      <c r="T52" s="12">
        <v>42</v>
      </c>
      <c r="U52" s="12">
        <v>59</v>
      </c>
      <c r="V52" s="12">
        <v>59</v>
      </c>
      <c r="W52" s="12">
        <v>46</v>
      </c>
      <c r="X52" s="12">
        <v>1000000</v>
      </c>
      <c r="AC52" s="11" t="s">
        <v>406</v>
      </c>
      <c r="AD52" s="12">
        <v>36</v>
      </c>
      <c r="AE52" s="12">
        <v>32</v>
      </c>
      <c r="AF52" s="12">
        <v>27</v>
      </c>
      <c r="AG52" s="12">
        <v>24</v>
      </c>
      <c r="AH52" s="12">
        <v>20</v>
      </c>
      <c r="AI52" s="12">
        <v>20</v>
      </c>
      <c r="AJ52" s="12">
        <v>20</v>
      </c>
      <c r="AK52" s="12">
        <v>12</v>
      </c>
      <c r="AL52" s="12">
        <v>10</v>
      </c>
      <c r="AM52" s="12">
        <v>12</v>
      </c>
      <c r="AN52" s="12">
        <v>10</v>
      </c>
      <c r="AO52" s="12">
        <v>10</v>
      </c>
      <c r="AP52" s="12">
        <v>10</v>
      </c>
      <c r="AQ52" s="12">
        <v>9</v>
      </c>
      <c r="AR52" s="12">
        <v>7</v>
      </c>
      <c r="AS52" s="12">
        <v>6</v>
      </c>
      <c r="AT52" s="12">
        <v>22</v>
      </c>
      <c r="AU52" s="12">
        <v>3</v>
      </c>
      <c r="AV52" s="12">
        <v>21</v>
      </c>
      <c r="AW52" s="12">
        <v>4</v>
      </c>
      <c r="AX52" s="12">
        <v>4</v>
      </c>
      <c r="AY52" s="12">
        <v>17</v>
      </c>
      <c r="AZ52" s="12">
        <v>1000000</v>
      </c>
    </row>
    <row r="53" spans="1:52" ht="15" thickBot="1" x14ac:dyDescent="0.35">
      <c r="A53" s="11" t="s">
        <v>407</v>
      </c>
      <c r="B53" s="12">
        <v>27</v>
      </c>
      <c r="C53" s="12">
        <v>31</v>
      </c>
      <c r="D53" s="12">
        <v>36</v>
      </c>
      <c r="E53" s="12">
        <v>39</v>
      </c>
      <c r="F53" s="12">
        <v>43</v>
      </c>
      <c r="G53" s="12">
        <v>43</v>
      </c>
      <c r="H53" s="12">
        <v>43</v>
      </c>
      <c r="I53" s="12">
        <v>34</v>
      </c>
      <c r="J53" s="12">
        <v>13</v>
      </c>
      <c r="K53" s="12">
        <v>4</v>
      </c>
      <c r="L53" s="12">
        <v>5</v>
      </c>
      <c r="M53" s="12">
        <v>3</v>
      </c>
      <c r="N53" s="12">
        <v>7</v>
      </c>
      <c r="O53" s="12">
        <v>13</v>
      </c>
      <c r="P53" s="12">
        <v>12</v>
      </c>
      <c r="Q53" s="12">
        <v>13</v>
      </c>
      <c r="R53" s="12">
        <v>23</v>
      </c>
      <c r="S53" s="12">
        <v>22</v>
      </c>
      <c r="T53" s="12">
        <v>20</v>
      </c>
      <c r="U53" s="12">
        <v>19</v>
      </c>
      <c r="V53" s="12">
        <v>25</v>
      </c>
      <c r="W53" s="12">
        <v>26</v>
      </c>
      <c r="X53" s="12">
        <v>1000000</v>
      </c>
      <c r="AC53" s="11" t="s">
        <v>407</v>
      </c>
      <c r="AD53" s="12">
        <v>36</v>
      </c>
      <c r="AE53" s="12">
        <v>32</v>
      </c>
      <c r="AF53" s="12">
        <v>27</v>
      </c>
      <c r="AG53" s="12">
        <v>24</v>
      </c>
      <c r="AH53" s="12">
        <v>20</v>
      </c>
      <c r="AI53" s="12">
        <v>20</v>
      </c>
      <c r="AJ53" s="12">
        <v>20</v>
      </c>
      <c r="AK53" s="12">
        <v>29</v>
      </c>
      <c r="AL53" s="12">
        <v>50</v>
      </c>
      <c r="AM53" s="12">
        <v>59</v>
      </c>
      <c r="AN53" s="12">
        <v>58</v>
      </c>
      <c r="AO53" s="12">
        <v>60</v>
      </c>
      <c r="AP53" s="12">
        <v>56</v>
      </c>
      <c r="AQ53" s="12">
        <v>50</v>
      </c>
      <c r="AR53" s="12">
        <v>51</v>
      </c>
      <c r="AS53" s="12">
        <v>50</v>
      </c>
      <c r="AT53" s="12">
        <v>40</v>
      </c>
      <c r="AU53" s="12">
        <v>41</v>
      </c>
      <c r="AV53" s="12">
        <v>43</v>
      </c>
      <c r="AW53" s="12">
        <v>44</v>
      </c>
      <c r="AX53" s="12">
        <v>38</v>
      </c>
      <c r="AY53" s="12">
        <v>37</v>
      </c>
      <c r="AZ53" s="12">
        <v>1000000</v>
      </c>
    </row>
    <row r="54" spans="1:52" ht="15" thickBot="1" x14ac:dyDescent="0.35">
      <c r="A54" s="11" t="s">
        <v>408</v>
      </c>
      <c r="B54" s="12">
        <v>12</v>
      </c>
      <c r="C54" s="12">
        <v>12</v>
      </c>
      <c r="D54" s="12">
        <v>13</v>
      </c>
      <c r="E54" s="12">
        <v>9</v>
      </c>
      <c r="F54" s="12">
        <v>10</v>
      </c>
      <c r="G54" s="12">
        <v>7</v>
      </c>
      <c r="H54" s="12">
        <v>9</v>
      </c>
      <c r="I54" s="12">
        <v>9</v>
      </c>
      <c r="J54" s="12">
        <v>7</v>
      </c>
      <c r="K54" s="12">
        <v>9</v>
      </c>
      <c r="L54" s="12">
        <v>9</v>
      </c>
      <c r="M54" s="12">
        <v>9</v>
      </c>
      <c r="N54" s="12">
        <v>8</v>
      </c>
      <c r="O54" s="12">
        <v>10</v>
      </c>
      <c r="P54" s="12">
        <v>10</v>
      </c>
      <c r="Q54" s="12">
        <v>12</v>
      </c>
      <c r="R54" s="12">
        <v>10</v>
      </c>
      <c r="S54" s="12">
        <v>12</v>
      </c>
      <c r="T54" s="12">
        <v>15</v>
      </c>
      <c r="U54" s="12">
        <v>17</v>
      </c>
      <c r="V54" s="12">
        <v>14</v>
      </c>
      <c r="W54" s="12">
        <v>19</v>
      </c>
      <c r="X54" s="12">
        <v>1000000</v>
      </c>
      <c r="AC54" s="11" t="s">
        <v>408</v>
      </c>
      <c r="AD54" s="12">
        <v>51</v>
      </c>
      <c r="AE54" s="12">
        <v>51</v>
      </c>
      <c r="AF54" s="12">
        <v>50</v>
      </c>
      <c r="AG54" s="12">
        <v>54</v>
      </c>
      <c r="AH54" s="12">
        <v>53</v>
      </c>
      <c r="AI54" s="12">
        <v>56</v>
      </c>
      <c r="AJ54" s="12">
        <v>54</v>
      </c>
      <c r="AK54" s="12">
        <v>54</v>
      </c>
      <c r="AL54" s="12">
        <v>56</v>
      </c>
      <c r="AM54" s="12">
        <v>54</v>
      </c>
      <c r="AN54" s="12">
        <v>54</v>
      </c>
      <c r="AO54" s="12">
        <v>54</v>
      </c>
      <c r="AP54" s="12">
        <v>55</v>
      </c>
      <c r="AQ54" s="12">
        <v>53</v>
      </c>
      <c r="AR54" s="12">
        <v>53</v>
      </c>
      <c r="AS54" s="12">
        <v>51</v>
      </c>
      <c r="AT54" s="12">
        <v>53</v>
      </c>
      <c r="AU54" s="12">
        <v>51</v>
      </c>
      <c r="AV54" s="12">
        <v>48</v>
      </c>
      <c r="AW54" s="12">
        <v>46</v>
      </c>
      <c r="AX54" s="12">
        <v>49</v>
      </c>
      <c r="AY54" s="12">
        <v>44</v>
      </c>
      <c r="AZ54" s="12">
        <v>1000000</v>
      </c>
    </row>
    <row r="55" spans="1:52" ht="15" thickBot="1" x14ac:dyDescent="0.35">
      <c r="A55" s="11" t="s">
        <v>409</v>
      </c>
      <c r="B55" s="12">
        <v>27</v>
      </c>
      <c r="C55" s="12">
        <v>31</v>
      </c>
      <c r="D55" s="12">
        <v>33</v>
      </c>
      <c r="E55" s="12">
        <v>32</v>
      </c>
      <c r="F55" s="12">
        <v>29</v>
      </c>
      <c r="G55" s="12">
        <v>28</v>
      </c>
      <c r="H55" s="12">
        <v>24</v>
      </c>
      <c r="I55" s="12">
        <v>18</v>
      </c>
      <c r="J55" s="12">
        <v>22</v>
      </c>
      <c r="K55" s="12">
        <v>20</v>
      </c>
      <c r="L55" s="12">
        <v>20</v>
      </c>
      <c r="M55" s="12">
        <v>17</v>
      </c>
      <c r="N55" s="12">
        <v>13</v>
      </c>
      <c r="O55" s="12">
        <v>23</v>
      </c>
      <c r="P55" s="12">
        <v>15</v>
      </c>
      <c r="Q55" s="12">
        <v>2</v>
      </c>
      <c r="R55" s="12">
        <v>6</v>
      </c>
      <c r="S55" s="12">
        <v>8</v>
      </c>
      <c r="T55" s="12">
        <v>2</v>
      </c>
      <c r="U55" s="12">
        <v>3</v>
      </c>
      <c r="V55" s="12">
        <v>2</v>
      </c>
      <c r="W55" s="12">
        <v>9</v>
      </c>
      <c r="X55" s="12">
        <v>1000000</v>
      </c>
      <c r="AC55" s="11" t="s">
        <v>409</v>
      </c>
      <c r="AD55" s="12">
        <v>36</v>
      </c>
      <c r="AE55" s="12">
        <v>32</v>
      </c>
      <c r="AF55" s="12">
        <v>30</v>
      </c>
      <c r="AG55" s="12">
        <v>31</v>
      </c>
      <c r="AH55" s="12">
        <v>34</v>
      </c>
      <c r="AI55" s="12">
        <v>35</v>
      </c>
      <c r="AJ55" s="12">
        <v>39</v>
      </c>
      <c r="AK55" s="12">
        <v>45</v>
      </c>
      <c r="AL55" s="12">
        <v>41</v>
      </c>
      <c r="AM55" s="12">
        <v>43</v>
      </c>
      <c r="AN55" s="12">
        <v>43</v>
      </c>
      <c r="AO55" s="12">
        <v>46</v>
      </c>
      <c r="AP55" s="12">
        <v>50</v>
      </c>
      <c r="AQ55" s="12">
        <v>40</v>
      </c>
      <c r="AR55" s="12">
        <v>48</v>
      </c>
      <c r="AS55" s="12">
        <v>61</v>
      </c>
      <c r="AT55" s="12">
        <v>57</v>
      </c>
      <c r="AU55" s="12">
        <v>55</v>
      </c>
      <c r="AV55" s="12">
        <v>61</v>
      </c>
      <c r="AW55" s="12">
        <v>60</v>
      </c>
      <c r="AX55" s="12">
        <v>61</v>
      </c>
      <c r="AY55" s="12">
        <v>54</v>
      </c>
      <c r="AZ55" s="12">
        <v>1000000</v>
      </c>
    </row>
    <row r="56" spans="1:52" ht="15" thickBot="1" x14ac:dyDescent="0.35">
      <c r="A56" s="11" t="s">
        <v>410</v>
      </c>
      <c r="B56" s="12">
        <v>27</v>
      </c>
      <c r="C56" s="12">
        <v>31</v>
      </c>
      <c r="D56" s="12">
        <v>36</v>
      </c>
      <c r="E56" s="12">
        <v>35</v>
      </c>
      <c r="F56" s="12">
        <v>32</v>
      </c>
      <c r="G56" s="12">
        <v>31</v>
      </c>
      <c r="H56" s="12">
        <v>36</v>
      </c>
      <c r="I56" s="12">
        <v>32</v>
      </c>
      <c r="J56" s="12">
        <v>27</v>
      </c>
      <c r="K56" s="12">
        <v>22</v>
      </c>
      <c r="L56" s="12">
        <v>40</v>
      </c>
      <c r="M56" s="12">
        <v>28</v>
      </c>
      <c r="N56" s="12">
        <v>24</v>
      </c>
      <c r="O56" s="12">
        <v>22</v>
      </c>
      <c r="P56" s="12">
        <v>26</v>
      </c>
      <c r="Q56" s="12">
        <v>26</v>
      </c>
      <c r="R56" s="12">
        <v>34</v>
      </c>
      <c r="S56" s="12">
        <v>33</v>
      </c>
      <c r="T56" s="12">
        <v>33</v>
      </c>
      <c r="U56" s="12">
        <v>29</v>
      </c>
      <c r="V56" s="12">
        <v>28</v>
      </c>
      <c r="W56" s="12">
        <v>27</v>
      </c>
      <c r="X56" s="12">
        <v>1000000</v>
      </c>
      <c r="AC56" s="11" t="s">
        <v>410</v>
      </c>
      <c r="AD56" s="12">
        <v>36</v>
      </c>
      <c r="AE56" s="12">
        <v>32</v>
      </c>
      <c r="AF56" s="12">
        <v>27</v>
      </c>
      <c r="AG56" s="12">
        <v>28</v>
      </c>
      <c r="AH56" s="12">
        <v>31</v>
      </c>
      <c r="AI56" s="12">
        <v>32</v>
      </c>
      <c r="AJ56" s="12">
        <v>27</v>
      </c>
      <c r="AK56" s="12">
        <v>31</v>
      </c>
      <c r="AL56" s="12">
        <v>36</v>
      </c>
      <c r="AM56" s="12">
        <v>41</v>
      </c>
      <c r="AN56" s="12">
        <v>23</v>
      </c>
      <c r="AO56" s="12">
        <v>35</v>
      </c>
      <c r="AP56" s="12">
        <v>39</v>
      </c>
      <c r="AQ56" s="12">
        <v>41</v>
      </c>
      <c r="AR56" s="12">
        <v>37</v>
      </c>
      <c r="AS56" s="12">
        <v>37</v>
      </c>
      <c r="AT56" s="12">
        <v>29</v>
      </c>
      <c r="AU56" s="12">
        <v>30</v>
      </c>
      <c r="AV56" s="12">
        <v>30</v>
      </c>
      <c r="AW56" s="12">
        <v>34</v>
      </c>
      <c r="AX56" s="12">
        <v>35</v>
      </c>
      <c r="AY56" s="12">
        <v>36</v>
      </c>
      <c r="AZ56" s="12">
        <v>1000000</v>
      </c>
    </row>
    <row r="57" spans="1:52" ht="15" thickBot="1" x14ac:dyDescent="0.35">
      <c r="A57" s="11" t="s">
        <v>411</v>
      </c>
      <c r="B57" s="12">
        <v>20</v>
      </c>
      <c r="C57" s="12">
        <v>16</v>
      </c>
      <c r="D57" s="12">
        <v>15</v>
      </c>
      <c r="E57" s="12">
        <v>13</v>
      </c>
      <c r="F57" s="12">
        <v>13</v>
      </c>
      <c r="G57" s="12">
        <v>13</v>
      </c>
      <c r="H57" s="12">
        <v>7</v>
      </c>
      <c r="I57" s="12">
        <v>10</v>
      </c>
      <c r="J57" s="12">
        <v>8</v>
      </c>
      <c r="K57" s="12">
        <v>10</v>
      </c>
      <c r="L57" s="12">
        <v>10</v>
      </c>
      <c r="M57" s="12">
        <v>12</v>
      </c>
      <c r="N57" s="12">
        <v>17</v>
      </c>
      <c r="O57" s="12">
        <v>20</v>
      </c>
      <c r="P57" s="12">
        <v>21</v>
      </c>
      <c r="Q57" s="12">
        <v>21</v>
      </c>
      <c r="R57" s="12">
        <v>22</v>
      </c>
      <c r="S57" s="12">
        <v>25</v>
      </c>
      <c r="T57" s="12">
        <v>30</v>
      </c>
      <c r="U57" s="12">
        <v>40</v>
      </c>
      <c r="V57" s="12">
        <v>44</v>
      </c>
      <c r="W57" s="12">
        <v>35</v>
      </c>
      <c r="X57" s="12">
        <v>1000000</v>
      </c>
      <c r="AC57" s="11" t="s">
        <v>411</v>
      </c>
      <c r="AD57" s="12">
        <v>43</v>
      </c>
      <c r="AE57" s="12">
        <v>47</v>
      </c>
      <c r="AF57" s="12">
        <v>48</v>
      </c>
      <c r="AG57" s="12">
        <v>50</v>
      </c>
      <c r="AH57" s="12">
        <v>50</v>
      </c>
      <c r="AI57" s="12">
        <v>50</v>
      </c>
      <c r="AJ57" s="12">
        <v>56</v>
      </c>
      <c r="AK57" s="12">
        <v>53</v>
      </c>
      <c r="AL57" s="12">
        <v>55</v>
      </c>
      <c r="AM57" s="12">
        <v>53</v>
      </c>
      <c r="AN57" s="12">
        <v>53</v>
      </c>
      <c r="AO57" s="12">
        <v>51</v>
      </c>
      <c r="AP57" s="12">
        <v>46</v>
      </c>
      <c r="AQ57" s="12">
        <v>43</v>
      </c>
      <c r="AR57" s="12">
        <v>42</v>
      </c>
      <c r="AS57" s="12">
        <v>42</v>
      </c>
      <c r="AT57" s="12">
        <v>41</v>
      </c>
      <c r="AU57" s="12">
        <v>38</v>
      </c>
      <c r="AV57" s="12">
        <v>33</v>
      </c>
      <c r="AW57" s="12">
        <v>23</v>
      </c>
      <c r="AX57" s="12">
        <v>19</v>
      </c>
      <c r="AY57" s="12">
        <v>28</v>
      </c>
      <c r="AZ57" s="12">
        <v>1000000</v>
      </c>
    </row>
    <row r="58" spans="1:52" ht="15" thickBot="1" x14ac:dyDescent="0.35">
      <c r="A58" s="11" t="s">
        <v>412</v>
      </c>
      <c r="B58" s="12">
        <v>16</v>
      </c>
      <c r="C58" s="12">
        <v>21</v>
      </c>
      <c r="D58" s="12">
        <v>21</v>
      </c>
      <c r="E58" s="12">
        <v>19</v>
      </c>
      <c r="F58" s="12">
        <v>14</v>
      </c>
      <c r="G58" s="12">
        <v>15</v>
      </c>
      <c r="H58" s="12">
        <v>15</v>
      </c>
      <c r="I58" s="12">
        <v>12</v>
      </c>
      <c r="J58" s="12">
        <v>12</v>
      </c>
      <c r="K58" s="12">
        <v>12</v>
      </c>
      <c r="L58" s="12">
        <v>12</v>
      </c>
      <c r="M58" s="12">
        <v>15</v>
      </c>
      <c r="N58" s="12">
        <v>16</v>
      </c>
      <c r="O58" s="12">
        <v>18</v>
      </c>
      <c r="P58" s="12">
        <v>18</v>
      </c>
      <c r="Q58" s="12">
        <v>22</v>
      </c>
      <c r="R58" s="12">
        <v>14</v>
      </c>
      <c r="S58" s="12">
        <v>17</v>
      </c>
      <c r="T58" s="12">
        <v>25</v>
      </c>
      <c r="U58" s="12">
        <v>24</v>
      </c>
      <c r="V58" s="12">
        <v>17</v>
      </c>
      <c r="W58" s="12">
        <v>16</v>
      </c>
      <c r="X58" s="12">
        <v>1000000</v>
      </c>
      <c r="AC58" s="11" t="s">
        <v>412</v>
      </c>
      <c r="AD58" s="12">
        <v>47</v>
      </c>
      <c r="AE58" s="12">
        <v>42</v>
      </c>
      <c r="AF58" s="12">
        <v>42</v>
      </c>
      <c r="AG58" s="12">
        <v>44</v>
      </c>
      <c r="AH58" s="12">
        <v>49</v>
      </c>
      <c r="AI58" s="12">
        <v>48</v>
      </c>
      <c r="AJ58" s="12">
        <v>48</v>
      </c>
      <c r="AK58" s="12">
        <v>51</v>
      </c>
      <c r="AL58" s="12">
        <v>51</v>
      </c>
      <c r="AM58" s="12">
        <v>51</v>
      </c>
      <c r="AN58" s="12">
        <v>51</v>
      </c>
      <c r="AO58" s="12">
        <v>48</v>
      </c>
      <c r="AP58" s="12">
        <v>47</v>
      </c>
      <c r="AQ58" s="12">
        <v>45</v>
      </c>
      <c r="AR58" s="12">
        <v>45</v>
      </c>
      <c r="AS58" s="12">
        <v>41</v>
      </c>
      <c r="AT58" s="12">
        <v>49</v>
      </c>
      <c r="AU58" s="12">
        <v>46</v>
      </c>
      <c r="AV58" s="12">
        <v>38</v>
      </c>
      <c r="AW58" s="12">
        <v>39</v>
      </c>
      <c r="AX58" s="12">
        <v>46</v>
      </c>
      <c r="AY58" s="12">
        <v>47</v>
      </c>
      <c r="AZ58" s="12">
        <v>1000000</v>
      </c>
    </row>
    <row r="59" spans="1:52" ht="15" thickBot="1" x14ac:dyDescent="0.35">
      <c r="A59" s="11" t="s">
        <v>413</v>
      </c>
      <c r="B59" s="12">
        <v>27</v>
      </c>
      <c r="C59" s="12">
        <v>31</v>
      </c>
      <c r="D59" s="12">
        <v>36</v>
      </c>
      <c r="E59" s="12">
        <v>39</v>
      </c>
      <c r="F59" s="12">
        <v>43</v>
      </c>
      <c r="G59" s="12">
        <v>42</v>
      </c>
      <c r="H59" s="12">
        <v>43</v>
      </c>
      <c r="I59" s="12">
        <v>45</v>
      </c>
      <c r="J59" s="12">
        <v>46</v>
      </c>
      <c r="K59" s="12">
        <v>46</v>
      </c>
      <c r="L59" s="12">
        <v>46</v>
      </c>
      <c r="M59" s="12">
        <v>43</v>
      </c>
      <c r="N59" s="12">
        <v>45</v>
      </c>
      <c r="O59" s="12">
        <v>44</v>
      </c>
      <c r="P59" s="12">
        <v>45</v>
      </c>
      <c r="Q59" s="12">
        <v>44</v>
      </c>
      <c r="R59" s="12">
        <v>32</v>
      </c>
      <c r="S59" s="12">
        <v>29</v>
      </c>
      <c r="T59" s="12">
        <v>26</v>
      </c>
      <c r="U59" s="12">
        <v>13</v>
      </c>
      <c r="V59" s="12">
        <v>20</v>
      </c>
      <c r="W59" s="12">
        <v>17</v>
      </c>
      <c r="X59" s="12">
        <v>1000000</v>
      </c>
      <c r="AC59" s="11" t="s">
        <v>413</v>
      </c>
      <c r="AD59" s="12">
        <v>36</v>
      </c>
      <c r="AE59" s="12">
        <v>32</v>
      </c>
      <c r="AF59" s="12">
        <v>27</v>
      </c>
      <c r="AG59" s="12">
        <v>24</v>
      </c>
      <c r="AH59" s="12">
        <v>20</v>
      </c>
      <c r="AI59" s="12">
        <v>21</v>
      </c>
      <c r="AJ59" s="12">
        <v>20</v>
      </c>
      <c r="AK59" s="12">
        <v>18</v>
      </c>
      <c r="AL59" s="12">
        <v>17</v>
      </c>
      <c r="AM59" s="12">
        <v>17</v>
      </c>
      <c r="AN59" s="12">
        <v>17</v>
      </c>
      <c r="AO59" s="12">
        <v>20</v>
      </c>
      <c r="AP59" s="12">
        <v>18</v>
      </c>
      <c r="AQ59" s="12">
        <v>19</v>
      </c>
      <c r="AR59" s="12">
        <v>18</v>
      </c>
      <c r="AS59" s="12">
        <v>19</v>
      </c>
      <c r="AT59" s="12">
        <v>31</v>
      </c>
      <c r="AU59" s="12">
        <v>34</v>
      </c>
      <c r="AV59" s="12">
        <v>37</v>
      </c>
      <c r="AW59" s="12">
        <v>50</v>
      </c>
      <c r="AX59" s="12">
        <v>43</v>
      </c>
      <c r="AY59" s="12">
        <v>46</v>
      </c>
      <c r="AZ59" s="12">
        <v>1000000</v>
      </c>
    </row>
    <row r="60" spans="1:52" ht="15" thickBot="1" x14ac:dyDescent="0.35">
      <c r="A60" s="11" t="s">
        <v>414</v>
      </c>
      <c r="B60" s="12">
        <v>27</v>
      </c>
      <c r="C60" s="12">
        <v>31</v>
      </c>
      <c r="D60" s="12">
        <v>36</v>
      </c>
      <c r="E60" s="12">
        <v>39</v>
      </c>
      <c r="F60" s="12">
        <v>41</v>
      </c>
      <c r="G60" s="12">
        <v>43</v>
      </c>
      <c r="H60" s="12">
        <v>43</v>
      </c>
      <c r="I60" s="12">
        <v>43</v>
      </c>
      <c r="J60" s="12">
        <v>44</v>
      </c>
      <c r="K60" s="12">
        <v>44</v>
      </c>
      <c r="L60" s="12">
        <v>19</v>
      </c>
      <c r="M60" s="12">
        <v>10</v>
      </c>
      <c r="N60" s="12">
        <v>43</v>
      </c>
      <c r="O60" s="12">
        <v>48</v>
      </c>
      <c r="P60" s="12">
        <v>46</v>
      </c>
      <c r="Q60" s="12">
        <v>49</v>
      </c>
      <c r="R60" s="12">
        <v>51</v>
      </c>
      <c r="S60" s="12">
        <v>51</v>
      </c>
      <c r="T60" s="12">
        <v>56</v>
      </c>
      <c r="U60" s="12">
        <v>55</v>
      </c>
      <c r="V60" s="12">
        <v>54</v>
      </c>
      <c r="W60" s="12">
        <v>58</v>
      </c>
      <c r="X60" s="12">
        <v>1000000</v>
      </c>
      <c r="AC60" s="11" t="s">
        <v>414</v>
      </c>
      <c r="AD60" s="12">
        <v>36</v>
      </c>
      <c r="AE60" s="12">
        <v>32</v>
      </c>
      <c r="AF60" s="12">
        <v>27</v>
      </c>
      <c r="AG60" s="12">
        <v>24</v>
      </c>
      <c r="AH60" s="12">
        <v>22</v>
      </c>
      <c r="AI60" s="12">
        <v>20</v>
      </c>
      <c r="AJ60" s="12">
        <v>20</v>
      </c>
      <c r="AK60" s="12">
        <v>20</v>
      </c>
      <c r="AL60" s="12">
        <v>19</v>
      </c>
      <c r="AM60" s="12">
        <v>19</v>
      </c>
      <c r="AN60" s="12">
        <v>44</v>
      </c>
      <c r="AO60" s="12">
        <v>53</v>
      </c>
      <c r="AP60" s="12">
        <v>20</v>
      </c>
      <c r="AQ60" s="12">
        <v>15</v>
      </c>
      <c r="AR60" s="12">
        <v>17</v>
      </c>
      <c r="AS60" s="12">
        <v>14</v>
      </c>
      <c r="AT60" s="12">
        <v>12</v>
      </c>
      <c r="AU60" s="12">
        <v>12</v>
      </c>
      <c r="AV60" s="12">
        <v>7</v>
      </c>
      <c r="AW60" s="12">
        <v>8</v>
      </c>
      <c r="AX60" s="12">
        <v>9</v>
      </c>
      <c r="AY60" s="12">
        <v>5</v>
      </c>
      <c r="AZ60" s="12">
        <v>1000000</v>
      </c>
    </row>
    <row r="61" spans="1:52" ht="15" thickBot="1" x14ac:dyDescent="0.35">
      <c r="A61" s="11" t="s">
        <v>415</v>
      </c>
      <c r="B61" s="12">
        <v>21</v>
      </c>
      <c r="C61" s="12">
        <v>20</v>
      </c>
      <c r="D61" s="12">
        <v>17</v>
      </c>
      <c r="E61" s="12">
        <v>17</v>
      </c>
      <c r="F61" s="12">
        <v>25</v>
      </c>
      <c r="G61" s="12">
        <v>25</v>
      </c>
      <c r="H61" s="12">
        <v>28</v>
      </c>
      <c r="I61" s="12">
        <v>27</v>
      </c>
      <c r="J61" s="12">
        <v>34</v>
      </c>
      <c r="K61" s="12">
        <v>34</v>
      </c>
      <c r="L61" s="12">
        <v>44</v>
      </c>
      <c r="M61" s="12">
        <v>41</v>
      </c>
      <c r="N61" s="12">
        <v>42</v>
      </c>
      <c r="O61" s="12">
        <v>34</v>
      </c>
      <c r="P61" s="12">
        <v>42</v>
      </c>
      <c r="Q61" s="12">
        <v>44</v>
      </c>
      <c r="R61" s="12">
        <v>49</v>
      </c>
      <c r="S61" s="12">
        <v>52</v>
      </c>
      <c r="T61" s="12">
        <v>51</v>
      </c>
      <c r="U61" s="12">
        <v>49</v>
      </c>
      <c r="V61" s="12">
        <v>50</v>
      </c>
      <c r="W61" s="12">
        <v>49</v>
      </c>
      <c r="X61" s="12">
        <v>1000000</v>
      </c>
      <c r="AC61" s="11" t="s">
        <v>415</v>
      </c>
      <c r="AD61" s="12">
        <v>42</v>
      </c>
      <c r="AE61" s="12">
        <v>43</v>
      </c>
      <c r="AF61" s="12">
        <v>46</v>
      </c>
      <c r="AG61" s="12">
        <v>46</v>
      </c>
      <c r="AH61" s="12">
        <v>38</v>
      </c>
      <c r="AI61" s="12">
        <v>38</v>
      </c>
      <c r="AJ61" s="12">
        <v>35</v>
      </c>
      <c r="AK61" s="12">
        <v>36</v>
      </c>
      <c r="AL61" s="12">
        <v>29</v>
      </c>
      <c r="AM61" s="12">
        <v>29</v>
      </c>
      <c r="AN61" s="12">
        <v>19</v>
      </c>
      <c r="AO61" s="12">
        <v>22</v>
      </c>
      <c r="AP61" s="12">
        <v>21</v>
      </c>
      <c r="AQ61" s="12">
        <v>29</v>
      </c>
      <c r="AR61" s="12">
        <v>21</v>
      </c>
      <c r="AS61" s="12">
        <v>19</v>
      </c>
      <c r="AT61" s="12">
        <v>14</v>
      </c>
      <c r="AU61" s="12">
        <v>11</v>
      </c>
      <c r="AV61" s="12">
        <v>12</v>
      </c>
      <c r="AW61" s="12">
        <v>14</v>
      </c>
      <c r="AX61" s="12">
        <v>13</v>
      </c>
      <c r="AY61" s="12">
        <v>14</v>
      </c>
      <c r="AZ61" s="12">
        <v>1000000</v>
      </c>
    </row>
    <row r="62" spans="1:52" ht="15" thickBot="1" x14ac:dyDescent="0.35">
      <c r="A62" s="11" t="s">
        <v>416</v>
      </c>
      <c r="B62" s="12">
        <v>27</v>
      </c>
      <c r="C62" s="12">
        <v>31</v>
      </c>
      <c r="D62" s="12">
        <v>35</v>
      </c>
      <c r="E62" s="12">
        <v>37</v>
      </c>
      <c r="F62" s="12">
        <v>40</v>
      </c>
      <c r="G62" s="12">
        <v>40</v>
      </c>
      <c r="H62" s="12">
        <v>38</v>
      </c>
      <c r="I62" s="12">
        <v>44</v>
      </c>
      <c r="J62" s="12">
        <v>49</v>
      </c>
      <c r="K62" s="12">
        <v>45</v>
      </c>
      <c r="L62" s="12">
        <v>48</v>
      </c>
      <c r="M62" s="12">
        <v>42</v>
      </c>
      <c r="N62" s="12">
        <v>39</v>
      </c>
      <c r="O62" s="12">
        <v>47</v>
      </c>
      <c r="P62" s="12">
        <v>31</v>
      </c>
      <c r="Q62" s="12">
        <v>36</v>
      </c>
      <c r="R62" s="12">
        <v>29</v>
      </c>
      <c r="S62" s="12">
        <v>45</v>
      </c>
      <c r="T62" s="12">
        <v>47</v>
      </c>
      <c r="U62" s="12">
        <v>44</v>
      </c>
      <c r="V62" s="12">
        <v>47</v>
      </c>
      <c r="W62" s="12">
        <v>48</v>
      </c>
      <c r="X62" s="12">
        <v>1000000</v>
      </c>
      <c r="AC62" s="11" t="s">
        <v>416</v>
      </c>
      <c r="AD62" s="12">
        <v>36</v>
      </c>
      <c r="AE62" s="12">
        <v>32</v>
      </c>
      <c r="AF62" s="12">
        <v>28</v>
      </c>
      <c r="AG62" s="12">
        <v>26</v>
      </c>
      <c r="AH62" s="12">
        <v>23</v>
      </c>
      <c r="AI62" s="12">
        <v>23</v>
      </c>
      <c r="AJ62" s="12">
        <v>25</v>
      </c>
      <c r="AK62" s="12">
        <v>19</v>
      </c>
      <c r="AL62" s="12">
        <v>14</v>
      </c>
      <c r="AM62" s="12">
        <v>18</v>
      </c>
      <c r="AN62" s="12">
        <v>15</v>
      </c>
      <c r="AO62" s="12">
        <v>21</v>
      </c>
      <c r="AP62" s="12">
        <v>24</v>
      </c>
      <c r="AQ62" s="12">
        <v>16</v>
      </c>
      <c r="AR62" s="12">
        <v>32</v>
      </c>
      <c r="AS62" s="12">
        <v>27</v>
      </c>
      <c r="AT62" s="12">
        <v>34</v>
      </c>
      <c r="AU62" s="12">
        <v>18</v>
      </c>
      <c r="AV62" s="12">
        <v>16</v>
      </c>
      <c r="AW62" s="12">
        <v>19</v>
      </c>
      <c r="AX62" s="12">
        <v>16</v>
      </c>
      <c r="AY62" s="12">
        <v>15</v>
      </c>
      <c r="AZ62" s="12">
        <v>1000000</v>
      </c>
    </row>
    <row r="63" spans="1:52" ht="15" thickBot="1" x14ac:dyDescent="0.35">
      <c r="A63" s="11" t="s">
        <v>417</v>
      </c>
      <c r="B63" s="12">
        <v>27</v>
      </c>
      <c r="C63" s="12">
        <v>29</v>
      </c>
      <c r="D63" s="12">
        <v>36</v>
      </c>
      <c r="E63" s="12">
        <v>38</v>
      </c>
      <c r="F63" s="12">
        <v>42</v>
      </c>
      <c r="G63" s="12">
        <v>41</v>
      </c>
      <c r="H63" s="12">
        <v>35</v>
      </c>
      <c r="I63" s="12">
        <v>47</v>
      </c>
      <c r="J63" s="12">
        <v>50</v>
      </c>
      <c r="K63" s="12">
        <v>48</v>
      </c>
      <c r="L63" s="12">
        <v>51</v>
      </c>
      <c r="M63" s="12">
        <v>49</v>
      </c>
      <c r="N63" s="12">
        <v>50</v>
      </c>
      <c r="O63" s="12">
        <v>46</v>
      </c>
      <c r="P63" s="12">
        <v>49</v>
      </c>
      <c r="Q63" s="12">
        <v>51</v>
      </c>
      <c r="R63" s="12">
        <v>53</v>
      </c>
      <c r="S63" s="12">
        <v>48</v>
      </c>
      <c r="T63" s="12">
        <v>43</v>
      </c>
      <c r="U63" s="12">
        <v>52</v>
      </c>
      <c r="V63" s="12">
        <v>53</v>
      </c>
      <c r="W63" s="12">
        <v>54</v>
      </c>
      <c r="X63" s="12">
        <v>1000000</v>
      </c>
      <c r="AC63" s="11" t="s">
        <v>417</v>
      </c>
      <c r="AD63" s="12">
        <v>36</v>
      </c>
      <c r="AE63" s="12">
        <v>34</v>
      </c>
      <c r="AF63" s="12">
        <v>27</v>
      </c>
      <c r="AG63" s="12">
        <v>25</v>
      </c>
      <c r="AH63" s="12">
        <v>21</v>
      </c>
      <c r="AI63" s="12">
        <v>22</v>
      </c>
      <c r="AJ63" s="12">
        <v>28</v>
      </c>
      <c r="AK63" s="12">
        <v>16</v>
      </c>
      <c r="AL63" s="12">
        <v>13</v>
      </c>
      <c r="AM63" s="12">
        <v>15</v>
      </c>
      <c r="AN63" s="12">
        <v>12</v>
      </c>
      <c r="AO63" s="12">
        <v>14</v>
      </c>
      <c r="AP63" s="12">
        <v>13</v>
      </c>
      <c r="AQ63" s="12">
        <v>17</v>
      </c>
      <c r="AR63" s="12">
        <v>14</v>
      </c>
      <c r="AS63" s="12">
        <v>12</v>
      </c>
      <c r="AT63" s="12">
        <v>10</v>
      </c>
      <c r="AU63" s="12">
        <v>15</v>
      </c>
      <c r="AV63" s="12">
        <v>20</v>
      </c>
      <c r="AW63" s="12">
        <v>11</v>
      </c>
      <c r="AX63" s="12">
        <v>10</v>
      </c>
      <c r="AY63" s="12">
        <v>9</v>
      </c>
      <c r="AZ63" s="12">
        <v>1000000</v>
      </c>
    </row>
    <row r="64" spans="1:52" ht="15" thickBot="1" x14ac:dyDescent="0.35">
      <c r="A64" s="11" t="s">
        <v>418</v>
      </c>
      <c r="B64" s="12">
        <v>27</v>
      </c>
      <c r="C64" s="12">
        <v>31</v>
      </c>
      <c r="D64" s="12">
        <v>30</v>
      </c>
      <c r="E64" s="12">
        <v>8</v>
      </c>
      <c r="F64" s="12">
        <v>9</v>
      </c>
      <c r="G64" s="12">
        <v>9</v>
      </c>
      <c r="H64" s="12">
        <v>10</v>
      </c>
      <c r="I64" s="12">
        <v>3</v>
      </c>
      <c r="J64" s="12">
        <v>11</v>
      </c>
      <c r="K64" s="12">
        <v>15</v>
      </c>
      <c r="L64" s="12">
        <v>14</v>
      </c>
      <c r="M64" s="12">
        <v>19</v>
      </c>
      <c r="N64" s="12">
        <v>22</v>
      </c>
      <c r="O64" s="12">
        <v>26</v>
      </c>
      <c r="P64" s="12">
        <v>29</v>
      </c>
      <c r="Q64" s="12">
        <v>35</v>
      </c>
      <c r="R64" s="12">
        <v>37</v>
      </c>
      <c r="S64" s="12">
        <v>36</v>
      </c>
      <c r="T64" s="12">
        <v>36</v>
      </c>
      <c r="U64" s="12">
        <v>33</v>
      </c>
      <c r="V64" s="12">
        <v>32</v>
      </c>
      <c r="W64" s="12">
        <v>29</v>
      </c>
      <c r="X64" s="12">
        <v>1000000</v>
      </c>
      <c r="AC64" s="11" t="s">
        <v>418</v>
      </c>
      <c r="AD64" s="12">
        <v>36</v>
      </c>
      <c r="AE64" s="12">
        <v>32</v>
      </c>
      <c r="AF64" s="12">
        <v>33</v>
      </c>
      <c r="AG64" s="12">
        <v>55</v>
      </c>
      <c r="AH64" s="12">
        <v>54</v>
      </c>
      <c r="AI64" s="12">
        <v>54</v>
      </c>
      <c r="AJ64" s="12">
        <v>53</v>
      </c>
      <c r="AK64" s="12">
        <v>60</v>
      </c>
      <c r="AL64" s="12">
        <v>52</v>
      </c>
      <c r="AM64" s="12">
        <v>48</v>
      </c>
      <c r="AN64" s="12">
        <v>49</v>
      </c>
      <c r="AO64" s="12">
        <v>44</v>
      </c>
      <c r="AP64" s="12">
        <v>41</v>
      </c>
      <c r="AQ64" s="12">
        <v>37</v>
      </c>
      <c r="AR64" s="12">
        <v>34</v>
      </c>
      <c r="AS64" s="12">
        <v>28</v>
      </c>
      <c r="AT64" s="12">
        <v>26</v>
      </c>
      <c r="AU64" s="12">
        <v>27</v>
      </c>
      <c r="AV64" s="12">
        <v>27</v>
      </c>
      <c r="AW64" s="12">
        <v>30</v>
      </c>
      <c r="AX64" s="12">
        <v>31</v>
      </c>
      <c r="AY64" s="12">
        <v>34</v>
      </c>
      <c r="AZ64" s="12">
        <v>1000000</v>
      </c>
    </row>
    <row r="65" spans="1:52" ht="15" thickBot="1" x14ac:dyDescent="0.35">
      <c r="A65" s="11" t="s">
        <v>419</v>
      </c>
      <c r="B65" s="12">
        <v>27</v>
      </c>
      <c r="C65" s="12">
        <v>31</v>
      </c>
      <c r="D65" s="12">
        <v>36</v>
      </c>
      <c r="E65" s="12">
        <v>39</v>
      </c>
      <c r="F65" s="12">
        <v>43</v>
      </c>
      <c r="G65" s="12">
        <v>43</v>
      </c>
      <c r="H65" s="12">
        <v>43</v>
      </c>
      <c r="I65" s="12">
        <v>50</v>
      </c>
      <c r="J65" s="12">
        <v>51</v>
      </c>
      <c r="K65" s="12">
        <v>49</v>
      </c>
      <c r="L65" s="12">
        <v>49</v>
      </c>
      <c r="M65" s="12">
        <v>50</v>
      </c>
      <c r="N65" s="12">
        <v>50</v>
      </c>
      <c r="O65" s="12">
        <v>48</v>
      </c>
      <c r="P65" s="12">
        <v>41</v>
      </c>
      <c r="Q65" s="12">
        <v>43</v>
      </c>
      <c r="R65" s="12">
        <v>44</v>
      </c>
      <c r="S65" s="12">
        <v>44</v>
      </c>
      <c r="T65" s="12">
        <v>46</v>
      </c>
      <c r="U65" s="12">
        <v>43</v>
      </c>
      <c r="V65" s="12">
        <v>34</v>
      </c>
      <c r="W65" s="12">
        <v>38</v>
      </c>
      <c r="X65" s="12">
        <v>1000000</v>
      </c>
      <c r="AC65" s="11" t="s">
        <v>419</v>
      </c>
      <c r="AD65" s="12">
        <v>36</v>
      </c>
      <c r="AE65" s="12">
        <v>32</v>
      </c>
      <c r="AF65" s="12">
        <v>27</v>
      </c>
      <c r="AG65" s="12">
        <v>24</v>
      </c>
      <c r="AH65" s="12">
        <v>20</v>
      </c>
      <c r="AI65" s="12">
        <v>20</v>
      </c>
      <c r="AJ65" s="12">
        <v>20</v>
      </c>
      <c r="AK65" s="12">
        <v>13</v>
      </c>
      <c r="AL65" s="12">
        <v>12</v>
      </c>
      <c r="AM65" s="12">
        <v>14</v>
      </c>
      <c r="AN65" s="12">
        <v>14</v>
      </c>
      <c r="AO65" s="12">
        <v>13</v>
      </c>
      <c r="AP65" s="12">
        <v>13</v>
      </c>
      <c r="AQ65" s="12">
        <v>15</v>
      </c>
      <c r="AR65" s="12">
        <v>22</v>
      </c>
      <c r="AS65" s="12">
        <v>20</v>
      </c>
      <c r="AT65" s="12">
        <v>19</v>
      </c>
      <c r="AU65" s="12">
        <v>19</v>
      </c>
      <c r="AV65" s="12">
        <v>17</v>
      </c>
      <c r="AW65" s="12">
        <v>20</v>
      </c>
      <c r="AX65" s="12">
        <v>29</v>
      </c>
      <c r="AY65" s="12">
        <v>25</v>
      </c>
      <c r="AZ65" s="12">
        <v>1000000</v>
      </c>
    </row>
    <row r="66" spans="1:52" ht="15" thickBot="1" x14ac:dyDescent="0.35">
      <c r="A66" s="11" t="s">
        <v>420</v>
      </c>
      <c r="B66" s="12">
        <v>24</v>
      </c>
      <c r="C66" s="12">
        <v>31</v>
      </c>
      <c r="D66" s="12">
        <v>28</v>
      </c>
      <c r="E66" s="12">
        <v>27</v>
      </c>
      <c r="F66" s="12">
        <v>30</v>
      </c>
      <c r="G66" s="12">
        <v>32</v>
      </c>
      <c r="H66" s="12">
        <v>32</v>
      </c>
      <c r="I66" s="12">
        <v>37</v>
      </c>
      <c r="J66" s="12">
        <v>40</v>
      </c>
      <c r="K66" s="12">
        <v>41</v>
      </c>
      <c r="L66" s="12">
        <v>45</v>
      </c>
      <c r="M66" s="12">
        <v>45</v>
      </c>
      <c r="N66" s="12">
        <v>47</v>
      </c>
      <c r="O66" s="12">
        <v>44</v>
      </c>
      <c r="P66" s="12">
        <v>47</v>
      </c>
      <c r="Q66" s="12">
        <v>50</v>
      </c>
      <c r="R66" s="12">
        <v>54</v>
      </c>
      <c r="S66" s="12">
        <v>56</v>
      </c>
      <c r="T66" s="12">
        <v>57</v>
      </c>
      <c r="U66" s="12">
        <v>53</v>
      </c>
      <c r="V66" s="12">
        <v>52</v>
      </c>
      <c r="W66" s="12">
        <v>53</v>
      </c>
      <c r="X66" s="12">
        <v>1000000</v>
      </c>
      <c r="AC66" s="11" t="s">
        <v>420</v>
      </c>
      <c r="AD66" s="12">
        <v>39</v>
      </c>
      <c r="AE66" s="12">
        <v>32</v>
      </c>
      <c r="AF66" s="12">
        <v>35</v>
      </c>
      <c r="AG66" s="12">
        <v>36</v>
      </c>
      <c r="AH66" s="12">
        <v>33</v>
      </c>
      <c r="AI66" s="12">
        <v>31</v>
      </c>
      <c r="AJ66" s="12">
        <v>31</v>
      </c>
      <c r="AK66" s="12">
        <v>26</v>
      </c>
      <c r="AL66" s="12">
        <v>23</v>
      </c>
      <c r="AM66" s="12">
        <v>22</v>
      </c>
      <c r="AN66" s="12">
        <v>18</v>
      </c>
      <c r="AO66" s="12">
        <v>18</v>
      </c>
      <c r="AP66" s="12">
        <v>16</v>
      </c>
      <c r="AQ66" s="12">
        <v>19</v>
      </c>
      <c r="AR66" s="12">
        <v>16</v>
      </c>
      <c r="AS66" s="12">
        <v>13</v>
      </c>
      <c r="AT66" s="12">
        <v>9</v>
      </c>
      <c r="AU66" s="12">
        <v>7</v>
      </c>
      <c r="AV66" s="12">
        <v>6</v>
      </c>
      <c r="AW66" s="12">
        <v>10</v>
      </c>
      <c r="AX66" s="12">
        <v>11</v>
      </c>
      <c r="AY66" s="12">
        <v>10</v>
      </c>
      <c r="AZ66" s="12">
        <v>1000000</v>
      </c>
    </row>
    <row r="67" spans="1:52" ht="15" thickBot="1" x14ac:dyDescent="0.35">
      <c r="A67" s="11" t="s">
        <v>421</v>
      </c>
      <c r="B67" s="12">
        <v>2</v>
      </c>
      <c r="C67" s="12">
        <v>1</v>
      </c>
      <c r="D67" s="12">
        <v>1</v>
      </c>
      <c r="E67" s="12">
        <v>1</v>
      </c>
      <c r="F67" s="12">
        <v>2</v>
      </c>
      <c r="G67" s="12">
        <v>2</v>
      </c>
      <c r="H67" s="12">
        <v>4</v>
      </c>
      <c r="I67" s="12">
        <v>7</v>
      </c>
      <c r="J67" s="12">
        <v>6</v>
      </c>
      <c r="K67" s="12">
        <v>7</v>
      </c>
      <c r="L67" s="12">
        <v>8</v>
      </c>
      <c r="M67" s="12">
        <v>11</v>
      </c>
      <c r="N67" s="12">
        <v>14</v>
      </c>
      <c r="O67" s="12">
        <v>15</v>
      </c>
      <c r="P67" s="12">
        <v>16</v>
      </c>
      <c r="Q67" s="12">
        <v>15</v>
      </c>
      <c r="R67" s="12">
        <v>18</v>
      </c>
      <c r="S67" s="12">
        <v>15</v>
      </c>
      <c r="T67" s="12">
        <v>19</v>
      </c>
      <c r="U67" s="12">
        <v>12</v>
      </c>
      <c r="V67" s="12">
        <v>9</v>
      </c>
      <c r="W67" s="12">
        <v>3</v>
      </c>
      <c r="X67" s="12">
        <v>1000000</v>
      </c>
      <c r="AC67" s="11" t="s">
        <v>421</v>
      </c>
      <c r="AD67" s="12">
        <v>61</v>
      </c>
      <c r="AE67" s="12">
        <v>62</v>
      </c>
      <c r="AF67" s="12">
        <v>62</v>
      </c>
      <c r="AG67" s="12">
        <v>62</v>
      </c>
      <c r="AH67" s="12">
        <v>61</v>
      </c>
      <c r="AI67" s="12">
        <v>61</v>
      </c>
      <c r="AJ67" s="12">
        <v>59</v>
      </c>
      <c r="AK67" s="12">
        <v>56</v>
      </c>
      <c r="AL67" s="12">
        <v>57</v>
      </c>
      <c r="AM67" s="12">
        <v>56</v>
      </c>
      <c r="AN67" s="12">
        <v>55</v>
      </c>
      <c r="AO67" s="12">
        <v>52</v>
      </c>
      <c r="AP67" s="12">
        <v>49</v>
      </c>
      <c r="AQ67" s="12">
        <v>48</v>
      </c>
      <c r="AR67" s="12">
        <v>47</v>
      </c>
      <c r="AS67" s="12">
        <v>48</v>
      </c>
      <c r="AT67" s="12">
        <v>45</v>
      </c>
      <c r="AU67" s="12">
        <v>48</v>
      </c>
      <c r="AV67" s="12">
        <v>44</v>
      </c>
      <c r="AW67" s="12">
        <v>51</v>
      </c>
      <c r="AX67" s="12">
        <v>54</v>
      </c>
      <c r="AY67" s="12">
        <v>60</v>
      </c>
      <c r="AZ67" s="12">
        <v>1000000</v>
      </c>
    </row>
    <row r="68" spans="1:52" ht="15" thickBot="1" x14ac:dyDescent="0.35">
      <c r="A68" s="11" t="s">
        <v>422</v>
      </c>
      <c r="B68" s="12">
        <v>27</v>
      </c>
      <c r="C68" s="12">
        <v>24</v>
      </c>
      <c r="D68" s="12">
        <v>23</v>
      </c>
      <c r="E68" s="12">
        <v>23</v>
      </c>
      <c r="F68" s="12">
        <v>20</v>
      </c>
      <c r="G68" s="12">
        <v>11</v>
      </c>
      <c r="H68" s="12">
        <v>5</v>
      </c>
      <c r="I68" s="12">
        <v>5</v>
      </c>
      <c r="J68" s="12">
        <v>4</v>
      </c>
      <c r="K68" s="12">
        <v>13</v>
      </c>
      <c r="L68" s="12">
        <v>22</v>
      </c>
      <c r="M68" s="12">
        <v>27</v>
      </c>
      <c r="N68" s="12">
        <v>33</v>
      </c>
      <c r="O68" s="12">
        <v>35</v>
      </c>
      <c r="P68" s="12">
        <v>44</v>
      </c>
      <c r="Q68" s="12">
        <v>47</v>
      </c>
      <c r="R68" s="12">
        <v>47</v>
      </c>
      <c r="S68" s="12">
        <v>47</v>
      </c>
      <c r="T68" s="12">
        <v>49</v>
      </c>
      <c r="U68" s="12">
        <v>47</v>
      </c>
      <c r="V68" s="12">
        <v>43</v>
      </c>
      <c r="W68" s="12">
        <v>43</v>
      </c>
      <c r="X68" s="12">
        <v>1000000</v>
      </c>
      <c r="AC68" s="11" t="s">
        <v>422</v>
      </c>
      <c r="AD68" s="12">
        <v>36</v>
      </c>
      <c r="AE68" s="12">
        <v>39</v>
      </c>
      <c r="AF68" s="12">
        <v>40</v>
      </c>
      <c r="AG68" s="12">
        <v>40</v>
      </c>
      <c r="AH68" s="12">
        <v>43</v>
      </c>
      <c r="AI68" s="12">
        <v>52</v>
      </c>
      <c r="AJ68" s="12">
        <v>58</v>
      </c>
      <c r="AK68" s="12">
        <v>58</v>
      </c>
      <c r="AL68" s="12">
        <v>59</v>
      </c>
      <c r="AM68" s="12">
        <v>50</v>
      </c>
      <c r="AN68" s="12">
        <v>41</v>
      </c>
      <c r="AO68" s="12">
        <v>36</v>
      </c>
      <c r="AP68" s="12">
        <v>30</v>
      </c>
      <c r="AQ68" s="12">
        <v>28</v>
      </c>
      <c r="AR68" s="12">
        <v>19</v>
      </c>
      <c r="AS68" s="12">
        <v>16</v>
      </c>
      <c r="AT68" s="12">
        <v>16</v>
      </c>
      <c r="AU68" s="12">
        <v>16</v>
      </c>
      <c r="AV68" s="12">
        <v>14</v>
      </c>
      <c r="AW68" s="12">
        <v>16</v>
      </c>
      <c r="AX68" s="12">
        <v>20</v>
      </c>
      <c r="AY68" s="12">
        <v>20</v>
      </c>
      <c r="AZ68" s="12">
        <v>1000000</v>
      </c>
    </row>
    <row r="69" spans="1:52" ht="15" thickBot="1" x14ac:dyDescent="0.35">
      <c r="A69" s="11" t="s">
        <v>423</v>
      </c>
      <c r="B69" s="12">
        <v>27</v>
      </c>
      <c r="C69" s="12">
        <v>24</v>
      </c>
      <c r="D69" s="12">
        <v>31</v>
      </c>
      <c r="E69" s="12">
        <v>36</v>
      </c>
      <c r="F69" s="12">
        <v>28</v>
      </c>
      <c r="G69" s="12">
        <v>35</v>
      </c>
      <c r="H69" s="12">
        <v>42</v>
      </c>
      <c r="I69" s="12">
        <v>30</v>
      </c>
      <c r="J69" s="12">
        <v>30</v>
      </c>
      <c r="K69" s="12">
        <v>31</v>
      </c>
      <c r="L69" s="12">
        <v>34</v>
      </c>
      <c r="M69" s="12">
        <v>35</v>
      </c>
      <c r="N69" s="12">
        <v>34</v>
      </c>
      <c r="O69" s="12">
        <v>27</v>
      </c>
      <c r="P69" s="12">
        <v>30</v>
      </c>
      <c r="Q69" s="12">
        <v>39</v>
      </c>
      <c r="R69" s="12">
        <v>40</v>
      </c>
      <c r="S69" s="12">
        <v>42</v>
      </c>
      <c r="T69" s="12">
        <v>38</v>
      </c>
      <c r="U69" s="12">
        <v>38</v>
      </c>
      <c r="V69" s="12">
        <v>42</v>
      </c>
      <c r="W69" s="12">
        <v>42</v>
      </c>
      <c r="X69" s="12">
        <v>1000000</v>
      </c>
      <c r="AC69" s="11" t="s">
        <v>423</v>
      </c>
      <c r="AD69" s="12">
        <v>36</v>
      </c>
      <c r="AE69" s="12">
        <v>39</v>
      </c>
      <c r="AF69" s="12">
        <v>32</v>
      </c>
      <c r="AG69" s="12">
        <v>27</v>
      </c>
      <c r="AH69" s="12">
        <v>35</v>
      </c>
      <c r="AI69" s="12">
        <v>28</v>
      </c>
      <c r="AJ69" s="12">
        <v>21</v>
      </c>
      <c r="AK69" s="12">
        <v>33</v>
      </c>
      <c r="AL69" s="12">
        <v>33</v>
      </c>
      <c r="AM69" s="12">
        <v>32</v>
      </c>
      <c r="AN69" s="12">
        <v>29</v>
      </c>
      <c r="AO69" s="12">
        <v>28</v>
      </c>
      <c r="AP69" s="12">
        <v>29</v>
      </c>
      <c r="AQ69" s="12">
        <v>36</v>
      </c>
      <c r="AR69" s="12">
        <v>33</v>
      </c>
      <c r="AS69" s="12">
        <v>24</v>
      </c>
      <c r="AT69" s="12">
        <v>23</v>
      </c>
      <c r="AU69" s="12">
        <v>21</v>
      </c>
      <c r="AV69" s="12">
        <v>25</v>
      </c>
      <c r="AW69" s="12">
        <v>25</v>
      </c>
      <c r="AX69" s="12">
        <v>21</v>
      </c>
      <c r="AY69" s="12">
        <v>21</v>
      </c>
      <c r="AZ69" s="12">
        <v>1000000</v>
      </c>
    </row>
    <row r="70" spans="1:52" ht="18.600000000000001" thickBot="1" x14ac:dyDescent="0.35">
      <c r="A70" s="7"/>
      <c r="AC70" s="7"/>
    </row>
    <row r="71" spans="1:52" ht="15" thickBot="1" x14ac:dyDescent="0.35">
      <c r="A71" s="11" t="s">
        <v>424</v>
      </c>
      <c r="B71" s="11" t="s">
        <v>339</v>
      </c>
      <c r="C71" s="11" t="s">
        <v>340</v>
      </c>
      <c r="D71" s="11" t="s">
        <v>341</v>
      </c>
      <c r="E71" s="11" t="s">
        <v>342</v>
      </c>
      <c r="F71" s="11" t="s">
        <v>343</v>
      </c>
      <c r="G71" s="11" t="s">
        <v>344</v>
      </c>
      <c r="H71" s="11" t="s">
        <v>345</v>
      </c>
      <c r="I71" s="11" t="s">
        <v>346</v>
      </c>
      <c r="J71" s="11" t="s">
        <v>347</v>
      </c>
      <c r="K71" s="11" t="s">
        <v>348</v>
      </c>
      <c r="L71" s="11" t="s">
        <v>349</v>
      </c>
      <c r="M71" s="11" t="s">
        <v>350</v>
      </c>
      <c r="N71" s="11" t="s">
        <v>351</v>
      </c>
      <c r="O71" s="11" t="s">
        <v>352</v>
      </c>
      <c r="P71" s="11" t="s">
        <v>353</v>
      </c>
      <c r="Q71" s="11" t="s">
        <v>354</v>
      </c>
      <c r="R71" s="11" t="s">
        <v>355</v>
      </c>
      <c r="S71" s="11" t="s">
        <v>356</v>
      </c>
      <c r="T71" s="11" t="s">
        <v>357</v>
      </c>
      <c r="U71" s="11" t="s">
        <v>358</v>
      </c>
      <c r="V71" s="11" t="s">
        <v>359</v>
      </c>
      <c r="W71" s="11" t="s">
        <v>360</v>
      </c>
      <c r="AC71" s="11" t="s">
        <v>424</v>
      </c>
      <c r="AD71" s="11" t="s">
        <v>339</v>
      </c>
      <c r="AE71" s="11" t="s">
        <v>340</v>
      </c>
      <c r="AF71" s="11" t="s">
        <v>341</v>
      </c>
      <c r="AG71" s="11" t="s">
        <v>342</v>
      </c>
      <c r="AH71" s="11" t="s">
        <v>343</v>
      </c>
      <c r="AI71" s="11" t="s">
        <v>344</v>
      </c>
      <c r="AJ71" s="11" t="s">
        <v>345</v>
      </c>
      <c r="AK71" s="11" t="s">
        <v>346</v>
      </c>
      <c r="AL71" s="11" t="s">
        <v>347</v>
      </c>
      <c r="AM71" s="11" t="s">
        <v>348</v>
      </c>
      <c r="AN71" s="11" t="s">
        <v>349</v>
      </c>
      <c r="AO71" s="11" t="s">
        <v>350</v>
      </c>
      <c r="AP71" s="11" t="s">
        <v>351</v>
      </c>
      <c r="AQ71" s="11" t="s">
        <v>352</v>
      </c>
      <c r="AR71" s="11" t="s">
        <v>353</v>
      </c>
      <c r="AS71" s="11" t="s">
        <v>354</v>
      </c>
      <c r="AT71" s="11" t="s">
        <v>355</v>
      </c>
      <c r="AU71" s="11" t="s">
        <v>356</v>
      </c>
      <c r="AV71" s="11" t="s">
        <v>357</v>
      </c>
      <c r="AW71" s="11" t="s">
        <v>358</v>
      </c>
      <c r="AX71" s="11" t="s">
        <v>359</v>
      </c>
      <c r="AY71" s="11" t="s">
        <v>360</v>
      </c>
    </row>
    <row r="72" spans="1:52" ht="15" thickBot="1" x14ac:dyDescent="0.35">
      <c r="A72" s="11" t="s">
        <v>425</v>
      </c>
      <c r="B72" s="12" t="s">
        <v>426</v>
      </c>
      <c r="C72" s="12" t="s">
        <v>427</v>
      </c>
      <c r="D72" s="12" t="s">
        <v>426</v>
      </c>
      <c r="E72" s="12" t="s">
        <v>426</v>
      </c>
      <c r="F72" s="12" t="s">
        <v>426</v>
      </c>
      <c r="G72" s="12" t="s">
        <v>426</v>
      </c>
      <c r="H72" s="12" t="s">
        <v>426</v>
      </c>
      <c r="I72" s="12" t="s">
        <v>426</v>
      </c>
      <c r="J72" s="12" t="s">
        <v>428</v>
      </c>
      <c r="K72" s="12" t="s">
        <v>426</v>
      </c>
      <c r="L72" s="12" t="s">
        <v>426</v>
      </c>
      <c r="M72" s="12" t="s">
        <v>426</v>
      </c>
      <c r="N72" s="12" t="s">
        <v>426</v>
      </c>
      <c r="O72" s="12" t="s">
        <v>426</v>
      </c>
      <c r="P72" s="12" t="s">
        <v>426</v>
      </c>
      <c r="Q72" s="12" t="s">
        <v>429</v>
      </c>
      <c r="R72" s="12" t="s">
        <v>426</v>
      </c>
      <c r="S72" s="12" t="s">
        <v>430</v>
      </c>
      <c r="T72" s="12" t="s">
        <v>426</v>
      </c>
      <c r="U72" s="12" t="s">
        <v>431</v>
      </c>
      <c r="V72" s="12" t="s">
        <v>426</v>
      </c>
      <c r="W72" s="12" t="s">
        <v>432</v>
      </c>
      <c r="AC72" s="11" t="s">
        <v>425</v>
      </c>
      <c r="AD72" s="12" t="s">
        <v>426</v>
      </c>
      <c r="AE72" s="12" t="s">
        <v>426</v>
      </c>
      <c r="AF72" s="12" t="s">
        <v>744</v>
      </c>
      <c r="AG72" s="12" t="s">
        <v>745</v>
      </c>
      <c r="AH72" s="12" t="s">
        <v>426</v>
      </c>
      <c r="AI72" s="12" t="s">
        <v>426</v>
      </c>
      <c r="AJ72" s="12" t="s">
        <v>426</v>
      </c>
      <c r="AK72" s="12" t="s">
        <v>426</v>
      </c>
      <c r="AL72" s="12" t="s">
        <v>426</v>
      </c>
      <c r="AM72" s="12" t="s">
        <v>426</v>
      </c>
      <c r="AN72" s="12" t="s">
        <v>426</v>
      </c>
      <c r="AO72" s="12" t="s">
        <v>426</v>
      </c>
      <c r="AP72" s="12" t="s">
        <v>426</v>
      </c>
      <c r="AQ72" s="12" t="s">
        <v>426</v>
      </c>
      <c r="AR72" s="12" t="s">
        <v>426</v>
      </c>
      <c r="AS72" s="12" t="s">
        <v>746</v>
      </c>
      <c r="AT72" s="12" t="s">
        <v>426</v>
      </c>
      <c r="AU72" s="12" t="s">
        <v>747</v>
      </c>
      <c r="AV72" s="12" t="s">
        <v>426</v>
      </c>
      <c r="AW72" s="12" t="s">
        <v>748</v>
      </c>
      <c r="AX72" s="12" t="s">
        <v>426</v>
      </c>
      <c r="AY72" s="12" t="s">
        <v>749</v>
      </c>
    </row>
    <row r="73" spans="1:52" ht="15" thickBot="1" x14ac:dyDescent="0.35">
      <c r="A73" s="11" t="s">
        <v>433</v>
      </c>
      <c r="B73" s="12" t="s">
        <v>434</v>
      </c>
      <c r="C73" s="12" t="s">
        <v>434</v>
      </c>
      <c r="D73" s="12" t="s">
        <v>434</v>
      </c>
      <c r="E73" s="12" t="s">
        <v>434</v>
      </c>
      <c r="F73" s="12" t="s">
        <v>434</v>
      </c>
      <c r="G73" s="12" t="s">
        <v>434</v>
      </c>
      <c r="H73" s="12" t="s">
        <v>434</v>
      </c>
      <c r="I73" s="12" t="s">
        <v>434</v>
      </c>
      <c r="J73" s="12" t="s">
        <v>435</v>
      </c>
      <c r="K73" s="12" t="s">
        <v>434</v>
      </c>
      <c r="L73" s="12" t="s">
        <v>434</v>
      </c>
      <c r="M73" s="12" t="s">
        <v>434</v>
      </c>
      <c r="N73" s="12" t="s">
        <v>434</v>
      </c>
      <c r="O73" s="12" t="s">
        <v>434</v>
      </c>
      <c r="P73" s="12" t="s">
        <v>434</v>
      </c>
      <c r="Q73" s="12" t="s">
        <v>436</v>
      </c>
      <c r="R73" s="12" t="s">
        <v>434</v>
      </c>
      <c r="S73" s="12" t="s">
        <v>437</v>
      </c>
      <c r="T73" s="12" t="s">
        <v>434</v>
      </c>
      <c r="U73" s="12" t="s">
        <v>438</v>
      </c>
      <c r="V73" s="12" t="s">
        <v>434</v>
      </c>
      <c r="W73" s="12" t="s">
        <v>439</v>
      </c>
      <c r="AC73" s="11" t="s">
        <v>433</v>
      </c>
      <c r="AD73" s="12" t="s">
        <v>434</v>
      </c>
      <c r="AE73" s="12" t="s">
        <v>434</v>
      </c>
      <c r="AF73" s="12" t="s">
        <v>750</v>
      </c>
      <c r="AG73" s="12" t="s">
        <v>751</v>
      </c>
      <c r="AH73" s="12" t="s">
        <v>434</v>
      </c>
      <c r="AI73" s="12" t="s">
        <v>434</v>
      </c>
      <c r="AJ73" s="12" t="s">
        <v>434</v>
      </c>
      <c r="AK73" s="12" t="s">
        <v>434</v>
      </c>
      <c r="AL73" s="12" t="s">
        <v>434</v>
      </c>
      <c r="AM73" s="12" t="s">
        <v>434</v>
      </c>
      <c r="AN73" s="12" t="s">
        <v>434</v>
      </c>
      <c r="AO73" s="12" t="s">
        <v>434</v>
      </c>
      <c r="AP73" s="12" t="s">
        <v>434</v>
      </c>
      <c r="AQ73" s="12" t="s">
        <v>434</v>
      </c>
      <c r="AR73" s="12" t="s">
        <v>434</v>
      </c>
      <c r="AS73" s="12" t="s">
        <v>752</v>
      </c>
      <c r="AT73" s="12" t="s">
        <v>434</v>
      </c>
      <c r="AU73" s="12" t="s">
        <v>753</v>
      </c>
      <c r="AV73" s="12" t="s">
        <v>434</v>
      </c>
      <c r="AW73" s="12" t="s">
        <v>754</v>
      </c>
      <c r="AX73" s="12" t="s">
        <v>434</v>
      </c>
      <c r="AY73" s="12" t="s">
        <v>755</v>
      </c>
    </row>
    <row r="74" spans="1:52" ht="15" thickBot="1" x14ac:dyDescent="0.35">
      <c r="A74" s="11" t="s">
        <v>440</v>
      </c>
      <c r="B74" s="12" t="s">
        <v>441</v>
      </c>
      <c r="C74" s="12" t="s">
        <v>441</v>
      </c>
      <c r="D74" s="12" t="s">
        <v>441</v>
      </c>
      <c r="E74" s="12" t="s">
        <v>441</v>
      </c>
      <c r="F74" s="12" t="s">
        <v>441</v>
      </c>
      <c r="G74" s="12" t="s">
        <v>441</v>
      </c>
      <c r="H74" s="12" t="s">
        <v>441</v>
      </c>
      <c r="I74" s="12" t="s">
        <v>441</v>
      </c>
      <c r="J74" s="12" t="s">
        <v>442</v>
      </c>
      <c r="K74" s="12" t="s">
        <v>441</v>
      </c>
      <c r="L74" s="12" t="s">
        <v>441</v>
      </c>
      <c r="M74" s="12" t="s">
        <v>441</v>
      </c>
      <c r="N74" s="12" t="s">
        <v>441</v>
      </c>
      <c r="O74" s="12" t="s">
        <v>441</v>
      </c>
      <c r="P74" s="12" t="s">
        <v>441</v>
      </c>
      <c r="Q74" s="12" t="s">
        <v>441</v>
      </c>
      <c r="R74" s="12" t="s">
        <v>441</v>
      </c>
      <c r="S74" s="12" t="s">
        <v>443</v>
      </c>
      <c r="T74" s="12" t="s">
        <v>441</v>
      </c>
      <c r="U74" s="12" t="s">
        <v>444</v>
      </c>
      <c r="V74" s="12" t="s">
        <v>441</v>
      </c>
      <c r="W74" s="12" t="s">
        <v>445</v>
      </c>
      <c r="AC74" s="11" t="s">
        <v>440</v>
      </c>
      <c r="AD74" s="12" t="s">
        <v>441</v>
      </c>
      <c r="AE74" s="12" t="s">
        <v>441</v>
      </c>
      <c r="AF74" s="12" t="s">
        <v>756</v>
      </c>
      <c r="AG74" s="12" t="s">
        <v>757</v>
      </c>
      <c r="AH74" s="12" t="s">
        <v>441</v>
      </c>
      <c r="AI74" s="12" t="s">
        <v>441</v>
      </c>
      <c r="AJ74" s="12" t="s">
        <v>441</v>
      </c>
      <c r="AK74" s="12" t="s">
        <v>441</v>
      </c>
      <c r="AL74" s="12" t="s">
        <v>441</v>
      </c>
      <c r="AM74" s="12" t="s">
        <v>441</v>
      </c>
      <c r="AN74" s="12" t="s">
        <v>441</v>
      </c>
      <c r="AO74" s="12" t="s">
        <v>441</v>
      </c>
      <c r="AP74" s="12" t="s">
        <v>441</v>
      </c>
      <c r="AQ74" s="12" t="s">
        <v>441</v>
      </c>
      <c r="AR74" s="12" t="s">
        <v>441</v>
      </c>
      <c r="AS74" s="12" t="s">
        <v>758</v>
      </c>
      <c r="AT74" s="12" t="s">
        <v>441</v>
      </c>
      <c r="AU74" s="12" t="s">
        <v>759</v>
      </c>
      <c r="AV74" s="12" t="s">
        <v>441</v>
      </c>
      <c r="AW74" s="12" t="s">
        <v>760</v>
      </c>
      <c r="AX74" s="12" t="s">
        <v>441</v>
      </c>
      <c r="AY74" s="12" t="s">
        <v>761</v>
      </c>
    </row>
    <row r="75" spans="1:52" ht="15" thickBot="1" x14ac:dyDescent="0.35">
      <c r="A75" s="11" t="s">
        <v>446</v>
      </c>
      <c r="B75" s="12" t="s">
        <v>447</v>
      </c>
      <c r="C75" s="12" t="s">
        <v>447</v>
      </c>
      <c r="D75" s="12" t="s">
        <v>447</v>
      </c>
      <c r="E75" s="12" t="s">
        <v>447</v>
      </c>
      <c r="F75" s="12" t="s">
        <v>447</v>
      </c>
      <c r="G75" s="12" t="s">
        <v>447</v>
      </c>
      <c r="H75" s="12" t="s">
        <v>447</v>
      </c>
      <c r="I75" s="12" t="s">
        <v>447</v>
      </c>
      <c r="J75" s="12" t="s">
        <v>448</v>
      </c>
      <c r="K75" s="12" t="s">
        <v>447</v>
      </c>
      <c r="L75" s="12" t="s">
        <v>447</v>
      </c>
      <c r="M75" s="12" t="s">
        <v>447</v>
      </c>
      <c r="N75" s="12" t="s">
        <v>447</v>
      </c>
      <c r="O75" s="12" t="s">
        <v>447</v>
      </c>
      <c r="P75" s="12" t="s">
        <v>447</v>
      </c>
      <c r="Q75" s="12" t="s">
        <v>447</v>
      </c>
      <c r="R75" s="12" t="s">
        <v>447</v>
      </c>
      <c r="S75" s="12" t="s">
        <v>449</v>
      </c>
      <c r="T75" s="12" t="s">
        <v>447</v>
      </c>
      <c r="U75" s="12" t="s">
        <v>450</v>
      </c>
      <c r="V75" s="12" t="s">
        <v>447</v>
      </c>
      <c r="W75" s="12" t="s">
        <v>451</v>
      </c>
      <c r="AC75" s="11" t="s">
        <v>446</v>
      </c>
      <c r="AD75" s="12" t="s">
        <v>447</v>
      </c>
      <c r="AE75" s="12" t="s">
        <v>447</v>
      </c>
      <c r="AF75" s="12" t="s">
        <v>762</v>
      </c>
      <c r="AG75" s="12" t="s">
        <v>763</v>
      </c>
      <c r="AH75" s="12" t="s">
        <v>447</v>
      </c>
      <c r="AI75" s="12" t="s">
        <v>447</v>
      </c>
      <c r="AJ75" s="12" t="s">
        <v>447</v>
      </c>
      <c r="AK75" s="12" t="s">
        <v>447</v>
      </c>
      <c r="AL75" s="12" t="s">
        <v>447</v>
      </c>
      <c r="AM75" s="12" t="s">
        <v>447</v>
      </c>
      <c r="AN75" s="12" t="s">
        <v>447</v>
      </c>
      <c r="AO75" s="12" t="s">
        <v>447</v>
      </c>
      <c r="AP75" s="12" t="s">
        <v>447</v>
      </c>
      <c r="AQ75" s="12" t="s">
        <v>447</v>
      </c>
      <c r="AR75" s="12" t="s">
        <v>447</v>
      </c>
      <c r="AS75" s="12" t="s">
        <v>764</v>
      </c>
      <c r="AT75" s="12" t="s">
        <v>447</v>
      </c>
      <c r="AU75" s="12" t="s">
        <v>765</v>
      </c>
      <c r="AV75" s="12" t="s">
        <v>447</v>
      </c>
      <c r="AW75" s="12" t="s">
        <v>766</v>
      </c>
      <c r="AX75" s="12" t="s">
        <v>447</v>
      </c>
      <c r="AY75" s="12" t="s">
        <v>767</v>
      </c>
    </row>
    <row r="76" spans="1:52" ht="15" thickBot="1" x14ac:dyDescent="0.35">
      <c r="A76" s="11" t="s">
        <v>452</v>
      </c>
      <c r="B76" s="12" t="s">
        <v>453</v>
      </c>
      <c r="C76" s="12" t="s">
        <v>453</v>
      </c>
      <c r="D76" s="12" t="s">
        <v>453</v>
      </c>
      <c r="E76" s="12" t="s">
        <v>453</v>
      </c>
      <c r="F76" s="12" t="s">
        <v>453</v>
      </c>
      <c r="G76" s="12" t="s">
        <v>453</v>
      </c>
      <c r="H76" s="12" t="s">
        <v>453</v>
      </c>
      <c r="I76" s="12" t="s">
        <v>453</v>
      </c>
      <c r="J76" s="12" t="s">
        <v>454</v>
      </c>
      <c r="K76" s="12" t="s">
        <v>453</v>
      </c>
      <c r="L76" s="12" t="s">
        <v>453</v>
      </c>
      <c r="M76" s="12" t="s">
        <v>453</v>
      </c>
      <c r="N76" s="12" t="s">
        <v>453</v>
      </c>
      <c r="O76" s="12" t="s">
        <v>453</v>
      </c>
      <c r="P76" s="12" t="s">
        <v>453</v>
      </c>
      <c r="Q76" s="12" t="s">
        <v>453</v>
      </c>
      <c r="R76" s="12" t="s">
        <v>453</v>
      </c>
      <c r="S76" s="12" t="s">
        <v>455</v>
      </c>
      <c r="T76" s="12" t="s">
        <v>453</v>
      </c>
      <c r="U76" s="12" t="s">
        <v>456</v>
      </c>
      <c r="V76" s="12" t="s">
        <v>453</v>
      </c>
      <c r="W76" s="12" t="s">
        <v>457</v>
      </c>
      <c r="AC76" s="11" t="s">
        <v>452</v>
      </c>
      <c r="AD76" s="12" t="s">
        <v>453</v>
      </c>
      <c r="AE76" s="12" t="s">
        <v>453</v>
      </c>
      <c r="AF76" s="12" t="s">
        <v>768</v>
      </c>
      <c r="AG76" s="12" t="s">
        <v>769</v>
      </c>
      <c r="AH76" s="12" t="s">
        <v>453</v>
      </c>
      <c r="AI76" s="12" t="s">
        <v>453</v>
      </c>
      <c r="AJ76" s="12" t="s">
        <v>453</v>
      </c>
      <c r="AK76" s="12" t="s">
        <v>453</v>
      </c>
      <c r="AL76" s="12" t="s">
        <v>453</v>
      </c>
      <c r="AM76" s="12" t="s">
        <v>453</v>
      </c>
      <c r="AN76" s="12" t="s">
        <v>453</v>
      </c>
      <c r="AO76" s="12" t="s">
        <v>453</v>
      </c>
      <c r="AP76" s="12" t="s">
        <v>453</v>
      </c>
      <c r="AQ76" s="12" t="s">
        <v>453</v>
      </c>
      <c r="AR76" s="12" t="s">
        <v>453</v>
      </c>
      <c r="AS76" s="12" t="s">
        <v>770</v>
      </c>
      <c r="AT76" s="12" t="s">
        <v>453</v>
      </c>
      <c r="AU76" s="12" t="s">
        <v>771</v>
      </c>
      <c r="AV76" s="12" t="s">
        <v>453</v>
      </c>
      <c r="AW76" s="12" t="s">
        <v>772</v>
      </c>
      <c r="AX76" s="12" t="s">
        <v>453</v>
      </c>
      <c r="AY76" s="12" t="s">
        <v>773</v>
      </c>
    </row>
    <row r="77" spans="1:52" ht="15" thickBot="1" x14ac:dyDescent="0.35">
      <c r="A77" s="11" t="s">
        <v>458</v>
      </c>
      <c r="B77" s="12" t="s">
        <v>459</v>
      </c>
      <c r="C77" s="12" t="s">
        <v>459</v>
      </c>
      <c r="D77" s="12" t="s">
        <v>459</v>
      </c>
      <c r="E77" s="12" t="s">
        <v>459</v>
      </c>
      <c r="F77" s="12" t="s">
        <v>459</v>
      </c>
      <c r="G77" s="12" t="s">
        <v>459</v>
      </c>
      <c r="H77" s="12" t="s">
        <v>459</v>
      </c>
      <c r="I77" s="12" t="s">
        <v>459</v>
      </c>
      <c r="J77" s="12" t="s">
        <v>460</v>
      </c>
      <c r="K77" s="12" t="s">
        <v>459</v>
      </c>
      <c r="L77" s="12" t="s">
        <v>459</v>
      </c>
      <c r="M77" s="12" t="s">
        <v>459</v>
      </c>
      <c r="N77" s="12" t="s">
        <v>459</v>
      </c>
      <c r="O77" s="12" t="s">
        <v>459</v>
      </c>
      <c r="P77" s="12" t="s">
        <v>459</v>
      </c>
      <c r="Q77" s="12" t="s">
        <v>459</v>
      </c>
      <c r="R77" s="12" t="s">
        <v>459</v>
      </c>
      <c r="S77" s="12" t="s">
        <v>461</v>
      </c>
      <c r="T77" s="12" t="s">
        <v>459</v>
      </c>
      <c r="U77" s="12" t="s">
        <v>462</v>
      </c>
      <c r="V77" s="12" t="s">
        <v>459</v>
      </c>
      <c r="W77" s="12" t="s">
        <v>463</v>
      </c>
      <c r="AC77" s="11" t="s">
        <v>458</v>
      </c>
      <c r="AD77" s="12" t="s">
        <v>459</v>
      </c>
      <c r="AE77" s="12" t="s">
        <v>459</v>
      </c>
      <c r="AF77" s="12" t="s">
        <v>774</v>
      </c>
      <c r="AG77" s="12" t="s">
        <v>775</v>
      </c>
      <c r="AH77" s="12" t="s">
        <v>459</v>
      </c>
      <c r="AI77" s="12" t="s">
        <v>459</v>
      </c>
      <c r="AJ77" s="12" t="s">
        <v>459</v>
      </c>
      <c r="AK77" s="12" t="s">
        <v>459</v>
      </c>
      <c r="AL77" s="12" t="s">
        <v>459</v>
      </c>
      <c r="AM77" s="12" t="s">
        <v>459</v>
      </c>
      <c r="AN77" s="12" t="s">
        <v>459</v>
      </c>
      <c r="AO77" s="12" t="s">
        <v>459</v>
      </c>
      <c r="AP77" s="12" t="s">
        <v>459</v>
      </c>
      <c r="AQ77" s="12" t="s">
        <v>459</v>
      </c>
      <c r="AR77" s="12" t="s">
        <v>459</v>
      </c>
      <c r="AS77" s="12" t="s">
        <v>776</v>
      </c>
      <c r="AT77" s="12" t="s">
        <v>459</v>
      </c>
      <c r="AU77" s="12" t="s">
        <v>777</v>
      </c>
      <c r="AV77" s="12" t="s">
        <v>459</v>
      </c>
      <c r="AW77" s="12" t="s">
        <v>778</v>
      </c>
      <c r="AX77" s="12" t="s">
        <v>459</v>
      </c>
      <c r="AY77" s="12" t="s">
        <v>779</v>
      </c>
    </row>
    <row r="78" spans="1:52" ht="15" thickBot="1" x14ac:dyDescent="0.35">
      <c r="A78" s="11" t="s">
        <v>464</v>
      </c>
      <c r="B78" s="12" t="s">
        <v>465</v>
      </c>
      <c r="C78" s="12" t="s">
        <v>465</v>
      </c>
      <c r="D78" s="12" t="s">
        <v>465</v>
      </c>
      <c r="E78" s="12" t="s">
        <v>465</v>
      </c>
      <c r="F78" s="12" t="s">
        <v>465</v>
      </c>
      <c r="G78" s="12" t="s">
        <v>465</v>
      </c>
      <c r="H78" s="12" t="s">
        <v>465</v>
      </c>
      <c r="I78" s="12" t="s">
        <v>465</v>
      </c>
      <c r="J78" s="12" t="s">
        <v>466</v>
      </c>
      <c r="K78" s="12" t="s">
        <v>465</v>
      </c>
      <c r="L78" s="12" t="s">
        <v>465</v>
      </c>
      <c r="M78" s="12" t="s">
        <v>465</v>
      </c>
      <c r="N78" s="12" t="s">
        <v>465</v>
      </c>
      <c r="O78" s="12" t="s">
        <v>465</v>
      </c>
      <c r="P78" s="12" t="s">
        <v>465</v>
      </c>
      <c r="Q78" s="12" t="s">
        <v>465</v>
      </c>
      <c r="R78" s="12" t="s">
        <v>465</v>
      </c>
      <c r="S78" s="12" t="s">
        <v>467</v>
      </c>
      <c r="T78" s="12" t="s">
        <v>465</v>
      </c>
      <c r="U78" s="12" t="s">
        <v>465</v>
      </c>
      <c r="V78" s="12" t="s">
        <v>465</v>
      </c>
      <c r="W78" s="12" t="s">
        <v>468</v>
      </c>
      <c r="AC78" s="11" t="s">
        <v>464</v>
      </c>
      <c r="AD78" s="12" t="s">
        <v>465</v>
      </c>
      <c r="AE78" s="12" t="s">
        <v>465</v>
      </c>
      <c r="AF78" s="12" t="s">
        <v>780</v>
      </c>
      <c r="AG78" s="12" t="s">
        <v>781</v>
      </c>
      <c r="AH78" s="12" t="s">
        <v>465</v>
      </c>
      <c r="AI78" s="12" t="s">
        <v>465</v>
      </c>
      <c r="AJ78" s="12" t="s">
        <v>465</v>
      </c>
      <c r="AK78" s="12" t="s">
        <v>465</v>
      </c>
      <c r="AL78" s="12" t="s">
        <v>465</v>
      </c>
      <c r="AM78" s="12" t="s">
        <v>465</v>
      </c>
      <c r="AN78" s="12" t="s">
        <v>465</v>
      </c>
      <c r="AO78" s="12" t="s">
        <v>465</v>
      </c>
      <c r="AP78" s="12" t="s">
        <v>465</v>
      </c>
      <c r="AQ78" s="12" t="s">
        <v>465</v>
      </c>
      <c r="AR78" s="12" t="s">
        <v>465</v>
      </c>
      <c r="AS78" s="12" t="s">
        <v>782</v>
      </c>
      <c r="AT78" s="12" t="s">
        <v>465</v>
      </c>
      <c r="AU78" s="12" t="s">
        <v>783</v>
      </c>
      <c r="AV78" s="12" t="s">
        <v>465</v>
      </c>
      <c r="AW78" s="12" t="s">
        <v>784</v>
      </c>
      <c r="AX78" s="12" t="s">
        <v>465</v>
      </c>
      <c r="AY78" s="12" t="s">
        <v>785</v>
      </c>
    </row>
    <row r="79" spans="1:52" ht="15" thickBot="1" x14ac:dyDescent="0.35">
      <c r="A79" s="11" t="s">
        <v>469</v>
      </c>
      <c r="B79" s="12" t="s">
        <v>470</v>
      </c>
      <c r="C79" s="12" t="s">
        <v>470</v>
      </c>
      <c r="D79" s="12" t="s">
        <v>470</v>
      </c>
      <c r="E79" s="12" t="s">
        <v>470</v>
      </c>
      <c r="F79" s="12" t="s">
        <v>470</v>
      </c>
      <c r="G79" s="12" t="s">
        <v>470</v>
      </c>
      <c r="H79" s="12" t="s">
        <v>470</v>
      </c>
      <c r="I79" s="12" t="s">
        <v>470</v>
      </c>
      <c r="J79" s="12" t="s">
        <v>471</v>
      </c>
      <c r="K79" s="12" t="s">
        <v>470</v>
      </c>
      <c r="L79" s="12" t="s">
        <v>470</v>
      </c>
      <c r="M79" s="12" t="s">
        <v>470</v>
      </c>
      <c r="N79" s="12" t="s">
        <v>470</v>
      </c>
      <c r="O79" s="12" t="s">
        <v>470</v>
      </c>
      <c r="P79" s="12" t="s">
        <v>470</v>
      </c>
      <c r="Q79" s="12" t="s">
        <v>470</v>
      </c>
      <c r="R79" s="12" t="s">
        <v>470</v>
      </c>
      <c r="S79" s="12" t="s">
        <v>472</v>
      </c>
      <c r="T79" s="12" t="s">
        <v>470</v>
      </c>
      <c r="U79" s="12" t="s">
        <v>470</v>
      </c>
      <c r="V79" s="12" t="s">
        <v>470</v>
      </c>
      <c r="W79" s="12" t="s">
        <v>473</v>
      </c>
      <c r="AC79" s="11" t="s">
        <v>469</v>
      </c>
      <c r="AD79" s="12" t="s">
        <v>470</v>
      </c>
      <c r="AE79" s="12" t="s">
        <v>470</v>
      </c>
      <c r="AF79" s="12" t="s">
        <v>786</v>
      </c>
      <c r="AG79" s="12" t="s">
        <v>787</v>
      </c>
      <c r="AH79" s="12" t="s">
        <v>470</v>
      </c>
      <c r="AI79" s="12" t="s">
        <v>470</v>
      </c>
      <c r="AJ79" s="12" t="s">
        <v>470</v>
      </c>
      <c r="AK79" s="12" t="s">
        <v>470</v>
      </c>
      <c r="AL79" s="12" t="s">
        <v>470</v>
      </c>
      <c r="AM79" s="12" t="s">
        <v>470</v>
      </c>
      <c r="AN79" s="12" t="s">
        <v>470</v>
      </c>
      <c r="AO79" s="12" t="s">
        <v>470</v>
      </c>
      <c r="AP79" s="12" t="s">
        <v>470</v>
      </c>
      <c r="AQ79" s="12" t="s">
        <v>470</v>
      </c>
      <c r="AR79" s="12" t="s">
        <v>470</v>
      </c>
      <c r="AS79" s="12" t="s">
        <v>788</v>
      </c>
      <c r="AT79" s="12" t="s">
        <v>470</v>
      </c>
      <c r="AU79" s="12" t="s">
        <v>789</v>
      </c>
      <c r="AV79" s="12" t="s">
        <v>470</v>
      </c>
      <c r="AW79" s="12" t="s">
        <v>790</v>
      </c>
      <c r="AX79" s="12" t="s">
        <v>470</v>
      </c>
      <c r="AY79" s="12" t="s">
        <v>791</v>
      </c>
    </row>
    <row r="80" spans="1:52" ht="15" thickBot="1" x14ac:dyDescent="0.35">
      <c r="A80" s="11" t="s">
        <v>474</v>
      </c>
      <c r="B80" s="12" t="s">
        <v>475</v>
      </c>
      <c r="C80" s="12" t="s">
        <v>475</v>
      </c>
      <c r="D80" s="12" t="s">
        <v>475</v>
      </c>
      <c r="E80" s="12" t="s">
        <v>475</v>
      </c>
      <c r="F80" s="12" t="s">
        <v>475</v>
      </c>
      <c r="G80" s="12" t="s">
        <v>475</v>
      </c>
      <c r="H80" s="12" t="s">
        <v>475</v>
      </c>
      <c r="I80" s="12" t="s">
        <v>475</v>
      </c>
      <c r="J80" s="12" t="s">
        <v>476</v>
      </c>
      <c r="K80" s="12" t="s">
        <v>475</v>
      </c>
      <c r="L80" s="12" t="s">
        <v>475</v>
      </c>
      <c r="M80" s="12" t="s">
        <v>475</v>
      </c>
      <c r="N80" s="12" t="s">
        <v>475</v>
      </c>
      <c r="O80" s="12" t="s">
        <v>475</v>
      </c>
      <c r="P80" s="12" t="s">
        <v>475</v>
      </c>
      <c r="Q80" s="12" t="s">
        <v>475</v>
      </c>
      <c r="R80" s="12" t="s">
        <v>475</v>
      </c>
      <c r="S80" s="12" t="s">
        <v>477</v>
      </c>
      <c r="T80" s="12" t="s">
        <v>475</v>
      </c>
      <c r="U80" s="12" t="s">
        <v>475</v>
      </c>
      <c r="V80" s="12" t="s">
        <v>475</v>
      </c>
      <c r="W80" s="12" t="s">
        <v>478</v>
      </c>
      <c r="AC80" s="11" t="s">
        <v>474</v>
      </c>
      <c r="AD80" s="12" t="s">
        <v>475</v>
      </c>
      <c r="AE80" s="12" t="s">
        <v>475</v>
      </c>
      <c r="AF80" s="12" t="s">
        <v>792</v>
      </c>
      <c r="AG80" s="12" t="s">
        <v>793</v>
      </c>
      <c r="AH80" s="12" t="s">
        <v>475</v>
      </c>
      <c r="AI80" s="12" t="s">
        <v>475</v>
      </c>
      <c r="AJ80" s="12" t="s">
        <v>475</v>
      </c>
      <c r="AK80" s="12" t="s">
        <v>475</v>
      </c>
      <c r="AL80" s="12" t="s">
        <v>475</v>
      </c>
      <c r="AM80" s="12" t="s">
        <v>475</v>
      </c>
      <c r="AN80" s="12" t="s">
        <v>475</v>
      </c>
      <c r="AO80" s="12" t="s">
        <v>475</v>
      </c>
      <c r="AP80" s="12" t="s">
        <v>475</v>
      </c>
      <c r="AQ80" s="12" t="s">
        <v>475</v>
      </c>
      <c r="AR80" s="12" t="s">
        <v>475</v>
      </c>
      <c r="AS80" s="12" t="s">
        <v>794</v>
      </c>
      <c r="AT80" s="12" t="s">
        <v>475</v>
      </c>
      <c r="AU80" s="12" t="s">
        <v>795</v>
      </c>
      <c r="AV80" s="12" t="s">
        <v>475</v>
      </c>
      <c r="AW80" s="12" t="s">
        <v>796</v>
      </c>
      <c r="AX80" s="12" t="s">
        <v>475</v>
      </c>
      <c r="AY80" s="12" t="s">
        <v>797</v>
      </c>
    </row>
    <row r="81" spans="1:51" ht="15" thickBot="1" x14ac:dyDescent="0.35">
      <c r="A81" s="11" t="s">
        <v>479</v>
      </c>
      <c r="B81" s="12" t="s">
        <v>480</v>
      </c>
      <c r="C81" s="12" t="s">
        <v>480</v>
      </c>
      <c r="D81" s="12" t="s">
        <v>480</v>
      </c>
      <c r="E81" s="12" t="s">
        <v>480</v>
      </c>
      <c r="F81" s="12" t="s">
        <v>480</v>
      </c>
      <c r="G81" s="12" t="s">
        <v>480</v>
      </c>
      <c r="H81" s="12" t="s">
        <v>480</v>
      </c>
      <c r="I81" s="12" t="s">
        <v>480</v>
      </c>
      <c r="J81" s="12" t="s">
        <v>481</v>
      </c>
      <c r="K81" s="12" t="s">
        <v>480</v>
      </c>
      <c r="L81" s="12" t="s">
        <v>480</v>
      </c>
      <c r="M81" s="12" t="s">
        <v>480</v>
      </c>
      <c r="N81" s="12" t="s">
        <v>480</v>
      </c>
      <c r="O81" s="12" t="s">
        <v>480</v>
      </c>
      <c r="P81" s="12" t="s">
        <v>480</v>
      </c>
      <c r="Q81" s="12" t="s">
        <v>480</v>
      </c>
      <c r="R81" s="12" t="s">
        <v>480</v>
      </c>
      <c r="S81" s="12" t="s">
        <v>482</v>
      </c>
      <c r="T81" s="12" t="s">
        <v>480</v>
      </c>
      <c r="U81" s="12" t="s">
        <v>480</v>
      </c>
      <c r="V81" s="12" t="s">
        <v>480</v>
      </c>
      <c r="W81" s="12" t="s">
        <v>483</v>
      </c>
      <c r="AC81" s="11" t="s">
        <v>479</v>
      </c>
      <c r="AD81" s="12" t="s">
        <v>480</v>
      </c>
      <c r="AE81" s="12" t="s">
        <v>480</v>
      </c>
      <c r="AF81" s="12" t="s">
        <v>798</v>
      </c>
      <c r="AG81" s="12" t="s">
        <v>799</v>
      </c>
      <c r="AH81" s="12" t="s">
        <v>480</v>
      </c>
      <c r="AI81" s="12" t="s">
        <v>480</v>
      </c>
      <c r="AJ81" s="12" t="s">
        <v>480</v>
      </c>
      <c r="AK81" s="12" t="s">
        <v>480</v>
      </c>
      <c r="AL81" s="12" t="s">
        <v>480</v>
      </c>
      <c r="AM81" s="12" t="s">
        <v>480</v>
      </c>
      <c r="AN81" s="12" t="s">
        <v>480</v>
      </c>
      <c r="AO81" s="12" t="s">
        <v>480</v>
      </c>
      <c r="AP81" s="12" t="s">
        <v>480</v>
      </c>
      <c r="AQ81" s="12" t="s">
        <v>480</v>
      </c>
      <c r="AR81" s="12" t="s">
        <v>480</v>
      </c>
      <c r="AS81" s="12" t="s">
        <v>800</v>
      </c>
      <c r="AT81" s="12" t="s">
        <v>480</v>
      </c>
      <c r="AU81" s="12" t="s">
        <v>480</v>
      </c>
      <c r="AV81" s="12" t="s">
        <v>480</v>
      </c>
      <c r="AW81" s="12" t="s">
        <v>801</v>
      </c>
      <c r="AX81" s="12" t="s">
        <v>480</v>
      </c>
      <c r="AY81" s="12" t="s">
        <v>802</v>
      </c>
    </row>
    <row r="82" spans="1:51" ht="15" thickBot="1" x14ac:dyDescent="0.35">
      <c r="A82" s="11" t="s">
        <v>484</v>
      </c>
      <c r="B82" s="12" t="s">
        <v>485</v>
      </c>
      <c r="C82" s="12" t="s">
        <v>485</v>
      </c>
      <c r="D82" s="12" t="s">
        <v>485</v>
      </c>
      <c r="E82" s="12" t="s">
        <v>485</v>
      </c>
      <c r="F82" s="12" t="s">
        <v>485</v>
      </c>
      <c r="G82" s="12" t="s">
        <v>485</v>
      </c>
      <c r="H82" s="12" t="s">
        <v>485</v>
      </c>
      <c r="I82" s="12" t="s">
        <v>485</v>
      </c>
      <c r="J82" s="12" t="s">
        <v>486</v>
      </c>
      <c r="K82" s="12" t="s">
        <v>485</v>
      </c>
      <c r="L82" s="12" t="s">
        <v>485</v>
      </c>
      <c r="M82" s="12" t="s">
        <v>485</v>
      </c>
      <c r="N82" s="12" t="s">
        <v>485</v>
      </c>
      <c r="O82" s="12" t="s">
        <v>485</v>
      </c>
      <c r="P82" s="12" t="s">
        <v>485</v>
      </c>
      <c r="Q82" s="12" t="s">
        <v>485</v>
      </c>
      <c r="R82" s="12" t="s">
        <v>485</v>
      </c>
      <c r="S82" s="12" t="s">
        <v>487</v>
      </c>
      <c r="T82" s="12" t="s">
        <v>485</v>
      </c>
      <c r="U82" s="12" t="s">
        <v>485</v>
      </c>
      <c r="V82" s="12" t="s">
        <v>485</v>
      </c>
      <c r="W82" s="12" t="s">
        <v>488</v>
      </c>
      <c r="AC82" s="11" t="s">
        <v>484</v>
      </c>
      <c r="AD82" s="12" t="s">
        <v>485</v>
      </c>
      <c r="AE82" s="12" t="s">
        <v>485</v>
      </c>
      <c r="AF82" s="12" t="s">
        <v>803</v>
      </c>
      <c r="AG82" s="12" t="s">
        <v>804</v>
      </c>
      <c r="AH82" s="12" t="s">
        <v>485</v>
      </c>
      <c r="AI82" s="12" t="s">
        <v>485</v>
      </c>
      <c r="AJ82" s="12" t="s">
        <v>485</v>
      </c>
      <c r="AK82" s="12" t="s">
        <v>485</v>
      </c>
      <c r="AL82" s="12" t="s">
        <v>485</v>
      </c>
      <c r="AM82" s="12" t="s">
        <v>485</v>
      </c>
      <c r="AN82" s="12" t="s">
        <v>485</v>
      </c>
      <c r="AO82" s="12" t="s">
        <v>485</v>
      </c>
      <c r="AP82" s="12" t="s">
        <v>485</v>
      </c>
      <c r="AQ82" s="12" t="s">
        <v>485</v>
      </c>
      <c r="AR82" s="12" t="s">
        <v>485</v>
      </c>
      <c r="AS82" s="12" t="s">
        <v>805</v>
      </c>
      <c r="AT82" s="12" t="s">
        <v>485</v>
      </c>
      <c r="AU82" s="12" t="s">
        <v>485</v>
      </c>
      <c r="AV82" s="12" t="s">
        <v>485</v>
      </c>
      <c r="AW82" s="12" t="s">
        <v>806</v>
      </c>
      <c r="AX82" s="12" t="s">
        <v>485</v>
      </c>
      <c r="AY82" s="12" t="s">
        <v>807</v>
      </c>
    </row>
    <row r="83" spans="1:51" ht="15" thickBot="1" x14ac:dyDescent="0.35">
      <c r="A83" s="11" t="s">
        <v>489</v>
      </c>
      <c r="B83" s="12" t="s">
        <v>490</v>
      </c>
      <c r="C83" s="12" t="s">
        <v>490</v>
      </c>
      <c r="D83" s="12" t="s">
        <v>490</v>
      </c>
      <c r="E83" s="12" t="s">
        <v>490</v>
      </c>
      <c r="F83" s="12" t="s">
        <v>490</v>
      </c>
      <c r="G83" s="12" t="s">
        <v>490</v>
      </c>
      <c r="H83" s="12" t="s">
        <v>490</v>
      </c>
      <c r="I83" s="12" t="s">
        <v>490</v>
      </c>
      <c r="J83" s="12" t="s">
        <v>491</v>
      </c>
      <c r="K83" s="12" t="s">
        <v>490</v>
      </c>
      <c r="L83" s="12" t="s">
        <v>490</v>
      </c>
      <c r="M83" s="12" t="s">
        <v>490</v>
      </c>
      <c r="N83" s="12" t="s">
        <v>490</v>
      </c>
      <c r="O83" s="12" t="s">
        <v>490</v>
      </c>
      <c r="P83" s="12" t="s">
        <v>490</v>
      </c>
      <c r="Q83" s="12" t="s">
        <v>490</v>
      </c>
      <c r="R83" s="12" t="s">
        <v>490</v>
      </c>
      <c r="S83" s="12" t="s">
        <v>492</v>
      </c>
      <c r="T83" s="12" t="s">
        <v>490</v>
      </c>
      <c r="U83" s="12" t="s">
        <v>490</v>
      </c>
      <c r="V83" s="12" t="s">
        <v>490</v>
      </c>
      <c r="W83" s="12" t="s">
        <v>493</v>
      </c>
      <c r="AC83" s="11" t="s">
        <v>489</v>
      </c>
      <c r="AD83" s="12" t="s">
        <v>490</v>
      </c>
      <c r="AE83" s="12" t="s">
        <v>490</v>
      </c>
      <c r="AF83" s="12" t="s">
        <v>808</v>
      </c>
      <c r="AG83" s="12" t="s">
        <v>809</v>
      </c>
      <c r="AH83" s="12" t="s">
        <v>490</v>
      </c>
      <c r="AI83" s="12" t="s">
        <v>490</v>
      </c>
      <c r="AJ83" s="12" t="s">
        <v>490</v>
      </c>
      <c r="AK83" s="12" t="s">
        <v>490</v>
      </c>
      <c r="AL83" s="12" t="s">
        <v>490</v>
      </c>
      <c r="AM83" s="12" t="s">
        <v>490</v>
      </c>
      <c r="AN83" s="12" t="s">
        <v>490</v>
      </c>
      <c r="AO83" s="12" t="s">
        <v>490</v>
      </c>
      <c r="AP83" s="12" t="s">
        <v>490</v>
      </c>
      <c r="AQ83" s="12" t="s">
        <v>490</v>
      </c>
      <c r="AR83" s="12" t="s">
        <v>490</v>
      </c>
      <c r="AS83" s="12" t="s">
        <v>810</v>
      </c>
      <c r="AT83" s="12" t="s">
        <v>490</v>
      </c>
      <c r="AU83" s="12" t="s">
        <v>490</v>
      </c>
      <c r="AV83" s="12" t="s">
        <v>490</v>
      </c>
      <c r="AW83" s="12" t="s">
        <v>811</v>
      </c>
      <c r="AX83" s="12" t="s">
        <v>490</v>
      </c>
      <c r="AY83" s="12" t="s">
        <v>812</v>
      </c>
    </row>
    <row r="84" spans="1:51" ht="15" thickBot="1" x14ac:dyDescent="0.35">
      <c r="A84" s="11" t="s">
        <v>494</v>
      </c>
      <c r="B84" s="12" t="s">
        <v>495</v>
      </c>
      <c r="C84" s="12" t="s">
        <v>495</v>
      </c>
      <c r="D84" s="12" t="s">
        <v>495</v>
      </c>
      <c r="E84" s="12" t="s">
        <v>495</v>
      </c>
      <c r="F84" s="12" t="s">
        <v>495</v>
      </c>
      <c r="G84" s="12" t="s">
        <v>495</v>
      </c>
      <c r="H84" s="12" t="s">
        <v>495</v>
      </c>
      <c r="I84" s="12" t="s">
        <v>495</v>
      </c>
      <c r="J84" s="12" t="s">
        <v>496</v>
      </c>
      <c r="K84" s="12" t="s">
        <v>495</v>
      </c>
      <c r="L84" s="12" t="s">
        <v>495</v>
      </c>
      <c r="M84" s="12" t="s">
        <v>495</v>
      </c>
      <c r="N84" s="12" t="s">
        <v>495</v>
      </c>
      <c r="O84" s="12" t="s">
        <v>495</v>
      </c>
      <c r="P84" s="12" t="s">
        <v>495</v>
      </c>
      <c r="Q84" s="12" t="s">
        <v>495</v>
      </c>
      <c r="R84" s="12" t="s">
        <v>495</v>
      </c>
      <c r="S84" s="12" t="s">
        <v>497</v>
      </c>
      <c r="T84" s="12" t="s">
        <v>495</v>
      </c>
      <c r="U84" s="12" t="s">
        <v>495</v>
      </c>
      <c r="V84" s="12" t="s">
        <v>495</v>
      </c>
      <c r="W84" s="12" t="s">
        <v>498</v>
      </c>
      <c r="AC84" s="11" t="s">
        <v>494</v>
      </c>
      <c r="AD84" s="12" t="s">
        <v>495</v>
      </c>
      <c r="AE84" s="12" t="s">
        <v>495</v>
      </c>
      <c r="AF84" s="12" t="s">
        <v>813</v>
      </c>
      <c r="AG84" s="12" t="s">
        <v>814</v>
      </c>
      <c r="AH84" s="12" t="s">
        <v>495</v>
      </c>
      <c r="AI84" s="12" t="s">
        <v>495</v>
      </c>
      <c r="AJ84" s="12" t="s">
        <v>495</v>
      </c>
      <c r="AK84" s="12" t="s">
        <v>495</v>
      </c>
      <c r="AL84" s="12" t="s">
        <v>495</v>
      </c>
      <c r="AM84" s="12" t="s">
        <v>495</v>
      </c>
      <c r="AN84" s="12" t="s">
        <v>495</v>
      </c>
      <c r="AO84" s="12" t="s">
        <v>495</v>
      </c>
      <c r="AP84" s="12" t="s">
        <v>495</v>
      </c>
      <c r="AQ84" s="12" t="s">
        <v>495</v>
      </c>
      <c r="AR84" s="12" t="s">
        <v>495</v>
      </c>
      <c r="AS84" s="12" t="s">
        <v>815</v>
      </c>
      <c r="AT84" s="12" t="s">
        <v>495</v>
      </c>
      <c r="AU84" s="12" t="s">
        <v>495</v>
      </c>
      <c r="AV84" s="12" t="s">
        <v>495</v>
      </c>
      <c r="AW84" s="12" t="s">
        <v>816</v>
      </c>
      <c r="AX84" s="12" t="s">
        <v>495</v>
      </c>
      <c r="AY84" s="12" t="s">
        <v>817</v>
      </c>
    </row>
    <row r="85" spans="1:51" ht="15" thickBot="1" x14ac:dyDescent="0.35">
      <c r="A85" s="11" t="s">
        <v>499</v>
      </c>
      <c r="B85" s="12" t="s">
        <v>500</v>
      </c>
      <c r="C85" s="12" t="s">
        <v>500</v>
      </c>
      <c r="D85" s="12" t="s">
        <v>500</v>
      </c>
      <c r="E85" s="12" t="s">
        <v>500</v>
      </c>
      <c r="F85" s="12" t="s">
        <v>500</v>
      </c>
      <c r="G85" s="12" t="s">
        <v>500</v>
      </c>
      <c r="H85" s="12" t="s">
        <v>500</v>
      </c>
      <c r="I85" s="12" t="s">
        <v>500</v>
      </c>
      <c r="J85" s="12" t="s">
        <v>501</v>
      </c>
      <c r="K85" s="12" t="s">
        <v>500</v>
      </c>
      <c r="L85" s="12" t="s">
        <v>500</v>
      </c>
      <c r="M85" s="12" t="s">
        <v>500</v>
      </c>
      <c r="N85" s="12" t="s">
        <v>500</v>
      </c>
      <c r="O85" s="12" t="s">
        <v>500</v>
      </c>
      <c r="P85" s="12" t="s">
        <v>500</v>
      </c>
      <c r="Q85" s="12" t="s">
        <v>500</v>
      </c>
      <c r="R85" s="12" t="s">
        <v>500</v>
      </c>
      <c r="S85" s="12" t="s">
        <v>502</v>
      </c>
      <c r="T85" s="12" t="s">
        <v>500</v>
      </c>
      <c r="U85" s="12" t="s">
        <v>500</v>
      </c>
      <c r="V85" s="12" t="s">
        <v>500</v>
      </c>
      <c r="W85" s="12" t="s">
        <v>503</v>
      </c>
      <c r="AC85" s="11" t="s">
        <v>499</v>
      </c>
      <c r="AD85" s="12" t="s">
        <v>500</v>
      </c>
      <c r="AE85" s="12" t="s">
        <v>500</v>
      </c>
      <c r="AF85" s="12" t="s">
        <v>818</v>
      </c>
      <c r="AG85" s="12" t="s">
        <v>819</v>
      </c>
      <c r="AH85" s="12" t="s">
        <v>500</v>
      </c>
      <c r="AI85" s="12" t="s">
        <v>500</v>
      </c>
      <c r="AJ85" s="12" t="s">
        <v>500</v>
      </c>
      <c r="AK85" s="12" t="s">
        <v>500</v>
      </c>
      <c r="AL85" s="12" t="s">
        <v>500</v>
      </c>
      <c r="AM85" s="12" t="s">
        <v>500</v>
      </c>
      <c r="AN85" s="12" t="s">
        <v>500</v>
      </c>
      <c r="AO85" s="12" t="s">
        <v>500</v>
      </c>
      <c r="AP85" s="12" t="s">
        <v>500</v>
      </c>
      <c r="AQ85" s="12" t="s">
        <v>500</v>
      </c>
      <c r="AR85" s="12" t="s">
        <v>500</v>
      </c>
      <c r="AS85" s="12" t="s">
        <v>820</v>
      </c>
      <c r="AT85" s="12" t="s">
        <v>500</v>
      </c>
      <c r="AU85" s="12" t="s">
        <v>500</v>
      </c>
      <c r="AV85" s="12" t="s">
        <v>500</v>
      </c>
      <c r="AW85" s="12" t="s">
        <v>821</v>
      </c>
      <c r="AX85" s="12" t="s">
        <v>500</v>
      </c>
      <c r="AY85" s="12" t="s">
        <v>822</v>
      </c>
    </row>
    <row r="86" spans="1:51" ht="15" thickBot="1" x14ac:dyDescent="0.35">
      <c r="A86" s="11" t="s">
        <v>504</v>
      </c>
      <c r="B86" s="12" t="s">
        <v>505</v>
      </c>
      <c r="C86" s="12" t="s">
        <v>505</v>
      </c>
      <c r="D86" s="12" t="s">
        <v>505</v>
      </c>
      <c r="E86" s="12" t="s">
        <v>505</v>
      </c>
      <c r="F86" s="12" t="s">
        <v>505</v>
      </c>
      <c r="G86" s="12" t="s">
        <v>505</v>
      </c>
      <c r="H86" s="12" t="s">
        <v>505</v>
      </c>
      <c r="I86" s="12" t="s">
        <v>505</v>
      </c>
      <c r="J86" s="12" t="s">
        <v>506</v>
      </c>
      <c r="K86" s="12" t="s">
        <v>505</v>
      </c>
      <c r="L86" s="12" t="s">
        <v>505</v>
      </c>
      <c r="M86" s="12" t="s">
        <v>505</v>
      </c>
      <c r="N86" s="12" t="s">
        <v>505</v>
      </c>
      <c r="O86" s="12" t="s">
        <v>505</v>
      </c>
      <c r="P86" s="12" t="s">
        <v>505</v>
      </c>
      <c r="Q86" s="12" t="s">
        <v>505</v>
      </c>
      <c r="R86" s="12" t="s">
        <v>505</v>
      </c>
      <c r="S86" s="12" t="s">
        <v>507</v>
      </c>
      <c r="T86" s="12" t="s">
        <v>505</v>
      </c>
      <c r="U86" s="12" t="s">
        <v>505</v>
      </c>
      <c r="V86" s="12" t="s">
        <v>505</v>
      </c>
      <c r="W86" s="12" t="s">
        <v>508</v>
      </c>
      <c r="AC86" s="11" t="s">
        <v>504</v>
      </c>
      <c r="AD86" s="12" t="s">
        <v>505</v>
      </c>
      <c r="AE86" s="12" t="s">
        <v>505</v>
      </c>
      <c r="AF86" s="12" t="s">
        <v>823</v>
      </c>
      <c r="AG86" s="12" t="s">
        <v>824</v>
      </c>
      <c r="AH86" s="12" t="s">
        <v>505</v>
      </c>
      <c r="AI86" s="12" t="s">
        <v>505</v>
      </c>
      <c r="AJ86" s="12" t="s">
        <v>505</v>
      </c>
      <c r="AK86" s="12" t="s">
        <v>505</v>
      </c>
      <c r="AL86" s="12" t="s">
        <v>505</v>
      </c>
      <c r="AM86" s="12" t="s">
        <v>505</v>
      </c>
      <c r="AN86" s="12" t="s">
        <v>505</v>
      </c>
      <c r="AO86" s="12" t="s">
        <v>505</v>
      </c>
      <c r="AP86" s="12" t="s">
        <v>505</v>
      </c>
      <c r="AQ86" s="12" t="s">
        <v>505</v>
      </c>
      <c r="AR86" s="12" t="s">
        <v>505</v>
      </c>
      <c r="AS86" s="12" t="s">
        <v>825</v>
      </c>
      <c r="AT86" s="12" t="s">
        <v>505</v>
      </c>
      <c r="AU86" s="12" t="s">
        <v>505</v>
      </c>
      <c r="AV86" s="12" t="s">
        <v>505</v>
      </c>
      <c r="AW86" s="12" t="s">
        <v>826</v>
      </c>
      <c r="AX86" s="12" t="s">
        <v>505</v>
      </c>
      <c r="AY86" s="12" t="s">
        <v>827</v>
      </c>
    </row>
    <row r="87" spans="1:51" ht="15" thickBot="1" x14ac:dyDescent="0.35">
      <c r="A87" s="11" t="s">
        <v>509</v>
      </c>
      <c r="B87" s="12" t="s">
        <v>510</v>
      </c>
      <c r="C87" s="12" t="s">
        <v>510</v>
      </c>
      <c r="D87" s="12" t="s">
        <v>510</v>
      </c>
      <c r="E87" s="12" t="s">
        <v>510</v>
      </c>
      <c r="F87" s="12" t="s">
        <v>510</v>
      </c>
      <c r="G87" s="12" t="s">
        <v>510</v>
      </c>
      <c r="H87" s="12" t="s">
        <v>510</v>
      </c>
      <c r="I87" s="12" t="s">
        <v>510</v>
      </c>
      <c r="J87" s="12" t="s">
        <v>511</v>
      </c>
      <c r="K87" s="12" t="s">
        <v>510</v>
      </c>
      <c r="L87" s="12" t="s">
        <v>510</v>
      </c>
      <c r="M87" s="12" t="s">
        <v>510</v>
      </c>
      <c r="N87" s="12" t="s">
        <v>510</v>
      </c>
      <c r="O87" s="12" t="s">
        <v>510</v>
      </c>
      <c r="P87" s="12" t="s">
        <v>510</v>
      </c>
      <c r="Q87" s="12" t="s">
        <v>510</v>
      </c>
      <c r="R87" s="12" t="s">
        <v>510</v>
      </c>
      <c r="S87" s="12" t="s">
        <v>512</v>
      </c>
      <c r="T87" s="12" t="s">
        <v>510</v>
      </c>
      <c r="U87" s="12" t="s">
        <v>510</v>
      </c>
      <c r="V87" s="12" t="s">
        <v>510</v>
      </c>
      <c r="W87" s="12" t="s">
        <v>513</v>
      </c>
      <c r="AC87" s="11" t="s">
        <v>509</v>
      </c>
      <c r="AD87" s="12" t="s">
        <v>510</v>
      </c>
      <c r="AE87" s="12" t="s">
        <v>510</v>
      </c>
      <c r="AF87" s="12" t="s">
        <v>828</v>
      </c>
      <c r="AG87" s="12" t="s">
        <v>829</v>
      </c>
      <c r="AH87" s="12" t="s">
        <v>510</v>
      </c>
      <c r="AI87" s="12" t="s">
        <v>510</v>
      </c>
      <c r="AJ87" s="12" t="s">
        <v>510</v>
      </c>
      <c r="AK87" s="12" t="s">
        <v>510</v>
      </c>
      <c r="AL87" s="12" t="s">
        <v>510</v>
      </c>
      <c r="AM87" s="12" t="s">
        <v>510</v>
      </c>
      <c r="AN87" s="12" t="s">
        <v>510</v>
      </c>
      <c r="AO87" s="12" t="s">
        <v>510</v>
      </c>
      <c r="AP87" s="12" t="s">
        <v>510</v>
      </c>
      <c r="AQ87" s="12" t="s">
        <v>510</v>
      </c>
      <c r="AR87" s="12" t="s">
        <v>510</v>
      </c>
      <c r="AS87" s="12" t="s">
        <v>830</v>
      </c>
      <c r="AT87" s="12" t="s">
        <v>510</v>
      </c>
      <c r="AU87" s="12" t="s">
        <v>510</v>
      </c>
      <c r="AV87" s="12" t="s">
        <v>510</v>
      </c>
      <c r="AW87" s="12" t="s">
        <v>831</v>
      </c>
      <c r="AX87" s="12" t="s">
        <v>510</v>
      </c>
      <c r="AY87" s="12" t="s">
        <v>832</v>
      </c>
    </row>
    <row r="88" spans="1:51" ht="15" thickBot="1" x14ac:dyDescent="0.35">
      <c r="A88" s="11" t="s">
        <v>514</v>
      </c>
      <c r="B88" s="12" t="s">
        <v>515</v>
      </c>
      <c r="C88" s="12" t="s">
        <v>515</v>
      </c>
      <c r="D88" s="12" t="s">
        <v>515</v>
      </c>
      <c r="E88" s="12" t="s">
        <v>515</v>
      </c>
      <c r="F88" s="12" t="s">
        <v>515</v>
      </c>
      <c r="G88" s="12" t="s">
        <v>515</v>
      </c>
      <c r="H88" s="12" t="s">
        <v>515</v>
      </c>
      <c r="I88" s="12" t="s">
        <v>515</v>
      </c>
      <c r="J88" s="12" t="s">
        <v>516</v>
      </c>
      <c r="K88" s="12" t="s">
        <v>515</v>
      </c>
      <c r="L88" s="12" t="s">
        <v>515</v>
      </c>
      <c r="M88" s="12" t="s">
        <v>515</v>
      </c>
      <c r="N88" s="12" t="s">
        <v>515</v>
      </c>
      <c r="O88" s="12" t="s">
        <v>515</v>
      </c>
      <c r="P88" s="12" t="s">
        <v>515</v>
      </c>
      <c r="Q88" s="12" t="s">
        <v>515</v>
      </c>
      <c r="R88" s="12" t="s">
        <v>515</v>
      </c>
      <c r="S88" s="12" t="s">
        <v>517</v>
      </c>
      <c r="T88" s="12" t="s">
        <v>515</v>
      </c>
      <c r="U88" s="12" t="s">
        <v>515</v>
      </c>
      <c r="V88" s="12" t="s">
        <v>515</v>
      </c>
      <c r="W88" s="12" t="s">
        <v>518</v>
      </c>
      <c r="AC88" s="11" t="s">
        <v>514</v>
      </c>
      <c r="AD88" s="12" t="s">
        <v>515</v>
      </c>
      <c r="AE88" s="12" t="s">
        <v>515</v>
      </c>
      <c r="AF88" s="12" t="s">
        <v>833</v>
      </c>
      <c r="AG88" s="12" t="s">
        <v>834</v>
      </c>
      <c r="AH88" s="12" t="s">
        <v>515</v>
      </c>
      <c r="AI88" s="12" t="s">
        <v>515</v>
      </c>
      <c r="AJ88" s="12" t="s">
        <v>515</v>
      </c>
      <c r="AK88" s="12" t="s">
        <v>515</v>
      </c>
      <c r="AL88" s="12" t="s">
        <v>515</v>
      </c>
      <c r="AM88" s="12" t="s">
        <v>515</v>
      </c>
      <c r="AN88" s="12" t="s">
        <v>515</v>
      </c>
      <c r="AO88" s="12" t="s">
        <v>515</v>
      </c>
      <c r="AP88" s="12" t="s">
        <v>515</v>
      </c>
      <c r="AQ88" s="12" t="s">
        <v>515</v>
      </c>
      <c r="AR88" s="12" t="s">
        <v>515</v>
      </c>
      <c r="AS88" s="12" t="s">
        <v>835</v>
      </c>
      <c r="AT88" s="12" t="s">
        <v>515</v>
      </c>
      <c r="AU88" s="12" t="s">
        <v>515</v>
      </c>
      <c r="AV88" s="12" t="s">
        <v>515</v>
      </c>
      <c r="AW88" s="12" t="s">
        <v>836</v>
      </c>
      <c r="AX88" s="12" t="s">
        <v>515</v>
      </c>
      <c r="AY88" s="12" t="s">
        <v>837</v>
      </c>
    </row>
    <row r="89" spans="1:51" ht="15" thickBot="1" x14ac:dyDescent="0.35">
      <c r="A89" s="11" t="s">
        <v>519</v>
      </c>
      <c r="B89" s="12" t="s">
        <v>520</v>
      </c>
      <c r="C89" s="12" t="s">
        <v>520</v>
      </c>
      <c r="D89" s="12" t="s">
        <v>520</v>
      </c>
      <c r="E89" s="12" t="s">
        <v>520</v>
      </c>
      <c r="F89" s="12" t="s">
        <v>520</v>
      </c>
      <c r="G89" s="12" t="s">
        <v>520</v>
      </c>
      <c r="H89" s="12" t="s">
        <v>520</v>
      </c>
      <c r="I89" s="12" t="s">
        <v>520</v>
      </c>
      <c r="J89" s="12" t="s">
        <v>521</v>
      </c>
      <c r="K89" s="12" t="s">
        <v>520</v>
      </c>
      <c r="L89" s="12" t="s">
        <v>520</v>
      </c>
      <c r="M89" s="12" t="s">
        <v>520</v>
      </c>
      <c r="N89" s="12" t="s">
        <v>520</v>
      </c>
      <c r="O89" s="12" t="s">
        <v>520</v>
      </c>
      <c r="P89" s="12" t="s">
        <v>520</v>
      </c>
      <c r="Q89" s="12" t="s">
        <v>520</v>
      </c>
      <c r="R89" s="12" t="s">
        <v>520</v>
      </c>
      <c r="S89" s="12" t="s">
        <v>522</v>
      </c>
      <c r="T89" s="12" t="s">
        <v>520</v>
      </c>
      <c r="U89" s="12" t="s">
        <v>520</v>
      </c>
      <c r="V89" s="12" t="s">
        <v>520</v>
      </c>
      <c r="W89" s="12" t="s">
        <v>523</v>
      </c>
      <c r="AC89" s="11" t="s">
        <v>519</v>
      </c>
      <c r="AD89" s="12" t="s">
        <v>520</v>
      </c>
      <c r="AE89" s="12" t="s">
        <v>520</v>
      </c>
      <c r="AF89" s="12" t="s">
        <v>838</v>
      </c>
      <c r="AG89" s="12" t="s">
        <v>839</v>
      </c>
      <c r="AH89" s="12" t="s">
        <v>520</v>
      </c>
      <c r="AI89" s="12" t="s">
        <v>520</v>
      </c>
      <c r="AJ89" s="12" t="s">
        <v>520</v>
      </c>
      <c r="AK89" s="12" t="s">
        <v>520</v>
      </c>
      <c r="AL89" s="12" t="s">
        <v>520</v>
      </c>
      <c r="AM89" s="12" t="s">
        <v>520</v>
      </c>
      <c r="AN89" s="12" t="s">
        <v>520</v>
      </c>
      <c r="AO89" s="12" t="s">
        <v>520</v>
      </c>
      <c r="AP89" s="12" t="s">
        <v>520</v>
      </c>
      <c r="AQ89" s="12" t="s">
        <v>520</v>
      </c>
      <c r="AR89" s="12" t="s">
        <v>520</v>
      </c>
      <c r="AS89" s="12" t="s">
        <v>840</v>
      </c>
      <c r="AT89" s="12" t="s">
        <v>520</v>
      </c>
      <c r="AU89" s="12" t="s">
        <v>520</v>
      </c>
      <c r="AV89" s="12" t="s">
        <v>520</v>
      </c>
      <c r="AW89" s="12" t="s">
        <v>841</v>
      </c>
      <c r="AX89" s="12" t="s">
        <v>520</v>
      </c>
      <c r="AY89" s="12" t="s">
        <v>842</v>
      </c>
    </row>
    <row r="90" spans="1:51" ht="15" thickBot="1" x14ac:dyDescent="0.35">
      <c r="A90" s="11" t="s">
        <v>524</v>
      </c>
      <c r="B90" s="12" t="s">
        <v>525</v>
      </c>
      <c r="C90" s="12" t="s">
        <v>525</v>
      </c>
      <c r="D90" s="12" t="s">
        <v>525</v>
      </c>
      <c r="E90" s="12" t="s">
        <v>525</v>
      </c>
      <c r="F90" s="12" t="s">
        <v>525</v>
      </c>
      <c r="G90" s="12" t="s">
        <v>525</v>
      </c>
      <c r="H90" s="12" t="s">
        <v>525</v>
      </c>
      <c r="I90" s="12" t="s">
        <v>525</v>
      </c>
      <c r="J90" s="12" t="s">
        <v>526</v>
      </c>
      <c r="K90" s="12" t="s">
        <v>525</v>
      </c>
      <c r="L90" s="12" t="s">
        <v>525</v>
      </c>
      <c r="M90" s="12" t="s">
        <v>525</v>
      </c>
      <c r="N90" s="12" t="s">
        <v>525</v>
      </c>
      <c r="O90" s="12" t="s">
        <v>525</v>
      </c>
      <c r="P90" s="12" t="s">
        <v>525</v>
      </c>
      <c r="Q90" s="12" t="s">
        <v>525</v>
      </c>
      <c r="R90" s="12" t="s">
        <v>525</v>
      </c>
      <c r="S90" s="12" t="s">
        <v>527</v>
      </c>
      <c r="T90" s="12" t="s">
        <v>525</v>
      </c>
      <c r="U90" s="12" t="s">
        <v>525</v>
      </c>
      <c r="V90" s="12" t="s">
        <v>525</v>
      </c>
      <c r="W90" s="12" t="s">
        <v>528</v>
      </c>
      <c r="AC90" s="11" t="s">
        <v>524</v>
      </c>
      <c r="AD90" s="12" t="s">
        <v>525</v>
      </c>
      <c r="AE90" s="12" t="s">
        <v>525</v>
      </c>
      <c r="AF90" s="12" t="s">
        <v>843</v>
      </c>
      <c r="AG90" s="12" t="s">
        <v>844</v>
      </c>
      <c r="AH90" s="12" t="s">
        <v>525</v>
      </c>
      <c r="AI90" s="12" t="s">
        <v>525</v>
      </c>
      <c r="AJ90" s="12" t="s">
        <v>525</v>
      </c>
      <c r="AK90" s="12" t="s">
        <v>525</v>
      </c>
      <c r="AL90" s="12" t="s">
        <v>525</v>
      </c>
      <c r="AM90" s="12" t="s">
        <v>525</v>
      </c>
      <c r="AN90" s="12" t="s">
        <v>525</v>
      </c>
      <c r="AO90" s="12" t="s">
        <v>525</v>
      </c>
      <c r="AP90" s="12" t="s">
        <v>525</v>
      </c>
      <c r="AQ90" s="12" t="s">
        <v>525</v>
      </c>
      <c r="AR90" s="12" t="s">
        <v>525</v>
      </c>
      <c r="AS90" s="12" t="s">
        <v>845</v>
      </c>
      <c r="AT90" s="12" t="s">
        <v>525</v>
      </c>
      <c r="AU90" s="12" t="s">
        <v>525</v>
      </c>
      <c r="AV90" s="12" t="s">
        <v>525</v>
      </c>
      <c r="AW90" s="12" t="s">
        <v>846</v>
      </c>
      <c r="AX90" s="12" t="s">
        <v>525</v>
      </c>
      <c r="AY90" s="12" t="s">
        <v>847</v>
      </c>
    </row>
    <row r="91" spans="1:51" ht="15" thickBot="1" x14ac:dyDescent="0.35">
      <c r="A91" s="11" t="s">
        <v>529</v>
      </c>
      <c r="B91" s="12" t="s">
        <v>530</v>
      </c>
      <c r="C91" s="12" t="s">
        <v>530</v>
      </c>
      <c r="D91" s="12" t="s">
        <v>530</v>
      </c>
      <c r="E91" s="12" t="s">
        <v>530</v>
      </c>
      <c r="F91" s="12" t="s">
        <v>530</v>
      </c>
      <c r="G91" s="12" t="s">
        <v>530</v>
      </c>
      <c r="H91" s="12" t="s">
        <v>530</v>
      </c>
      <c r="I91" s="12" t="s">
        <v>530</v>
      </c>
      <c r="J91" s="12" t="s">
        <v>531</v>
      </c>
      <c r="K91" s="12" t="s">
        <v>530</v>
      </c>
      <c r="L91" s="12" t="s">
        <v>530</v>
      </c>
      <c r="M91" s="12" t="s">
        <v>530</v>
      </c>
      <c r="N91" s="12" t="s">
        <v>530</v>
      </c>
      <c r="O91" s="12" t="s">
        <v>530</v>
      </c>
      <c r="P91" s="12" t="s">
        <v>530</v>
      </c>
      <c r="Q91" s="12" t="s">
        <v>530</v>
      </c>
      <c r="R91" s="12" t="s">
        <v>530</v>
      </c>
      <c r="S91" s="12" t="s">
        <v>532</v>
      </c>
      <c r="T91" s="12" t="s">
        <v>530</v>
      </c>
      <c r="U91" s="12" t="s">
        <v>530</v>
      </c>
      <c r="V91" s="12" t="s">
        <v>530</v>
      </c>
      <c r="W91" s="12" t="s">
        <v>533</v>
      </c>
      <c r="AC91" s="11" t="s">
        <v>529</v>
      </c>
      <c r="AD91" s="12" t="s">
        <v>530</v>
      </c>
      <c r="AE91" s="12" t="s">
        <v>530</v>
      </c>
      <c r="AF91" s="12" t="s">
        <v>848</v>
      </c>
      <c r="AG91" s="12" t="s">
        <v>849</v>
      </c>
      <c r="AH91" s="12" t="s">
        <v>530</v>
      </c>
      <c r="AI91" s="12" t="s">
        <v>530</v>
      </c>
      <c r="AJ91" s="12" t="s">
        <v>530</v>
      </c>
      <c r="AK91" s="12" t="s">
        <v>530</v>
      </c>
      <c r="AL91" s="12" t="s">
        <v>530</v>
      </c>
      <c r="AM91" s="12" t="s">
        <v>530</v>
      </c>
      <c r="AN91" s="12" t="s">
        <v>530</v>
      </c>
      <c r="AO91" s="12" t="s">
        <v>530</v>
      </c>
      <c r="AP91" s="12" t="s">
        <v>530</v>
      </c>
      <c r="AQ91" s="12" t="s">
        <v>530</v>
      </c>
      <c r="AR91" s="12" t="s">
        <v>530</v>
      </c>
      <c r="AS91" s="12" t="s">
        <v>850</v>
      </c>
      <c r="AT91" s="12" t="s">
        <v>530</v>
      </c>
      <c r="AU91" s="12" t="s">
        <v>530</v>
      </c>
      <c r="AV91" s="12" t="s">
        <v>530</v>
      </c>
      <c r="AW91" s="12" t="s">
        <v>851</v>
      </c>
      <c r="AX91" s="12" t="s">
        <v>530</v>
      </c>
      <c r="AY91" s="12" t="s">
        <v>852</v>
      </c>
    </row>
    <row r="92" spans="1:51" ht="15" thickBot="1" x14ac:dyDescent="0.35">
      <c r="A92" s="11" t="s">
        <v>534</v>
      </c>
      <c r="B92" s="12" t="s">
        <v>535</v>
      </c>
      <c r="C92" s="12" t="s">
        <v>535</v>
      </c>
      <c r="D92" s="12" t="s">
        <v>535</v>
      </c>
      <c r="E92" s="12" t="s">
        <v>535</v>
      </c>
      <c r="F92" s="12" t="s">
        <v>535</v>
      </c>
      <c r="G92" s="12" t="s">
        <v>535</v>
      </c>
      <c r="H92" s="12" t="s">
        <v>535</v>
      </c>
      <c r="I92" s="12" t="s">
        <v>535</v>
      </c>
      <c r="J92" s="12" t="s">
        <v>536</v>
      </c>
      <c r="K92" s="12" t="s">
        <v>535</v>
      </c>
      <c r="L92" s="12" t="s">
        <v>535</v>
      </c>
      <c r="M92" s="12" t="s">
        <v>535</v>
      </c>
      <c r="N92" s="12" t="s">
        <v>535</v>
      </c>
      <c r="O92" s="12" t="s">
        <v>535</v>
      </c>
      <c r="P92" s="12" t="s">
        <v>535</v>
      </c>
      <c r="Q92" s="12" t="s">
        <v>535</v>
      </c>
      <c r="R92" s="12" t="s">
        <v>535</v>
      </c>
      <c r="S92" s="12" t="s">
        <v>537</v>
      </c>
      <c r="T92" s="12" t="s">
        <v>535</v>
      </c>
      <c r="U92" s="12" t="s">
        <v>535</v>
      </c>
      <c r="V92" s="12" t="s">
        <v>535</v>
      </c>
      <c r="W92" s="12" t="s">
        <v>538</v>
      </c>
      <c r="AC92" s="11" t="s">
        <v>534</v>
      </c>
      <c r="AD92" s="12" t="s">
        <v>535</v>
      </c>
      <c r="AE92" s="12" t="s">
        <v>535</v>
      </c>
      <c r="AF92" s="12" t="s">
        <v>853</v>
      </c>
      <c r="AG92" s="12" t="s">
        <v>854</v>
      </c>
      <c r="AH92" s="12" t="s">
        <v>535</v>
      </c>
      <c r="AI92" s="12" t="s">
        <v>535</v>
      </c>
      <c r="AJ92" s="12" t="s">
        <v>535</v>
      </c>
      <c r="AK92" s="12" t="s">
        <v>535</v>
      </c>
      <c r="AL92" s="12" t="s">
        <v>535</v>
      </c>
      <c r="AM92" s="12" t="s">
        <v>535</v>
      </c>
      <c r="AN92" s="12" t="s">
        <v>535</v>
      </c>
      <c r="AO92" s="12" t="s">
        <v>535</v>
      </c>
      <c r="AP92" s="12" t="s">
        <v>535</v>
      </c>
      <c r="AQ92" s="12" t="s">
        <v>535</v>
      </c>
      <c r="AR92" s="12" t="s">
        <v>535</v>
      </c>
      <c r="AS92" s="12" t="s">
        <v>855</v>
      </c>
      <c r="AT92" s="12" t="s">
        <v>535</v>
      </c>
      <c r="AU92" s="12" t="s">
        <v>535</v>
      </c>
      <c r="AV92" s="12" t="s">
        <v>535</v>
      </c>
      <c r="AW92" s="12" t="s">
        <v>856</v>
      </c>
      <c r="AX92" s="12" t="s">
        <v>535</v>
      </c>
      <c r="AY92" s="12" t="s">
        <v>857</v>
      </c>
    </row>
    <row r="93" spans="1:51" ht="15" thickBot="1" x14ac:dyDescent="0.35">
      <c r="A93" s="11" t="s">
        <v>539</v>
      </c>
      <c r="B93" s="12" t="s">
        <v>540</v>
      </c>
      <c r="C93" s="12" t="s">
        <v>540</v>
      </c>
      <c r="D93" s="12" t="s">
        <v>540</v>
      </c>
      <c r="E93" s="12" t="s">
        <v>540</v>
      </c>
      <c r="F93" s="12" t="s">
        <v>540</v>
      </c>
      <c r="G93" s="12" t="s">
        <v>540</v>
      </c>
      <c r="H93" s="12" t="s">
        <v>540</v>
      </c>
      <c r="I93" s="12" t="s">
        <v>540</v>
      </c>
      <c r="J93" s="12" t="s">
        <v>541</v>
      </c>
      <c r="K93" s="12" t="s">
        <v>540</v>
      </c>
      <c r="L93" s="12" t="s">
        <v>540</v>
      </c>
      <c r="M93" s="12" t="s">
        <v>540</v>
      </c>
      <c r="N93" s="12" t="s">
        <v>540</v>
      </c>
      <c r="O93" s="12" t="s">
        <v>540</v>
      </c>
      <c r="P93" s="12" t="s">
        <v>540</v>
      </c>
      <c r="Q93" s="12" t="s">
        <v>540</v>
      </c>
      <c r="R93" s="12" t="s">
        <v>540</v>
      </c>
      <c r="S93" s="12" t="s">
        <v>542</v>
      </c>
      <c r="T93" s="12" t="s">
        <v>540</v>
      </c>
      <c r="U93" s="12" t="s">
        <v>540</v>
      </c>
      <c r="V93" s="12" t="s">
        <v>540</v>
      </c>
      <c r="W93" s="12" t="s">
        <v>543</v>
      </c>
      <c r="AC93" s="11" t="s">
        <v>539</v>
      </c>
      <c r="AD93" s="12" t="s">
        <v>540</v>
      </c>
      <c r="AE93" s="12" t="s">
        <v>540</v>
      </c>
      <c r="AF93" s="12" t="s">
        <v>858</v>
      </c>
      <c r="AG93" s="12" t="s">
        <v>859</v>
      </c>
      <c r="AH93" s="12" t="s">
        <v>540</v>
      </c>
      <c r="AI93" s="12" t="s">
        <v>540</v>
      </c>
      <c r="AJ93" s="12" t="s">
        <v>540</v>
      </c>
      <c r="AK93" s="12" t="s">
        <v>540</v>
      </c>
      <c r="AL93" s="12" t="s">
        <v>540</v>
      </c>
      <c r="AM93" s="12" t="s">
        <v>540</v>
      </c>
      <c r="AN93" s="12" t="s">
        <v>540</v>
      </c>
      <c r="AO93" s="12" t="s">
        <v>540</v>
      </c>
      <c r="AP93" s="12" t="s">
        <v>540</v>
      </c>
      <c r="AQ93" s="12" t="s">
        <v>540</v>
      </c>
      <c r="AR93" s="12" t="s">
        <v>540</v>
      </c>
      <c r="AS93" s="12" t="s">
        <v>860</v>
      </c>
      <c r="AT93" s="12" t="s">
        <v>540</v>
      </c>
      <c r="AU93" s="12" t="s">
        <v>540</v>
      </c>
      <c r="AV93" s="12" t="s">
        <v>540</v>
      </c>
      <c r="AW93" s="12" t="s">
        <v>861</v>
      </c>
      <c r="AX93" s="12" t="s">
        <v>540</v>
      </c>
      <c r="AY93" s="12" t="s">
        <v>862</v>
      </c>
    </row>
    <row r="94" spans="1:51" ht="15" thickBot="1" x14ac:dyDescent="0.35">
      <c r="A94" s="11" t="s">
        <v>544</v>
      </c>
      <c r="B94" s="12" t="s">
        <v>545</v>
      </c>
      <c r="C94" s="12" t="s">
        <v>545</v>
      </c>
      <c r="D94" s="12" t="s">
        <v>545</v>
      </c>
      <c r="E94" s="12" t="s">
        <v>545</v>
      </c>
      <c r="F94" s="12" t="s">
        <v>545</v>
      </c>
      <c r="G94" s="12" t="s">
        <v>545</v>
      </c>
      <c r="H94" s="12" t="s">
        <v>545</v>
      </c>
      <c r="I94" s="12" t="s">
        <v>545</v>
      </c>
      <c r="J94" s="12" t="s">
        <v>546</v>
      </c>
      <c r="K94" s="12" t="s">
        <v>545</v>
      </c>
      <c r="L94" s="12" t="s">
        <v>545</v>
      </c>
      <c r="M94" s="12" t="s">
        <v>545</v>
      </c>
      <c r="N94" s="12" t="s">
        <v>545</v>
      </c>
      <c r="O94" s="12" t="s">
        <v>545</v>
      </c>
      <c r="P94" s="12" t="s">
        <v>545</v>
      </c>
      <c r="Q94" s="12" t="s">
        <v>545</v>
      </c>
      <c r="R94" s="12" t="s">
        <v>545</v>
      </c>
      <c r="S94" s="12" t="s">
        <v>547</v>
      </c>
      <c r="T94" s="12" t="s">
        <v>545</v>
      </c>
      <c r="U94" s="12" t="s">
        <v>545</v>
      </c>
      <c r="V94" s="12" t="s">
        <v>545</v>
      </c>
      <c r="W94" s="12" t="s">
        <v>548</v>
      </c>
      <c r="AC94" s="11" t="s">
        <v>544</v>
      </c>
      <c r="AD94" s="12" t="s">
        <v>545</v>
      </c>
      <c r="AE94" s="12" t="s">
        <v>545</v>
      </c>
      <c r="AF94" s="12" t="s">
        <v>863</v>
      </c>
      <c r="AG94" s="12" t="s">
        <v>864</v>
      </c>
      <c r="AH94" s="12" t="s">
        <v>545</v>
      </c>
      <c r="AI94" s="12" t="s">
        <v>545</v>
      </c>
      <c r="AJ94" s="12" t="s">
        <v>545</v>
      </c>
      <c r="AK94" s="12" t="s">
        <v>545</v>
      </c>
      <c r="AL94" s="12" t="s">
        <v>545</v>
      </c>
      <c r="AM94" s="12" t="s">
        <v>545</v>
      </c>
      <c r="AN94" s="12" t="s">
        <v>545</v>
      </c>
      <c r="AO94" s="12" t="s">
        <v>545</v>
      </c>
      <c r="AP94" s="12" t="s">
        <v>545</v>
      </c>
      <c r="AQ94" s="12" t="s">
        <v>545</v>
      </c>
      <c r="AR94" s="12" t="s">
        <v>545</v>
      </c>
      <c r="AS94" s="12" t="s">
        <v>865</v>
      </c>
      <c r="AT94" s="12" t="s">
        <v>545</v>
      </c>
      <c r="AU94" s="12" t="s">
        <v>545</v>
      </c>
      <c r="AV94" s="12" t="s">
        <v>545</v>
      </c>
      <c r="AW94" s="12" t="s">
        <v>866</v>
      </c>
      <c r="AX94" s="12" t="s">
        <v>545</v>
      </c>
      <c r="AY94" s="12" t="s">
        <v>867</v>
      </c>
    </row>
    <row r="95" spans="1:51" ht="15" thickBot="1" x14ac:dyDescent="0.35">
      <c r="A95" s="11" t="s">
        <v>549</v>
      </c>
      <c r="B95" s="12" t="s">
        <v>550</v>
      </c>
      <c r="C95" s="12" t="s">
        <v>550</v>
      </c>
      <c r="D95" s="12" t="s">
        <v>550</v>
      </c>
      <c r="E95" s="12" t="s">
        <v>550</v>
      </c>
      <c r="F95" s="12" t="s">
        <v>550</v>
      </c>
      <c r="G95" s="12" t="s">
        <v>550</v>
      </c>
      <c r="H95" s="12" t="s">
        <v>550</v>
      </c>
      <c r="I95" s="12" t="s">
        <v>550</v>
      </c>
      <c r="J95" s="12" t="s">
        <v>551</v>
      </c>
      <c r="K95" s="12" t="s">
        <v>550</v>
      </c>
      <c r="L95" s="12" t="s">
        <v>550</v>
      </c>
      <c r="M95" s="12" t="s">
        <v>550</v>
      </c>
      <c r="N95" s="12" t="s">
        <v>550</v>
      </c>
      <c r="O95" s="12" t="s">
        <v>550</v>
      </c>
      <c r="P95" s="12" t="s">
        <v>550</v>
      </c>
      <c r="Q95" s="12" t="s">
        <v>550</v>
      </c>
      <c r="R95" s="12" t="s">
        <v>550</v>
      </c>
      <c r="S95" s="12" t="s">
        <v>552</v>
      </c>
      <c r="T95" s="12" t="s">
        <v>550</v>
      </c>
      <c r="U95" s="12" t="s">
        <v>550</v>
      </c>
      <c r="V95" s="12" t="s">
        <v>550</v>
      </c>
      <c r="W95" s="12" t="s">
        <v>553</v>
      </c>
      <c r="AC95" s="11" t="s">
        <v>549</v>
      </c>
      <c r="AD95" s="12" t="s">
        <v>550</v>
      </c>
      <c r="AE95" s="12" t="s">
        <v>550</v>
      </c>
      <c r="AF95" s="12" t="s">
        <v>868</v>
      </c>
      <c r="AG95" s="12" t="s">
        <v>869</v>
      </c>
      <c r="AH95" s="12" t="s">
        <v>550</v>
      </c>
      <c r="AI95" s="12" t="s">
        <v>550</v>
      </c>
      <c r="AJ95" s="12" t="s">
        <v>550</v>
      </c>
      <c r="AK95" s="12" t="s">
        <v>550</v>
      </c>
      <c r="AL95" s="12" t="s">
        <v>550</v>
      </c>
      <c r="AM95" s="12" t="s">
        <v>550</v>
      </c>
      <c r="AN95" s="12" t="s">
        <v>550</v>
      </c>
      <c r="AO95" s="12" t="s">
        <v>550</v>
      </c>
      <c r="AP95" s="12" t="s">
        <v>550</v>
      </c>
      <c r="AQ95" s="12" t="s">
        <v>550</v>
      </c>
      <c r="AR95" s="12" t="s">
        <v>550</v>
      </c>
      <c r="AS95" s="12" t="s">
        <v>870</v>
      </c>
      <c r="AT95" s="12" t="s">
        <v>550</v>
      </c>
      <c r="AU95" s="12" t="s">
        <v>550</v>
      </c>
      <c r="AV95" s="12" t="s">
        <v>550</v>
      </c>
      <c r="AW95" s="12" t="s">
        <v>871</v>
      </c>
      <c r="AX95" s="12" t="s">
        <v>550</v>
      </c>
      <c r="AY95" s="12" t="s">
        <v>872</v>
      </c>
    </row>
    <row r="96" spans="1:51" ht="15" thickBot="1" x14ac:dyDescent="0.35">
      <c r="A96" s="11" t="s">
        <v>554</v>
      </c>
      <c r="B96" s="12" t="s">
        <v>555</v>
      </c>
      <c r="C96" s="12" t="s">
        <v>555</v>
      </c>
      <c r="D96" s="12" t="s">
        <v>555</v>
      </c>
      <c r="E96" s="12" t="s">
        <v>555</v>
      </c>
      <c r="F96" s="12" t="s">
        <v>555</v>
      </c>
      <c r="G96" s="12" t="s">
        <v>555</v>
      </c>
      <c r="H96" s="12" t="s">
        <v>555</v>
      </c>
      <c r="I96" s="12" t="s">
        <v>555</v>
      </c>
      <c r="J96" s="12" t="s">
        <v>556</v>
      </c>
      <c r="K96" s="12" t="s">
        <v>555</v>
      </c>
      <c r="L96" s="12" t="s">
        <v>555</v>
      </c>
      <c r="M96" s="12" t="s">
        <v>555</v>
      </c>
      <c r="N96" s="12" t="s">
        <v>555</v>
      </c>
      <c r="O96" s="12" t="s">
        <v>555</v>
      </c>
      <c r="P96" s="12" t="s">
        <v>555</v>
      </c>
      <c r="Q96" s="12" t="s">
        <v>555</v>
      </c>
      <c r="R96" s="12" t="s">
        <v>555</v>
      </c>
      <c r="S96" s="12" t="s">
        <v>557</v>
      </c>
      <c r="T96" s="12" t="s">
        <v>555</v>
      </c>
      <c r="U96" s="12" t="s">
        <v>555</v>
      </c>
      <c r="V96" s="12" t="s">
        <v>555</v>
      </c>
      <c r="W96" s="12" t="s">
        <v>558</v>
      </c>
      <c r="AC96" s="11" t="s">
        <v>554</v>
      </c>
      <c r="AD96" s="12" t="s">
        <v>555</v>
      </c>
      <c r="AE96" s="12" t="s">
        <v>555</v>
      </c>
      <c r="AF96" s="12" t="s">
        <v>873</v>
      </c>
      <c r="AG96" s="12" t="s">
        <v>874</v>
      </c>
      <c r="AH96" s="12" t="s">
        <v>555</v>
      </c>
      <c r="AI96" s="12" t="s">
        <v>555</v>
      </c>
      <c r="AJ96" s="12" t="s">
        <v>555</v>
      </c>
      <c r="AK96" s="12" t="s">
        <v>555</v>
      </c>
      <c r="AL96" s="12" t="s">
        <v>555</v>
      </c>
      <c r="AM96" s="12" t="s">
        <v>555</v>
      </c>
      <c r="AN96" s="12" t="s">
        <v>555</v>
      </c>
      <c r="AO96" s="12" t="s">
        <v>555</v>
      </c>
      <c r="AP96" s="12" t="s">
        <v>555</v>
      </c>
      <c r="AQ96" s="12" t="s">
        <v>555</v>
      </c>
      <c r="AR96" s="12" t="s">
        <v>555</v>
      </c>
      <c r="AS96" s="12" t="s">
        <v>875</v>
      </c>
      <c r="AT96" s="12" t="s">
        <v>555</v>
      </c>
      <c r="AU96" s="12" t="s">
        <v>555</v>
      </c>
      <c r="AV96" s="12" t="s">
        <v>555</v>
      </c>
      <c r="AW96" s="12" t="s">
        <v>876</v>
      </c>
      <c r="AX96" s="12" t="s">
        <v>555</v>
      </c>
      <c r="AY96" s="12" t="s">
        <v>877</v>
      </c>
    </row>
    <row r="97" spans="1:51" ht="15" thickBot="1" x14ac:dyDescent="0.35">
      <c r="A97" s="11" t="s">
        <v>559</v>
      </c>
      <c r="B97" s="12" t="s">
        <v>560</v>
      </c>
      <c r="C97" s="12" t="s">
        <v>560</v>
      </c>
      <c r="D97" s="12" t="s">
        <v>560</v>
      </c>
      <c r="E97" s="12" t="s">
        <v>560</v>
      </c>
      <c r="F97" s="12" t="s">
        <v>560</v>
      </c>
      <c r="G97" s="12" t="s">
        <v>560</v>
      </c>
      <c r="H97" s="12" t="s">
        <v>560</v>
      </c>
      <c r="I97" s="12" t="s">
        <v>560</v>
      </c>
      <c r="J97" s="12" t="s">
        <v>561</v>
      </c>
      <c r="K97" s="12" t="s">
        <v>560</v>
      </c>
      <c r="L97" s="12" t="s">
        <v>560</v>
      </c>
      <c r="M97" s="12" t="s">
        <v>560</v>
      </c>
      <c r="N97" s="12" t="s">
        <v>560</v>
      </c>
      <c r="O97" s="12" t="s">
        <v>560</v>
      </c>
      <c r="P97" s="12" t="s">
        <v>560</v>
      </c>
      <c r="Q97" s="12" t="s">
        <v>560</v>
      </c>
      <c r="R97" s="12" t="s">
        <v>560</v>
      </c>
      <c r="S97" s="12" t="s">
        <v>562</v>
      </c>
      <c r="T97" s="12" t="s">
        <v>560</v>
      </c>
      <c r="U97" s="12" t="s">
        <v>560</v>
      </c>
      <c r="V97" s="12" t="s">
        <v>560</v>
      </c>
      <c r="W97" s="12" t="s">
        <v>563</v>
      </c>
      <c r="AC97" s="11" t="s">
        <v>559</v>
      </c>
      <c r="AD97" s="12" t="s">
        <v>560</v>
      </c>
      <c r="AE97" s="12" t="s">
        <v>560</v>
      </c>
      <c r="AF97" s="12" t="s">
        <v>878</v>
      </c>
      <c r="AG97" s="12" t="s">
        <v>879</v>
      </c>
      <c r="AH97" s="12" t="s">
        <v>560</v>
      </c>
      <c r="AI97" s="12" t="s">
        <v>560</v>
      </c>
      <c r="AJ97" s="12" t="s">
        <v>560</v>
      </c>
      <c r="AK97" s="12" t="s">
        <v>560</v>
      </c>
      <c r="AL97" s="12" t="s">
        <v>560</v>
      </c>
      <c r="AM97" s="12" t="s">
        <v>560</v>
      </c>
      <c r="AN97" s="12" t="s">
        <v>560</v>
      </c>
      <c r="AO97" s="12" t="s">
        <v>560</v>
      </c>
      <c r="AP97" s="12" t="s">
        <v>560</v>
      </c>
      <c r="AQ97" s="12" t="s">
        <v>560</v>
      </c>
      <c r="AR97" s="12" t="s">
        <v>560</v>
      </c>
      <c r="AS97" s="12" t="s">
        <v>880</v>
      </c>
      <c r="AT97" s="12" t="s">
        <v>560</v>
      </c>
      <c r="AU97" s="12" t="s">
        <v>560</v>
      </c>
      <c r="AV97" s="12" t="s">
        <v>560</v>
      </c>
      <c r="AW97" s="12" t="s">
        <v>881</v>
      </c>
      <c r="AX97" s="12" t="s">
        <v>560</v>
      </c>
      <c r="AY97" s="12" t="s">
        <v>882</v>
      </c>
    </row>
    <row r="98" spans="1:51" ht="15" thickBot="1" x14ac:dyDescent="0.35">
      <c r="A98" s="11" t="s">
        <v>564</v>
      </c>
      <c r="B98" s="12" t="s">
        <v>565</v>
      </c>
      <c r="C98" s="12" t="s">
        <v>565</v>
      </c>
      <c r="D98" s="12" t="s">
        <v>565</v>
      </c>
      <c r="E98" s="12" t="s">
        <v>565</v>
      </c>
      <c r="F98" s="12" t="s">
        <v>565</v>
      </c>
      <c r="G98" s="12" t="s">
        <v>565</v>
      </c>
      <c r="H98" s="12" t="s">
        <v>565</v>
      </c>
      <c r="I98" s="12" t="s">
        <v>565</v>
      </c>
      <c r="J98" s="12" t="s">
        <v>566</v>
      </c>
      <c r="K98" s="12" t="s">
        <v>565</v>
      </c>
      <c r="L98" s="12" t="s">
        <v>565</v>
      </c>
      <c r="M98" s="12" t="s">
        <v>565</v>
      </c>
      <c r="N98" s="12" t="s">
        <v>565</v>
      </c>
      <c r="O98" s="12" t="s">
        <v>565</v>
      </c>
      <c r="P98" s="12" t="s">
        <v>565</v>
      </c>
      <c r="Q98" s="12" t="s">
        <v>565</v>
      </c>
      <c r="R98" s="12" t="s">
        <v>565</v>
      </c>
      <c r="S98" s="12" t="s">
        <v>567</v>
      </c>
      <c r="T98" s="12" t="s">
        <v>565</v>
      </c>
      <c r="U98" s="12" t="s">
        <v>565</v>
      </c>
      <c r="V98" s="12" t="s">
        <v>565</v>
      </c>
      <c r="W98" s="12" t="s">
        <v>568</v>
      </c>
      <c r="AC98" s="11" t="s">
        <v>564</v>
      </c>
      <c r="AD98" s="12" t="s">
        <v>565</v>
      </c>
      <c r="AE98" s="12" t="s">
        <v>565</v>
      </c>
      <c r="AF98" s="12" t="s">
        <v>883</v>
      </c>
      <c r="AG98" s="12" t="s">
        <v>884</v>
      </c>
      <c r="AH98" s="12" t="s">
        <v>565</v>
      </c>
      <c r="AI98" s="12" t="s">
        <v>565</v>
      </c>
      <c r="AJ98" s="12" t="s">
        <v>565</v>
      </c>
      <c r="AK98" s="12" t="s">
        <v>565</v>
      </c>
      <c r="AL98" s="12" t="s">
        <v>565</v>
      </c>
      <c r="AM98" s="12" t="s">
        <v>565</v>
      </c>
      <c r="AN98" s="12" t="s">
        <v>565</v>
      </c>
      <c r="AO98" s="12" t="s">
        <v>565</v>
      </c>
      <c r="AP98" s="12" t="s">
        <v>565</v>
      </c>
      <c r="AQ98" s="12" t="s">
        <v>565</v>
      </c>
      <c r="AR98" s="12" t="s">
        <v>565</v>
      </c>
      <c r="AS98" s="12" t="s">
        <v>885</v>
      </c>
      <c r="AT98" s="12" t="s">
        <v>565</v>
      </c>
      <c r="AU98" s="12" t="s">
        <v>565</v>
      </c>
      <c r="AV98" s="12" t="s">
        <v>565</v>
      </c>
      <c r="AW98" s="12" t="s">
        <v>886</v>
      </c>
      <c r="AX98" s="12" t="s">
        <v>565</v>
      </c>
      <c r="AY98" s="12" t="s">
        <v>887</v>
      </c>
    </row>
    <row r="99" spans="1:51" ht="15" thickBot="1" x14ac:dyDescent="0.35">
      <c r="A99" s="11" t="s">
        <v>569</v>
      </c>
      <c r="B99" s="12" t="s">
        <v>570</v>
      </c>
      <c r="C99" s="12" t="s">
        <v>570</v>
      </c>
      <c r="D99" s="12" t="s">
        <v>570</v>
      </c>
      <c r="E99" s="12" t="s">
        <v>570</v>
      </c>
      <c r="F99" s="12" t="s">
        <v>570</v>
      </c>
      <c r="G99" s="12" t="s">
        <v>570</v>
      </c>
      <c r="H99" s="12" t="s">
        <v>570</v>
      </c>
      <c r="I99" s="12" t="s">
        <v>570</v>
      </c>
      <c r="J99" s="12" t="s">
        <v>571</v>
      </c>
      <c r="K99" s="12" t="s">
        <v>570</v>
      </c>
      <c r="L99" s="12" t="s">
        <v>570</v>
      </c>
      <c r="M99" s="12" t="s">
        <v>570</v>
      </c>
      <c r="N99" s="12" t="s">
        <v>570</v>
      </c>
      <c r="O99" s="12" t="s">
        <v>570</v>
      </c>
      <c r="P99" s="12" t="s">
        <v>570</v>
      </c>
      <c r="Q99" s="12" t="s">
        <v>570</v>
      </c>
      <c r="R99" s="12" t="s">
        <v>570</v>
      </c>
      <c r="S99" s="12" t="s">
        <v>572</v>
      </c>
      <c r="T99" s="12" t="s">
        <v>570</v>
      </c>
      <c r="U99" s="12" t="s">
        <v>570</v>
      </c>
      <c r="V99" s="12" t="s">
        <v>570</v>
      </c>
      <c r="W99" s="12" t="s">
        <v>573</v>
      </c>
      <c r="AC99" s="11" t="s">
        <v>569</v>
      </c>
      <c r="AD99" s="12" t="s">
        <v>570</v>
      </c>
      <c r="AE99" s="12" t="s">
        <v>570</v>
      </c>
      <c r="AF99" s="12" t="s">
        <v>888</v>
      </c>
      <c r="AG99" s="12" t="s">
        <v>889</v>
      </c>
      <c r="AH99" s="12" t="s">
        <v>570</v>
      </c>
      <c r="AI99" s="12" t="s">
        <v>570</v>
      </c>
      <c r="AJ99" s="12" t="s">
        <v>570</v>
      </c>
      <c r="AK99" s="12" t="s">
        <v>570</v>
      </c>
      <c r="AL99" s="12" t="s">
        <v>570</v>
      </c>
      <c r="AM99" s="12" t="s">
        <v>570</v>
      </c>
      <c r="AN99" s="12" t="s">
        <v>570</v>
      </c>
      <c r="AO99" s="12" t="s">
        <v>570</v>
      </c>
      <c r="AP99" s="12" t="s">
        <v>570</v>
      </c>
      <c r="AQ99" s="12" t="s">
        <v>570</v>
      </c>
      <c r="AR99" s="12" t="s">
        <v>570</v>
      </c>
      <c r="AS99" s="12" t="s">
        <v>890</v>
      </c>
      <c r="AT99" s="12" t="s">
        <v>570</v>
      </c>
      <c r="AU99" s="12" t="s">
        <v>570</v>
      </c>
      <c r="AV99" s="12" t="s">
        <v>570</v>
      </c>
      <c r="AW99" s="12" t="s">
        <v>891</v>
      </c>
      <c r="AX99" s="12" t="s">
        <v>570</v>
      </c>
      <c r="AY99" s="12" t="s">
        <v>892</v>
      </c>
    </row>
    <row r="100" spans="1:51" ht="15" thickBot="1" x14ac:dyDescent="0.35">
      <c r="A100" s="11" t="s">
        <v>574</v>
      </c>
      <c r="B100" s="12" t="s">
        <v>575</v>
      </c>
      <c r="C100" s="12" t="s">
        <v>575</v>
      </c>
      <c r="D100" s="12" t="s">
        <v>575</v>
      </c>
      <c r="E100" s="12" t="s">
        <v>575</v>
      </c>
      <c r="F100" s="12" t="s">
        <v>575</v>
      </c>
      <c r="G100" s="12" t="s">
        <v>575</v>
      </c>
      <c r="H100" s="12" t="s">
        <v>575</v>
      </c>
      <c r="I100" s="12" t="s">
        <v>575</v>
      </c>
      <c r="J100" s="12" t="s">
        <v>576</v>
      </c>
      <c r="K100" s="12" t="s">
        <v>575</v>
      </c>
      <c r="L100" s="12" t="s">
        <v>575</v>
      </c>
      <c r="M100" s="12" t="s">
        <v>575</v>
      </c>
      <c r="N100" s="12" t="s">
        <v>575</v>
      </c>
      <c r="O100" s="12" t="s">
        <v>575</v>
      </c>
      <c r="P100" s="12" t="s">
        <v>575</v>
      </c>
      <c r="Q100" s="12" t="s">
        <v>575</v>
      </c>
      <c r="R100" s="12" t="s">
        <v>575</v>
      </c>
      <c r="S100" s="12" t="s">
        <v>577</v>
      </c>
      <c r="T100" s="12" t="s">
        <v>575</v>
      </c>
      <c r="U100" s="12" t="s">
        <v>575</v>
      </c>
      <c r="V100" s="12" t="s">
        <v>575</v>
      </c>
      <c r="W100" s="12" t="s">
        <v>578</v>
      </c>
      <c r="AC100" s="11" t="s">
        <v>574</v>
      </c>
      <c r="AD100" s="12" t="s">
        <v>575</v>
      </c>
      <c r="AE100" s="12" t="s">
        <v>575</v>
      </c>
      <c r="AF100" s="12" t="s">
        <v>893</v>
      </c>
      <c r="AG100" s="12" t="s">
        <v>894</v>
      </c>
      <c r="AH100" s="12" t="s">
        <v>575</v>
      </c>
      <c r="AI100" s="12" t="s">
        <v>575</v>
      </c>
      <c r="AJ100" s="12" t="s">
        <v>575</v>
      </c>
      <c r="AK100" s="12" t="s">
        <v>575</v>
      </c>
      <c r="AL100" s="12" t="s">
        <v>575</v>
      </c>
      <c r="AM100" s="12" t="s">
        <v>575</v>
      </c>
      <c r="AN100" s="12" t="s">
        <v>575</v>
      </c>
      <c r="AO100" s="12" t="s">
        <v>575</v>
      </c>
      <c r="AP100" s="12" t="s">
        <v>575</v>
      </c>
      <c r="AQ100" s="12" t="s">
        <v>575</v>
      </c>
      <c r="AR100" s="12" t="s">
        <v>575</v>
      </c>
      <c r="AS100" s="12" t="s">
        <v>895</v>
      </c>
      <c r="AT100" s="12" t="s">
        <v>575</v>
      </c>
      <c r="AU100" s="12" t="s">
        <v>575</v>
      </c>
      <c r="AV100" s="12" t="s">
        <v>575</v>
      </c>
      <c r="AW100" s="12" t="s">
        <v>896</v>
      </c>
      <c r="AX100" s="12" t="s">
        <v>575</v>
      </c>
      <c r="AY100" s="12" t="s">
        <v>897</v>
      </c>
    </row>
    <row r="101" spans="1:51" ht="15" thickBot="1" x14ac:dyDescent="0.35">
      <c r="A101" s="11" t="s">
        <v>579</v>
      </c>
      <c r="B101" s="12" t="s">
        <v>580</v>
      </c>
      <c r="C101" s="12" t="s">
        <v>580</v>
      </c>
      <c r="D101" s="12" t="s">
        <v>580</v>
      </c>
      <c r="E101" s="12" t="s">
        <v>580</v>
      </c>
      <c r="F101" s="12" t="s">
        <v>580</v>
      </c>
      <c r="G101" s="12" t="s">
        <v>580</v>
      </c>
      <c r="H101" s="12" t="s">
        <v>580</v>
      </c>
      <c r="I101" s="12" t="s">
        <v>580</v>
      </c>
      <c r="J101" s="12" t="s">
        <v>581</v>
      </c>
      <c r="K101" s="12" t="s">
        <v>580</v>
      </c>
      <c r="L101" s="12" t="s">
        <v>580</v>
      </c>
      <c r="M101" s="12" t="s">
        <v>580</v>
      </c>
      <c r="N101" s="12" t="s">
        <v>580</v>
      </c>
      <c r="O101" s="12" t="s">
        <v>580</v>
      </c>
      <c r="P101" s="12" t="s">
        <v>580</v>
      </c>
      <c r="Q101" s="12" t="s">
        <v>580</v>
      </c>
      <c r="R101" s="12" t="s">
        <v>580</v>
      </c>
      <c r="S101" s="12" t="s">
        <v>582</v>
      </c>
      <c r="T101" s="12" t="s">
        <v>580</v>
      </c>
      <c r="U101" s="12" t="s">
        <v>580</v>
      </c>
      <c r="V101" s="12" t="s">
        <v>580</v>
      </c>
      <c r="W101" s="12" t="s">
        <v>583</v>
      </c>
      <c r="AC101" s="11" t="s">
        <v>579</v>
      </c>
      <c r="AD101" s="12" t="s">
        <v>580</v>
      </c>
      <c r="AE101" s="12" t="s">
        <v>580</v>
      </c>
      <c r="AF101" s="12" t="s">
        <v>898</v>
      </c>
      <c r="AG101" s="12" t="s">
        <v>899</v>
      </c>
      <c r="AH101" s="12" t="s">
        <v>580</v>
      </c>
      <c r="AI101" s="12" t="s">
        <v>580</v>
      </c>
      <c r="AJ101" s="12" t="s">
        <v>580</v>
      </c>
      <c r="AK101" s="12" t="s">
        <v>580</v>
      </c>
      <c r="AL101" s="12" t="s">
        <v>580</v>
      </c>
      <c r="AM101" s="12" t="s">
        <v>580</v>
      </c>
      <c r="AN101" s="12" t="s">
        <v>580</v>
      </c>
      <c r="AO101" s="12" t="s">
        <v>580</v>
      </c>
      <c r="AP101" s="12" t="s">
        <v>580</v>
      </c>
      <c r="AQ101" s="12" t="s">
        <v>580</v>
      </c>
      <c r="AR101" s="12" t="s">
        <v>580</v>
      </c>
      <c r="AS101" s="12" t="s">
        <v>900</v>
      </c>
      <c r="AT101" s="12" t="s">
        <v>580</v>
      </c>
      <c r="AU101" s="12" t="s">
        <v>580</v>
      </c>
      <c r="AV101" s="12" t="s">
        <v>580</v>
      </c>
      <c r="AW101" s="12" t="s">
        <v>901</v>
      </c>
      <c r="AX101" s="12" t="s">
        <v>580</v>
      </c>
      <c r="AY101" s="12" t="s">
        <v>902</v>
      </c>
    </row>
    <row r="102" spans="1:51" ht="15" thickBot="1" x14ac:dyDescent="0.35">
      <c r="A102" s="11" t="s">
        <v>584</v>
      </c>
      <c r="B102" s="12" t="s">
        <v>585</v>
      </c>
      <c r="C102" s="12" t="s">
        <v>585</v>
      </c>
      <c r="D102" s="12" t="s">
        <v>585</v>
      </c>
      <c r="E102" s="12" t="s">
        <v>585</v>
      </c>
      <c r="F102" s="12" t="s">
        <v>585</v>
      </c>
      <c r="G102" s="12" t="s">
        <v>585</v>
      </c>
      <c r="H102" s="12" t="s">
        <v>585</v>
      </c>
      <c r="I102" s="12" t="s">
        <v>585</v>
      </c>
      <c r="J102" s="12" t="s">
        <v>586</v>
      </c>
      <c r="K102" s="12" t="s">
        <v>585</v>
      </c>
      <c r="L102" s="12" t="s">
        <v>585</v>
      </c>
      <c r="M102" s="12" t="s">
        <v>585</v>
      </c>
      <c r="N102" s="12" t="s">
        <v>585</v>
      </c>
      <c r="O102" s="12" t="s">
        <v>585</v>
      </c>
      <c r="P102" s="12" t="s">
        <v>585</v>
      </c>
      <c r="Q102" s="12" t="s">
        <v>585</v>
      </c>
      <c r="R102" s="12" t="s">
        <v>585</v>
      </c>
      <c r="S102" s="12" t="s">
        <v>587</v>
      </c>
      <c r="T102" s="12" t="s">
        <v>585</v>
      </c>
      <c r="U102" s="12" t="s">
        <v>585</v>
      </c>
      <c r="V102" s="12" t="s">
        <v>585</v>
      </c>
      <c r="W102" s="12" t="s">
        <v>588</v>
      </c>
      <c r="AC102" s="11" t="s">
        <v>584</v>
      </c>
      <c r="AD102" s="12" t="s">
        <v>585</v>
      </c>
      <c r="AE102" s="12" t="s">
        <v>585</v>
      </c>
      <c r="AF102" s="12" t="s">
        <v>903</v>
      </c>
      <c r="AG102" s="12" t="s">
        <v>904</v>
      </c>
      <c r="AH102" s="12" t="s">
        <v>585</v>
      </c>
      <c r="AI102" s="12" t="s">
        <v>585</v>
      </c>
      <c r="AJ102" s="12" t="s">
        <v>585</v>
      </c>
      <c r="AK102" s="12" t="s">
        <v>585</v>
      </c>
      <c r="AL102" s="12" t="s">
        <v>585</v>
      </c>
      <c r="AM102" s="12" t="s">
        <v>585</v>
      </c>
      <c r="AN102" s="12" t="s">
        <v>585</v>
      </c>
      <c r="AO102" s="12" t="s">
        <v>585</v>
      </c>
      <c r="AP102" s="12" t="s">
        <v>585</v>
      </c>
      <c r="AQ102" s="12" t="s">
        <v>585</v>
      </c>
      <c r="AR102" s="12" t="s">
        <v>585</v>
      </c>
      <c r="AS102" s="12" t="s">
        <v>905</v>
      </c>
      <c r="AT102" s="12" t="s">
        <v>585</v>
      </c>
      <c r="AU102" s="12" t="s">
        <v>585</v>
      </c>
      <c r="AV102" s="12" t="s">
        <v>585</v>
      </c>
      <c r="AW102" s="12" t="s">
        <v>906</v>
      </c>
      <c r="AX102" s="12" t="s">
        <v>585</v>
      </c>
      <c r="AY102" s="12" t="s">
        <v>907</v>
      </c>
    </row>
    <row r="103" spans="1:51" ht="15" thickBot="1" x14ac:dyDescent="0.35">
      <c r="A103" s="11" t="s">
        <v>589</v>
      </c>
      <c r="B103" s="12" t="s">
        <v>590</v>
      </c>
      <c r="C103" s="12" t="s">
        <v>590</v>
      </c>
      <c r="D103" s="12" t="s">
        <v>590</v>
      </c>
      <c r="E103" s="12" t="s">
        <v>590</v>
      </c>
      <c r="F103" s="12" t="s">
        <v>590</v>
      </c>
      <c r="G103" s="12" t="s">
        <v>590</v>
      </c>
      <c r="H103" s="12" t="s">
        <v>590</v>
      </c>
      <c r="I103" s="12" t="s">
        <v>590</v>
      </c>
      <c r="J103" s="12" t="s">
        <v>591</v>
      </c>
      <c r="K103" s="12" t="s">
        <v>590</v>
      </c>
      <c r="L103" s="12" t="s">
        <v>590</v>
      </c>
      <c r="M103" s="12" t="s">
        <v>590</v>
      </c>
      <c r="N103" s="12" t="s">
        <v>590</v>
      </c>
      <c r="O103" s="12" t="s">
        <v>590</v>
      </c>
      <c r="P103" s="12" t="s">
        <v>590</v>
      </c>
      <c r="Q103" s="12" t="s">
        <v>590</v>
      </c>
      <c r="R103" s="12" t="s">
        <v>590</v>
      </c>
      <c r="S103" s="12" t="s">
        <v>592</v>
      </c>
      <c r="T103" s="12" t="s">
        <v>590</v>
      </c>
      <c r="U103" s="12" t="s">
        <v>590</v>
      </c>
      <c r="V103" s="12" t="s">
        <v>590</v>
      </c>
      <c r="W103" s="12" t="s">
        <v>593</v>
      </c>
      <c r="AC103" s="11" t="s">
        <v>589</v>
      </c>
      <c r="AD103" s="12" t="s">
        <v>590</v>
      </c>
      <c r="AE103" s="12" t="s">
        <v>590</v>
      </c>
      <c r="AF103" s="12" t="s">
        <v>908</v>
      </c>
      <c r="AG103" s="12" t="s">
        <v>909</v>
      </c>
      <c r="AH103" s="12" t="s">
        <v>590</v>
      </c>
      <c r="AI103" s="12" t="s">
        <v>590</v>
      </c>
      <c r="AJ103" s="12" t="s">
        <v>590</v>
      </c>
      <c r="AK103" s="12" t="s">
        <v>590</v>
      </c>
      <c r="AL103" s="12" t="s">
        <v>590</v>
      </c>
      <c r="AM103" s="12" t="s">
        <v>590</v>
      </c>
      <c r="AN103" s="12" t="s">
        <v>590</v>
      </c>
      <c r="AO103" s="12" t="s">
        <v>590</v>
      </c>
      <c r="AP103" s="12" t="s">
        <v>590</v>
      </c>
      <c r="AQ103" s="12" t="s">
        <v>590</v>
      </c>
      <c r="AR103" s="12" t="s">
        <v>590</v>
      </c>
      <c r="AS103" s="12" t="s">
        <v>910</v>
      </c>
      <c r="AT103" s="12" t="s">
        <v>590</v>
      </c>
      <c r="AU103" s="12" t="s">
        <v>590</v>
      </c>
      <c r="AV103" s="12" t="s">
        <v>590</v>
      </c>
      <c r="AW103" s="12" t="s">
        <v>911</v>
      </c>
      <c r="AX103" s="12" t="s">
        <v>590</v>
      </c>
      <c r="AY103" s="12" t="s">
        <v>912</v>
      </c>
    </row>
    <row r="104" spans="1:51" ht="15" thickBot="1" x14ac:dyDescent="0.35">
      <c r="A104" s="11" t="s">
        <v>594</v>
      </c>
      <c r="B104" s="12" t="s">
        <v>595</v>
      </c>
      <c r="C104" s="12" t="s">
        <v>595</v>
      </c>
      <c r="D104" s="12" t="s">
        <v>595</v>
      </c>
      <c r="E104" s="12" t="s">
        <v>595</v>
      </c>
      <c r="F104" s="12" t="s">
        <v>595</v>
      </c>
      <c r="G104" s="12" t="s">
        <v>595</v>
      </c>
      <c r="H104" s="12" t="s">
        <v>595</v>
      </c>
      <c r="I104" s="12" t="s">
        <v>595</v>
      </c>
      <c r="J104" s="12" t="s">
        <v>596</v>
      </c>
      <c r="K104" s="12" t="s">
        <v>595</v>
      </c>
      <c r="L104" s="12" t="s">
        <v>595</v>
      </c>
      <c r="M104" s="12" t="s">
        <v>595</v>
      </c>
      <c r="N104" s="12" t="s">
        <v>595</v>
      </c>
      <c r="O104" s="12" t="s">
        <v>595</v>
      </c>
      <c r="P104" s="12" t="s">
        <v>595</v>
      </c>
      <c r="Q104" s="12" t="s">
        <v>595</v>
      </c>
      <c r="R104" s="12" t="s">
        <v>595</v>
      </c>
      <c r="S104" s="12" t="s">
        <v>597</v>
      </c>
      <c r="T104" s="12" t="s">
        <v>595</v>
      </c>
      <c r="U104" s="12" t="s">
        <v>595</v>
      </c>
      <c r="V104" s="12" t="s">
        <v>595</v>
      </c>
      <c r="W104" s="12" t="s">
        <v>598</v>
      </c>
      <c r="AC104" s="11" t="s">
        <v>594</v>
      </c>
      <c r="AD104" s="12" t="s">
        <v>595</v>
      </c>
      <c r="AE104" s="12" t="s">
        <v>595</v>
      </c>
      <c r="AF104" s="12" t="s">
        <v>913</v>
      </c>
      <c r="AG104" s="12" t="s">
        <v>914</v>
      </c>
      <c r="AH104" s="12" t="s">
        <v>595</v>
      </c>
      <c r="AI104" s="12" t="s">
        <v>595</v>
      </c>
      <c r="AJ104" s="12" t="s">
        <v>595</v>
      </c>
      <c r="AK104" s="12" t="s">
        <v>595</v>
      </c>
      <c r="AL104" s="12" t="s">
        <v>595</v>
      </c>
      <c r="AM104" s="12" t="s">
        <v>595</v>
      </c>
      <c r="AN104" s="12" t="s">
        <v>595</v>
      </c>
      <c r="AO104" s="12" t="s">
        <v>595</v>
      </c>
      <c r="AP104" s="12" t="s">
        <v>595</v>
      </c>
      <c r="AQ104" s="12" t="s">
        <v>595</v>
      </c>
      <c r="AR104" s="12" t="s">
        <v>595</v>
      </c>
      <c r="AS104" s="12" t="s">
        <v>915</v>
      </c>
      <c r="AT104" s="12" t="s">
        <v>595</v>
      </c>
      <c r="AU104" s="12" t="s">
        <v>595</v>
      </c>
      <c r="AV104" s="12" t="s">
        <v>595</v>
      </c>
      <c r="AW104" s="12" t="s">
        <v>916</v>
      </c>
      <c r="AX104" s="12" t="s">
        <v>595</v>
      </c>
      <c r="AY104" s="12" t="s">
        <v>917</v>
      </c>
    </row>
    <row r="105" spans="1:51" ht="15" thickBot="1" x14ac:dyDescent="0.35">
      <c r="A105" s="11" t="s">
        <v>599</v>
      </c>
      <c r="B105" s="12" t="s">
        <v>600</v>
      </c>
      <c r="C105" s="12" t="s">
        <v>600</v>
      </c>
      <c r="D105" s="12" t="s">
        <v>600</v>
      </c>
      <c r="E105" s="12" t="s">
        <v>600</v>
      </c>
      <c r="F105" s="12" t="s">
        <v>600</v>
      </c>
      <c r="G105" s="12" t="s">
        <v>600</v>
      </c>
      <c r="H105" s="12" t="s">
        <v>600</v>
      </c>
      <c r="I105" s="12" t="s">
        <v>600</v>
      </c>
      <c r="J105" s="12" t="s">
        <v>601</v>
      </c>
      <c r="K105" s="12" t="s">
        <v>600</v>
      </c>
      <c r="L105" s="12" t="s">
        <v>600</v>
      </c>
      <c r="M105" s="12" t="s">
        <v>600</v>
      </c>
      <c r="N105" s="12" t="s">
        <v>600</v>
      </c>
      <c r="O105" s="12" t="s">
        <v>600</v>
      </c>
      <c r="P105" s="12" t="s">
        <v>600</v>
      </c>
      <c r="Q105" s="12" t="s">
        <v>600</v>
      </c>
      <c r="R105" s="12" t="s">
        <v>600</v>
      </c>
      <c r="S105" s="12" t="s">
        <v>602</v>
      </c>
      <c r="T105" s="12" t="s">
        <v>600</v>
      </c>
      <c r="U105" s="12" t="s">
        <v>600</v>
      </c>
      <c r="V105" s="12" t="s">
        <v>600</v>
      </c>
      <c r="W105" s="12" t="s">
        <v>603</v>
      </c>
      <c r="AC105" s="11" t="s">
        <v>599</v>
      </c>
      <c r="AD105" s="12" t="s">
        <v>600</v>
      </c>
      <c r="AE105" s="12" t="s">
        <v>600</v>
      </c>
      <c r="AF105" s="12" t="s">
        <v>918</v>
      </c>
      <c r="AG105" s="12" t="s">
        <v>919</v>
      </c>
      <c r="AH105" s="12" t="s">
        <v>600</v>
      </c>
      <c r="AI105" s="12" t="s">
        <v>600</v>
      </c>
      <c r="AJ105" s="12" t="s">
        <v>600</v>
      </c>
      <c r="AK105" s="12" t="s">
        <v>600</v>
      </c>
      <c r="AL105" s="12" t="s">
        <v>600</v>
      </c>
      <c r="AM105" s="12" t="s">
        <v>600</v>
      </c>
      <c r="AN105" s="12" t="s">
        <v>600</v>
      </c>
      <c r="AO105" s="12" t="s">
        <v>600</v>
      </c>
      <c r="AP105" s="12" t="s">
        <v>600</v>
      </c>
      <c r="AQ105" s="12" t="s">
        <v>600</v>
      </c>
      <c r="AR105" s="12" t="s">
        <v>600</v>
      </c>
      <c r="AS105" s="12" t="s">
        <v>920</v>
      </c>
      <c r="AT105" s="12" t="s">
        <v>600</v>
      </c>
      <c r="AU105" s="12" t="s">
        <v>600</v>
      </c>
      <c r="AV105" s="12" t="s">
        <v>600</v>
      </c>
      <c r="AW105" s="12" t="s">
        <v>921</v>
      </c>
      <c r="AX105" s="12" t="s">
        <v>600</v>
      </c>
      <c r="AY105" s="12" t="s">
        <v>922</v>
      </c>
    </row>
    <row r="106" spans="1:51" ht="15" thickBot="1" x14ac:dyDescent="0.35">
      <c r="A106" s="11" t="s">
        <v>604</v>
      </c>
      <c r="B106" s="12" t="s">
        <v>605</v>
      </c>
      <c r="C106" s="12" t="s">
        <v>605</v>
      </c>
      <c r="D106" s="12" t="s">
        <v>605</v>
      </c>
      <c r="E106" s="12" t="s">
        <v>605</v>
      </c>
      <c r="F106" s="12" t="s">
        <v>605</v>
      </c>
      <c r="G106" s="12" t="s">
        <v>605</v>
      </c>
      <c r="H106" s="12" t="s">
        <v>605</v>
      </c>
      <c r="I106" s="12" t="s">
        <v>605</v>
      </c>
      <c r="J106" s="12" t="s">
        <v>606</v>
      </c>
      <c r="K106" s="12" t="s">
        <v>605</v>
      </c>
      <c r="L106" s="12" t="s">
        <v>605</v>
      </c>
      <c r="M106" s="12" t="s">
        <v>605</v>
      </c>
      <c r="N106" s="12" t="s">
        <v>605</v>
      </c>
      <c r="O106" s="12" t="s">
        <v>605</v>
      </c>
      <c r="P106" s="12" t="s">
        <v>605</v>
      </c>
      <c r="Q106" s="12" t="s">
        <v>605</v>
      </c>
      <c r="R106" s="12" t="s">
        <v>605</v>
      </c>
      <c r="S106" s="12" t="s">
        <v>607</v>
      </c>
      <c r="T106" s="12" t="s">
        <v>605</v>
      </c>
      <c r="U106" s="12" t="s">
        <v>605</v>
      </c>
      <c r="V106" s="12" t="s">
        <v>605</v>
      </c>
      <c r="W106" s="12" t="s">
        <v>608</v>
      </c>
      <c r="AC106" s="11" t="s">
        <v>604</v>
      </c>
      <c r="AD106" s="12" t="s">
        <v>605</v>
      </c>
      <c r="AE106" s="12" t="s">
        <v>605</v>
      </c>
      <c r="AF106" s="12" t="s">
        <v>923</v>
      </c>
      <c r="AG106" s="12" t="s">
        <v>924</v>
      </c>
      <c r="AH106" s="12" t="s">
        <v>605</v>
      </c>
      <c r="AI106" s="12" t="s">
        <v>605</v>
      </c>
      <c r="AJ106" s="12" t="s">
        <v>605</v>
      </c>
      <c r="AK106" s="12" t="s">
        <v>605</v>
      </c>
      <c r="AL106" s="12" t="s">
        <v>605</v>
      </c>
      <c r="AM106" s="12" t="s">
        <v>605</v>
      </c>
      <c r="AN106" s="12" t="s">
        <v>605</v>
      </c>
      <c r="AO106" s="12" t="s">
        <v>605</v>
      </c>
      <c r="AP106" s="12" t="s">
        <v>605</v>
      </c>
      <c r="AQ106" s="12" t="s">
        <v>605</v>
      </c>
      <c r="AR106" s="12" t="s">
        <v>605</v>
      </c>
      <c r="AS106" s="12" t="s">
        <v>925</v>
      </c>
      <c r="AT106" s="12" t="s">
        <v>605</v>
      </c>
      <c r="AU106" s="12" t="s">
        <v>605</v>
      </c>
      <c r="AV106" s="12" t="s">
        <v>605</v>
      </c>
      <c r="AW106" s="12" t="s">
        <v>926</v>
      </c>
      <c r="AX106" s="12" t="s">
        <v>605</v>
      </c>
      <c r="AY106" s="12" t="s">
        <v>927</v>
      </c>
    </row>
    <row r="107" spans="1:51" ht="15" thickBot="1" x14ac:dyDescent="0.35">
      <c r="A107" s="11" t="s">
        <v>609</v>
      </c>
      <c r="B107" s="12" t="s">
        <v>610</v>
      </c>
      <c r="C107" s="12" t="s">
        <v>610</v>
      </c>
      <c r="D107" s="12" t="s">
        <v>610</v>
      </c>
      <c r="E107" s="12" t="s">
        <v>610</v>
      </c>
      <c r="F107" s="12" t="s">
        <v>610</v>
      </c>
      <c r="G107" s="12" t="s">
        <v>610</v>
      </c>
      <c r="H107" s="12" t="s">
        <v>610</v>
      </c>
      <c r="I107" s="12" t="s">
        <v>610</v>
      </c>
      <c r="J107" s="12" t="s">
        <v>611</v>
      </c>
      <c r="K107" s="12" t="s">
        <v>610</v>
      </c>
      <c r="L107" s="12" t="s">
        <v>610</v>
      </c>
      <c r="M107" s="12" t="s">
        <v>610</v>
      </c>
      <c r="N107" s="12" t="s">
        <v>610</v>
      </c>
      <c r="O107" s="12" t="s">
        <v>610</v>
      </c>
      <c r="P107" s="12" t="s">
        <v>610</v>
      </c>
      <c r="Q107" s="12" t="s">
        <v>610</v>
      </c>
      <c r="R107" s="12" t="s">
        <v>610</v>
      </c>
      <c r="S107" s="12" t="s">
        <v>612</v>
      </c>
      <c r="T107" s="12" t="s">
        <v>610</v>
      </c>
      <c r="U107" s="12" t="s">
        <v>610</v>
      </c>
      <c r="V107" s="12" t="s">
        <v>610</v>
      </c>
      <c r="W107" s="12" t="s">
        <v>613</v>
      </c>
      <c r="AC107" s="11" t="s">
        <v>609</v>
      </c>
      <c r="AD107" s="12" t="s">
        <v>610</v>
      </c>
      <c r="AE107" s="12" t="s">
        <v>610</v>
      </c>
      <c r="AF107" s="12" t="s">
        <v>928</v>
      </c>
      <c r="AG107" s="12" t="s">
        <v>929</v>
      </c>
      <c r="AH107" s="12" t="s">
        <v>610</v>
      </c>
      <c r="AI107" s="12" t="s">
        <v>610</v>
      </c>
      <c r="AJ107" s="12" t="s">
        <v>610</v>
      </c>
      <c r="AK107" s="12" t="s">
        <v>610</v>
      </c>
      <c r="AL107" s="12" t="s">
        <v>610</v>
      </c>
      <c r="AM107" s="12" t="s">
        <v>610</v>
      </c>
      <c r="AN107" s="12" t="s">
        <v>610</v>
      </c>
      <c r="AO107" s="12" t="s">
        <v>610</v>
      </c>
      <c r="AP107" s="12" t="s">
        <v>610</v>
      </c>
      <c r="AQ107" s="12" t="s">
        <v>610</v>
      </c>
      <c r="AR107" s="12" t="s">
        <v>610</v>
      </c>
      <c r="AS107" s="12" t="s">
        <v>930</v>
      </c>
      <c r="AT107" s="12" t="s">
        <v>610</v>
      </c>
      <c r="AU107" s="12" t="s">
        <v>610</v>
      </c>
      <c r="AV107" s="12" t="s">
        <v>610</v>
      </c>
      <c r="AW107" s="12" t="s">
        <v>931</v>
      </c>
      <c r="AX107" s="12" t="s">
        <v>610</v>
      </c>
      <c r="AY107" s="12" t="s">
        <v>932</v>
      </c>
    </row>
    <row r="108" spans="1:51" ht="15" thickBot="1" x14ac:dyDescent="0.35">
      <c r="A108" s="11" t="s">
        <v>614</v>
      </c>
      <c r="B108" s="12" t="s">
        <v>615</v>
      </c>
      <c r="C108" s="12" t="s">
        <v>615</v>
      </c>
      <c r="D108" s="12" t="s">
        <v>615</v>
      </c>
      <c r="E108" s="12" t="s">
        <v>615</v>
      </c>
      <c r="F108" s="12" t="s">
        <v>615</v>
      </c>
      <c r="G108" s="12" t="s">
        <v>615</v>
      </c>
      <c r="H108" s="12" t="s">
        <v>615</v>
      </c>
      <c r="I108" s="12" t="s">
        <v>615</v>
      </c>
      <c r="J108" s="12" t="s">
        <v>616</v>
      </c>
      <c r="K108" s="12" t="s">
        <v>615</v>
      </c>
      <c r="L108" s="12" t="s">
        <v>615</v>
      </c>
      <c r="M108" s="12" t="s">
        <v>615</v>
      </c>
      <c r="N108" s="12" t="s">
        <v>615</v>
      </c>
      <c r="O108" s="12" t="s">
        <v>615</v>
      </c>
      <c r="P108" s="12" t="s">
        <v>615</v>
      </c>
      <c r="Q108" s="12" t="s">
        <v>615</v>
      </c>
      <c r="R108" s="12" t="s">
        <v>615</v>
      </c>
      <c r="S108" s="12" t="s">
        <v>617</v>
      </c>
      <c r="T108" s="12" t="s">
        <v>615</v>
      </c>
      <c r="U108" s="12" t="s">
        <v>615</v>
      </c>
      <c r="V108" s="12" t="s">
        <v>615</v>
      </c>
      <c r="W108" s="12" t="s">
        <v>618</v>
      </c>
      <c r="AC108" s="11" t="s">
        <v>614</v>
      </c>
      <c r="AD108" s="12" t="s">
        <v>615</v>
      </c>
      <c r="AE108" s="12" t="s">
        <v>615</v>
      </c>
      <c r="AF108" s="12" t="s">
        <v>933</v>
      </c>
      <c r="AG108" s="12" t="s">
        <v>934</v>
      </c>
      <c r="AH108" s="12" t="s">
        <v>615</v>
      </c>
      <c r="AI108" s="12" t="s">
        <v>615</v>
      </c>
      <c r="AJ108" s="12" t="s">
        <v>615</v>
      </c>
      <c r="AK108" s="12" t="s">
        <v>615</v>
      </c>
      <c r="AL108" s="12" t="s">
        <v>615</v>
      </c>
      <c r="AM108" s="12" t="s">
        <v>615</v>
      </c>
      <c r="AN108" s="12" t="s">
        <v>615</v>
      </c>
      <c r="AO108" s="12" t="s">
        <v>615</v>
      </c>
      <c r="AP108" s="12" t="s">
        <v>615</v>
      </c>
      <c r="AQ108" s="12" t="s">
        <v>615</v>
      </c>
      <c r="AR108" s="12" t="s">
        <v>615</v>
      </c>
      <c r="AS108" s="12" t="s">
        <v>935</v>
      </c>
      <c r="AT108" s="12" t="s">
        <v>615</v>
      </c>
      <c r="AU108" s="12" t="s">
        <v>615</v>
      </c>
      <c r="AV108" s="12" t="s">
        <v>615</v>
      </c>
      <c r="AW108" s="12" t="s">
        <v>936</v>
      </c>
      <c r="AX108" s="12" t="s">
        <v>615</v>
      </c>
      <c r="AY108" s="12" t="s">
        <v>937</v>
      </c>
    </row>
    <row r="109" spans="1:51" ht="15" thickBot="1" x14ac:dyDescent="0.35">
      <c r="A109" s="11" t="s">
        <v>619</v>
      </c>
      <c r="B109" s="12" t="s">
        <v>620</v>
      </c>
      <c r="C109" s="12" t="s">
        <v>620</v>
      </c>
      <c r="D109" s="12" t="s">
        <v>620</v>
      </c>
      <c r="E109" s="12" t="s">
        <v>620</v>
      </c>
      <c r="F109" s="12" t="s">
        <v>620</v>
      </c>
      <c r="G109" s="12" t="s">
        <v>620</v>
      </c>
      <c r="H109" s="12" t="s">
        <v>620</v>
      </c>
      <c r="I109" s="12" t="s">
        <v>620</v>
      </c>
      <c r="J109" s="12" t="s">
        <v>621</v>
      </c>
      <c r="K109" s="12" t="s">
        <v>620</v>
      </c>
      <c r="L109" s="12" t="s">
        <v>620</v>
      </c>
      <c r="M109" s="12" t="s">
        <v>620</v>
      </c>
      <c r="N109" s="12" t="s">
        <v>620</v>
      </c>
      <c r="O109" s="12" t="s">
        <v>620</v>
      </c>
      <c r="P109" s="12" t="s">
        <v>620</v>
      </c>
      <c r="Q109" s="12" t="s">
        <v>620</v>
      </c>
      <c r="R109" s="12" t="s">
        <v>620</v>
      </c>
      <c r="S109" s="12" t="s">
        <v>622</v>
      </c>
      <c r="T109" s="12" t="s">
        <v>620</v>
      </c>
      <c r="U109" s="12" t="s">
        <v>620</v>
      </c>
      <c r="V109" s="12" t="s">
        <v>620</v>
      </c>
      <c r="W109" s="12" t="s">
        <v>623</v>
      </c>
      <c r="AC109" s="11" t="s">
        <v>619</v>
      </c>
      <c r="AD109" s="12" t="s">
        <v>620</v>
      </c>
      <c r="AE109" s="12" t="s">
        <v>620</v>
      </c>
      <c r="AF109" s="12" t="s">
        <v>938</v>
      </c>
      <c r="AG109" s="12" t="s">
        <v>939</v>
      </c>
      <c r="AH109" s="12" t="s">
        <v>620</v>
      </c>
      <c r="AI109" s="12" t="s">
        <v>620</v>
      </c>
      <c r="AJ109" s="12" t="s">
        <v>620</v>
      </c>
      <c r="AK109" s="12" t="s">
        <v>620</v>
      </c>
      <c r="AL109" s="12" t="s">
        <v>620</v>
      </c>
      <c r="AM109" s="12" t="s">
        <v>620</v>
      </c>
      <c r="AN109" s="12" t="s">
        <v>620</v>
      </c>
      <c r="AO109" s="12" t="s">
        <v>620</v>
      </c>
      <c r="AP109" s="12" t="s">
        <v>620</v>
      </c>
      <c r="AQ109" s="12" t="s">
        <v>620</v>
      </c>
      <c r="AR109" s="12" t="s">
        <v>620</v>
      </c>
      <c r="AS109" s="12" t="s">
        <v>940</v>
      </c>
      <c r="AT109" s="12" t="s">
        <v>620</v>
      </c>
      <c r="AU109" s="12" t="s">
        <v>620</v>
      </c>
      <c r="AV109" s="12" t="s">
        <v>620</v>
      </c>
      <c r="AW109" s="12" t="s">
        <v>941</v>
      </c>
      <c r="AX109" s="12" t="s">
        <v>620</v>
      </c>
      <c r="AY109" s="12" t="s">
        <v>942</v>
      </c>
    </row>
    <row r="110" spans="1:51" ht="15" thickBot="1" x14ac:dyDescent="0.35">
      <c r="A110" s="11" t="s">
        <v>624</v>
      </c>
      <c r="B110" s="12" t="s">
        <v>625</v>
      </c>
      <c r="C110" s="12" t="s">
        <v>625</v>
      </c>
      <c r="D110" s="12" t="s">
        <v>625</v>
      </c>
      <c r="E110" s="12" t="s">
        <v>625</v>
      </c>
      <c r="F110" s="12" t="s">
        <v>625</v>
      </c>
      <c r="G110" s="12" t="s">
        <v>625</v>
      </c>
      <c r="H110" s="12" t="s">
        <v>625</v>
      </c>
      <c r="I110" s="12" t="s">
        <v>625</v>
      </c>
      <c r="J110" s="12" t="s">
        <v>626</v>
      </c>
      <c r="K110" s="12" t="s">
        <v>625</v>
      </c>
      <c r="L110" s="12" t="s">
        <v>625</v>
      </c>
      <c r="M110" s="12" t="s">
        <v>625</v>
      </c>
      <c r="N110" s="12" t="s">
        <v>625</v>
      </c>
      <c r="O110" s="12" t="s">
        <v>625</v>
      </c>
      <c r="P110" s="12" t="s">
        <v>625</v>
      </c>
      <c r="Q110" s="12" t="s">
        <v>625</v>
      </c>
      <c r="R110" s="12" t="s">
        <v>625</v>
      </c>
      <c r="S110" s="12" t="s">
        <v>627</v>
      </c>
      <c r="T110" s="12" t="s">
        <v>625</v>
      </c>
      <c r="U110" s="12" t="s">
        <v>625</v>
      </c>
      <c r="V110" s="12" t="s">
        <v>625</v>
      </c>
      <c r="W110" s="12" t="s">
        <v>628</v>
      </c>
      <c r="AC110" s="11" t="s">
        <v>624</v>
      </c>
      <c r="AD110" s="12" t="s">
        <v>625</v>
      </c>
      <c r="AE110" s="12" t="s">
        <v>625</v>
      </c>
      <c r="AF110" s="12" t="s">
        <v>943</v>
      </c>
      <c r="AG110" s="12" t="s">
        <v>944</v>
      </c>
      <c r="AH110" s="12" t="s">
        <v>625</v>
      </c>
      <c r="AI110" s="12" t="s">
        <v>625</v>
      </c>
      <c r="AJ110" s="12" t="s">
        <v>625</v>
      </c>
      <c r="AK110" s="12" t="s">
        <v>625</v>
      </c>
      <c r="AL110" s="12" t="s">
        <v>625</v>
      </c>
      <c r="AM110" s="12" t="s">
        <v>625</v>
      </c>
      <c r="AN110" s="12" t="s">
        <v>625</v>
      </c>
      <c r="AO110" s="12" t="s">
        <v>625</v>
      </c>
      <c r="AP110" s="12" t="s">
        <v>625</v>
      </c>
      <c r="AQ110" s="12" t="s">
        <v>625</v>
      </c>
      <c r="AR110" s="12" t="s">
        <v>625</v>
      </c>
      <c r="AS110" s="12" t="s">
        <v>945</v>
      </c>
      <c r="AT110" s="12" t="s">
        <v>625</v>
      </c>
      <c r="AU110" s="12" t="s">
        <v>625</v>
      </c>
      <c r="AV110" s="12" t="s">
        <v>625</v>
      </c>
      <c r="AW110" s="12" t="s">
        <v>946</v>
      </c>
      <c r="AX110" s="12" t="s">
        <v>625</v>
      </c>
      <c r="AY110" s="12" t="s">
        <v>947</v>
      </c>
    </row>
    <row r="111" spans="1:51" ht="15" thickBot="1" x14ac:dyDescent="0.35">
      <c r="A111" s="11" t="s">
        <v>629</v>
      </c>
      <c r="B111" s="12" t="s">
        <v>630</v>
      </c>
      <c r="C111" s="12" t="s">
        <v>630</v>
      </c>
      <c r="D111" s="12" t="s">
        <v>630</v>
      </c>
      <c r="E111" s="12" t="s">
        <v>630</v>
      </c>
      <c r="F111" s="12" t="s">
        <v>630</v>
      </c>
      <c r="G111" s="12" t="s">
        <v>630</v>
      </c>
      <c r="H111" s="12" t="s">
        <v>630</v>
      </c>
      <c r="I111" s="12" t="s">
        <v>630</v>
      </c>
      <c r="J111" s="12" t="s">
        <v>631</v>
      </c>
      <c r="K111" s="12" t="s">
        <v>630</v>
      </c>
      <c r="L111" s="12" t="s">
        <v>630</v>
      </c>
      <c r="M111" s="12" t="s">
        <v>630</v>
      </c>
      <c r="N111" s="12" t="s">
        <v>630</v>
      </c>
      <c r="O111" s="12" t="s">
        <v>630</v>
      </c>
      <c r="P111" s="12" t="s">
        <v>630</v>
      </c>
      <c r="Q111" s="12" t="s">
        <v>630</v>
      </c>
      <c r="R111" s="12" t="s">
        <v>630</v>
      </c>
      <c r="S111" s="12" t="s">
        <v>632</v>
      </c>
      <c r="T111" s="12" t="s">
        <v>630</v>
      </c>
      <c r="U111" s="12" t="s">
        <v>630</v>
      </c>
      <c r="V111" s="12" t="s">
        <v>630</v>
      </c>
      <c r="W111" s="12" t="s">
        <v>633</v>
      </c>
      <c r="AC111" s="11" t="s">
        <v>629</v>
      </c>
      <c r="AD111" s="12" t="s">
        <v>630</v>
      </c>
      <c r="AE111" s="12" t="s">
        <v>630</v>
      </c>
      <c r="AF111" s="12" t="s">
        <v>948</v>
      </c>
      <c r="AG111" s="12" t="s">
        <v>949</v>
      </c>
      <c r="AH111" s="12" t="s">
        <v>630</v>
      </c>
      <c r="AI111" s="12" t="s">
        <v>630</v>
      </c>
      <c r="AJ111" s="12" t="s">
        <v>630</v>
      </c>
      <c r="AK111" s="12" t="s">
        <v>630</v>
      </c>
      <c r="AL111" s="12" t="s">
        <v>630</v>
      </c>
      <c r="AM111" s="12" t="s">
        <v>630</v>
      </c>
      <c r="AN111" s="12" t="s">
        <v>630</v>
      </c>
      <c r="AO111" s="12" t="s">
        <v>630</v>
      </c>
      <c r="AP111" s="12" t="s">
        <v>630</v>
      </c>
      <c r="AQ111" s="12" t="s">
        <v>630</v>
      </c>
      <c r="AR111" s="12" t="s">
        <v>630</v>
      </c>
      <c r="AS111" s="12" t="s">
        <v>950</v>
      </c>
      <c r="AT111" s="12" t="s">
        <v>630</v>
      </c>
      <c r="AU111" s="12" t="s">
        <v>630</v>
      </c>
      <c r="AV111" s="12" t="s">
        <v>630</v>
      </c>
      <c r="AW111" s="12" t="s">
        <v>951</v>
      </c>
      <c r="AX111" s="12" t="s">
        <v>630</v>
      </c>
      <c r="AY111" s="12" t="s">
        <v>952</v>
      </c>
    </row>
    <row r="112" spans="1:51" ht="15" thickBot="1" x14ac:dyDescent="0.35">
      <c r="A112" s="11" t="s">
        <v>634</v>
      </c>
      <c r="B112" s="12" t="s">
        <v>635</v>
      </c>
      <c r="C112" s="12" t="s">
        <v>635</v>
      </c>
      <c r="D112" s="12" t="s">
        <v>635</v>
      </c>
      <c r="E112" s="12" t="s">
        <v>635</v>
      </c>
      <c r="F112" s="12" t="s">
        <v>635</v>
      </c>
      <c r="G112" s="12" t="s">
        <v>635</v>
      </c>
      <c r="H112" s="12" t="s">
        <v>635</v>
      </c>
      <c r="I112" s="12" t="s">
        <v>635</v>
      </c>
      <c r="J112" s="12" t="s">
        <v>636</v>
      </c>
      <c r="K112" s="12" t="s">
        <v>635</v>
      </c>
      <c r="L112" s="12" t="s">
        <v>635</v>
      </c>
      <c r="M112" s="12" t="s">
        <v>635</v>
      </c>
      <c r="N112" s="12" t="s">
        <v>635</v>
      </c>
      <c r="O112" s="12" t="s">
        <v>635</v>
      </c>
      <c r="P112" s="12" t="s">
        <v>635</v>
      </c>
      <c r="Q112" s="12" t="s">
        <v>635</v>
      </c>
      <c r="R112" s="12" t="s">
        <v>635</v>
      </c>
      <c r="S112" s="12" t="s">
        <v>637</v>
      </c>
      <c r="T112" s="12" t="s">
        <v>635</v>
      </c>
      <c r="U112" s="12" t="s">
        <v>635</v>
      </c>
      <c r="V112" s="12" t="s">
        <v>635</v>
      </c>
      <c r="W112" s="12" t="s">
        <v>638</v>
      </c>
      <c r="AC112" s="11" t="s">
        <v>634</v>
      </c>
      <c r="AD112" s="12" t="s">
        <v>635</v>
      </c>
      <c r="AE112" s="12" t="s">
        <v>635</v>
      </c>
      <c r="AF112" s="12" t="s">
        <v>953</v>
      </c>
      <c r="AG112" s="12" t="s">
        <v>954</v>
      </c>
      <c r="AH112" s="12" t="s">
        <v>635</v>
      </c>
      <c r="AI112" s="12" t="s">
        <v>635</v>
      </c>
      <c r="AJ112" s="12" t="s">
        <v>635</v>
      </c>
      <c r="AK112" s="12" t="s">
        <v>635</v>
      </c>
      <c r="AL112" s="12" t="s">
        <v>635</v>
      </c>
      <c r="AM112" s="12" t="s">
        <v>635</v>
      </c>
      <c r="AN112" s="12" t="s">
        <v>635</v>
      </c>
      <c r="AO112" s="12" t="s">
        <v>635</v>
      </c>
      <c r="AP112" s="12" t="s">
        <v>635</v>
      </c>
      <c r="AQ112" s="12" t="s">
        <v>635</v>
      </c>
      <c r="AR112" s="12" t="s">
        <v>635</v>
      </c>
      <c r="AS112" s="12" t="s">
        <v>955</v>
      </c>
      <c r="AT112" s="12" t="s">
        <v>635</v>
      </c>
      <c r="AU112" s="12" t="s">
        <v>635</v>
      </c>
      <c r="AV112" s="12" t="s">
        <v>635</v>
      </c>
      <c r="AW112" s="12" t="s">
        <v>956</v>
      </c>
      <c r="AX112" s="12" t="s">
        <v>635</v>
      </c>
      <c r="AY112" s="12" t="s">
        <v>957</v>
      </c>
    </row>
    <row r="113" spans="1:51" ht="15" thickBot="1" x14ac:dyDescent="0.35">
      <c r="A113" s="11" t="s">
        <v>639</v>
      </c>
      <c r="B113" s="12" t="s">
        <v>640</v>
      </c>
      <c r="C113" s="12" t="s">
        <v>640</v>
      </c>
      <c r="D113" s="12" t="s">
        <v>640</v>
      </c>
      <c r="E113" s="12" t="s">
        <v>640</v>
      </c>
      <c r="F113" s="12" t="s">
        <v>640</v>
      </c>
      <c r="G113" s="12" t="s">
        <v>640</v>
      </c>
      <c r="H113" s="12" t="s">
        <v>640</v>
      </c>
      <c r="I113" s="12" t="s">
        <v>640</v>
      </c>
      <c r="J113" s="12" t="s">
        <v>641</v>
      </c>
      <c r="K113" s="12" t="s">
        <v>640</v>
      </c>
      <c r="L113" s="12" t="s">
        <v>640</v>
      </c>
      <c r="M113" s="12" t="s">
        <v>640</v>
      </c>
      <c r="N113" s="12" t="s">
        <v>640</v>
      </c>
      <c r="O113" s="12" t="s">
        <v>640</v>
      </c>
      <c r="P113" s="12" t="s">
        <v>640</v>
      </c>
      <c r="Q113" s="12" t="s">
        <v>640</v>
      </c>
      <c r="R113" s="12" t="s">
        <v>640</v>
      </c>
      <c r="S113" s="12" t="s">
        <v>642</v>
      </c>
      <c r="T113" s="12" t="s">
        <v>640</v>
      </c>
      <c r="U113" s="12" t="s">
        <v>640</v>
      </c>
      <c r="V113" s="12" t="s">
        <v>640</v>
      </c>
      <c r="W113" s="12" t="s">
        <v>643</v>
      </c>
      <c r="AC113" s="11" t="s">
        <v>639</v>
      </c>
      <c r="AD113" s="12" t="s">
        <v>640</v>
      </c>
      <c r="AE113" s="12" t="s">
        <v>640</v>
      </c>
      <c r="AF113" s="12" t="s">
        <v>958</v>
      </c>
      <c r="AG113" s="12" t="s">
        <v>959</v>
      </c>
      <c r="AH113" s="12" t="s">
        <v>640</v>
      </c>
      <c r="AI113" s="12" t="s">
        <v>640</v>
      </c>
      <c r="AJ113" s="12" t="s">
        <v>640</v>
      </c>
      <c r="AK113" s="12" t="s">
        <v>640</v>
      </c>
      <c r="AL113" s="12" t="s">
        <v>640</v>
      </c>
      <c r="AM113" s="12" t="s">
        <v>640</v>
      </c>
      <c r="AN113" s="12" t="s">
        <v>640</v>
      </c>
      <c r="AO113" s="12" t="s">
        <v>640</v>
      </c>
      <c r="AP113" s="12" t="s">
        <v>640</v>
      </c>
      <c r="AQ113" s="12" t="s">
        <v>640</v>
      </c>
      <c r="AR113" s="12" t="s">
        <v>640</v>
      </c>
      <c r="AS113" s="12" t="s">
        <v>960</v>
      </c>
      <c r="AT113" s="12" t="s">
        <v>640</v>
      </c>
      <c r="AU113" s="12" t="s">
        <v>640</v>
      </c>
      <c r="AV113" s="12" t="s">
        <v>640</v>
      </c>
      <c r="AW113" s="12" t="s">
        <v>961</v>
      </c>
      <c r="AX113" s="12" t="s">
        <v>640</v>
      </c>
      <c r="AY113" s="12" t="s">
        <v>962</v>
      </c>
    </row>
    <row r="114" spans="1:51" ht="15" thickBot="1" x14ac:dyDescent="0.35">
      <c r="A114" s="11" t="s">
        <v>644</v>
      </c>
      <c r="B114" s="12" t="s">
        <v>645</v>
      </c>
      <c r="C114" s="12" t="s">
        <v>645</v>
      </c>
      <c r="D114" s="12" t="s">
        <v>645</v>
      </c>
      <c r="E114" s="12" t="s">
        <v>645</v>
      </c>
      <c r="F114" s="12" t="s">
        <v>645</v>
      </c>
      <c r="G114" s="12" t="s">
        <v>645</v>
      </c>
      <c r="H114" s="12" t="s">
        <v>645</v>
      </c>
      <c r="I114" s="12" t="s">
        <v>645</v>
      </c>
      <c r="J114" s="12" t="s">
        <v>646</v>
      </c>
      <c r="K114" s="12" t="s">
        <v>645</v>
      </c>
      <c r="L114" s="12" t="s">
        <v>645</v>
      </c>
      <c r="M114" s="12" t="s">
        <v>645</v>
      </c>
      <c r="N114" s="12" t="s">
        <v>645</v>
      </c>
      <c r="O114" s="12" t="s">
        <v>645</v>
      </c>
      <c r="P114" s="12" t="s">
        <v>645</v>
      </c>
      <c r="Q114" s="12" t="s">
        <v>645</v>
      </c>
      <c r="R114" s="12" t="s">
        <v>645</v>
      </c>
      <c r="S114" s="12" t="s">
        <v>647</v>
      </c>
      <c r="T114" s="12" t="s">
        <v>645</v>
      </c>
      <c r="U114" s="12" t="s">
        <v>645</v>
      </c>
      <c r="V114" s="12" t="s">
        <v>645</v>
      </c>
      <c r="W114" s="12" t="s">
        <v>648</v>
      </c>
      <c r="AC114" s="11" t="s">
        <v>644</v>
      </c>
      <c r="AD114" s="12" t="s">
        <v>645</v>
      </c>
      <c r="AE114" s="12" t="s">
        <v>645</v>
      </c>
      <c r="AF114" s="12" t="s">
        <v>963</v>
      </c>
      <c r="AG114" s="12" t="s">
        <v>964</v>
      </c>
      <c r="AH114" s="12" t="s">
        <v>645</v>
      </c>
      <c r="AI114" s="12" t="s">
        <v>645</v>
      </c>
      <c r="AJ114" s="12" t="s">
        <v>645</v>
      </c>
      <c r="AK114" s="12" t="s">
        <v>645</v>
      </c>
      <c r="AL114" s="12" t="s">
        <v>645</v>
      </c>
      <c r="AM114" s="12" t="s">
        <v>645</v>
      </c>
      <c r="AN114" s="12" t="s">
        <v>645</v>
      </c>
      <c r="AO114" s="12" t="s">
        <v>645</v>
      </c>
      <c r="AP114" s="12" t="s">
        <v>645</v>
      </c>
      <c r="AQ114" s="12" t="s">
        <v>645</v>
      </c>
      <c r="AR114" s="12" t="s">
        <v>645</v>
      </c>
      <c r="AS114" s="12" t="s">
        <v>965</v>
      </c>
      <c r="AT114" s="12" t="s">
        <v>645</v>
      </c>
      <c r="AU114" s="12" t="s">
        <v>645</v>
      </c>
      <c r="AV114" s="12" t="s">
        <v>645</v>
      </c>
      <c r="AW114" s="12" t="s">
        <v>966</v>
      </c>
      <c r="AX114" s="12" t="s">
        <v>645</v>
      </c>
      <c r="AY114" s="12" t="s">
        <v>967</v>
      </c>
    </row>
    <row r="115" spans="1:51" ht="15" thickBot="1" x14ac:dyDescent="0.35">
      <c r="A115" s="11" t="s">
        <v>649</v>
      </c>
      <c r="B115" s="12" t="s">
        <v>650</v>
      </c>
      <c r="C115" s="12" t="s">
        <v>650</v>
      </c>
      <c r="D115" s="12" t="s">
        <v>650</v>
      </c>
      <c r="E115" s="12" t="s">
        <v>650</v>
      </c>
      <c r="F115" s="12" t="s">
        <v>650</v>
      </c>
      <c r="G115" s="12" t="s">
        <v>650</v>
      </c>
      <c r="H115" s="12" t="s">
        <v>650</v>
      </c>
      <c r="I115" s="12" t="s">
        <v>650</v>
      </c>
      <c r="J115" s="12" t="s">
        <v>651</v>
      </c>
      <c r="K115" s="12" t="s">
        <v>650</v>
      </c>
      <c r="L115" s="12" t="s">
        <v>650</v>
      </c>
      <c r="M115" s="12" t="s">
        <v>650</v>
      </c>
      <c r="N115" s="12" t="s">
        <v>650</v>
      </c>
      <c r="O115" s="12" t="s">
        <v>650</v>
      </c>
      <c r="P115" s="12" t="s">
        <v>650</v>
      </c>
      <c r="Q115" s="12" t="s">
        <v>650</v>
      </c>
      <c r="R115" s="12" t="s">
        <v>650</v>
      </c>
      <c r="S115" s="12" t="s">
        <v>652</v>
      </c>
      <c r="T115" s="12" t="s">
        <v>650</v>
      </c>
      <c r="U115" s="12" t="s">
        <v>650</v>
      </c>
      <c r="V115" s="12" t="s">
        <v>650</v>
      </c>
      <c r="W115" s="12" t="s">
        <v>653</v>
      </c>
      <c r="AC115" s="11" t="s">
        <v>649</v>
      </c>
      <c r="AD115" s="12" t="s">
        <v>650</v>
      </c>
      <c r="AE115" s="12" t="s">
        <v>650</v>
      </c>
      <c r="AF115" s="12" t="s">
        <v>968</v>
      </c>
      <c r="AG115" s="12" t="s">
        <v>969</v>
      </c>
      <c r="AH115" s="12" t="s">
        <v>650</v>
      </c>
      <c r="AI115" s="12" t="s">
        <v>650</v>
      </c>
      <c r="AJ115" s="12" t="s">
        <v>650</v>
      </c>
      <c r="AK115" s="12" t="s">
        <v>650</v>
      </c>
      <c r="AL115" s="12" t="s">
        <v>650</v>
      </c>
      <c r="AM115" s="12" t="s">
        <v>650</v>
      </c>
      <c r="AN115" s="12" t="s">
        <v>650</v>
      </c>
      <c r="AO115" s="12" t="s">
        <v>650</v>
      </c>
      <c r="AP115" s="12" t="s">
        <v>650</v>
      </c>
      <c r="AQ115" s="12" t="s">
        <v>650</v>
      </c>
      <c r="AR115" s="12" t="s">
        <v>650</v>
      </c>
      <c r="AS115" s="12" t="s">
        <v>970</v>
      </c>
      <c r="AT115" s="12" t="s">
        <v>650</v>
      </c>
      <c r="AU115" s="12" t="s">
        <v>650</v>
      </c>
      <c r="AV115" s="12" t="s">
        <v>650</v>
      </c>
      <c r="AW115" s="12" t="s">
        <v>971</v>
      </c>
      <c r="AX115" s="12" t="s">
        <v>650</v>
      </c>
      <c r="AY115" s="12" t="s">
        <v>972</v>
      </c>
    </row>
    <row r="116" spans="1:51" ht="15" thickBot="1" x14ac:dyDescent="0.35">
      <c r="A116" s="11" t="s">
        <v>654</v>
      </c>
      <c r="B116" s="12" t="s">
        <v>655</v>
      </c>
      <c r="C116" s="12" t="s">
        <v>655</v>
      </c>
      <c r="D116" s="12" t="s">
        <v>655</v>
      </c>
      <c r="E116" s="12" t="s">
        <v>655</v>
      </c>
      <c r="F116" s="12" t="s">
        <v>655</v>
      </c>
      <c r="G116" s="12" t="s">
        <v>655</v>
      </c>
      <c r="H116" s="12" t="s">
        <v>655</v>
      </c>
      <c r="I116" s="12" t="s">
        <v>655</v>
      </c>
      <c r="J116" s="12" t="s">
        <v>656</v>
      </c>
      <c r="K116" s="12" t="s">
        <v>655</v>
      </c>
      <c r="L116" s="12" t="s">
        <v>655</v>
      </c>
      <c r="M116" s="12" t="s">
        <v>655</v>
      </c>
      <c r="N116" s="12" t="s">
        <v>655</v>
      </c>
      <c r="O116" s="12" t="s">
        <v>655</v>
      </c>
      <c r="P116" s="12" t="s">
        <v>655</v>
      </c>
      <c r="Q116" s="12" t="s">
        <v>655</v>
      </c>
      <c r="R116" s="12" t="s">
        <v>655</v>
      </c>
      <c r="S116" s="12" t="s">
        <v>657</v>
      </c>
      <c r="T116" s="12" t="s">
        <v>655</v>
      </c>
      <c r="U116" s="12" t="s">
        <v>655</v>
      </c>
      <c r="V116" s="12" t="s">
        <v>655</v>
      </c>
      <c r="W116" s="12" t="s">
        <v>658</v>
      </c>
      <c r="AC116" s="11" t="s">
        <v>654</v>
      </c>
      <c r="AD116" s="12" t="s">
        <v>655</v>
      </c>
      <c r="AE116" s="12" t="s">
        <v>655</v>
      </c>
      <c r="AF116" s="12" t="s">
        <v>973</v>
      </c>
      <c r="AG116" s="12" t="s">
        <v>974</v>
      </c>
      <c r="AH116" s="12" t="s">
        <v>655</v>
      </c>
      <c r="AI116" s="12" t="s">
        <v>655</v>
      </c>
      <c r="AJ116" s="12" t="s">
        <v>655</v>
      </c>
      <c r="AK116" s="12" t="s">
        <v>655</v>
      </c>
      <c r="AL116" s="12" t="s">
        <v>655</v>
      </c>
      <c r="AM116" s="12" t="s">
        <v>655</v>
      </c>
      <c r="AN116" s="12" t="s">
        <v>655</v>
      </c>
      <c r="AO116" s="12" t="s">
        <v>655</v>
      </c>
      <c r="AP116" s="12" t="s">
        <v>655</v>
      </c>
      <c r="AQ116" s="12" t="s">
        <v>655</v>
      </c>
      <c r="AR116" s="12" t="s">
        <v>655</v>
      </c>
      <c r="AS116" s="12" t="s">
        <v>975</v>
      </c>
      <c r="AT116" s="12" t="s">
        <v>655</v>
      </c>
      <c r="AU116" s="12" t="s">
        <v>655</v>
      </c>
      <c r="AV116" s="12" t="s">
        <v>655</v>
      </c>
      <c r="AW116" s="12" t="s">
        <v>976</v>
      </c>
      <c r="AX116" s="12" t="s">
        <v>655</v>
      </c>
      <c r="AY116" s="12" t="s">
        <v>977</v>
      </c>
    </row>
    <row r="117" spans="1:51" ht="15" thickBot="1" x14ac:dyDescent="0.35">
      <c r="A117" s="11" t="s">
        <v>659</v>
      </c>
      <c r="B117" s="12" t="s">
        <v>660</v>
      </c>
      <c r="C117" s="12" t="s">
        <v>660</v>
      </c>
      <c r="D117" s="12" t="s">
        <v>660</v>
      </c>
      <c r="E117" s="12" t="s">
        <v>660</v>
      </c>
      <c r="F117" s="12" t="s">
        <v>660</v>
      </c>
      <c r="G117" s="12" t="s">
        <v>660</v>
      </c>
      <c r="H117" s="12" t="s">
        <v>660</v>
      </c>
      <c r="I117" s="12" t="s">
        <v>660</v>
      </c>
      <c r="J117" s="12" t="s">
        <v>661</v>
      </c>
      <c r="K117" s="12" t="s">
        <v>660</v>
      </c>
      <c r="L117" s="12" t="s">
        <v>660</v>
      </c>
      <c r="M117" s="12" t="s">
        <v>660</v>
      </c>
      <c r="N117" s="12" t="s">
        <v>660</v>
      </c>
      <c r="O117" s="12" t="s">
        <v>660</v>
      </c>
      <c r="P117" s="12" t="s">
        <v>660</v>
      </c>
      <c r="Q117" s="12" t="s">
        <v>660</v>
      </c>
      <c r="R117" s="12" t="s">
        <v>660</v>
      </c>
      <c r="S117" s="12" t="s">
        <v>662</v>
      </c>
      <c r="T117" s="12" t="s">
        <v>660</v>
      </c>
      <c r="U117" s="12" t="s">
        <v>660</v>
      </c>
      <c r="V117" s="12" t="s">
        <v>660</v>
      </c>
      <c r="W117" s="12" t="s">
        <v>663</v>
      </c>
      <c r="AC117" s="11" t="s">
        <v>659</v>
      </c>
      <c r="AD117" s="12" t="s">
        <v>660</v>
      </c>
      <c r="AE117" s="12" t="s">
        <v>660</v>
      </c>
      <c r="AF117" s="12" t="s">
        <v>978</v>
      </c>
      <c r="AG117" s="12" t="s">
        <v>979</v>
      </c>
      <c r="AH117" s="12" t="s">
        <v>660</v>
      </c>
      <c r="AI117" s="12" t="s">
        <v>660</v>
      </c>
      <c r="AJ117" s="12" t="s">
        <v>660</v>
      </c>
      <c r="AK117" s="12" t="s">
        <v>660</v>
      </c>
      <c r="AL117" s="12" t="s">
        <v>660</v>
      </c>
      <c r="AM117" s="12" t="s">
        <v>660</v>
      </c>
      <c r="AN117" s="12" t="s">
        <v>660</v>
      </c>
      <c r="AO117" s="12" t="s">
        <v>660</v>
      </c>
      <c r="AP117" s="12" t="s">
        <v>660</v>
      </c>
      <c r="AQ117" s="12" t="s">
        <v>660</v>
      </c>
      <c r="AR117" s="12" t="s">
        <v>660</v>
      </c>
      <c r="AS117" s="12" t="s">
        <v>980</v>
      </c>
      <c r="AT117" s="12" t="s">
        <v>660</v>
      </c>
      <c r="AU117" s="12" t="s">
        <v>660</v>
      </c>
      <c r="AV117" s="12" t="s">
        <v>660</v>
      </c>
      <c r="AW117" s="12" t="s">
        <v>981</v>
      </c>
      <c r="AX117" s="12" t="s">
        <v>660</v>
      </c>
      <c r="AY117" s="12" t="s">
        <v>982</v>
      </c>
    </row>
    <row r="118" spans="1:51" ht="15" thickBot="1" x14ac:dyDescent="0.35">
      <c r="A118" s="11" t="s">
        <v>664</v>
      </c>
      <c r="B118" s="12" t="s">
        <v>665</v>
      </c>
      <c r="C118" s="12" t="s">
        <v>665</v>
      </c>
      <c r="D118" s="12" t="s">
        <v>665</v>
      </c>
      <c r="E118" s="12" t="s">
        <v>665</v>
      </c>
      <c r="F118" s="12" t="s">
        <v>665</v>
      </c>
      <c r="G118" s="12" t="s">
        <v>665</v>
      </c>
      <c r="H118" s="12" t="s">
        <v>665</v>
      </c>
      <c r="I118" s="12" t="s">
        <v>665</v>
      </c>
      <c r="J118" s="12" t="s">
        <v>666</v>
      </c>
      <c r="K118" s="12" t="s">
        <v>665</v>
      </c>
      <c r="L118" s="12" t="s">
        <v>665</v>
      </c>
      <c r="M118" s="12" t="s">
        <v>665</v>
      </c>
      <c r="N118" s="12" t="s">
        <v>665</v>
      </c>
      <c r="O118" s="12" t="s">
        <v>665</v>
      </c>
      <c r="P118" s="12" t="s">
        <v>665</v>
      </c>
      <c r="Q118" s="12" t="s">
        <v>665</v>
      </c>
      <c r="R118" s="12" t="s">
        <v>665</v>
      </c>
      <c r="S118" s="12" t="s">
        <v>667</v>
      </c>
      <c r="T118" s="12" t="s">
        <v>665</v>
      </c>
      <c r="U118" s="12" t="s">
        <v>665</v>
      </c>
      <c r="V118" s="12" t="s">
        <v>665</v>
      </c>
      <c r="W118" s="12" t="s">
        <v>668</v>
      </c>
      <c r="AC118" s="11" t="s">
        <v>664</v>
      </c>
      <c r="AD118" s="12" t="s">
        <v>665</v>
      </c>
      <c r="AE118" s="12" t="s">
        <v>665</v>
      </c>
      <c r="AF118" s="12" t="s">
        <v>983</v>
      </c>
      <c r="AG118" s="12" t="s">
        <v>984</v>
      </c>
      <c r="AH118" s="12" t="s">
        <v>665</v>
      </c>
      <c r="AI118" s="12" t="s">
        <v>665</v>
      </c>
      <c r="AJ118" s="12" t="s">
        <v>665</v>
      </c>
      <c r="AK118" s="12" t="s">
        <v>665</v>
      </c>
      <c r="AL118" s="12" t="s">
        <v>665</v>
      </c>
      <c r="AM118" s="12" t="s">
        <v>665</v>
      </c>
      <c r="AN118" s="12" t="s">
        <v>665</v>
      </c>
      <c r="AO118" s="12" t="s">
        <v>665</v>
      </c>
      <c r="AP118" s="12" t="s">
        <v>665</v>
      </c>
      <c r="AQ118" s="12" t="s">
        <v>665</v>
      </c>
      <c r="AR118" s="12" t="s">
        <v>665</v>
      </c>
      <c r="AS118" s="12" t="s">
        <v>985</v>
      </c>
      <c r="AT118" s="12" t="s">
        <v>665</v>
      </c>
      <c r="AU118" s="12" t="s">
        <v>665</v>
      </c>
      <c r="AV118" s="12" t="s">
        <v>665</v>
      </c>
      <c r="AW118" s="12" t="s">
        <v>986</v>
      </c>
      <c r="AX118" s="12" t="s">
        <v>665</v>
      </c>
      <c r="AY118" s="12" t="s">
        <v>987</v>
      </c>
    </row>
    <row r="119" spans="1:51" ht="15" thickBot="1" x14ac:dyDescent="0.35">
      <c r="A119" s="11" t="s">
        <v>669</v>
      </c>
      <c r="B119" s="12" t="s">
        <v>670</v>
      </c>
      <c r="C119" s="12" t="s">
        <v>670</v>
      </c>
      <c r="D119" s="12" t="s">
        <v>670</v>
      </c>
      <c r="E119" s="12" t="s">
        <v>670</v>
      </c>
      <c r="F119" s="12" t="s">
        <v>670</v>
      </c>
      <c r="G119" s="12" t="s">
        <v>670</v>
      </c>
      <c r="H119" s="12" t="s">
        <v>670</v>
      </c>
      <c r="I119" s="12" t="s">
        <v>670</v>
      </c>
      <c r="J119" s="12" t="s">
        <v>671</v>
      </c>
      <c r="K119" s="12" t="s">
        <v>670</v>
      </c>
      <c r="L119" s="12" t="s">
        <v>670</v>
      </c>
      <c r="M119" s="12" t="s">
        <v>670</v>
      </c>
      <c r="N119" s="12" t="s">
        <v>670</v>
      </c>
      <c r="O119" s="12" t="s">
        <v>670</v>
      </c>
      <c r="P119" s="12" t="s">
        <v>670</v>
      </c>
      <c r="Q119" s="12" t="s">
        <v>670</v>
      </c>
      <c r="R119" s="12" t="s">
        <v>670</v>
      </c>
      <c r="S119" s="12" t="s">
        <v>672</v>
      </c>
      <c r="T119" s="12" t="s">
        <v>670</v>
      </c>
      <c r="U119" s="12" t="s">
        <v>670</v>
      </c>
      <c r="V119" s="12" t="s">
        <v>670</v>
      </c>
      <c r="W119" s="12" t="s">
        <v>673</v>
      </c>
      <c r="AC119" s="11" t="s">
        <v>669</v>
      </c>
      <c r="AD119" s="12" t="s">
        <v>670</v>
      </c>
      <c r="AE119" s="12" t="s">
        <v>670</v>
      </c>
      <c r="AF119" s="12" t="s">
        <v>988</v>
      </c>
      <c r="AG119" s="12" t="s">
        <v>989</v>
      </c>
      <c r="AH119" s="12" t="s">
        <v>670</v>
      </c>
      <c r="AI119" s="12" t="s">
        <v>670</v>
      </c>
      <c r="AJ119" s="12" t="s">
        <v>670</v>
      </c>
      <c r="AK119" s="12" t="s">
        <v>670</v>
      </c>
      <c r="AL119" s="12" t="s">
        <v>670</v>
      </c>
      <c r="AM119" s="12" t="s">
        <v>670</v>
      </c>
      <c r="AN119" s="12" t="s">
        <v>670</v>
      </c>
      <c r="AO119" s="12" t="s">
        <v>670</v>
      </c>
      <c r="AP119" s="12" t="s">
        <v>670</v>
      </c>
      <c r="AQ119" s="12" t="s">
        <v>670</v>
      </c>
      <c r="AR119" s="12" t="s">
        <v>670</v>
      </c>
      <c r="AS119" s="12" t="s">
        <v>990</v>
      </c>
      <c r="AT119" s="12" t="s">
        <v>670</v>
      </c>
      <c r="AU119" s="12" t="s">
        <v>670</v>
      </c>
      <c r="AV119" s="12" t="s">
        <v>670</v>
      </c>
      <c r="AW119" s="12" t="s">
        <v>991</v>
      </c>
      <c r="AX119" s="12" t="s">
        <v>670</v>
      </c>
      <c r="AY119" s="12" t="s">
        <v>992</v>
      </c>
    </row>
    <row r="120" spans="1:51" ht="15" thickBot="1" x14ac:dyDescent="0.35">
      <c r="A120" s="11" t="s">
        <v>674</v>
      </c>
      <c r="B120" s="12" t="s">
        <v>675</v>
      </c>
      <c r="C120" s="12" t="s">
        <v>675</v>
      </c>
      <c r="D120" s="12" t="s">
        <v>675</v>
      </c>
      <c r="E120" s="12" t="s">
        <v>675</v>
      </c>
      <c r="F120" s="12" t="s">
        <v>675</v>
      </c>
      <c r="G120" s="12" t="s">
        <v>675</v>
      </c>
      <c r="H120" s="12" t="s">
        <v>675</v>
      </c>
      <c r="I120" s="12" t="s">
        <v>675</v>
      </c>
      <c r="J120" s="12" t="s">
        <v>676</v>
      </c>
      <c r="K120" s="12" t="s">
        <v>675</v>
      </c>
      <c r="L120" s="12" t="s">
        <v>675</v>
      </c>
      <c r="M120" s="12" t="s">
        <v>675</v>
      </c>
      <c r="N120" s="12" t="s">
        <v>675</v>
      </c>
      <c r="O120" s="12" t="s">
        <v>675</v>
      </c>
      <c r="P120" s="12" t="s">
        <v>675</v>
      </c>
      <c r="Q120" s="12" t="s">
        <v>675</v>
      </c>
      <c r="R120" s="12" t="s">
        <v>675</v>
      </c>
      <c r="S120" s="12" t="s">
        <v>677</v>
      </c>
      <c r="T120" s="12" t="s">
        <v>675</v>
      </c>
      <c r="U120" s="12" t="s">
        <v>675</v>
      </c>
      <c r="V120" s="12" t="s">
        <v>675</v>
      </c>
      <c r="W120" s="12" t="s">
        <v>678</v>
      </c>
      <c r="AC120" s="11" t="s">
        <v>674</v>
      </c>
      <c r="AD120" s="12" t="s">
        <v>675</v>
      </c>
      <c r="AE120" s="12" t="s">
        <v>675</v>
      </c>
      <c r="AF120" s="12" t="s">
        <v>993</v>
      </c>
      <c r="AG120" s="12" t="s">
        <v>994</v>
      </c>
      <c r="AH120" s="12" t="s">
        <v>675</v>
      </c>
      <c r="AI120" s="12" t="s">
        <v>675</v>
      </c>
      <c r="AJ120" s="12" t="s">
        <v>675</v>
      </c>
      <c r="AK120" s="12" t="s">
        <v>675</v>
      </c>
      <c r="AL120" s="12" t="s">
        <v>675</v>
      </c>
      <c r="AM120" s="12" t="s">
        <v>675</v>
      </c>
      <c r="AN120" s="12" t="s">
        <v>675</v>
      </c>
      <c r="AO120" s="12" t="s">
        <v>675</v>
      </c>
      <c r="AP120" s="12" t="s">
        <v>675</v>
      </c>
      <c r="AQ120" s="12" t="s">
        <v>675</v>
      </c>
      <c r="AR120" s="12" t="s">
        <v>675</v>
      </c>
      <c r="AS120" s="12" t="s">
        <v>995</v>
      </c>
      <c r="AT120" s="12" t="s">
        <v>675</v>
      </c>
      <c r="AU120" s="12" t="s">
        <v>675</v>
      </c>
      <c r="AV120" s="12" t="s">
        <v>675</v>
      </c>
      <c r="AW120" s="12" t="s">
        <v>996</v>
      </c>
      <c r="AX120" s="12" t="s">
        <v>675</v>
      </c>
      <c r="AY120" s="12" t="s">
        <v>997</v>
      </c>
    </row>
    <row r="121" spans="1:51" ht="15" thickBot="1" x14ac:dyDescent="0.35">
      <c r="A121" s="11" t="s">
        <v>679</v>
      </c>
      <c r="B121" s="12" t="s">
        <v>680</v>
      </c>
      <c r="C121" s="12" t="s">
        <v>680</v>
      </c>
      <c r="D121" s="12" t="s">
        <v>680</v>
      </c>
      <c r="E121" s="12" t="s">
        <v>680</v>
      </c>
      <c r="F121" s="12" t="s">
        <v>680</v>
      </c>
      <c r="G121" s="12" t="s">
        <v>680</v>
      </c>
      <c r="H121" s="12" t="s">
        <v>680</v>
      </c>
      <c r="I121" s="12" t="s">
        <v>680</v>
      </c>
      <c r="J121" s="12" t="s">
        <v>681</v>
      </c>
      <c r="K121" s="12" t="s">
        <v>680</v>
      </c>
      <c r="L121" s="12" t="s">
        <v>680</v>
      </c>
      <c r="M121" s="12" t="s">
        <v>680</v>
      </c>
      <c r="N121" s="12" t="s">
        <v>680</v>
      </c>
      <c r="O121" s="12" t="s">
        <v>680</v>
      </c>
      <c r="P121" s="12" t="s">
        <v>680</v>
      </c>
      <c r="Q121" s="12" t="s">
        <v>680</v>
      </c>
      <c r="R121" s="12" t="s">
        <v>680</v>
      </c>
      <c r="S121" s="12" t="s">
        <v>682</v>
      </c>
      <c r="T121" s="12" t="s">
        <v>680</v>
      </c>
      <c r="U121" s="12" t="s">
        <v>680</v>
      </c>
      <c r="V121" s="12" t="s">
        <v>680</v>
      </c>
      <c r="W121" s="12" t="s">
        <v>683</v>
      </c>
      <c r="AC121" s="11" t="s">
        <v>679</v>
      </c>
      <c r="AD121" s="12" t="s">
        <v>680</v>
      </c>
      <c r="AE121" s="12" t="s">
        <v>680</v>
      </c>
      <c r="AF121" s="12" t="s">
        <v>998</v>
      </c>
      <c r="AG121" s="12" t="s">
        <v>999</v>
      </c>
      <c r="AH121" s="12" t="s">
        <v>680</v>
      </c>
      <c r="AI121" s="12" t="s">
        <v>680</v>
      </c>
      <c r="AJ121" s="12" t="s">
        <v>680</v>
      </c>
      <c r="AK121" s="12" t="s">
        <v>680</v>
      </c>
      <c r="AL121" s="12" t="s">
        <v>680</v>
      </c>
      <c r="AM121" s="12" t="s">
        <v>680</v>
      </c>
      <c r="AN121" s="12" t="s">
        <v>680</v>
      </c>
      <c r="AO121" s="12" t="s">
        <v>680</v>
      </c>
      <c r="AP121" s="12" t="s">
        <v>680</v>
      </c>
      <c r="AQ121" s="12" t="s">
        <v>680</v>
      </c>
      <c r="AR121" s="12" t="s">
        <v>680</v>
      </c>
      <c r="AS121" s="12" t="s">
        <v>1000</v>
      </c>
      <c r="AT121" s="12" t="s">
        <v>680</v>
      </c>
      <c r="AU121" s="12" t="s">
        <v>680</v>
      </c>
      <c r="AV121" s="12" t="s">
        <v>680</v>
      </c>
      <c r="AW121" s="12" t="s">
        <v>1001</v>
      </c>
      <c r="AX121" s="12" t="s">
        <v>680</v>
      </c>
      <c r="AY121" s="12" t="s">
        <v>1002</v>
      </c>
    </row>
    <row r="122" spans="1:51" ht="15" thickBot="1" x14ac:dyDescent="0.35">
      <c r="A122" s="11" t="s">
        <v>684</v>
      </c>
      <c r="B122" s="12" t="s">
        <v>685</v>
      </c>
      <c r="C122" s="12" t="s">
        <v>685</v>
      </c>
      <c r="D122" s="12" t="s">
        <v>685</v>
      </c>
      <c r="E122" s="12" t="s">
        <v>685</v>
      </c>
      <c r="F122" s="12" t="s">
        <v>685</v>
      </c>
      <c r="G122" s="12" t="s">
        <v>685</v>
      </c>
      <c r="H122" s="12" t="s">
        <v>685</v>
      </c>
      <c r="I122" s="12" t="s">
        <v>685</v>
      </c>
      <c r="J122" s="12" t="s">
        <v>686</v>
      </c>
      <c r="K122" s="12" t="s">
        <v>685</v>
      </c>
      <c r="L122" s="12" t="s">
        <v>685</v>
      </c>
      <c r="M122" s="12" t="s">
        <v>685</v>
      </c>
      <c r="N122" s="12" t="s">
        <v>685</v>
      </c>
      <c r="O122" s="12" t="s">
        <v>685</v>
      </c>
      <c r="P122" s="12" t="s">
        <v>685</v>
      </c>
      <c r="Q122" s="12" t="s">
        <v>685</v>
      </c>
      <c r="R122" s="12" t="s">
        <v>685</v>
      </c>
      <c r="S122" s="12" t="s">
        <v>687</v>
      </c>
      <c r="T122" s="12" t="s">
        <v>685</v>
      </c>
      <c r="U122" s="12" t="s">
        <v>685</v>
      </c>
      <c r="V122" s="12" t="s">
        <v>685</v>
      </c>
      <c r="W122" s="12" t="s">
        <v>688</v>
      </c>
      <c r="AC122" s="11" t="s">
        <v>684</v>
      </c>
      <c r="AD122" s="12" t="s">
        <v>685</v>
      </c>
      <c r="AE122" s="12" t="s">
        <v>685</v>
      </c>
      <c r="AF122" s="12" t="s">
        <v>1003</v>
      </c>
      <c r="AG122" s="12" t="s">
        <v>1004</v>
      </c>
      <c r="AH122" s="12" t="s">
        <v>685</v>
      </c>
      <c r="AI122" s="12" t="s">
        <v>685</v>
      </c>
      <c r="AJ122" s="12" t="s">
        <v>685</v>
      </c>
      <c r="AK122" s="12" t="s">
        <v>685</v>
      </c>
      <c r="AL122" s="12" t="s">
        <v>685</v>
      </c>
      <c r="AM122" s="12" t="s">
        <v>685</v>
      </c>
      <c r="AN122" s="12" t="s">
        <v>685</v>
      </c>
      <c r="AO122" s="12" t="s">
        <v>685</v>
      </c>
      <c r="AP122" s="12" t="s">
        <v>685</v>
      </c>
      <c r="AQ122" s="12" t="s">
        <v>685</v>
      </c>
      <c r="AR122" s="12" t="s">
        <v>685</v>
      </c>
      <c r="AS122" s="12" t="s">
        <v>1005</v>
      </c>
      <c r="AT122" s="12" t="s">
        <v>685</v>
      </c>
      <c r="AU122" s="12" t="s">
        <v>685</v>
      </c>
      <c r="AV122" s="12" t="s">
        <v>685</v>
      </c>
      <c r="AW122" s="12" t="s">
        <v>1006</v>
      </c>
      <c r="AX122" s="12" t="s">
        <v>685</v>
      </c>
      <c r="AY122" s="12" t="s">
        <v>1007</v>
      </c>
    </row>
    <row r="123" spans="1:51" ht="15" thickBot="1" x14ac:dyDescent="0.35">
      <c r="A123" s="11" t="s">
        <v>689</v>
      </c>
      <c r="B123" s="12" t="s">
        <v>690</v>
      </c>
      <c r="C123" s="12" t="s">
        <v>690</v>
      </c>
      <c r="D123" s="12" t="s">
        <v>690</v>
      </c>
      <c r="E123" s="12" t="s">
        <v>690</v>
      </c>
      <c r="F123" s="12" t="s">
        <v>690</v>
      </c>
      <c r="G123" s="12" t="s">
        <v>690</v>
      </c>
      <c r="H123" s="12" t="s">
        <v>690</v>
      </c>
      <c r="I123" s="12" t="s">
        <v>690</v>
      </c>
      <c r="J123" s="12" t="s">
        <v>691</v>
      </c>
      <c r="K123" s="12" t="s">
        <v>690</v>
      </c>
      <c r="L123" s="12" t="s">
        <v>690</v>
      </c>
      <c r="M123" s="12" t="s">
        <v>690</v>
      </c>
      <c r="N123" s="12" t="s">
        <v>690</v>
      </c>
      <c r="O123" s="12" t="s">
        <v>690</v>
      </c>
      <c r="P123" s="12" t="s">
        <v>690</v>
      </c>
      <c r="Q123" s="12" t="s">
        <v>690</v>
      </c>
      <c r="R123" s="12" t="s">
        <v>690</v>
      </c>
      <c r="S123" s="12" t="s">
        <v>692</v>
      </c>
      <c r="T123" s="12" t="s">
        <v>690</v>
      </c>
      <c r="U123" s="12" t="s">
        <v>690</v>
      </c>
      <c r="V123" s="12" t="s">
        <v>690</v>
      </c>
      <c r="W123" s="12" t="s">
        <v>693</v>
      </c>
      <c r="AC123" s="11" t="s">
        <v>689</v>
      </c>
      <c r="AD123" s="12" t="s">
        <v>690</v>
      </c>
      <c r="AE123" s="12" t="s">
        <v>690</v>
      </c>
      <c r="AF123" s="12" t="s">
        <v>1008</v>
      </c>
      <c r="AG123" s="12" t="s">
        <v>1009</v>
      </c>
      <c r="AH123" s="12" t="s">
        <v>690</v>
      </c>
      <c r="AI123" s="12" t="s">
        <v>690</v>
      </c>
      <c r="AJ123" s="12" t="s">
        <v>690</v>
      </c>
      <c r="AK123" s="12" t="s">
        <v>690</v>
      </c>
      <c r="AL123" s="12" t="s">
        <v>690</v>
      </c>
      <c r="AM123" s="12" t="s">
        <v>690</v>
      </c>
      <c r="AN123" s="12" t="s">
        <v>690</v>
      </c>
      <c r="AO123" s="12" t="s">
        <v>690</v>
      </c>
      <c r="AP123" s="12" t="s">
        <v>690</v>
      </c>
      <c r="AQ123" s="12" t="s">
        <v>690</v>
      </c>
      <c r="AR123" s="12" t="s">
        <v>690</v>
      </c>
      <c r="AS123" s="12" t="s">
        <v>1010</v>
      </c>
      <c r="AT123" s="12" t="s">
        <v>690</v>
      </c>
      <c r="AU123" s="12" t="s">
        <v>690</v>
      </c>
      <c r="AV123" s="12" t="s">
        <v>690</v>
      </c>
      <c r="AW123" s="12" t="s">
        <v>1011</v>
      </c>
      <c r="AX123" s="12" t="s">
        <v>690</v>
      </c>
      <c r="AY123" s="12" t="s">
        <v>1012</v>
      </c>
    </row>
    <row r="124" spans="1:51" ht="15" thickBot="1" x14ac:dyDescent="0.35">
      <c r="A124" s="11" t="s">
        <v>694</v>
      </c>
      <c r="B124" s="12" t="s">
        <v>695</v>
      </c>
      <c r="C124" s="12" t="s">
        <v>695</v>
      </c>
      <c r="D124" s="12" t="s">
        <v>695</v>
      </c>
      <c r="E124" s="12" t="s">
        <v>695</v>
      </c>
      <c r="F124" s="12" t="s">
        <v>695</v>
      </c>
      <c r="G124" s="12" t="s">
        <v>695</v>
      </c>
      <c r="H124" s="12" t="s">
        <v>695</v>
      </c>
      <c r="I124" s="12" t="s">
        <v>695</v>
      </c>
      <c r="J124" s="12" t="s">
        <v>696</v>
      </c>
      <c r="K124" s="12" t="s">
        <v>695</v>
      </c>
      <c r="L124" s="12" t="s">
        <v>695</v>
      </c>
      <c r="M124" s="12" t="s">
        <v>695</v>
      </c>
      <c r="N124" s="12" t="s">
        <v>695</v>
      </c>
      <c r="O124" s="12" t="s">
        <v>695</v>
      </c>
      <c r="P124" s="12" t="s">
        <v>695</v>
      </c>
      <c r="Q124" s="12" t="s">
        <v>695</v>
      </c>
      <c r="R124" s="12" t="s">
        <v>695</v>
      </c>
      <c r="S124" s="12" t="s">
        <v>697</v>
      </c>
      <c r="T124" s="12" t="s">
        <v>695</v>
      </c>
      <c r="U124" s="12" t="s">
        <v>695</v>
      </c>
      <c r="V124" s="12" t="s">
        <v>695</v>
      </c>
      <c r="W124" s="12" t="s">
        <v>698</v>
      </c>
      <c r="AC124" s="11" t="s">
        <v>694</v>
      </c>
      <c r="AD124" s="12" t="s">
        <v>695</v>
      </c>
      <c r="AE124" s="12" t="s">
        <v>695</v>
      </c>
      <c r="AF124" s="12" t="s">
        <v>1013</v>
      </c>
      <c r="AG124" s="12" t="s">
        <v>1014</v>
      </c>
      <c r="AH124" s="12" t="s">
        <v>695</v>
      </c>
      <c r="AI124" s="12" t="s">
        <v>695</v>
      </c>
      <c r="AJ124" s="12" t="s">
        <v>695</v>
      </c>
      <c r="AK124" s="12" t="s">
        <v>695</v>
      </c>
      <c r="AL124" s="12" t="s">
        <v>695</v>
      </c>
      <c r="AM124" s="12" t="s">
        <v>695</v>
      </c>
      <c r="AN124" s="12" t="s">
        <v>695</v>
      </c>
      <c r="AO124" s="12" t="s">
        <v>695</v>
      </c>
      <c r="AP124" s="12" t="s">
        <v>695</v>
      </c>
      <c r="AQ124" s="12" t="s">
        <v>695</v>
      </c>
      <c r="AR124" s="12" t="s">
        <v>695</v>
      </c>
      <c r="AS124" s="12" t="s">
        <v>1015</v>
      </c>
      <c r="AT124" s="12" t="s">
        <v>695</v>
      </c>
      <c r="AU124" s="12" t="s">
        <v>695</v>
      </c>
      <c r="AV124" s="12" t="s">
        <v>695</v>
      </c>
      <c r="AW124" s="12" t="s">
        <v>1016</v>
      </c>
      <c r="AX124" s="12" t="s">
        <v>695</v>
      </c>
      <c r="AY124" s="12" t="s">
        <v>1017</v>
      </c>
    </row>
    <row r="125" spans="1:51" ht="15" thickBot="1" x14ac:dyDescent="0.35">
      <c r="A125" s="11" t="s">
        <v>699</v>
      </c>
      <c r="B125" s="12" t="s">
        <v>700</v>
      </c>
      <c r="C125" s="12" t="s">
        <v>700</v>
      </c>
      <c r="D125" s="12" t="s">
        <v>700</v>
      </c>
      <c r="E125" s="12" t="s">
        <v>700</v>
      </c>
      <c r="F125" s="12" t="s">
        <v>700</v>
      </c>
      <c r="G125" s="12" t="s">
        <v>700</v>
      </c>
      <c r="H125" s="12" t="s">
        <v>700</v>
      </c>
      <c r="I125" s="12" t="s">
        <v>700</v>
      </c>
      <c r="J125" s="12" t="s">
        <v>700</v>
      </c>
      <c r="K125" s="12" t="s">
        <v>700</v>
      </c>
      <c r="L125" s="12" t="s">
        <v>700</v>
      </c>
      <c r="M125" s="12" t="s">
        <v>700</v>
      </c>
      <c r="N125" s="12" t="s">
        <v>700</v>
      </c>
      <c r="O125" s="12" t="s">
        <v>700</v>
      </c>
      <c r="P125" s="12" t="s">
        <v>700</v>
      </c>
      <c r="Q125" s="12" t="s">
        <v>700</v>
      </c>
      <c r="R125" s="12" t="s">
        <v>700</v>
      </c>
      <c r="S125" s="12" t="s">
        <v>700</v>
      </c>
      <c r="T125" s="12" t="s">
        <v>700</v>
      </c>
      <c r="U125" s="12" t="s">
        <v>700</v>
      </c>
      <c r="V125" s="12" t="s">
        <v>700</v>
      </c>
      <c r="W125" s="12" t="s">
        <v>701</v>
      </c>
      <c r="AC125" s="11" t="s">
        <v>699</v>
      </c>
      <c r="AD125" s="12" t="s">
        <v>700</v>
      </c>
      <c r="AE125" s="12" t="s">
        <v>700</v>
      </c>
      <c r="AF125" s="12" t="s">
        <v>1018</v>
      </c>
      <c r="AG125" s="12" t="s">
        <v>1019</v>
      </c>
      <c r="AH125" s="12" t="s">
        <v>700</v>
      </c>
      <c r="AI125" s="12" t="s">
        <v>700</v>
      </c>
      <c r="AJ125" s="12" t="s">
        <v>700</v>
      </c>
      <c r="AK125" s="12" t="s">
        <v>700</v>
      </c>
      <c r="AL125" s="12" t="s">
        <v>700</v>
      </c>
      <c r="AM125" s="12" t="s">
        <v>700</v>
      </c>
      <c r="AN125" s="12" t="s">
        <v>700</v>
      </c>
      <c r="AO125" s="12" t="s">
        <v>700</v>
      </c>
      <c r="AP125" s="12" t="s">
        <v>700</v>
      </c>
      <c r="AQ125" s="12" t="s">
        <v>700</v>
      </c>
      <c r="AR125" s="12" t="s">
        <v>700</v>
      </c>
      <c r="AS125" s="12" t="s">
        <v>1020</v>
      </c>
      <c r="AT125" s="12" t="s">
        <v>700</v>
      </c>
      <c r="AU125" s="12" t="s">
        <v>700</v>
      </c>
      <c r="AV125" s="12" t="s">
        <v>700</v>
      </c>
      <c r="AW125" s="12" t="s">
        <v>1021</v>
      </c>
      <c r="AX125" s="12" t="s">
        <v>700</v>
      </c>
      <c r="AY125" s="12" t="s">
        <v>1022</v>
      </c>
    </row>
    <row r="126" spans="1:51" ht="15" thickBot="1" x14ac:dyDescent="0.35">
      <c r="A126" s="11" t="s">
        <v>702</v>
      </c>
      <c r="B126" s="12" t="s">
        <v>703</v>
      </c>
      <c r="C126" s="12" t="s">
        <v>703</v>
      </c>
      <c r="D126" s="12" t="s">
        <v>703</v>
      </c>
      <c r="E126" s="12" t="s">
        <v>703</v>
      </c>
      <c r="F126" s="12" t="s">
        <v>703</v>
      </c>
      <c r="G126" s="12" t="s">
        <v>703</v>
      </c>
      <c r="H126" s="12" t="s">
        <v>703</v>
      </c>
      <c r="I126" s="12" t="s">
        <v>703</v>
      </c>
      <c r="J126" s="12" t="s">
        <v>703</v>
      </c>
      <c r="K126" s="12" t="s">
        <v>703</v>
      </c>
      <c r="L126" s="12" t="s">
        <v>703</v>
      </c>
      <c r="M126" s="12" t="s">
        <v>703</v>
      </c>
      <c r="N126" s="12" t="s">
        <v>703</v>
      </c>
      <c r="O126" s="12" t="s">
        <v>703</v>
      </c>
      <c r="P126" s="12" t="s">
        <v>703</v>
      </c>
      <c r="Q126" s="12" t="s">
        <v>703</v>
      </c>
      <c r="R126" s="12" t="s">
        <v>703</v>
      </c>
      <c r="S126" s="12" t="s">
        <v>703</v>
      </c>
      <c r="T126" s="12" t="s">
        <v>703</v>
      </c>
      <c r="U126" s="12" t="s">
        <v>703</v>
      </c>
      <c r="V126" s="12" t="s">
        <v>703</v>
      </c>
      <c r="W126" s="12" t="s">
        <v>704</v>
      </c>
      <c r="AC126" s="11" t="s">
        <v>702</v>
      </c>
      <c r="AD126" s="12" t="s">
        <v>703</v>
      </c>
      <c r="AE126" s="12" t="s">
        <v>703</v>
      </c>
      <c r="AF126" s="12" t="s">
        <v>1023</v>
      </c>
      <c r="AG126" s="12" t="s">
        <v>1024</v>
      </c>
      <c r="AH126" s="12" t="s">
        <v>703</v>
      </c>
      <c r="AI126" s="12" t="s">
        <v>703</v>
      </c>
      <c r="AJ126" s="12" t="s">
        <v>703</v>
      </c>
      <c r="AK126" s="12" t="s">
        <v>703</v>
      </c>
      <c r="AL126" s="12" t="s">
        <v>703</v>
      </c>
      <c r="AM126" s="12" t="s">
        <v>703</v>
      </c>
      <c r="AN126" s="12" t="s">
        <v>703</v>
      </c>
      <c r="AO126" s="12" t="s">
        <v>703</v>
      </c>
      <c r="AP126" s="12" t="s">
        <v>703</v>
      </c>
      <c r="AQ126" s="12" t="s">
        <v>703</v>
      </c>
      <c r="AR126" s="12" t="s">
        <v>703</v>
      </c>
      <c r="AS126" s="12" t="s">
        <v>1025</v>
      </c>
      <c r="AT126" s="12" t="s">
        <v>703</v>
      </c>
      <c r="AU126" s="12" t="s">
        <v>703</v>
      </c>
      <c r="AV126" s="12" t="s">
        <v>703</v>
      </c>
      <c r="AW126" s="12" t="s">
        <v>1026</v>
      </c>
      <c r="AX126" s="12" t="s">
        <v>703</v>
      </c>
      <c r="AY126" s="12" t="s">
        <v>1027</v>
      </c>
    </row>
    <row r="127" spans="1:51" ht="15" thickBot="1" x14ac:dyDescent="0.35">
      <c r="A127" s="11" t="s">
        <v>705</v>
      </c>
      <c r="B127" s="12" t="s">
        <v>706</v>
      </c>
      <c r="C127" s="12" t="s">
        <v>706</v>
      </c>
      <c r="D127" s="12" t="s">
        <v>706</v>
      </c>
      <c r="E127" s="12" t="s">
        <v>706</v>
      </c>
      <c r="F127" s="12" t="s">
        <v>706</v>
      </c>
      <c r="G127" s="12" t="s">
        <v>706</v>
      </c>
      <c r="H127" s="12" t="s">
        <v>706</v>
      </c>
      <c r="I127" s="12" t="s">
        <v>706</v>
      </c>
      <c r="J127" s="12" t="s">
        <v>706</v>
      </c>
      <c r="K127" s="12" t="s">
        <v>706</v>
      </c>
      <c r="L127" s="12" t="s">
        <v>706</v>
      </c>
      <c r="M127" s="12" t="s">
        <v>706</v>
      </c>
      <c r="N127" s="12" t="s">
        <v>706</v>
      </c>
      <c r="O127" s="12" t="s">
        <v>706</v>
      </c>
      <c r="P127" s="12" t="s">
        <v>706</v>
      </c>
      <c r="Q127" s="12" t="s">
        <v>706</v>
      </c>
      <c r="R127" s="12" t="s">
        <v>706</v>
      </c>
      <c r="S127" s="12" t="s">
        <v>706</v>
      </c>
      <c r="T127" s="12" t="s">
        <v>706</v>
      </c>
      <c r="U127" s="12" t="s">
        <v>706</v>
      </c>
      <c r="V127" s="12" t="s">
        <v>706</v>
      </c>
      <c r="W127" s="12" t="s">
        <v>707</v>
      </c>
      <c r="AC127" s="11" t="s">
        <v>705</v>
      </c>
      <c r="AD127" s="12" t="s">
        <v>706</v>
      </c>
      <c r="AE127" s="12" t="s">
        <v>706</v>
      </c>
      <c r="AF127" s="12" t="s">
        <v>1028</v>
      </c>
      <c r="AG127" s="12" t="s">
        <v>1029</v>
      </c>
      <c r="AH127" s="12" t="s">
        <v>706</v>
      </c>
      <c r="AI127" s="12" t="s">
        <v>706</v>
      </c>
      <c r="AJ127" s="12" t="s">
        <v>706</v>
      </c>
      <c r="AK127" s="12" t="s">
        <v>706</v>
      </c>
      <c r="AL127" s="12" t="s">
        <v>706</v>
      </c>
      <c r="AM127" s="12" t="s">
        <v>706</v>
      </c>
      <c r="AN127" s="12" t="s">
        <v>706</v>
      </c>
      <c r="AO127" s="12" t="s">
        <v>706</v>
      </c>
      <c r="AP127" s="12" t="s">
        <v>706</v>
      </c>
      <c r="AQ127" s="12" t="s">
        <v>706</v>
      </c>
      <c r="AR127" s="12" t="s">
        <v>706</v>
      </c>
      <c r="AS127" s="12" t="s">
        <v>1030</v>
      </c>
      <c r="AT127" s="12" t="s">
        <v>706</v>
      </c>
      <c r="AU127" s="12" t="s">
        <v>706</v>
      </c>
      <c r="AV127" s="12" t="s">
        <v>706</v>
      </c>
      <c r="AW127" s="12" t="s">
        <v>1031</v>
      </c>
      <c r="AX127" s="12" t="s">
        <v>706</v>
      </c>
      <c r="AY127" s="12" t="s">
        <v>1032</v>
      </c>
    </row>
    <row r="128" spans="1:51" ht="15" thickBot="1" x14ac:dyDescent="0.35">
      <c r="A128" s="11" t="s">
        <v>708</v>
      </c>
      <c r="B128" s="12" t="s">
        <v>709</v>
      </c>
      <c r="C128" s="12" t="s">
        <v>709</v>
      </c>
      <c r="D128" s="12" t="s">
        <v>709</v>
      </c>
      <c r="E128" s="12" t="s">
        <v>709</v>
      </c>
      <c r="F128" s="12" t="s">
        <v>709</v>
      </c>
      <c r="G128" s="12" t="s">
        <v>709</v>
      </c>
      <c r="H128" s="12" t="s">
        <v>709</v>
      </c>
      <c r="I128" s="12" t="s">
        <v>709</v>
      </c>
      <c r="J128" s="12" t="s">
        <v>709</v>
      </c>
      <c r="K128" s="12" t="s">
        <v>709</v>
      </c>
      <c r="L128" s="12" t="s">
        <v>709</v>
      </c>
      <c r="M128" s="12" t="s">
        <v>709</v>
      </c>
      <c r="N128" s="12" t="s">
        <v>709</v>
      </c>
      <c r="O128" s="12" t="s">
        <v>709</v>
      </c>
      <c r="P128" s="12" t="s">
        <v>709</v>
      </c>
      <c r="Q128" s="12" t="s">
        <v>709</v>
      </c>
      <c r="R128" s="12" t="s">
        <v>709</v>
      </c>
      <c r="S128" s="12" t="s">
        <v>709</v>
      </c>
      <c r="T128" s="12" t="s">
        <v>709</v>
      </c>
      <c r="U128" s="12" t="s">
        <v>709</v>
      </c>
      <c r="V128" s="12" t="s">
        <v>709</v>
      </c>
      <c r="W128" s="12" t="s">
        <v>710</v>
      </c>
      <c r="AC128" s="11" t="s">
        <v>708</v>
      </c>
      <c r="AD128" s="12" t="s">
        <v>709</v>
      </c>
      <c r="AE128" s="12" t="s">
        <v>709</v>
      </c>
      <c r="AF128" s="12" t="s">
        <v>1033</v>
      </c>
      <c r="AG128" s="12" t="s">
        <v>1034</v>
      </c>
      <c r="AH128" s="12" t="s">
        <v>709</v>
      </c>
      <c r="AI128" s="12" t="s">
        <v>709</v>
      </c>
      <c r="AJ128" s="12" t="s">
        <v>709</v>
      </c>
      <c r="AK128" s="12" t="s">
        <v>709</v>
      </c>
      <c r="AL128" s="12" t="s">
        <v>709</v>
      </c>
      <c r="AM128" s="12" t="s">
        <v>709</v>
      </c>
      <c r="AN128" s="12" t="s">
        <v>709</v>
      </c>
      <c r="AO128" s="12" t="s">
        <v>709</v>
      </c>
      <c r="AP128" s="12" t="s">
        <v>709</v>
      </c>
      <c r="AQ128" s="12" t="s">
        <v>709</v>
      </c>
      <c r="AR128" s="12" t="s">
        <v>709</v>
      </c>
      <c r="AS128" s="12" t="s">
        <v>1035</v>
      </c>
      <c r="AT128" s="12" t="s">
        <v>709</v>
      </c>
      <c r="AU128" s="12" t="s">
        <v>709</v>
      </c>
      <c r="AV128" s="12" t="s">
        <v>709</v>
      </c>
      <c r="AW128" s="12" t="s">
        <v>1036</v>
      </c>
      <c r="AX128" s="12" t="s">
        <v>709</v>
      </c>
      <c r="AY128" s="12" t="s">
        <v>1037</v>
      </c>
    </row>
    <row r="129" spans="1:51" ht="15" thickBot="1" x14ac:dyDescent="0.35">
      <c r="A129" s="11" t="s">
        <v>711</v>
      </c>
      <c r="B129" s="12" t="s">
        <v>712</v>
      </c>
      <c r="C129" s="12" t="s">
        <v>712</v>
      </c>
      <c r="D129" s="12" t="s">
        <v>712</v>
      </c>
      <c r="E129" s="12" t="s">
        <v>712</v>
      </c>
      <c r="F129" s="12" t="s">
        <v>712</v>
      </c>
      <c r="G129" s="12" t="s">
        <v>712</v>
      </c>
      <c r="H129" s="12" t="s">
        <v>712</v>
      </c>
      <c r="I129" s="12" t="s">
        <v>712</v>
      </c>
      <c r="J129" s="12" t="s">
        <v>712</v>
      </c>
      <c r="K129" s="12" t="s">
        <v>712</v>
      </c>
      <c r="L129" s="12" t="s">
        <v>712</v>
      </c>
      <c r="M129" s="12" t="s">
        <v>712</v>
      </c>
      <c r="N129" s="12" t="s">
        <v>712</v>
      </c>
      <c r="O129" s="12" t="s">
        <v>712</v>
      </c>
      <c r="P129" s="12" t="s">
        <v>712</v>
      </c>
      <c r="Q129" s="12" t="s">
        <v>712</v>
      </c>
      <c r="R129" s="12" t="s">
        <v>712</v>
      </c>
      <c r="S129" s="12" t="s">
        <v>712</v>
      </c>
      <c r="T129" s="12" t="s">
        <v>712</v>
      </c>
      <c r="U129" s="12" t="s">
        <v>712</v>
      </c>
      <c r="V129" s="12" t="s">
        <v>712</v>
      </c>
      <c r="W129" s="12" t="s">
        <v>713</v>
      </c>
      <c r="AC129" s="11" t="s">
        <v>711</v>
      </c>
      <c r="AD129" s="12" t="s">
        <v>712</v>
      </c>
      <c r="AE129" s="12" t="s">
        <v>712</v>
      </c>
      <c r="AF129" s="12" t="s">
        <v>1038</v>
      </c>
      <c r="AG129" s="12" t="s">
        <v>1039</v>
      </c>
      <c r="AH129" s="12" t="s">
        <v>712</v>
      </c>
      <c r="AI129" s="12" t="s">
        <v>712</v>
      </c>
      <c r="AJ129" s="12" t="s">
        <v>712</v>
      </c>
      <c r="AK129" s="12" t="s">
        <v>712</v>
      </c>
      <c r="AL129" s="12" t="s">
        <v>712</v>
      </c>
      <c r="AM129" s="12" t="s">
        <v>712</v>
      </c>
      <c r="AN129" s="12" t="s">
        <v>712</v>
      </c>
      <c r="AO129" s="12" t="s">
        <v>712</v>
      </c>
      <c r="AP129" s="12" t="s">
        <v>712</v>
      </c>
      <c r="AQ129" s="12" t="s">
        <v>712</v>
      </c>
      <c r="AR129" s="12" t="s">
        <v>712</v>
      </c>
      <c r="AS129" s="12" t="s">
        <v>1040</v>
      </c>
      <c r="AT129" s="12" t="s">
        <v>712</v>
      </c>
      <c r="AU129" s="12" t="s">
        <v>712</v>
      </c>
      <c r="AV129" s="12" t="s">
        <v>712</v>
      </c>
      <c r="AW129" s="12" t="s">
        <v>1041</v>
      </c>
      <c r="AX129" s="12" t="s">
        <v>712</v>
      </c>
      <c r="AY129" s="12" t="s">
        <v>1042</v>
      </c>
    </row>
    <row r="130" spans="1:51" ht="15" thickBot="1" x14ac:dyDescent="0.35">
      <c r="A130" s="11" t="s">
        <v>714</v>
      </c>
      <c r="B130" s="12" t="s">
        <v>715</v>
      </c>
      <c r="C130" s="12" t="s">
        <v>715</v>
      </c>
      <c r="D130" s="12" t="s">
        <v>715</v>
      </c>
      <c r="E130" s="12" t="s">
        <v>715</v>
      </c>
      <c r="F130" s="12" t="s">
        <v>715</v>
      </c>
      <c r="G130" s="12" t="s">
        <v>715</v>
      </c>
      <c r="H130" s="12" t="s">
        <v>715</v>
      </c>
      <c r="I130" s="12" t="s">
        <v>715</v>
      </c>
      <c r="J130" s="12" t="s">
        <v>715</v>
      </c>
      <c r="K130" s="12" t="s">
        <v>715</v>
      </c>
      <c r="L130" s="12" t="s">
        <v>715</v>
      </c>
      <c r="M130" s="12" t="s">
        <v>715</v>
      </c>
      <c r="N130" s="12" t="s">
        <v>715</v>
      </c>
      <c r="O130" s="12" t="s">
        <v>715</v>
      </c>
      <c r="P130" s="12" t="s">
        <v>715</v>
      </c>
      <c r="Q130" s="12" t="s">
        <v>715</v>
      </c>
      <c r="R130" s="12" t="s">
        <v>715</v>
      </c>
      <c r="S130" s="12" t="s">
        <v>715</v>
      </c>
      <c r="T130" s="12" t="s">
        <v>715</v>
      </c>
      <c r="U130" s="12" t="s">
        <v>715</v>
      </c>
      <c r="V130" s="12" t="s">
        <v>715</v>
      </c>
      <c r="W130" s="12" t="s">
        <v>716</v>
      </c>
      <c r="AC130" s="11" t="s">
        <v>714</v>
      </c>
      <c r="AD130" s="12" t="s">
        <v>715</v>
      </c>
      <c r="AE130" s="12" t="s">
        <v>715</v>
      </c>
      <c r="AF130" s="12" t="s">
        <v>1043</v>
      </c>
      <c r="AG130" s="12" t="s">
        <v>1044</v>
      </c>
      <c r="AH130" s="12" t="s">
        <v>715</v>
      </c>
      <c r="AI130" s="12" t="s">
        <v>715</v>
      </c>
      <c r="AJ130" s="12" t="s">
        <v>715</v>
      </c>
      <c r="AK130" s="12" t="s">
        <v>715</v>
      </c>
      <c r="AL130" s="12" t="s">
        <v>715</v>
      </c>
      <c r="AM130" s="12" t="s">
        <v>715</v>
      </c>
      <c r="AN130" s="12" t="s">
        <v>715</v>
      </c>
      <c r="AO130" s="12" t="s">
        <v>715</v>
      </c>
      <c r="AP130" s="12" t="s">
        <v>715</v>
      </c>
      <c r="AQ130" s="12" t="s">
        <v>715</v>
      </c>
      <c r="AR130" s="12" t="s">
        <v>715</v>
      </c>
      <c r="AS130" s="12" t="s">
        <v>1045</v>
      </c>
      <c r="AT130" s="12" t="s">
        <v>715</v>
      </c>
      <c r="AU130" s="12" t="s">
        <v>715</v>
      </c>
      <c r="AV130" s="12" t="s">
        <v>715</v>
      </c>
      <c r="AW130" s="12" t="s">
        <v>1046</v>
      </c>
      <c r="AX130" s="12" t="s">
        <v>715</v>
      </c>
      <c r="AY130" s="12" t="s">
        <v>1047</v>
      </c>
    </row>
    <row r="131" spans="1:51" ht="15" thickBot="1" x14ac:dyDescent="0.35">
      <c r="A131" s="11" t="s">
        <v>717</v>
      </c>
      <c r="B131" s="12" t="s">
        <v>718</v>
      </c>
      <c r="C131" s="12" t="s">
        <v>718</v>
      </c>
      <c r="D131" s="12" t="s">
        <v>718</v>
      </c>
      <c r="E131" s="12" t="s">
        <v>718</v>
      </c>
      <c r="F131" s="12" t="s">
        <v>718</v>
      </c>
      <c r="G131" s="12" t="s">
        <v>718</v>
      </c>
      <c r="H131" s="12" t="s">
        <v>718</v>
      </c>
      <c r="I131" s="12" t="s">
        <v>718</v>
      </c>
      <c r="J131" s="12" t="s">
        <v>718</v>
      </c>
      <c r="K131" s="12" t="s">
        <v>718</v>
      </c>
      <c r="L131" s="12" t="s">
        <v>718</v>
      </c>
      <c r="M131" s="12" t="s">
        <v>718</v>
      </c>
      <c r="N131" s="12" t="s">
        <v>718</v>
      </c>
      <c r="O131" s="12" t="s">
        <v>718</v>
      </c>
      <c r="P131" s="12" t="s">
        <v>718</v>
      </c>
      <c r="Q131" s="12" t="s">
        <v>718</v>
      </c>
      <c r="R131" s="12" t="s">
        <v>718</v>
      </c>
      <c r="S131" s="12" t="s">
        <v>718</v>
      </c>
      <c r="T131" s="12" t="s">
        <v>718</v>
      </c>
      <c r="U131" s="12" t="s">
        <v>718</v>
      </c>
      <c r="V131" s="12" t="s">
        <v>718</v>
      </c>
      <c r="W131" s="12" t="s">
        <v>719</v>
      </c>
      <c r="AC131" s="11" t="s">
        <v>717</v>
      </c>
      <c r="AD131" s="12" t="s">
        <v>718</v>
      </c>
      <c r="AE131" s="12" t="s">
        <v>718</v>
      </c>
      <c r="AF131" s="12" t="s">
        <v>1048</v>
      </c>
      <c r="AG131" s="12" t="s">
        <v>1049</v>
      </c>
      <c r="AH131" s="12" t="s">
        <v>718</v>
      </c>
      <c r="AI131" s="12" t="s">
        <v>718</v>
      </c>
      <c r="AJ131" s="12" t="s">
        <v>718</v>
      </c>
      <c r="AK131" s="12" t="s">
        <v>718</v>
      </c>
      <c r="AL131" s="12" t="s">
        <v>718</v>
      </c>
      <c r="AM131" s="12" t="s">
        <v>718</v>
      </c>
      <c r="AN131" s="12" t="s">
        <v>718</v>
      </c>
      <c r="AO131" s="12" t="s">
        <v>718</v>
      </c>
      <c r="AP131" s="12" t="s">
        <v>718</v>
      </c>
      <c r="AQ131" s="12" t="s">
        <v>718</v>
      </c>
      <c r="AR131" s="12" t="s">
        <v>718</v>
      </c>
      <c r="AS131" s="12" t="s">
        <v>1050</v>
      </c>
      <c r="AT131" s="12" t="s">
        <v>718</v>
      </c>
      <c r="AU131" s="12" t="s">
        <v>718</v>
      </c>
      <c r="AV131" s="12" t="s">
        <v>718</v>
      </c>
      <c r="AW131" s="12" t="s">
        <v>1051</v>
      </c>
      <c r="AX131" s="12" t="s">
        <v>718</v>
      </c>
      <c r="AY131" s="12" t="s">
        <v>1052</v>
      </c>
    </row>
    <row r="132" spans="1:51" ht="15" thickBot="1" x14ac:dyDescent="0.35">
      <c r="A132" s="11" t="s">
        <v>720</v>
      </c>
      <c r="B132" s="12" t="s">
        <v>721</v>
      </c>
      <c r="C132" s="12" t="s">
        <v>721</v>
      </c>
      <c r="D132" s="12" t="s">
        <v>721</v>
      </c>
      <c r="E132" s="12" t="s">
        <v>721</v>
      </c>
      <c r="F132" s="12" t="s">
        <v>721</v>
      </c>
      <c r="G132" s="12" t="s">
        <v>721</v>
      </c>
      <c r="H132" s="12" t="s">
        <v>721</v>
      </c>
      <c r="I132" s="12" t="s">
        <v>721</v>
      </c>
      <c r="J132" s="12" t="s">
        <v>721</v>
      </c>
      <c r="K132" s="12" t="s">
        <v>721</v>
      </c>
      <c r="L132" s="12" t="s">
        <v>721</v>
      </c>
      <c r="M132" s="12" t="s">
        <v>721</v>
      </c>
      <c r="N132" s="12" t="s">
        <v>721</v>
      </c>
      <c r="O132" s="12" t="s">
        <v>721</v>
      </c>
      <c r="P132" s="12" t="s">
        <v>721</v>
      </c>
      <c r="Q132" s="12" t="s">
        <v>721</v>
      </c>
      <c r="R132" s="12" t="s">
        <v>721</v>
      </c>
      <c r="S132" s="12" t="s">
        <v>721</v>
      </c>
      <c r="T132" s="12" t="s">
        <v>721</v>
      </c>
      <c r="U132" s="12" t="s">
        <v>721</v>
      </c>
      <c r="V132" s="12" t="s">
        <v>721</v>
      </c>
      <c r="W132" s="12" t="s">
        <v>722</v>
      </c>
      <c r="AC132" s="11" t="s">
        <v>720</v>
      </c>
      <c r="AD132" s="12" t="s">
        <v>721</v>
      </c>
      <c r="AE132" s="12" t="s">
        <v>721</v>
      </c>
      <c r="AF132" s="12" t="s">
        <v>1053</v>
      </c>
      <c r="AG132" s="12" t="s">
        <v>1054</v>
      </c>
      <c r="AH132" s="12" t="s">
        <v>721</v>
      </c>
      <c r="AI132" s="12" t="s">
        <v>721</v>
      </c>
      <c r="AJ132" s="12" t="s">
        <v>721</v>
      </c>
      <c r="AK132" s="12" t="s">
        <v>721</v>
      </c>
      <c r="AL132" s="12" t="s">
        <v>721</v>
      </c>
      <c r="AM132" s="12" t="s">
        <v>721</v>
      </c>
      <c r="AN132" s="12" t="s">
        <v>721</v>
      </c>
      <c r="AO132" s="12" t="s">
        <v>721</v>
      </c>
      <c r="AP132" s="12" t="s">
        <v>721</v>
      </c>
      <c r="AQ132" s="12" t="s">
        <v>721</v>
      </c>
      <c r="AR132" s="12" t="s">
        <v>721</v>
      </c>
      <c r="AS132" s="12" t="s">
        <v>721</v>
      </c>
      <c r="AT132" s="12" t="s">
        <v>721</v>
      </c>
      <c r="AU132" s="12" t="s">
        <v>721</v>
      </c>
      <c r="AV132" s="12" t="s">
        <v>721</v>
      </c>
      <c r="AW132" s="12" t="s">
        <v>1055</v>
      </c>
      <c r="AX132" s="12" t="s">
        <v>721</v>
      </c>
      <c r="AY132" s="12" t="s">
        <v>1056</v>
      </c>
    </row>
    <row r="133" spans="1:51" ht="15" thickBot="1" x14ac:dyDescent="0.35">
      <c r="A133" s="11" t="s">
        <v>723</v>
      </c>
      <c r="B133" s="12" t="s">
        <v>724</v>
      </c>
      <c r="C133" s="12" t="s">
        <v>724</v>
      </c>
      <c r="D133" s="12" t="s">
        <v>724</v>
      </c>
      <c r="E133" s="12" t="s">
        <v>724</v>
      </c>
      <c r="F133" s="12" t="s">
        <v>724</v>
      </c>
      <c r="G133" s="12" t="s">
        <v>724</v>
      </c>
      <c r="H133" s="12" t="s">
        <v>724</v>
      </c>
      <c r="I133" s="12" t="s">
        <v>724</v>
      </c>
      <c r="J133" s="12" t="s">
        <v>724</v>
      </c>
      <c r="K133" s="12" t="s">
        <v>724</v>
      </c>
      <c r="L133" s="12" t="s">
        <v>724</v>
      </c>
      <c r="M133" s="12" t="s">
        <v>724</v>
      </c>
      <c r="N133" s="12" t="s">
        <v>724</v>
      </c>
      <c r="O133" s="12" t="s">
        <v>724</v>
      </c>
      <c r="P133" s="12" t="s">
        <v>724</v>
      </c>
      <c r="Q133" s="12" t="s">
        <v>724</v>
      </c>
      <c r="R133" s="12" t="s">
        <v>724</v>
      </c>
      <c r="S133" s="12" t="s">
        <v>724</v>
      </c>
      <c r="T133" s="12" t="s">
        <v>724</v>
      </c>
      <c r="U133" s="12" t="s">
        <v>724</v>
      </c>
      <c r="V133" s="12" t="s">
        <v>724</v>
      </c>
      <c r="W133" s="12" t="s">
        <v>725</v>
      </c>
      <c r="AC133" s="11" t="s">
        <v>723</v>
      </c>
      <c r="AD133" s="12" t="s">
        <v>724</v>
      </c>
      <c r="AE133" s="12" t="s">
        <v>724</v>
      </c>
      <c r="AF133" s="12" t="s">
        <v>1057</v>
      </c>
      <c r="AG133" s="12" t="s">
        <v>724</v>
      </c>
      <c r="AH133" s="12" t="s">
        <v>724</v>
      </c>
      <c r="AI133" s="12" t="s">
        <v>724</v>
      </c>
      <c r="AJ133" s="12" t="s">
        <v>724</v>
      </c>
      <c r="AK133" s="12" t="s">
        <v>724</v>
      </c>
      <c r="AL133" s="12" t="s">
        <v>724</v>
      </c>
      <c r="AM133" s="12" t="s">
        <v>724</v>
      </c>
      <c r="AN133" s="12" t="s">
        <v>724</v>
      </c>
      <c r="AO133" s="12" t="s">
        <v>724</v>
      </c>
      <c r="AP133" s="12" t="s">
        <v>724</v>
      </c>
      <c r="AQ133" s="12" t="s">
        <v>724</v>
      </c>
      <c r="AR133" s="12" t="s">
        <v>724</v>
      </c>
      <c r="AS133" s="12" t="s">
        <v>724</v>
      </c>
      <c r="AT133" s="12" t="s">
        <v>724</v>
      </c>
      <c r="AU133" s="12" t="s">
        <v>724</v>
      </c>
      <c r="AV133" s="12" t="s">
        <v>724</v>
      </c>
      <c r="AW133" s="12" t="s">
        <v>724</v>
      </c>
      <c r="AX133" s="12" t="s">
        <v>724</v>
      </c>
      <c r="AY133" s="12" t="s">
        <v>1058</v>
      </c>
    </row>
    <row r="134" spans="1:51" ht="18.600000000000001" thickBot="1" x14ac:dyDescent="0.35">
      <c r="A134" s="7"/>
      <c r="AC134" s="7"/>
    </row>
    <row r="135" spans="1:51" ht="15" thickBot="1" x14ac:dyDescent="0.35">
      <c r="A135" s="11" t="s">
        <v>726</v>
      </c>
      <c r="B135" s="11" t="s">
        <v>339</v>
      </c>
      <c r="C135" s="11" t="s">
        <v>340</v>
      </c>
      <c r="D135" s="11" t="s">
        <v>341</v>
      </c>
      <c r="E135" s="11" t="s">
        <v>342</v>
      </c>
      <c r="F135" s="11" t="s">
        <v>343</v>
      </c>
      <c r="G135" s="11" t="s">
        <v>344</v>
      </c>
      <c r="H135" s="11" t="s">
        <v>345</v>
      </c>
      <c r="I135" s="11" t="s">
        <v>346</v>
      </c>
      <c r="J135" s="11" t="s">
        <v>347</v>
      </c>
      <c r="K135" s="11" t="s">
        <v>348</v>
      </c>
      <c r="L135" s="11" t="s">
        <v>349</v>
      </c>
      <c r="M135" s="11" t="s">
        <v>350</v>
      </c>
      <c r="N135" s="11" t="s">
        <v>351</v>
      </c>
      <c r="O135" s="11" t="s">
        <v>352</v>
      </c>
      <c r="P135" s="11" t="s">
        <v>353</v>
      </c>
      <c r="Q135" s="11" t="s">
        <v>354</v>
      </c>
      <c r="R135" s="11" t="s">
        <v>355</v>
      </c>
      <c r="S135" s="11" t="s">
        <v>356</v>
      </c>
      <c r="T135" s="11" t="s">
        <v>357</v>
      </c>
      <c r="U135" s="11" t="s">
        <v>358</v>
      </c>
      <c r="V135" s="11" t="s">
        <v>359</v>
      </c>
      <c r="W135" s="11" t="s">
        <v>360</v>
      </c>
      <c r="AC135" s="11" t="s">
        <v>726</v>
      </c>
      <c r="AD135" s="11" t="s">
        <v>339</v>
      </c>
      <c r="AE135" s="11" t="s">
        <v>340</v>
      </c>
      <c r="AF135" s="11" t="s">
        <v>341</v>
      </c>
      <c r="AG135" s="11" t="s">
        <v>342</v>
      </c>
      <c r="AH135" s="11" t="s">
        <v>343</v>
      </c>
      <c r="AI135" s="11" t="s">
        <v>344</v>
      </c>
      <c r="AJ135" s="11" t="s">
        <v>345</v>
      </c>
      <c r="AK135" s="11" t="s">
        <v>346</v>
      </c>
      <c r="AL135" s="11" t="s">
        <v>347</v>
      </c>
      <c r="AM135" s="11" t="s">
        <v>348</v>
      </c>
      <c r="AN135" s="11" t="s">
        <v>349</v>
      </c>
      <c r="AO135" s="11" t="s">
        <v>350</v>
      </c>
      <c r="AP135" s="11" t="s">
        <v>351</v>
      </c>
      <c r="AQ135" s="11" t="s">
        <v>352</v>
      </c>
      <c r="AR135" s="11" t="s">
        <v>353</v>
      </c>
      <c r="AS135" s="11" t="s">
        <v>354</v>
      </c>
      <c r="AT135" s="11" t="s">
        <v>355</v>
      </c>
      <c r="AU135" s="11" t="s">
        <v>356</v>
      </c>
      <c r="AV135" s="11" t="s">
        <v>357</v>
      </c>
      <c r="AW135" s="11" t="s">
        <v>358</v>
      </c>
      <c r="AX135" s="11" t="s">
        <v>359</v>
      </c>
      <c r="AY135" s="11" t="s">
        <v>360</v>
      </c>
    </row>
    <row r="136" spans="1:51" ht="15" thickBot="1" x14ac:dyDescent="0.35">
      <c r="A136" s="11" t="s">
        <v>425</v>
      </c>
      <c r="B136" s="12">
        <v>61</v>
      </c>
      <c r="C136" s="12">
        <v>123.5</v>
      </c>
      <c r="D136" s="12">
        <v>61</v>
      </c>
      <c r="E136" s="12">
        <v>61</v>
      </c>
      <c r="F136" s="12">
        <v>61</v>
      </c>
      <c r="G136" s="12">
        <v>61</v>
      </c>
      <c r="H136" s="12">
        <v>61</v>
      </c>
      <c r="I136" s="12">
        <v>61</v>
      </c>
      <c r="J136" s="12">
        <v>499953.7</v>
      </c>
      <c r="K136" s="12">
        <v>61</v>
      </c>
      <c r="L136" s="12">
        <v>61</v>
      </c>
      <c r="M136" s="12">
        <v>61</v>
      </c>
      <c r="N136" s="12">
        <v>61</v>
      </c>
      <c r="O136" s="12">
        <v>61</v>
      </c>
      <c r="P136" s="12">
        <v>61</v>
      </c>
      <c r="Q136" s="12">
        <v>153.5</v>
      </c>
      <c r="R136" s="12">
        <v>61</v>
      </c>
      <c r="S136" s="12">
        <v>65</v>
      </c>
      <c r="T136" s="12">
        <v>61</v>
      </c>
      <c r="U136" s="12">
        <v>166.5</v>
      </c>
      <c r="V136" s="12">
        <v>61</v>
      </c>
      <c r="W136" s="12">
        <v>499443.20000000001</v>
      </c>
      <c r="AC136" s="11" t="s">
        <v>425</v>
      </c>
      <c r="AD136" s="12">
        <v>61</v>
      </c>
      <c r="AE136" s="12">
        <v>61</v>
      </c>
      <c r="AF136" s="12">
        <v>499493.3</v>
      </c>
      <c r="AG136" s="12">
        <v>123.5</v>
      </c>
      <c r="AH136" s="12">
        <v>61</v>
      </c>
      <c r="AI136" s="12">
        <v>61</v>
      </c>
      <c r="AJ136" s="12">
        <v>61</v>
      </c>
      <c r="AK136" s="12">
        <v>61</v>
      </c>
      <c r="AL136" s="12">
        <v>61</v>
      </c>
      <c r="AM136" s="12">
        <v>61</v>
      </c>
      <c r="AN136" s="12">
        <v>61</v>
      </c>
      <c r="AO136" s="12">
        <v>61</v>
      </c>
      <c r="AP136" s="12">
        <v>61</v>
      </c>
      <c r="AQ136" s="12">
        <v>61</v>
      </c>
      <c r="AR136" s="12">
        <v>61</v>
      </c>
      <c r="AS136" s="12">
        <v>153.5</v>
      </c>
      <c r="AT136" s="12">
        <v>61</v>
      </c>
      <c r="AU136" s="12">
        <v>65</v>
      </c>
      <c r="AV136" s="12">
        <v>61</v>
      </c>
      <c r="AW136" s="12">
        <v>166.5</v>
      </c>
      <c r="AX136" s="12">
        <v>61</v>
      </c>
      <c r="AY136" s="12">
        <v>499747.3</v>
      </c>
    </row>
    <row r="137" spans="1:51" ht="15" thickBot="1" x14ac:dyDescent="0.35">
      <c r="A137" s="11" t="s">
        <v>433</v>
      </c>
      <c r="B137" s="12">
        <v>60</v>
      </c>
      <c r="C137" s="12">
        <v>60</v>
      </c>
      <c r="D137" s="12">
        <v>60</v>
      </c>
      <c r="E137" s="12">
        <v>60</v>
      </c>
      <c r="F137" s="12">
        <v>60</v>
      </c>
      <c r="G137" s="12">
        <v>60</v>
      </c>
      <c r="H137" s="12">
        <v>60</v>
      </c>
      <c r="I137" s="12">
        <v>60</v>
      </c>
      <c r="J137" s="12">
        <v>499952.7</v>
      </c>
      <c r="K137" s="12">
        <v>60</v>
      </c>
      <c r="L137" s="12">
        <v>60</v>
      </c>
      <c r="M137" s="12">
        <v>60</v>
      </c>
      <c r="N137" s="12">
        <v>60</v>
      </c>
      <c r="O137" s="12">
        <v>60</v>
      </c>
      <c r="P137" s="12">
        <v>60</v>
      </c>
      <c r="Q137" s="12">
        <v>152.5</v>
      </c>
      <c r="R137" s="12">
        <v>60</v>
      </c>
      <c r="S137" s="12">
        <v>64</v>
      </c>
      <c r="T137" s="12">
        <v>60</v>
      </c>
      <c r="U137" s="12">
        <v>61</v>
      </c>
      <c r="V137" s="12">
        <v>60</v>
      </c>
      <c r="W137" s="12">
        <v>499442.2</v>
      </c>
      <c r="AC137" s="11" t="s">
        <v>433</v>
      </c>
      <c r="AD137" s="12">
        <v>60</v>
      </c>
      <c r="AE137" s="12">
        <v>60</v>
      </c>
      <c r="AF137" s="12">
        <v>499492.3</v>
      </c>
      <c r="AG137" s="12">
        <v>122.5</v>
      </c>
      <c r="AH137" s="12">
        <v>60</v>
      </c>
      <c r="AI137" s="12">
        <v>60</v>
      </c>
      <c r="AJ137" s="12">
        <v>60</v>
      </c>
      <c r="AK137" s="12">
        <v>60</v>
      </c>
      <c r="AL137" s="12">
        <v>60</v>
      </c>
      <c r="AM137" s="12">
        <v>60</v>
      </c>
      <c r="AN137" s="12">
        <v>60</v>
      </c>
      <c r="AO137" s="12">
        <v>60</v>
      </c>
      <c r="AP137" s="12">
        <v>60</v>
      </c>
      <c r="AQ137" s="12">
        <v>60</v>
      </c>
      <c r="AR137" s="12">
        <v>60</v>
      </c>
      <c r="AS137" s="12">
        <v>152.5</v>
      </c>
      <c r="AT137" s="12">
        <v>60</v>
      </c>
      <c r="AU137" s="12">
        <v>64</v>
      </c>
      <c r="AV137" s="12">
        <v>60</v>
      </c>
      <c r="AW137" s="12">
        <v>165.5</v>
      </c>
      <c r="AX137" s="12">
        <v>60</v>
      </c>
      <c r="AY137" s="12">
        <v>499746.3</v>
      </c>
    </row>
    <row r="138" spans="1:51" ht="15" thickBot="1" x14ac:dyDescent="0.35">
      <c r="A138" s="11" t="s">
        <v>440</v>
      </c>
      <c r="B138" s="12">
        <v>59</v>
      </c>
      <c r="C138" s="12">
        <v>59</v>
      </c>
      <c r="D138" s="12">
        <v>59</v>
      </c>
      <c r="E138" s="12">
        <v>59</v>
      </c>
      <c r="F138" s="12">
        <v>59</v>
      </c>
      <c r="G138" s="12">
        <v>59</v>
      </c>
      <c r="H138" s="12">
        <v>59</v>
      </c>
      <c r="I138" s="12">
        <v>59</v>
      </c>
      <c r="J138" s="12">
        <v>499951.7</v>
      </c>
      <c r="K138" s="12">
        <v>59</v>
      </c>
      <c r="L138" s="12">
        <v>59</v>
      </c>
      <c r="M138" s="12">
        <v>59</v>
      </c>
      <c r="N138" s="12">
        <v>59</v>
      </c>
      <c r="O138" s="12">
        <v>59</v>
      </c>
      <c r="P138" s="12">
        <v>59</v>
      </c>
      <c r="Q138" s="12">
        <v>59</v>
      </c>
      <c r="R138" s="12">
        <v>59</v>
      </c>
      <c r="S138" s="12">
        <v>63</v>
      </c>
      <c r="T138" s="12">
        <v>59</v>
      </c>
      <c r="U138" s="12">
        <v>60</v>
      </c>
      <c r="V138" s="12">
        <v>59</v>
      </c>
      <c r="W138" s="12">
        <v>499441.2</v>
      </c>
      <c r="AC138" s="11" t="s">
        <v>440</v>
      </c>
      <c r="AD138" s="12">
        <v>59</v>
      </c>
      <c r="AE138" s="12">
        <v>59</v>
      </c>
      <c r="AF138" s="12">
        <v>499491.3</v>
      </c>
      <c r="AG138" s="12">
        <v>121.5</v>
      </c>
      <c r="AH138" s="12">
        <v>59</v>
      </c>
      <c r="AI138" s="12">
        <v>59</v>
      </c>
      <c r="AJ138" s="12">
        <v>59</v>
      </c>
      <c r="AK138" s="12">
        <v>59</v>
      </c>
      <c r="AL138" s="12">
        <v>59</v>
      </c>
      <c r="AM138" s="12">
        <v>59</v>
      </c>
      <c r="AN138" s="12">
        <v>59</v>
      </c>
      <c r="AO138" s="12">
        <v>59</v>
      </c>
      <c r="AP138" s="12">
        <v>59</v>
      </c>
      <c r="AQ138" s="12">
        <v>59</v>
      </c>
      <c r="AR138" s="12">
        <v>59</v>
      </c>
      <c r="AS138" s="12">
        <v>151.5</v>
      </c>
      <c r="AT138" s="12">
        <v>59</v>
      </c>
      <c r="AU138" s="12">
        <v>63</v>
      </c>
      <c r="AV138" s="12">
        <v>59</v>
      </c>
      <c r="AW138" s="12">
        <v>164.5</v>
      </c>
      <c r="AX138" s="12">
        <v>59</v>
      </c>
      <c r="AY138" s="12">
        <v>499745.3</v>
      </c>
    </row>
    <row r="139" spans="1:51" ht="15" thickBot="1" x14ac:dyDescent="0.35">
      <c r="A139" s="11" t="s">
        <v>446</v>
      </c>
      <c r="B139" s="12">
        <v>58</v>
      </c>
      <c r="C139" s="12">
        <v>58</v>
      </c>
      <c r="D139" s="12">
        <v>58</v>
      </c>
      <c r="E139" s="12">
        <v>58</v>
      </c>
      <c r="F139" s="12">
        <v>58</v>
      </c>
      <c r="G139" s="12">
        <v>58</v>
      </c>
      <c r="H139" s="12">
        <v>58</v>
      </c>
      <c r="I139" s="12">
        <v>58</v>
      </c>
      <c r="J139" s="12">
        <v>499950.7</v>
      </c>
      <c r="K139" s="12">
        <v>58</v>
      </c>
      <c r="L139" s="12">
        <v>58</v>
      </c>
      <c r="M139" s="12">
        <v>58</v>
      </c>
      <c r="N139" s="12">
        <v>58</v>
      </c>
      <c r="O139" s="12">
        <v>58</v>
      </c>
      <c r="P139" s="12">
        <v>58</v>
      </c>
      <c r="Q139" s="12">
        <v>58</v>
      </c>
      <c r="R139" s="12">
        <v>58</v>
      </c>
      <c r="S139" s="12">
        <v>62</v>
      </c>
      <c r="T139" s="12">
        <v>58</v>
      </c>
      <c r="U139" s="12">
        <v>59</v>
      </c>
      <c r="V139" s="12">
        <v>58</v>
      </c>
      <c r="W139" s="12">
        <v>499440.2</v>
      </c>
      <c r="AC139" s="11" t="s">
        <v>446</v>
      </c>
      <c r="AD139" s="12">
        <v>58</v>
      </c>
      <c r="AE139" s="12">
        <v>58</v>
      </c>
      <c r="AF139" s="12">
        <v>499490.3</v>
      </c>
      <c r="AG139" s="12">
        <v>120.5</v>
      </c>
      <c r="AH139" s="12">
        <v>58</v>
      </c>
      <c r="AI139" s="12">
        <v>58</v>
      </c>
      <c r="AJ139" s="12">
        <v>58</v>
      </c>
      <c r="AK139" s="12">
        <v>58</v>
      </c>
      <c r="AL139" s="12">
        <v>58</v>
      </c>
      <c r="AM139" s="12">
        <v>58</v>
      </c>
      <c r="AN139" s="12">
        <v>58</v>
      </c>
      <c r="AO139" s="12">
        <v>58</v>
      </c>
      <c r="AP139" s="12">
        <v>58</v>
      </c>
      <c r="AQ139" s="12">
        <v>58</v>
      </c>
      <c r="AR139" s="12">
        <v>58</v>
      </c>
      <c r="AS139" s="12">
        <v>150.5</v>
      </c>
      <c r="AT139" s="12">
        <v>58</v>
      </c>
      <c r="AU139" s="12">
        <v>62</v>
      </c>
      <c r="AV139" s="12">
        <v>58</v>
      </c>
      <c r="AW139" s="12">
        <v>163.5</v>
      </c>
      <c r="AX139" s="12">
        <v>58</v>
      </c>
      <c r="AY139" s="12">
        <v>499744.3</v>
      </c>
    </row>
    <row r="140" spans="1:51" ht="15" thickBot="1" x14ac:dyDescent="0.35">
      <c r="A140" s="11" t="s">
        <v>452</v>
      </c>
      <c r="B140" s="12">
        <v>57</v>
      </c>
      <c r="C140" s="12">
        <v>57</v>
      </c>
      <c r="D140" s="12">
        <v>57</v>
      </c>
      <c r="E140" s="12">
        <v>57</v>
      </c>
      <c r="F140" s="12">
        <v>57</v>
      </c>
      <c r="G140" s="12">
        <v>57</v>
      </c>
      <c r="H140" s="12">
        <v>57</v>
      </c>
      <c r="I140" s="12">
        <v>57</v>
      </c>
      <c r="J140" s="12">
        <v>499949.7</v>
      </c>
      <c r="K140" s="12">
        <v>57</v>
      </c>
      <c r="L140" s="12">
        <v>57</v>
      </c>
      <c r="M140" s="12">
        <v>57</v>
      </c>
      <c r="N140" s="12">
        <v>57</v>
      </c>
      <c r="O140" s="12">
        <v>57</v>
      </c>
      <c r="P140" s="12">
        <v>57</v>
      </c>
      <c r="Q140" s="12">
        <v>57</v>
      </c>
      <c r="R140" s="12">
        <v>57</v>
      </c>
      <c r="S140" s="12">
        <v>61</v>
      </c>
      <c r="T140" s="12">
        <v>57</v>
      </c>
      <c r="U140" s="12">
        <v>58</v>
      </c>
      <c r="V140" s="12">
        <v>57</v>
      </c>
      <c r="W140" s="12">
        <v>499439.2</v>
      </c>
      <c r="AC140" s="11" t="s">
        <v>452</v>
      </c>
      <c r="AD140" s="12">
        <v>57</v>
      </c>
      <c r="AE140" s="12">
        <v>57</v>
      </c>
      <c r="AF140" s="12">
        <v>499489.3</v>
      </c>
      <c r="AG140" s="12">
        <v>119.5</v>
      </c>
      <c r="AH140" s="12">
        <v>57</v>
      </c>
      <c r="AI140" s="12">
        <v>57</v>
      </c>
      <c r="AJ140" s="12">
        <v>57</v>
      </c>
      <c r="AK140" s="12">
        <v>57</v>
      </c>
      <c r="AL140" s="12">
        <v>57</v>
      </c>
      <c r="AM140" s="12">
        <v>57</v>
      </c>
      <c r="AN140" s="12">
        <v>57</v>
      </c>
      <c r="AO140" s="12">
        <v>57</v>
      </c>
      <c r="AP140" s="12">
        <v>57</v>
      </c>
      <c r="AQ140" s="12">
        <v>57</v>
      </c>
      <c r="AR140" s="12">
        <v>57</v>
      </c>
      <c r="AS140" s="12">
        <v>149.5</v>
      </c>
      <c r="AT140" s="12">
        <v>57</v>
      </c>
      <c r="AU140" s="12">
        <v>61</v>
      </c>
      <c r="AV140" s="12">
        <v>57</v>
      </c>
      <c r="AW140" s="12">
        <v>162.5</v>
      </c>
      <c r="AX140" s="12">
        <v>57</v>
      </c>
      <c r="AY140" s="12">
        <v>499743.3</v>
      </c>
    </row>
    <row r="141" spans="1:51" ht="15" thickBot="1" x14ac:dyDescent="0.35">
      <c r="A141" s="11" t="s">
        <v>458</v>
      </c>
      <c r="B141" s="12">
        <v>56</v>
      </c>
      <c r="C141" s="12">
        <v>56</v>
      </c>
      <c r="D141" s="12">
        <v>56</v>
      </c>
      <c r="E141" s="12">
        <v>56</v>
      </c>
      <c r="F141" s="12">
        <v>56</v>
      </c>
      <c r="G141" s="12">
        <v>56</v>
      </c>
      <c r="H141" s="12">
        <v>56</v>
      </c>
      <c r="I141" s="12">
        <v>56</v>
      </c>
      <c r="J141" s="12">
        <v>499948.7</v>
      </c>
      <c r="K141" s="12">
        <v>56</v>
      </c>
      <c r="L141" s="12">
        <v>56</v>
      </c>
      <c r="M141" s="12">
        <v>56</v>
      </c>
      <c r="N141" s="12">
        <v>56</v>
      </c>
      <c r="O141" s="12">
        <v>56</v>
      </c>
      <c r="P141" s="12">
        <v>56</v>
      </c>
      <c r="Q141" s="12">
        <v>56</v>
      </c>
      <c r="R141" s="12">
        <v>56</v>
      </c>
      <c r="S141" s="12">
        <v>60</v>
      </c>
      <c r="T141" s="12">
        <v>56</v>
      </c>
      <c r="U141" s="12">
        <v>57</v>
      </c>
      <c r="V141" s="12">
        <v>56</v>
      </c>
      <c r="W141" s="12">
        <v>499438.2</v>
      </c>
      <c r="AC141" s="11" t="s">
        <v>458</v>
      </c>
      <c r="AD141" s="12">
        <v>56</v>
      </c>
      <c r="AE141" s="12">
        <v>56</v>
      </c>
      <c r="AF141" s="12">
        <v>499488.3</v>
      </c>
      <c r="AG141" s="12">
        <v>118.5</v>
      </c>
      <c r="AH141" s="12">
        <v>56</v>
      </c>
      <c r="AI141" s="12">
        <v>56</v>
      </c>
      <c r="AJ141" s="12">
        <v>56</v>
      </c>
      <c r="AK141" s="12">
        <v>56</v>
      </c>
      <c r="AL141" s="12">
        <v>56</v>
      </c>
      <c r="AM141" s="12">
        <v>56</v>
      </c>
      <c r="AN141" s="12">
        <v>56</v>
      </c>
      <c r="AO141" s="12">
        <v>56</v>
      </c>
      <c r="AP141" s="12">
        <v>56</v>
      </c>
      <c r="AQ141" s="12">
        <v>56</v>
      </c>
      <c r="AR141" s="12">
        <v>56</v>
      </c>
      <c r="AS141" s="12">
        <v>148.5</v>
      </c>
      <c r="AT141" s="12">
        <v>56</v>
      </c>
      <c r="AU141" s="12">
        <v>60</v>
      </c>
      <c r="AV141" s="12">
        <v>56</v>
      </c>
      <c r="AW141" s="12">
        <v>161.5</v>
      </c>
      <c r="AX141" s="12">
        <v>56</v>
      </c>
      <c r="AY141" s="12">
        <v>499742.3</v>
      </c>
    </row>
    <row r="142" spans="1:51" ht="15" thickBot="1" x14ac:dyDescent="0.35">
      <c r="A142" s="11" t="s">
        <v>464</v>
      </c>
      <c r="B142" s="12">
        <v>55</v>
      </c>
      <c r="C142" s="12">
        <v>55</v>
      </c>
      <c r="D142" s="12">
        <v>55</v>
      </c>
      <c r="E142" s="12">
        <v>55</v>
      </c>
      <c r="F142" s="12">
        <v>55</v>
      </c>
      <c r="G142" s="12">
        <v>55</v>
      </c>
      <c r="H142" s="12">
        <v>55</v>
      </c>
      <c r="I142" s="12">
        <v>55</v>
      </c>
      <c r="J142" s="12">
        <v>499947.7</v>
      </c>
      <c r="K142" s="12">
        <v>55</v>
      </c>
      <c r="L142" s="12">
        <v>55</v>
      </c>
      <c r="M142" s="12">
        <v>55</v>
      </c>
      <c r="N142" s="12">
        <v>55</v>
      </c>
      <c r="O142" s="12">
        <v>55</v>
      </c>
      <c r="P142" s="12">
        <v>55</v>
      </c>
      <c r="Q142" s="12">
        <v>55</v>
      </c>
      <c r="R142" s="12">
        <v>55</v>
      </c>
      <c r="S142" s="12">
        <v>59</v>
      </c>
      <c r="T142" s="12">
        <v>55</v>
      </c>
      <c r="U142" s="12">
        <v>55</v>
      </c>
      <c r="V142" s="12">
        <v>55</v>
      </c>
      <c r="W142" s="12">
        <v>499437.2</v>
      </c>
      <c r="AC142" s="11" t="s">
        <v>464</v>
      </c>
      <c r="AD142" s="12">
        <v>55</v>
      </c>
      <c r="AE142" s="12">
        <v>55</v>
      </c>
      <c r="AF142" s="12">
        <v>499487.3</v>
      </c>
      <c r="AG142" s="12">
        <v>117.5</v>
      </c>
      <c r="AH142" s="12">
        <v>55</v>
      </c>
      <c r="AI142" s="12">
        <v>55</v>
      </c>
      <c r="AJ142" s="12">
        <v>55</v>
      </c>
      <c r="AK142" s="12">
        <v>55</v>
      </c>
      <c r="AL142" s="12">
        <v>55</v>
      </c>
      <c r="AM142" s="12">
        <v>55</v>
      </c>
      <c r="AN142" s="12">
        <v>55</v>
      </c>
      <c r="AO142" s="12">
        <v>55</v>
      </c>
      <c r="AP142" s="12">
        <v>55</v>
      </c>
      <c r="AQ142" s="12">
        <v>55</v>
      </c>
      <c r="AR142" s="12">
        <v>55</v>
      </c>
      <c r="AS142" s="12">
        <v>147.5</v>
      </c>
      <c r="AT142" s="12">
        <v>55</v>
      </c>
      <c r="AU142" s="12">
        <v>59</v>
      </c>
      <c r="AV142" s="12">
        <v>55</v>
      </c>
      <c r="AW142" s="12">
        <v>160.5</v>
      </c>
      <c r="AX142" s="12">
        <v>55</v>
      </c>
      <c r="AY142" s="12">
        <v>499741.3</v>
      </c>
    </row>
    <row r="143" spans="1:51" ht="15" thickBot="1" x14ac:dyDescent="0.35">
      <c r="A143" s="11" t="s">
        <v>469</v>
      </c>
      <c r="B143" s="12">
        <v>54</v>
      </c>
      <c r="C143" s="12">
        <v>54</v>
      </c>
      <c r="D143" s="12">
        <v>54</v>
      </c>
      <c r="E143" s="12">
        <v>54</v>
      </c>
      <c r="F143" s="12">
        <v>54</v>
      </c>
      <c r="G143" s="12">
        <v>54</v>
      </c>
      <c r="H143" s="12">
        <v>54</v>
      </c>
      <c r="I143" s="12">
        <v>54</v>
      </c>
      <c r="J143" s="12">
        <v>499946.7</v>
      </c>
      <c r="K143" s="12">
        <v>54</v>
      </c>
      <c r="L143" s="12">
        <v>54</v>
      </c>
      <c r="M143" s="12">
        <v>54</v>
      </c>
      <c r="N143" s="12">
        <v>54</v>
      </c>
      <c r="O143" s="12">
        <v>54</v>
      </c>
      <c r="P143" s="12">
        <v>54</v>
      </c>
      <c r="Q143" s="12">
        <v>54</v>
      </c>
      <c r="R143" s="12">
        <v>54</v>
      </c>
      <c r="S143" s="12">
        <v>58</v>
      </c>
      <c r="T143" s="12">
        <v>54</v>
      </c>
      <c r="U143" s="12">
        <v>54</v>
      </c>
      <c r="V143" s="12">
        <v>54</v>
      </c>
      <c r="W143" s="12">
        <v>499436.2</v>
      </c>
      <c r="AC143" s="11" t="s">
        <v>469</v>
      </c>
      <c r="AD143" s="12">
        <v>54</v>
      </c>
      <c r="AE143" s="12">
        <v>54</v>
      </c>
      <c r="AF143" s="12">
        <v>499486.3</v>
      </c>
      <c r="AG143" s="12">
        <v>116.5</v>
      </c>
      <c r="AH143" s="12">
        <v>54</v>
      </c>
      <c r="AI143" s="12">
        <v>54</v>
      </c>
      <c r="AJ143" s="12">
        <v>54</v>
      </c>
      <c r="AK143" s="12">
        <v>54</v>
      </c>
      <c r="AL143" s="12">
        <v>54</v>
      </c>
      <c r="AM143" s="12">
        <v>54</v>
      </c>
      <c r="AN143" s="12">
        <v>54</v>
      </c>
      <c r="AO143" s="12">
        <v>54</v>
      </c>
      <c r="AP143" s="12">
        <v>54</v>
      </c>
      <c r="AQ143" s="12">
        <v>54</v>
      </c>
      <c r="AR143" s="12">
        <v>54</v>
      </c>
      <c r="AS143" s="12">
        <v>146.5</v>
      </c>
      <c r="AT143" s="12">
        <v>54</v>
      </c>
      <c r="AU143" s="12">
        <v>58</v>
      </c>
      <c r="AV143" s="12">
        <v>54</v>
      </c>
      <c r="AW143" s="12">
        <v>159.5</v>
      </c>
      <c r="AX143" s="12">
        <v>54</v>
      </c>
      <c r="AY143" s="12">
        <v>499740.3</v>
      </c>
    </row>
    <row r="144" spans="1:51" ht="15" thickBot="1" x14ac:dyDescent="0.35">
      <c r="A144" s="11" t="s">
        <v>474</v>
      </c>
      <c r="B144" s="12">
        <v>53</v>
      </c>
      <c r="C144" s="12">
        <v>53</v>
      </c>
      <c r="D144" s="12">
        <v>53</v>
      </c>
      <c r="E144" s="12">
        <v>53</v>
      </c>
      <c r="F144" s="12">
        <v>53</v>
      </c>
      <c r="G144" s="12">
        <v>53</v>
      </c>
      <c r="H144" s="12">
        <v>53</v>
      </c>
      <c r="I144" s="12">
        <v>53</v>
      </c>
      <c r="J144" s="12">
        <v>499945.7</v>
      </c>
      <c r="K144" s="12">
        <v>53</v>
      </c>
      <c r="L144" s="12">
        <v>53</v>
      </c>
      <c r="M144" s="12">
        <v>53</v>
      </c>
      <c r="N144" s="12">
        <v>53</v>
      </c>
      <c r="O144" s="12">
        <v>53</v>
      </c>
      <c r="P144" s="12">
        <v>53</v>
      </c>
      <c r="Q144" s="12">
        <v>53</v>
      </c>
      <c r="R144" s="12">
        <v>53</v>
      </c>
      <c r="S144" s="12">
        <v>57</v>
      </c>
      <c r="T144" s="12">
        <v>53</v>
      </c>
      <c r="U144" s="12">
        <v>53</v>
      </c>
      <c r="V144" s="12">
        <v>53</v>
      </c>
      <c r="W144" s="12">
        <v>499435.2</v>
      </c>
      <c r="AC144" s="11" t="s">
        <v>474</v>
      </c>
      <c r="AD144" s="12">
        <v>53</v>
      </c>
      <c r="AE144" s="12">
        <v>53</v>
      </c>
      <c r="AF144" s="12">
        <v>499485.3</v>
      </c>
      <c r="AG144" s="12">
        <v>115.5</v>
      </c>
      <c r="AH144" s="12">
        <v>53</v>
      </c>
      <c r="AI144" s="12">
        <v>53</v>
      </c>
      <c r="AJ144" s="12">
        <v>53</v>
      </c>
      <c r="AK144" s="12">
        <v>53</v>
      </c>
      <c r="AL144" s="12">
        <v>53</v>
      </c>
      <c r="AM144" s="12">
        <v>53</v>
      </c>
      <c r="AN144" s="12">
        <v>53</v>
      </c>
      <c r="AO144" s="12">
        <v>53</v>
      </c>
      <c r="AP144" s="12">
        <v>53</v>
      </c>
      <c r="AQ144" s="12">
        <v>53</v>
      </c>
      <c r="AR144" s="12">
        <v>53</v>
      </c>
      <c r="AS144" s="12">
        <v>145.5</v>
      </c>
      <c r="AT144" s="12">
        <v>53</v>
      </c>
      <c r="AU144" s="12">
        <v>57</v>
      </c>
      <c r="AV144" s="12">
        <v>53</v>
      </c>
      <c r="AW144" s="12">
        <v>158.5</v>
      </c>
      <c r="AX144" s="12">
        <v>53</v>
      </c>
      <c r="AY144" s="12">
        <v>499739.3</v>
      </c>
    </row>
    <row r="145" spans="1:51" ht="15" thickBot="1" x14ac:dyDescent="0.35">
      <c r="A145" s="11" t="s">
        <v>479</v>
      </c>
      <c r="B145" s="12">
        <v>52</v>
      </c>
      <c r="C145" s="12">
        <v>52</v>
      </c>
      <c r="D145" s="12">
        <v>52</v>
      </c>
      <c r="E145" s="12">
        <v>52</v>
      </c>
      <c r="F145" s="12">
        <v>52</v>
      </c>
      <c r="G145" s="12">
        <v>52</v>
      </c>
      <c r="H145" s="12">
        <v>52</v>
      </c>
      <c r="I145" s="12">
        <v>52</v>
      </c>
      <c r="J145" s="12">
        <v>499944.7</v>
      </c>
      <c r="K145" s="12">
        <v>52</v>
      </c>
      <c r="L145" s="12">
        <v>52</v>
      </c>
      <c r="M145" s="12">
        <v>52</v>
      </c>
      <c r="N145" s="12">
        <v>52</v>
      </c>
      <c r="O145" s="12">
        <v>52</v>
      </c>
      <c r="P145" s="12">
        <v>52</v>
      </c>
      <c r="Q145" s="12">
        <v>52</v>
      </c>
      <c r="R145" s="12">
        <v>52</v>
      </c>
      <c r="S145" s="12">
        <v>56</v>
      </c>
      <c r="T145" s="12">
        <v>52</v>
      </c>
      <c r="U145" s="12">
        <v>52</v>
      </c>
      <c r="V145" s="12">
        <v>52</v>
      </c>
      <c r="W145" s="12">
        <v>499434.2</v>
      </c>
      <c r="AC145" s="11" t="s">
        <v>479</v>
      </c>
      <c r="AD145" s="12">
        <v>52</v>
      </c>
      <c r="AE145" s="12">
        <v>52</v>
      </c>
      <c r="AF145" s="12">
        <v>499484.3</v>
      </c>
      <c r="AG145" s="12">
        <v>114.5</v>
      </c>
      <c r="AH145" s="12">
        <v>52</v>
      </c>
      <c r="AI145" s="12">
        <v>52</v>
      </c>
      <c r="AJ145" s="12">
        <v>52</v>
      </c>
      <c r="AK145" s="12">
        <v>52</v>
      </c>
      <c r="AL145" s="12">
        <v>52</v>
      </c>
      <c r="AM145" s="12">
        <v>52</v>
      </c>
      <c r="AN145" s="12">
        <v>52</v>
      </c>
      <c r="AO145" s="12">
        <v>52</v>
      </c>
      <c r="AP145" s="12">
        <v>52</v>
      </c>
      <c r="AQ145" s="12">
        <v>52</v>
      </c>
      <c r="AR145" s="12">
        <v>52</v>
      </c>
      <c r="AS145" s="12">
        <v>144.5</v>
      </c>
      <c r="AT145" s="12">
        <v>52</v>
      </c>
      <c r="AU145" s="12">
        <v>52</v>
      </c>
      <c r="AV145" s="12">
        <v>52</v>
      </c>
      <c r="AW145" s="12">
        <v>157.5</v>
      </c>
      <c r="AX145" s="12">
        <v>52</v>
      </c>
      <c r="AY145" s="12">
        <v>499738.3</v>
      </c>
    </row>
    <row r="146" spans="1:51" ht="15" thickBot="1" x14ac:dyDescent="0.35">
      <c r="A146" s="11" t="s">
        <v>484</v>
      </c>
      <c r="B146" s="12">
        <v>51</v>
      </c>
      <c r="C146" s="12">
        <v>51</v>
      </c>
      <c r="D146" s="12">
        <v>51</v>
      </c>
      <c r="E146" s="12">
        <v>51</v>
      </c>
      <c r="F146" s="12">
        <v>51</v>
      </c>
      <c r="G146" s="12">
        <v>51</v>
      </c>
      <c r="H146" s="12">
        <v>51</v>
      </c>
      <c r="I146" s="12">
        <v>51</v>
      </c>
      <c r="J146" s="12">
        <v>499943.7</v>
      </c>
      <c r="K146" s="12">
        <v>51</v>
      </c>
      <c r="L146" s="12">
        <v>51</v>
      </c>
      <c r="M146" s="12">
        <v>51</v>
      </c>
      <c r="N146" s="12">
        <v>51</v>
      </c>
      <c r="O146" s="12">
        <v>51</v>
      </c>
      <c r="P146" s="12">
        <v>51</v>
      </c>
      <c r="Q146" s="12">
        <v>51</v>
      </c>
      <c r="R146" s="12">
        <v>51</v>
      </c>
      <c r="S146" s="12">
        <v>55</v>
      </c>
      <c r="T146" s="12">
        <v>51</v>
      </c>
      <c r="U146" s="12">
        <v>51</v>
      </c>
      <c r="V146" s="12">
        <v>51</v>
      </c>
      <c r="W146" s="12">
        <v>499433.2</v>
      </c>
      <c r="AC146" s="11" t="s">
        <v>484</v>
      </c>
      <c r="AD146" s="12">
        <v>51</v>
      </c>
      <c r="AE146" s="12">
        <v>51</v>
      </c>
      <c r="AF146" s="12">
        <v>499483.3</v>
      </c>
      <c r="AG146" s="12">
        <v>113.5</v>
      </c>
      <c r="AH146" s="12">
        <v>51</v>
      </c>
      <c r="AI146" s="12">
        <v>51</v>
      </c>
      <c r="AJ146" s="12">
        <v>51</v>
      </c>
      <c r="AK146" s="12">
        <v>51</v>
      </c>
      <c r="AL146" s="12">
        <v>51</v>
      </c>
      <c r="AM146" s="12">
        <v>51</v>
      </c>
      <c r="AN146" s="12">
        <v>51</v>
      </c>
      <c r="AO146" s="12">
        <v>51</v>
      </c>
      <c r="AP146" s="12">
        <v>51</v>
      </c>
      <c r="AQ146" s="12">
        <v>51</v>
      </c>
      <c r="AR146" s="12">
        <v>51</v>
      </c>
      <c r="AS146" s="12">
        <v>143.5</v>
      </c>
      <c r="AT146" s="12">
        <v>51</v>
      </c>
      <c r="AU146" s="12">
        <v>51</v>
      </c>
      <c r="AV146" s="12">
        <v>51</v>
      </c>
      <c r="AW146" s="12">
        <v>156.5</v>
      </c>
      <c r="AX146" s="12">
        <v>51</v>
      </c>
      <c r="AY146" s="12">
        <v>499737.3</v>
      </c>
    </row>
    <row r="147" spans="1:51" ht="15" thickBot="1" x14ac:dyDescent="0.35">
      <c r="A147" s="11" t="s">
        <v>489</v>
      </c>
      <c r="B147" s="12">
        <v>50</v>
      </c>
      <c r="C147" s="12">
        <v>50</v>
      </c>
      <c r="D147" s="12">
        <v>50</v>
      </c>
      <c r="E147" s="12">
        <v>50</v>
      </c>
      <c r="F147" s="12">
        <v>50</v>
      </c>
      <c r="G147" s="12">
        <v>50</v>
      </c>
      <c r="H147" s="12">
        <v>50</v>
      </c>
      <c r="I147" s="12">
        <v>50</v>
      </c>
      <c r="J147" s="12">
        <v>499942.7</v>
      </c>
      <c r="K147" s="12">
        <v>50</v>
      </c>
      <c r="L147" s="12">
        <v>50</v>
      </c>
      <c r="M147" s="12">
        <v>50</v>
      </c>
      <c r="N147" s="12">
        <v>50</v>
      </c>
      <c r="O147" s="12">
        <v>50</v>
      </c>
      <c r="P147" s="12">
        <v>50</v>
      </c>
      <c r="Q147" s="12">
        <v>50</v>
      </c>
      <c r="R147" s="12">
        <v>50</v>
      </c>
      <c r="S147" s="12">
        <v>54</v>
      </c>
      <c r="T147" s="12">
        <v>50</v>
      </c>
      <c r="U147" s="12">
        <v>50</v>
      </c>
      <c r="V147" s="12">
        <v>50</v>
      </c>
      <c r="W147" s="12">
        <v>499432.2</v>
      </c>
      <c r="AC147" s="11" t="s">
        <v>489</v>
      </c>
      <c r="AD147" s="12">
        <v>50</v>
      </c>
      <c r="AE147" s="12">
        <v>50</v>
      </c>
      <c r="AF147" s="12">
        <v>499482.3</v>
      </c>
      <c r="AG147" s="12">
        <v>112.5</v>
      </c>
      <c r="AH147" s="12">
        <v>50</v>
      </c>
      <c r="AI147" s="12">
        <v>50</v>
      </c>
      <c r="AJ147" s="12">
        <v>50</v>
      </c>
      <c r="AK147" s="12">
        <v>50</v>
      </c>
      <c r="AL147" s="12">
        <v>50</v>
      </c>
      <c r="AM147" s="12">
        <v>50</v>
      </c>
      <c r="AN147" s="12">
        <v>50</v>
      </c>
      <c r="AO147" s="12">
        <v>50</v>
      </c>
      <c r="AP147" s="12">
        <v>50</v>
      </c>
      <c r="AQ147" s="12">
        <v>50</v>
      </c>
      <c r="AR147" s="12">
        <v>50</v>
      </c>
      <c r="AS147" s="12">
        <v>142.5</v>
      </c>
      <c r="AT147" s="12">
        <v>50</v>
      </c>
      <c r="AU147" s="12">
        <v>50</v>
      </c>
      <c r="AV147" s="12">
        <v>50</v>
      </c>
      <c r="AW147" s="12">
        <v>155.5</v>
      </c>
      <c r="AX147" s="12">
        <v>50</v>
      </c>
      <c r="AY147" s="12">
        <v>499736.3</v>
      </c>
    </row>
    <row r="148" spans="1:51" ht="15" thickBot="1" x14ac:dyDescent="0.35">
      <c r="A148" s="11" t="s">
        <v>494</v>
      </c>
      <c r="B148" s="12">
        <v>49</v>
      </c>
      <c r="C148" s="12">
        <v>49</v>
      </c>
      <c r="D148" s="12">
        <v>49</v>
      </c>
      <c r="E148" s="12">
        <v>49</v>
      </c>
      <c r="F148" s="12">
        <v>49</v>
      </c>
      <c r="G148" s="12">
        <v>49</v>
      </c>
      <c r="H148" s="12">
        <v>49</v>
      </c>
      <c r="I148" s="12">
        <v>49</v>
      </c>
      <c r="J148" s="12">
        <v>499941.7</v>
      </c>
      <c r="K148" s="12">
        <v>49</v>
      </c>
      <c r="L148" s="12">
        <v>49</v>
      </c>
      <c r="M148" s="12">
        <v>49</v>
      </c>
      <c r="N148" s="12">
        <v>49</v>
      </c>
      <c r="O148" s="12">
        <v>49</v>
      </c>
      <c r="P148" s="12">
        <v>49</v>
      </c>
      <c r="Q148" s="12">
        <v>49</v>
      </c>
      <c r="R148" s="12">
        <v>49</v>
      </c>
      <c r="S148" s="12">
        <v>53</v>
      </c>
      <c r="T148" s="12">
        <v>49</v>
      </c>
      <c r="U148" s="12">
        <v>49</v>
      </c>
      <c r="V148" s="12">
        <v>49</v>
      </c>
      <c r="W148" s="12">
        <v>499431.2</v>
      </c>
      <c r="AC148" s="11" t="s">
        <v>494</v>
      </c>
      <c r="AD148" s="12">
        <v>49</v>
      </c>
      <c r="AE148" s="12">
        <v>49</v>
      </c>
      <c r="AF148" s="12">
        <v>499481.3</v>
      </c>
      <c r="AG148" s="12">
        <v>111.5</v>
      </c>
      <c r="AH148" s="12">
        <v>49</v>
      </c>
      <c r="AI148" s="12">
        <v>49</v>
      </c>
      <c r="AJ148" s="12">
        <v>49</v>
      </c>
      <c r="AK148" s="12">
        <v>49</v>
      </c>
      <c r="AL148" s="12">
        <v>49</v>
      </c>
      <c r="AM148" s="12">
        <v>49</v>
      </c>
      <c r="AN148" s="12">
        <v>49</v>
      </c>
      <c r="AO148" s="12">
        <v>49</v>
      </c>
      <c r="AP148" s="12">
        <v>49</v>
      </c>
      <c r="AQ148" s="12">
        <v>49</v>
      </c>
      <c r="AR148" s="12">
        <v>49</v>
      </c>
      <c r="AS148" s="12">
        <v>141.5</v>
      </c>
      <c r="AT148" s="12">
        <v>49</v>
      </c>
      <c r="AU148" s="12">
        <v>49</v>
      </c>
      <c r="AV148" s="12">
        <v>49</v>
      </c>
      <c r="AW148" s="12">
        <v>154.5</v>
      </c>
      <c r="AX148" s="12">
        <v>49</v>
      </c>
      <c r="AY148" s="12">
        <v>499735.3</v>
      </c>
    </row>
    <row r="149" spans="1:51" ht="15" thickBot="1" x14ac:dyDescent="0.35">
      <c r="A149" s="11" t="s">
        <v>499</v>
      </c>
      <c r="B149" s="12">
        <v>48</v>
      </c>
      <c r="C149" s="12">
        <v>48</v>
      </c>
      <c r="D149" s="12">
        <v>48</v>
      </c>
      <c r="E149" s="12">
        <v>48</v>
      </c>
      <c r="F149" s="12">
        <v>48</v>
      </c>
      <c r="G149" s="12">
        <v>48</v>
      </c>
      <c r="H149" s="12">
        <v>48</v>
      </c>
      <c r="I149" s="12">
        <v>48</v>
      </c>
      <c r="J149" s="12">
        <v>499940.7</v>
      </c>
      <c r="K149" s="12">
        <v>48</v>
      </c>
      <c r="L149" s="12">
        <v>48</v>
      </c>
      <c r="M149" s="12">
        <v>48</v>
      </c>
      <c r="N149" s="12">
        <v>48</v>
      </c>
      <c r="O149" s="12">
        <v>48</v>
      </c>
      <c r="P149" s="12">
        <v>48</v>
      </c>
      <c r="Q149" s="12">
        <v>48</v>
      </c>
      <c r="R149" s="12">
        <v>48</v>
      </c>
      <c r="S149" s="12">
        <v>52</v>
      </c>
      <c r="T149" s="12">
        <v>48</v>
      </c>
      <c r="U149" s="12">
        <v>48</v>
      </c>
      <c r="V149" s="12">
        <v>48</v>
      </c>
      <c r="W149" s="12">
        <v>499430.2</v>
      </c>
      <c r="AC149" s="11" t="s">
        <v>499</v>
      </c>
      <c r="AD149" s="12">
        <v>48</v>
      </c>
      <c r="AE149" s="12">
        <v>48</v>
      </c>
      <c r="AF149" s="12">
        <v>499480.3</v>
      </c>
      <c r="AG149" s="12">
        <v>110.5</v>
      </c>
      <c r="AH149" s="12">
        <v>48</v>
      </c>
      <c r="AI149" s="12">
        <v>48</v>
      </c>
      <c r="AJ149" s="12">
        <v>48</v>
      </c>
      <c r="AK149" s="12">
        <v>48</v>
      </c>
      <c r="AL149" s="12">
        <v>48</v>
      </c>
      <c r="AM149" s="12">
        <v>48</v>
      </c>
      <c r="AN149" s="12">
        <v>48</v>
      </c>
      <c r="AO149" s="12">
        <v>48</v>
      </c>
      <c r="AP149" s="12">
        <v>48</v>
      </c>
      <c r="AQ149" s="12">
        <v>48</v>
      </c>
      <c r="AR149" s="12">
        <v>48</v>
      </c>
      <c r="AS149" s="12">
        <v>140.5</v>
      </c>
      <c r="AT149" s="12">
        <v>48</v>
      </c>
      <c r="AU149" s="12">
        <v>48</v>
      </c>
      <c r="AV149" s="12">
        <v>48</v>
      </c>
      <c r="AW149" s="12">
        <v>153.5</v>
      </c>
      <c r="AX149" s="12">
        <v>48</v>
      </c>
      <c r="AY149" s="12">
        <v>499734.3</v>
      </c>
    </row>
    <row r="150" spans="1:51" ht="15" thickBot="1" x14ac:dyDescent="0.35">
      <c r="A150" s="11" t="s">
        <v>504</v>
      </c>
      <c r="B150" s="12">
        <v>47</v>
      </c>
      <c r="C150" s="12">
        <v>47</v>
      </c>
      <c r="D150" s="12">
        <v>47</v>
      </c>
      <c r="E150" s="12">
        <v>47</v>
      </c>
      <c r="F150" s="12">
        <v>47</v>
      </c>
      <c r="G150" s="12">
        <v>47</v>
      </c>
      <c r="H150" s="12">
        <v>47</v>
      </c>
      <c r="I150" s="12">
        <v>47</v>
      </c>
      <c r="J150" s="12">
        <v>499939.7</v>
      </c>
      <c r="K150" s="12">
        <v>47</v>
      </c>
      <c r="L150" s="12">
        <v>47</v>
      </c>
      <c r="M150" s="12">
        <v>47</v>
      </c>
      <c r="N150" s="12">
        <v>47</v>
      </c>
      <c r="O150" s="12">
        <v>47</v>
      </c>
      <c r="P150" s="12">
        <v>47</v>
      </c>
      <c r="Q150" s="12">
        <v>47</v>
      </c>
      <c r="R150" s="12">
        <v>47</v>
      </c>
      <c r="S150" s="12">
        <v>51</v>
      </c>
      <c r="T150" s="12">
        <v>47</v>
      </c>
      <c r="U150" s="12">
        <v>47</v>
      </c>
      <c r="V150" s="12">
        <v>47</v>
      </c>
      <c r="W150" s="12">
        <v>499429.2</v>
      </c>
      <c r="AC150" s="11" t="s">
        <v>504</v>
      </c>
      <c r="AD150" s="12">
        <v>47</v>
      </c>
      <c r="AE150" s="12">
        <v>47</v>
      </c>
      <c r="AF150" s="12">
        <v>499479.3</v>
      </c>
      <c r="AG150" s="12">
        <v>109.5</v>
      </c>
      <c r="AH150" s="12">
        <v>47</v>
      </c>
      <c r="AI150" s="12">
        <v>47</v>
      </c>
      <c r="AJ150" s="12">
        <v>47</v>
      </c>
      <c r="AK150" s="12">
        <v>47</v>
      </c>
      <c r="AL150" s="12">
        <v>47</v>
      </c>
      <c r="AM150" s="12">
        <v>47</v>
      </c>
      <c r="AN150" s="12">
        <v>47</v>
      </c>
      <c r="AO150" s="12">
        <v>47</v>
      </c>
      <c r="AP150" s="12">
        <v>47</v>
      </c>
      <c r="AQ150" s="12">
        <v>47</v>
      </c>
      <c r="AR150" s="12">
        <v>47</v>
      </c>
      <c r="AS150" s="12">
        <v>139.5</v>
      </c>
      <c r="AT150" s="12">
        <v>47</v>
      </c>
      <c r="AU150" s="12">
        <v>47</v>
      </c>
      <c r="AV150" s="12">
        <v>47</v>
      </c>
      <c r="AW150" s="12">
        <v>152.5</v>
      </c>
      <c r="AX150" s="12">
        <v>47</v>
      </c>
      <c r="AY150" s="12">
        <v>499733.3</v>
      </c>
    </row>
    <row r="151" spans="1:51" ht="15" thickBot="1" x14ac:dyDescent="0.35">
      <c r="A151" s="11" t="s">
        <v>509</v>
      </c>
      <c r="B151" s="12">
        <v>46</v>
      </c>
      <c r="C151" s="12">
        <v>46</v>
      </c>
      <c r="D151" s="12">
        <v>46</v>
      </c>
      <c r="E151" s="12">
        <v>46</v>
      </c>
      <c r="F151" s="12">
        <v>46</v>
      </c>
      <c r="G151" s="12">
        <v>46</v>
      </c>
      <c r="H151" s="12">
        <v>46</v>
      </c>
      <c r="I151" s="12">
        <v>46</v>
      </c>
      <c r="J151" s="12">
        <v>499938.7</v>
      </c>
      <c r="K151" s="12">
        <v>46</v>
      </c>
      <c r="L151" s="12">
        <v>46</v>
      </c>
      <c r="M151" s="12">
        <v>46</v>
      </c>
      <c r="N151" s="12">
        <v>46</v>
      </c>
      <c r="O151" s="12">
        <v>46</v>
      </c>
      <c r="P151" s="12">
        <v>46</v>
      </c>
      <c r="Q151" s="12">
        <v>46</v>
      </c>
      <c r="R151" s="12">
        <v>46</v>
      </c>
      <c r="S151" s="12">
        <v>50</v>
      </c>
      <c r="T151" s="12">
        <v>46</v>
      </c>
      <c r="U151" s="12">
        <v>46</v>
      </c>
      <c r="V151" s="12">
        <v>46</v>
      </c>
      <c r="W151" s="12">
        <v>499428.2</v>
      </c>
      <c r="AC151" s="11" t="s">
        <v>509</v>
      </c>
      <c r="AD151" s="12">
        <v>46</v>
      </c>
      <c r="AE151" s="12">
        <v>46</v>
      </c>
      <c r="AF151" s="12">
        <v>499478.3</v>
      </c>
      <c r="AG151" s="12">
        <v>108.5</v>
      </c>
      <c r="AH151" s="12">
        <v>46</v>
      </c>
      <c r="AI151" s="12">
        <v>46</v>
      </c>
      <c r="AJ151" s="12">
        <v>46</v>
      </c>
      <c r="AK151" s="12">
        <v>46</v>
      </c>
      <c r="AL151" s="12">
        <v>46</v>
      </c>
      <c r="AM151" s="12">
        <v>46</v>
      </c>
      <c r="AN151" s="12">
        <v>46</v>
      </c>
      <c r="AO151" s="12">
        <v>46</v>
      </c>
      <c r="AP151" s="12">
        <v>46</v>
      </c>
      <c r="AQ151" s="12">
        <v>46</v>
      </c>
      <c r="AR151" s="12">
        <v>46</v>
      </c>
      <c r="AS151" s="12">
        <v>138.5</v>
      </c>
      <c r="AT151" s="12">
        <v>46</v>
      </c>
      <c r="AU151" s="12">
        <v>46</v>
      </c>
      <c r="AV151" s="12">
        <v>46</v>
      </c>
      <c r="AW151" s="12">
        <v>151.5</v>
      </c>
      <c r="AX151" s="12">
        <v>46</v>
      </c>
      <c r="AY151" s="12">
        <v>499732.3</v>
      </c>
    </row>
    <row r="152" spans="1:51" ht="15" thickBot="1" x14ac:dyDescent="0.35">
      <c r="A152" s="11" t="s">
        <v>514</v>
      </c>
      <c r="B152" s="12">
        <v>45</v>
      </c>
      <c r="C152" s="12">
        <v>45</v>
      </c>
      <c r="D152" s="12">
        <v>45</v>
      </c>
      <c r="E152" s="12">
        <v>45</v>
      </c>
      <c r="F152" s="12">
        <v>45</v>
      </c>
      <c r="G152" s="12">
        <v>45</v>
      </c>
      <c r="H152" s="12">
        <v>45</v>
      </c>
      <c r="I152" s="12">
        <v>45</v>
      </c>
      <c r="J152" s="12">
        <v>499937.7</v>
      </c>
      <c r="K152" s="12">
        <v>45</v>
      </c>
      <c r="L152" s="12">
        <v>45</v>
      </c>
      <c r="M152" s="12">
        <v>45</v>
      </c>
      <c r="N152" s="12">
        <v>45</v>
      </c>
      <c r="O152" s="12">
        <v>45</v>
      </c>
      <c r="P152" s="12">
        <v>45</v>
      </c>
      <c r="Q152" s="12">
        <v>45</v>
      </c>
      <c r="R152" s="12">
        <v>45</v>
      </c>
      <c r="S152" s="12">
        <v>49</v>
      </c>
      <c r="T152" s="12">
        <v>45</v>
      </c>
      <c r="U152" s="12">
        <v>45</v>
      </c>
      <c r="V152" s="12">
        <v>45</v>
      </c>
      <c r="W152" s="12">
        <v>499427.2</v>
      </c>
      <c r="AC152" s="11" t="s">
        <v>514</v>
      </c>
      <c r="AD152" s="12">
        <v>45</v>
      </c>
      <c r="AE152" s="12">
        <v>45</v>
      </c>
      <c r="AF152" s="12">
        <v>499477.3</v>
      </c>
      <c r="AG152" s="12">
        <v>107.5</v>
      </c>
      <c r="AH152" s="12">
        <v>45</v>
      </c>
      <c r="AI152" s="12">
        <v>45</v>
      </c>
      <c r="AJ152" s="12">
        <v>45</v>
      </c>
      <c r="AK152" s="12">
        <v>45</v>
      </c>
      <c r="AL152" s="12">
        <v>45</v>
      </c>
      <c r="AM152" s="12">
        <v>45</v>
      </c>
      <c r="AN152" s="12">
        <v>45</v>
      </c>
      <c r="AO152" s="12">
        <v>45</v>
      </c>
      <c r="AP152" s="12">
        <v>45</v>
      </c>
      <c r="AQ152" s="12">
        <v>45</v>
      </c>
      <c r="AR152" s="12">
        <v>45</v>
      </c>
      <c r="AS152" s="12">
        <v>137.5</v>
      </c>
      <c r="AT152" s="12">
        <v>45</v>
      </c>
      <c r="AU152" s="12">
        <v>45</v>
      </c>
      <c r="AV152" s="12">
        <v>45</v>
      </c>
      <c r="AW152" s="12">
        <v>150.5</v>
      </c>
      <c r="AX152" s="12">
        <v>45</v>
      </c>
      <c r="AY152" s="12">
        <v>499731.3</v>
      </c>
    </row>
    <row r="153" spans="1:51" ht="15" thickBot="1" x14ac:dyDescent="0.35">
      <c r="A153" s="11" t="s">
        <v>519</v>
      </c>
      <c r="B153" s="12">
        <v>44</v>
      </c>
      <c r="C153" s="12">
        <v>44</v>
      </c>
      <c r="D153" s="12">
        <v>44</v>
      </c>
      <c r="E153" s="12">
        <v>44</v>
      </c>
      <c r="F153" s="12">
        <v>44</v>
      </c>
      <c r="G153" s="12">
        <v>44</v>
      </c>
      <c r="H153" s="12">
        <v>44</v>
      </c>
      <c r="I153" s="12">
        <v>44</v>
      </c>
      <c r="J153" s="12">
        <v>499936.7</v>
      </c>
      <c r="K153" s="12">
        <v>44</v>
      </c>
      <c r="L153" s="12">
        <v>44</v>
      </c>
      <c r="M153" s="12">
        <v>44</v>
      </c>
      <c r="N153" s="12">
        <v>44</v>
      </c>
      <c r="O153" s="12">
        <v>44</v>
      </c>
      <c r="P153" s="12">
        <v>44</v>
      </c>
      <c r="Q153" s="12">
        <v>44</v>
      </c>
      <c r="R153" s="12">
        <v>44</v>
      </c>
      <c r="S153" s="12">
        <v>48</v>
      </c>
      <c r="T153" s="12">
        <v>44</v>
      </c>
      <c r="U153" s="12">
        <v>44</v>
      </c>
      <c r="V153" s="12">
        <v>44</v>
      </c>
      <c r="W153" s="12">
        <v>499426.2</v>
      </c>
      <c r="AC153" s="11" t="s">
        <v>519</v>
      </c>
      <c r="AD153" s="12">
        <v>44</v>
      </c>
      <c r="AE153" s="12">
        <v>44</v>
      </c>
      <c r="AF153" s="12">
        <v>499476.3</v>
      </c>
      <c r="AG153" s="12">
        <v>106.5</v>
      </c>
      <c r="AH153" s="12">
        <v>44</v>
      </c>
      <c r="AI153" s="12">
        <v>44</v>
      </c>
      <c r="AJ153" s="12">
        <v>44</v>
      </c>
      <c r="AK153" s="12">
        <v>44</v>
      </c>
      <c r="AL153" s="12">
        <v>44</v>
      </c>
      <c r="AM153" s="12">
        <v>44</v>
      </c>
      <c r="AN153" s="12">
        <v>44</v>
      </c>
      <c r="AO153" s="12">
        <v>44</v>
      </c>
      <c r="AP153" s="12">
        <v>44</v>
      </c>
      <c r="AQ153" s="12">
        <v>44</v>
      </c>
      <c r="AR153" s="12">
        <v>44</v>
      </c>
      <c r="AS153" s="12">
        <v>136.5</v>
      </c>
      <c r="AT153" s="12">
        <v>44</v>
      </c>
      <c r="AU153" s="12">
        <v>44</v>
      </c>
      <c r="AV153" s="12">
        <v>44</v>
      </c>
      <c r="AW153" s="12">
        <v>149.5</v>
      </c>
      <c r="AX153" s="12">
        <v>44</v>
      </c>
      <c r="AY153" s="12">
        <v>499730.3</v>
      </c>
    </row>
    <row r="154" spans="1:51" ht="15" thickBot="1" x14ac:dyDescent="0.35">
      <c r="A154" s="11" t="s">
        <v>524</v>
      </c>
      <c r="B154" s="12">
        <v>43</v>
      </c>
      <c r="C154" s="12">
        <v>43</v>
      </c>
      <c r="D154" s="12">
        <v>43</v>
      </c>
      <c r="E154" s="12">
        <v>43</v>
      </c>
      <c r="F154" s="12">
        <v>43</v>
      </c>
      <c r="G154" s="12">
        <v>43</v>
      </c>
      <c r="H154" s="12">
        <v>43</v>
      </c>
      <c r="I154" s="12">
        <v>43</v>
      </c>
      <c r="J154" s="12">
        <v>499935.7</v>
      </c>
      <c r="K154" s="12">
        <v>43</v>
      </c>
      <c r="L154" s="12">
        <v>43</v>
      </c>
      <c r="M154" s="12">
        <v>43</v>
      </c>
      <c r="N154" s="12">
        <v>43</v>
      </c>
      <c r="O154" s="12">
        <v>43</v>
      </c>
      <c r="P154" s="12">
        <v>43</v>
      </c>
      <c r="Q154" s="12">
        <v>43</v>
      </c>
      <c r="R154" s="12">
        <v>43</v>
      </c>
      <c r="S154" s="12">
        <v>47</v>
      </c>
      <c r="T154" s="12">
        <v>43</v>
      </c>
      <c r="U154" s="12">
        <v>43</v>
      </c>
      <c r="V154" s="12">
        <v>43</v>
      </c>
      <c r="W154" s="12">
        <v>499425.2</v>
      </c>
      <c r="AC154" s="11" t="s">
        <v>524</v>
      </c>
      <c r="AD154" s="12">
        <v>43</v>
      </c>
      <c r="AE154" s="12">
        <v>43</v>
      </c>
      <c r="AF154" s="12">
        <v>499475.3</v>
      </c>
      <c r="AG154" s="12">
        <v>105.5</v>
      </c>
      <c r="AH154" s="12">
        <v>43</v>
      </c>
      <c r="AI154" s="12">
        <v>43</v>
      </c>
      <c r="AJ154" s="12">
        <v>43</v>
      </c>
      <c r="AK154" s="12">
        <v>43</v>
      </c>
      <c r="AL154" s="12">
        <v>43</v>
      </c>
      <c r="AM154" s="12">
        <v>43</v>
      </c>
      <c r="AN154" s="12">
        <v>43</v>
      </c>
      <c r="AO154" s="12">
        <v>43</v>
      </c>
      <c r="AP154" s="12">
        <v>43</v>
      </c>
      <c r="AQ154" s="12">
        <v>43</v>
      </c>
      <c r="AR154" s="12">
        <v>43</v>
      </c>
      <c r="AS154" s="12">
        <v>135.5</v>
      </c>
      <c r="AT154" s="12">
        <v>43</v>
      </c>
      <c r="AU154" s="12">
        <v>43</v>
      </c>
      <c r="AV154" s="12">
        <v>43</v>
      </c>
      <c r="AW154" s="12">
        <v>148.5</v>
      </c>
      <c r="AX154" s="12">
        <v>43</v>
      </c>
      <c r="AY154" s="12">
        <v>499729.3</v>
      </c>
    </row>
    <row r="155" spans="1:51" ht="15" thickBot="1" x14ac:dyDescent="0.35">
      <c r="A155" s="11" t="s">
        <v>529</v>
      </c>
      <c r="B155" s="12">
        <v>42</v>
      </c>
      <c r="C155" s="12">
        <v>42</v>
      </c>
      <c r="D155" s="12">
        <v>42</v>
      </c>
      <c r="E155" s="12">
        <v>42</v>
      </c>
      <c r="F155" s="12">
        <v>42</v>
      </c>
      <c r="G155" s="12">
        <v>42</v>
      </c>
      <c r="H155" s="12">
        <v>42</v>
      </c>
      <c r="I155" s="12">
        <v>42</v>
      </c>
      <c r="J155" s="12">
        <v>499934.7</v>
      </c>
      <c r="K155" s="12">
        <v>42</v>
      </c>
      <c r="L155" s="12">
        <v>42</v>
      </c>
      <c r="M155" s="12">
        <v>42</v>
      </c>
      <c r="N155" s="12">
        <v>42</v>
      </c>
      <c r="O155" s="12">
        <v>42</v>
      </c>
      <c r="P155" s="12">
        <v>42</v>
      </c>
      <c r="Q155" s="12">
        <v>42</v>
      </c>
      <c r="R155" s="12">
        <v>42</v>
      </c>
      <c r="S155" s="12">
        <v>46</v>
      </c>
      <c r="T155" s="12">
        <v>42</v>
      </c>
      <c r="U155" s="12">
        <v>42</v>
      </c>
      <c r="V155" s="12">
        <v>42</v>
      </c>
      <c r="W155" s="12">
        <v>499424.2</v>
      </c>
      <c r="AC155" s="11" t="s">
        <v>529</v>
      </c>
      <c r="AD155" s="12">
        <v>42</v>
      </c>
      <c r="AE155" s="12">
        <v>42</v>
      </c>
      <c r="AF155" s="12">
        <v>499474.3</v>
      </c>
      <c r="AG155" s="12">
        <v>104.5</v>
      </c>
      <c r="AH155" s="12">
        <v>42</v>
      </c>
      <c r="AI155" s="12">
        <v>42</v>
      </c>
      <c r="AJ155" s="12">
        <v>42</v>
      </c>
      <c r="AK155" s="12">
        <v>42</v>
      </c>
      <c r="AL155" s="12">
        <v>42</v>
      </c>
      <c r="AM155" s="12">
        <v>42</v>
      </c>
      <c r="AN155" s="12">
        <v>42</v>
      </c>
      <c r="AO155" s="12">
        <v>42</v>
      </c>
      <c r="AP155" s="12">
        <v>42</v>
      </c>
      <c r="AQ155" s="12">
        <v>42</v>
      </c>
      <c r="AR155" s="12">
        <v>42</v>
      </c>
      <c r="AS155" s="12">
        <v>134.5</v>
      </c>
      <c r="AT155" s="12">
        <v>42</v>
      </c>
      <c r="AU155" s="12">
        <v>42</v>
      </c>
      <c r="AV155" s="12">
        <v>42</v>
      </c>
      <c r="AW155" s="12">
        <v>147.5</v>
      </c>
      <c r="AX155" s="12">
        <v>42</v>
      </c>
      <c r="AY155" s="12">
        <v>499728.3</v>
      </c>
    </row>
    <row r="156" spans="1:51" ht="15" thickBot="1" x14ac:dyDescent="0.35">
      <c r="A156" s="11" t="s">
        <v>534</v>
      </c>
      <c r="B156" s="12">
        <v>41</v>
      </c>
      <c r="C156" s="12">
        <v>41</v>
      </c>
      <c r="D156" s="12">
        <v>41</v>
      </c>
      <c r="E156" s="12">
        <v>41</v>
      </c>
      <c r="F156" s="12">
        <v>41</v>
      </c>
      <c r="G156" s="12">
        <v>41</v>
      </c>
      <c r="H156" s="12">
        <v>41</v>
      </c>
      <c r="I156" s="12">
        <v>41</v>
      </c>
      <c r="J156" s="12">
        <v>499933.7</v>
      </c>
      <c r="K156" s="12">
        <v>41</v>
      </c>
      <c r="L156" s="12">
        <v>41</v>
      </c>
      <c r="M156" s="12">
        <v>41</v>
      </c>
      <c r="N156" s="12">
        <v>41</v>
      </c>
      <c r="O156" s="12">
        <v>41</v>
      </c>
      <c r="P156" s="12">
        <v>41</v>
      </c>
      <c r="Q156" s="12">
        <v>41</v>
      </c>
      <c r="R156" s="12">
        <v>41</v>
      </c>
      <c r="S156" s="12">
        <v>45</v>
      </c>
      <c r="T156" s="12">
        <v>41</v>
      </c>
      <c r="U156" s="12">
        <v>41</v>
      </c>
      <c r="V156" s="12">
        <v>41</v>
      </c>
      <c r="W156" s="12">
        <v>499423.2</v>
      </c>
      <c r="AC156" s="11" t="s">
        <v>534</v>
      </c>
      <c r="AD156" s="12">
        <v>41</v>
      </c>
      <c r="AE156" s="12">
        <v>41</v>
      </c>
      <c r="AF156" s="12">
        <v>499473.3</v>
      </c>
      <c r="AG156" s="12">
        <v>103.5</v>
      </c>
      <c r="AH156" s="12">
        <v>41</v>
      </c>
      <c r="AI156" s="12">
        <v>41</v>
      </c>
      <c r="AJ156" s="12">
        <v>41</v>
      </c>
      <c r="AK156" s="12">
        <v>41</v>
      </c>
      <c r="AL156" s="12">
        <v>41</v>
      </c>
      <c r="AM156" s="12">
        <v>41</v>
      </c>
      <c r="AN156" s="12">
        <v>41</v>
      </c>
      <c r="AO156" s="12">
        <v>41</v>
      </c>
      <c r="AP156" s="12">
        <v>41</v>
      </c>
      <c r="AQ156" s="12">
        <v>41</v>
      </c>
      <c r="AR156" s="12">
        <v>41</v>
      </c>
      <c r="AS156" s="12">
        <v>133.5</v>
      </c>
      <c r="AT156" s="12">
        <v>41</v>
      </c>
      <c r="AU156" s="12">
        <v>41</v>
      </c>
      <c r="AV156" s="12">
        <v>41</v>
      </c>
      <c r="AW156" s="12">
        <v>146.5</v>
      </c>
      <c r="AX156" s="12">
        <v>41</v>
      </c>
      <c r="AY156" s="12">
        <v>499727.3</v>
      </c>
    </row>
    <row r="157" spans="1:51" ht="15" thickBot="1" x14ac:dyDescent="0.35">
      <c r="A157" s="11" t="s">
        <v>539</v>
      </c>
      <c r="B157" s="12">
        <v>40</v>
      </c>
      <c r="C157" s="12">
        <v>40</v>
      </c>
      <c r="D157" s="12">
        <v>40</v>
      </c>
      <c r="E157" s="12">
        <v>40</v>
      </c>
      <c r="F157" s="12">
        <v>40</v>
      </c>
      <c r="G157" s="12">
        <v>40</v>
      </c>
      <c r="H157" s="12">
        <v>40</v>
      </c>
      <c r="I157" s="12">
        <v>40</v>
      </c>
      <c r="J157" s="12">
        <v>499932.7</v>
      </c>
      <c r="K157" s="12">
        <v>40</v>
      </c>
      <c r="L157" s="12">
        <v>40</v>
      </c>
      <c r="M157" s="12">
        <v>40</v>
      </c>
      <c r="N157" s="12">
        <v>40</v>
      </c>
      <c r="O157" s="12">
        <v>40</v>
      </c>
      <c r="P157" s="12">
        <v>40</v>
      </c>
      <c r="Q157" s="12">
        <v>40</v>
      </c>
      <c r="R157" s="12">
        <v>40</v>
      </c>
      <c r="S157" s="12">
        <v>44</v>
      </c>
      <c r="T157" s="12">
        <v>40</v>
      </c>
      <c r="U157" s="12">
        <v>40</v>
      </c>
      <c r="V157" s="12">
        <v>40</v>
      </c>
      <c r="W157" s="12">
        <v>499422.2</v>
      </c>
      <c r="AC157" s="11" t="s">
        <v>539</v>
      </c>
      <c r="AD157" s="12">
        <v>40</v>
      </c>
      <c r="AE157" s="12">
        <v>40</v>
      </c>
      <c r="AF157" s="12">
        <v>499472.3</v>
      </c>
      <c r="AG157" s="12">
        <v>102.5</v>
      </c>
      <c r="AH157" s="12">
        <v>40</v>
      </c>
      <c r="AI157" s="12">
        <v>40</v>
      </c>
      <c r="AJ157" s="12">
        <v>40</v>
      </c>
      <c r="AK157" s="12">
        <v>40</v>
      </c>
      <c r="AL157" s="12">
        <v>40</v>
      </c>
      <c r="AM157" s="12">
        <v>40</v>
      </c>
      <c r="AN157" s="12">
        <v>40</v>
      </c>
      <c r="AO157" s="12">
        <v>40</v>
      </c>
      <c r="AP157" s="12">
        <v>40</v>
      </c>
      <c r="AQ157" s="12">
        <v>40</v>
      </c>
      <c r="AR157" s="12">
        <v>40</v>
      </c>
      <c r="AS157" s="12">
        <v>132.5</v>
      </c>
      <c r="AT157" s="12">
        <v>40</v>
      </c>
      <c r="AU157" s="12">
        <v>40</v>
      </c>
      <c r="AV157" s="12">
        <v>40</v>
      </c>
      <c r="AW157" s="12">
        <v>145.5</v>
      </c>
      <c r="AX157" s="12">
        <v>40</v>
      </c>
      <c r="AY157" s="12">
        <v>499726.3</v>
      </c>
    </row>
    <row r="158" spans="1:51" ht="15" thickBot="1" x14ac:dyDescent="0.35">
      <c r="A158" s="11" t="s">
        <v>544</v>
      </c>
      <c r="B158" s="12">
        <v>39</v>
      </c>
      <c r="C158" s="12">
        <v>39</v>
      </c>
      <c r="D158" s="12">
        <v>39</v>
      </c>
      <c r="E158" s="12">
        <v>39</v>
      </c>
      <c r="F158" s="12">
        <v>39</v>
      </c>
      <c r="G158" s="12">
        <v>39</v>
      </c>
      <c r="H158" s="12">
        <v>39</v>
      </c>
      <c r="I158" s="12">
        <v>39</v>
      </c>
      <c r="J158" s="12">
        <v>499931.7</v>
      </c>
      <c r="K158" s="12">
        <v>39</v>
      </c>
      <c r="L158" s="12">
        <v>39</v>
      </c>
      <c r="M158" s="12">
        <v>39</v>
      </c>
      <c r="N158" s="12">
        <v>39</v>
      </c>
      <c r="O158" s="12">
        <v>39</v>
      </c>
      <c r="P158" s="12">
        <v>39</v>
      </c>
      <c r="Q158" s="12">
        <v>39</v>
      </c>
      <c r="R158" s="12">
        <v>39</v>
      </c>
      <c r="S158" s="12">
        <v>43</v>
      </c>
      <c r="T158" s="12">
        <v>39</v>
      </c>
      <c r="U158" s="12">
        <v>39</v>
      </c>
      <c r="V158" s="12">
        <v>39</v>
      </c>
      <c r="W158" s="12">
        <v>499421.2</v>
      </c>
      <c r="AC158" s="11" t="s">
        <v>544</v>
      </c>
      <c r="AD158" s="12">
        <v>39</v>
      </c>
      <c r="AE158" s="12">
        <v>39</v>
      </c>
      <c r="AF158" s="12">
        <v>499471.3</v>
      </c>
      <c r="AG158" s="12">
        <v>101.5</v>
      </c>
      <c r="AH158" s="12">
        <v>39</v>
      </c>
      <c r="AI158" s="12">
        <v>39</v>
      </c>
      <c r="AJ158" s="12">
        <v>39</v>
      </c>
      <c r="AK158" s="12">
        <v>39</v>
      </c>
      <c r="AL158" s="12">
        <v>39</v>
      </c>
      <c r="AM158" s="12">
        <v>39</v>
      </c>
      <c r="AN158" s="12">
        <v>39</v>
      </c>
      <c r="AO158" s="12">
        <v>39</v>
      </c>
      <c r="AP158" s="12">
        <v>39</v>
      </c>
      <c r="AQ158" s="12">
        <v>39</v>
      </c>
      <c r="AR158" s="12">
        <v>39</v>
      </c>
      <c r="AS158" s="12">
        <v>131.5</v>
      </c>
      <c r="AT158" s="12">
        <v>39</v>
      </c>
      <c r="AU158" s="12">
        <v>39</v>
      </c>
      <c r="AV158" s="12">
        <v>39</v>
      </c>
      <c r="AW158" s="12">
        <v>144.5</v>
      </c>
      <c r="AX158" s="12">
        <v>39</v>
      </c>
      <c r="AY158" s="12">
        <v>499725.3</v>
      </c>
    </row>
    <row r="159" spans="1:51" ht="15" thickBot="1" x14ac:dyDescent="0.35">
      <c r="A159" s="11" t="s">
        <v>549</v>
      </c>
      <c r="B159" s="12">
        <v>38</v>
      </c>
      <c r="C159" s="12">
        <v>38</v>
      </c>
      <c r="D159" s="12">
        <v>38</v>
      </c>
      <c r="E159" s="12">
        <v>38</v>
      </c>
      <c r="F159" s="12">
        <v>38</v>
      </c>
      <c r="G159" s="12">
        <v>38</v>
      </c>
      <c r="H159" s="12">
        <v>38</v>
      </c>
      <c r="I159" s="12">
        <v>38</v>
      </c>
      <c r="J159" s="12">
        <v>499930.7</v>
      </c>
      <c r="K159" s="12">
        <v>38</v>
      </c>
      <c r="L159" s="12">
        <v>38</v>
      </c>
      <c r="M159" s="12">
        <v>38</v>
      </c>
      <c r="N159" s="12">
        <v>38</v>
      </c>
      <c r="O159" s="12">
        <v>38</v>
      </c>
      <c r="P159" s="12">
        <v>38</v>
      </c>
      <c r="Q159" s="12">
        <v>38</v>
      </c>
      <c r="R159" s="12">
        <v>38</v>
      </c>
      <c r="S159" s="12">
        <v>42</v>
      </c>
      <c r="T159" s="12">
        <v>38</v>
      </c>
      <c r="U159" s="12">
        <v>38</v>
      </c>
      <c r="V159" s="12">
        <v>38</v>
      </c>
      <c r="W159" s="12">
        <v>499420.2</v>
      </c>
      <c r="AC159" s="11" t="s">
        <v>549</v>
      </c>
      <c r="AD159" s="12">
        <v>38</v>
      </c>
      <c r="AE159" s="12">
        <v>38</v>
      </c>
      <c r="AF159" s="12">
        <v>499470.3</v>
      </c>
      <c r="AG159" s="12">
        <v>100.5</v>
      </c>
      <c r="AH159" s="12">
        <v>38</v>
      </c>
      <c r="AI159" s="12">
        <v>38</v>
      </c>
      <c r="AJ159" s="12">
        <v>38</v>
      </c>
      <c r="AK159" s="12">
        <v>38</v>
      </c>
      <c r="AL159" s="12">
        <v>38</v>
      </c>
      <c r="AM159" s="12">
        <v>38</v>
      </c>
      <c r="AN159" s="12">
        <v>38</v>
      </c>
      <c r="AO159" s="12">
        <v>38</v>
      </c>
      <c r="AP159" s="12">
        <v>38</v>
      </c>
      <c r="AQ159" s="12">
        <v>38</v>
      </c>
      <c r="AR159" s="12">
        <v>38</v>
      </c>
      <c r="AS159" s="12">
        <v>130.5</v>
      </c>
      <c r="AT159" s="12">
        <v>38</v>
      </c>
      <c r="AU159" s="12">
        <v>38</v>
      </c>
      <c r="AV159" s="12">
        <v>38</v>
      </c>
      <c r="AW159" s="12">
        <v>143.5</v>
      </c>
      <c r="AX159" s="12">
        <v>38</v>
      </c>
      <c r="AY159" s="12">
        <v>499724.3</v>
      </c>
    </row>
    <row r="160" spans="1:51" ht="15" thickBot="1" x14ac:dyDescent="0.35">
      <c r="A160" s="11" t="s">
        <v>554</v>
      </c>
      <c r="B160" s="12">
        <v>37</v>
      </c>
      <c r="C160" s="12">
        <v>37</v>
      </c>
      <c r="D160" s="12">
        <v>37</v>
      </c>
      <c r="E160" s="12">
        <v>37</v>
      </c>
      <c r="F160" s="12">
        <v>37</v>
      </c>
      <c r="G160" s="12">
        <v>37</v>
      </c>
      <c r="H160" s="12">
        <v>37</v>
      </c>
      <c r="I160" s="12">
        <v>37</v>
      </c>
      <c r="J160" s="12">
        <v>499929.7</v>
      </c>
      <c r="K160" s="12">
        <v>37</v>
      </c>
      <c r="L160" s="12">
        <v>37</v>
      </c>
      <c r="M160" s="12">
        <v>37</v>
      </c>
      <c r="N160" s="12">
        <v>37</v>
      </c>
      <c r="O160" s="12">
        <v>37</v>
      </c>
      <c r="P160" s="12">
        <v>37</v>
      </c>
      <c r="Q160" s="12">
        <v>37</v>
      </c>
      <c r="R160" s="12">
        <v>37</v>
      </c>
      <c r="S160" s="12">
        <v>41</v>
      </c>
      <c r="T160" s="12">
        <v>37</v>
      </c>
      <c r="U160" s="12">
        <v>37</v>
      </c>
      <c r="V160" s="12">
        <v>37</v>
      </c>
      <c r="W160" s="12">
        <v>499419.2</v>
      </c>
      <c r="AC160" s="11" t="s">
        <v>554</v>
      </c>
      <c r="AD160" s="12">
        <v>37</v>
      </c>
      <c r="AE160" s="12">
        <v>37</v>
      </c>
      <c r="AF160" s="12">
        <v>499469.3</v>
      </c>
      <c r="AG160" s="12">
        <v>99.5</v>
      </c>
      <c r="AH160" s="12">
        <v>37</v>
      </c>
      <c r="AI160" s="12">
        <v>37</v>
      </c>
      <c r="AJ160" s="12">
        <v>37</v>
      </c>
      <c r="AK160" s="12">
        <v>37</v>
      </c>
      <c r="AL160" s="12">
        <v>37</v>
      </c>
      <c r="AM160" s="12">
        <v>37</v>
      </c>
      <c r="AN160" s="12">
        <v>37</v>
      </c>
      <c r="AO160" s="12">
        <v>37</v>
      </c>
      <c r="AP160" s="12">
        <v>37</v>
      </c>
      <c r="AQ160" s="12">
        <v>37</v>
      </c>
      <c r="AR160" s="12">
        <v>37</v>
      </c>
      <c r="AS160" s="12">
        <v>129.5</v>
      </c>
      <c r="AT160" s="12">
        <v>37</v>
      </c>
      <c r="AU160" s="12">
        <v>37</v>
      </c>
      <c r="AV160" s="12">
        <v>37</v>
      </c>
      <c r="AW160" s="12">
        <v>142.5</v>
      </c>
      <c r="AX160" s="12">
        <v>37</v>
      </c>
      <c r="AY160" s="12">
        <v>499723.3</v>
      </c>
    </row>
    <row r="161" spans="1:51" ht="15" thickBot="1" x14ac:dyDescent="0.35">
      <c r="A161" s="11" t="s">
        <v>559</v>
      </c>
      <c r="B161" s="12">
        <v>36</v>
      </c>
      <c r="C161" s="12">
        <v>36</v>
      </c>
      <c r="D161" s="12">
        <v>36</v>
      </c>
      <c r="E161" s="12">
        <v>36</v>
      </c>
      <c r="F161" s="12">
        <v>36</v>
      </c>
      <c r="G161" s="12">
        <v>36</v>
      </c>
      <c r="H161" s="12">
        <v>36</v>
      </c>
      <c r="I161" s="12">
        <v>36</v>
      </c>
      <c r="J161" s="12">
        <v>499928.7</v>
      </c>
      <c r="K161" s="12">
        <v>36</v>
      </c>
      <c r="L161" s="12">
        <v>36</v>
      </c>
      <c r="M161" s="12">
        <v>36</v>
      </c>
      <c r="N161" s="12">
        <v>36</v>
      </c>
      <c r="O161" s="12">
        <v>36</v>
      </c>
      <c r="P161" s="12">
        <v>36</v>
      </c>
      <c r="Q161" s="12">
        <v>36</v>
      </c>
      <c r="R161" s="12">
        <v>36</v>
      </c>
      <c r="S161" s="12">
        <v>40</v>
      </c>
      <c r="T161" s="12">
        <v>36</v>
      </c>
      <c r="U161" s="12">
        <v>36</v>
      </c>
      <c r="V161" s="12">
        <v>36</v>
      </c>
      <c r="W161" s="12">
        <v>499418.2</v>
      </c>
      <c r="AC161" s="11" t="s">
        <v>559</v>
      </c>
      <c r="AD161" s="12">
        <v>36</v>
      </c>
      <c r="AE161" s="12">
        <v>36</v>
      </c>
      <c r="AF161" s="12">
        <v>499468.3</v>
      </c>
      <c r="AG161" s="12">
        <v>98.5</v>
      </c>
      <c r="AH161" s="12">
        <v>36</v>
      </c>
      <c r="AI161" s="12">
        <v>36</v>
      </c>
      <c r="AJ161" s="12">
        <v>36</v>
      </c>
      <c r="AK161" s="12">
        <v>36</v>
      </c>
      <c r="AL161" s="12">
        <v>36</v>
      </c>
      <c r="AM161" s="12">
        <v>36</v>
      </c>
      <c r="AN161" s="12">
        <v>36</v>
      </c>
      <c r="AO161" s="12">
        <v>36</v>
      </c>
      <c r="AP161" s="12">
        <v>36</v>
      </c>
      <c r="AQ161" s="12">
        <v>36</v>
      </c>
      <c r="AR161" s="12">
        <v>36</v>
      </c>
      <c r="AS161" s="12">
        <v>128.5</v>
      </c>
      <c r="AT161" s="12">
        <v>36</v>
      </c>
      <c r="AU161" s="12">
        <v>36</v>
      </c>
      <c r="AV161" s="12">
        <v>36</v>
      </c>
      <c r="AW161" s="12">
        <v>141.5</v>
      </c>
      <c r="AX161" s="12">
        <v>36</v>
      </c>
      <c r="AY161" s="12">
        <v>499722.3</v>
      </c>
    </row>
    <row r="162" spans="1:51" ht="15" thickBot="1" x14ac:dyDescent="0.35">
      <c r="A162" s="11" t="s">
        <v>564</v>
      </c>
      <c r="B162" s="12">
        <v>35</v>
      </c>
      <c r="C162" s="12">
        <v>35</v>
      </c>
      <c r="D162" s="12">
        <v>35</v>
      </c>
      <c r="E162" s="12">
        <v>35</v>
      </c>
      <c r="F162" s="12">
        <v>35</v>
      </c>
      <c r="G162" s="12">
        <v>35</v>
      </c>
      <c r="H162" s="12">
        <v>35</v>
      </c>
      <c r="I162" s="12">
        <v>35</v>
      </c>
      <c r="J162" s="12">
        <v>499927.7</v>
      </c>
      <c r="K162" s="12">
        <v>35</v>
      </c>
      <c r="L162" s="12">
        <v>35</v>
      </c>
      <c r="M162" s="12">
        <v>35</v>
      </c>
      <c r="N162" s="12">
        <v>35</v>
      </c>
      <c r="O162" s="12">
        <v>35</v>
      </c>
      <c r="P162" s="12">
        <v>35</v>
      </c>
      <c r="Q162" s="12">
        <v>35</v>
      </c>
      <c r="R162" s="12">
        <v>35</v>
      </c>
      <c r="S162" s="12">
        <v>39</v>
      </c>
      <c r="T162" s="12">
        <v>35</v>
      </c>
      <c r="U162" s="12">
        <v>35</v>
      </c>
      <c r="V162" s="12">
        <v>35</v>
      </c>
      <c r="W162" s="12">
        <v>499417.2</v>
      </c>
      <c r="AC162" s="11" t="s">
        <v>564</v>
      </c>
      <c r="AD162" s="12">
        <v>35</v>
      </c>
      <c r="AE162" s="12">
        <v>35</v>
      </c>
      <c r="AF162" s="12">
        <v>499467.3</v>
      </c>
      <c r="AG162" s="12">
        <v>97.5</v>
      </c>
      <c r="AH162" s="12">
        <v>35</v>
      </c>
      <c r="AI162" s="12">
        <v>35</v>
      </c>
      <c r="AJ162" s="12">
        <v>35</v>
      </c>
      <c r="AK162" s="12">
        <v>35</v>
      </c>
      <c r="AL162" s="12">
        <v>35</v>
      </c>
      <c r="AM162" s="12">
        <v>35</v>
      </c>
      <c r="AN162" s="12">
        <v>35</v>
      </c>
      <c r="AO162" s="12">
        <v>35</v>
      </c>
      <c r="AP162" s="12">
        <v>35</v>
      </c>
      <c r="AQ162" s="12">
        <v>35</v>
      </c>
      <c r="AR162" s="12">
        <v>35</v>
      </c>
      <c r="AS162" s="12">
        <v>127.5</v>
      </c>
      <c r="AT162" s="12">
        <v>35</v>
      </c>
      <c r="AU162" s="12">
        <v>35</v>
      </c>
      <c r="AV162" s="12">
        <v>35</v>
      </c>
      <c r="AW162" s="12">
        <v>140.5</v>
      </c>
      <c r="AX162" s="12">
        <v>35</v>
      </c>
      <c r="AY162" s="12">
        <v>499721.3</v>
      </c>
    </row>
    <row r="163" spans="1:51" ht="15" thickBot="1" x14ac:dyDescent="0.35">
      <c r="A163" s="11" t="s">
        <v>569</v>
      </c>
      <c r="B163" s="12">
        <v>34</v>
      </c>
      <c r="C163" s="12">
        <v>34</v>
      </c>
      <c r="D163" s="12">
        <v>34</v>
      </c>
      <c r="E163" s="12">
        <v>34</v>
      </c>
      <c r="F163" s="12">
        <v>34</v>
      </c>
      <c r="G163" s="12">
        <v>34</v>
      </c>
      <c r="H163" s="12">
        <v>34</v>
      </c>
      <c r="I163" s="12">
        <v>34</v>
      </c>
      <c r="J163" s="12">
        <v>499926.7</v>
      </c>
      <c r="K163" s="12">
        <v>34</v>
      </c>
      <c r="L163" s="12">
        <v>34</v>
      </c>
      <c r="M163" s="12">
        <v>34</v>
      </c>
      <c r="N163" s="12">
        <v>34</v>
      </c>
      <c r="O163" s="12">
        <v>34</v>
      </c>
      <c r="P163" s="12">
        <v>34</v>
      </c>
      <c r="Q163" s="12">
        <v>34</v>
      </c>
      <c r="R163" s="12">
        <v>34</v>
      </c>
      <c r="S163" s="12">
        <v>38</v>
      </c>
      <c r="T163" s="12">
        <v>34</v>
      </c>
      <c r="U163" s="12">
        <v>34</v>
      </c>
      <c r="V163" s="12">
        <v>34</v>
      </c>
      <c r="W163" s="12">
        <v>499416.2</v>
      </c>
      <c r="AC163" s="11" t="s">
        <v>569</v>
      </c>
      <c r="AD163" s="12">
        <v>34</v>
      </c>
      <c r="AE163" s="12">
        <v>34</v>
      </c>
      <c r="AF163" s="12">
        <v>499466.3</v>
      </c>
      <c r="AG163" s="12">
        <v>96.5</v>
      </c>
      <c r="AH163" s="12">
        <v>34</v>
      </c>
      <c r="AI163" s="12">
        <v>34</v>
      </c>
      <c r="AJ163" s="12">
        <v>34</v>
      </c>
      <c r="AK163" s="12">
        <v>34</v>
      </c>
      <c r="AL163" s="12">
        <v>34</v>
      </c>
      <c r="AM163" s="12">
        <v>34</v>
      </c>
      <c r="AN163" s="12">
        <v>34</v>
      </c>
      <c r="AO163" s="12">
        <v>34</v>
      </c>
      <c r="AP163" s="12">
        <v>34</v>
      </c>
      <c r="AQ163" s="12">
        <v>34</v>
      </c>
      <c r="AR163" s="12">
        <v>34</v>
      </c>
      <c r="AS163" s="12">
        <v>126.5</v>
      </c>
      <c r="AT163" s="12">
        <v>34</v>
      </c>
      <c r="AU163" s="12">
        <v>34</v>
      </c>
      <c r="AV163" s="12">
        <v>34</v>
      </c>
      <c r="AW163" s="12">
        <v>139.5</v>
      </c>
      <c r="AX163" s="12">
        <v>34</v>
      </c>
      <c r="AY163" s="12">
        <v>499720.3</v>
      </c>
    </row>
    <row r="164" spans="1:51" ht="15" thickBot="1" x14ac:dyDescent="0.35">
      <c r="A164" s="11" t="s">
        <v>574</v>
      </c>
      <c r="B164" s="12">
        <v>33</v>
      </c>
      <c r="C164" s="12">
        <v>33</v>
      </c>
      <c r="D164" s="12">
        <v>33</v>
      </c>
      <c r="E164" s="12">
        <v>33</v>
      </c>
      <c r="F164" s="12">
        <v>33</v>
      </c>
      <c r="G164" s="12">
        <v>33</v>
      </c>
      <c r="H164" s="12">
        <v>33</v>
      </c>
      <c r="I164" s="12">
        <v>33</v>
      </c>
      <c r="J164" s="12">
        <v>499925.7</v>
      </c>
      <c r="K164" s="12">
        <v>33</v>
      </c>
      <c r="L164" s="12">
        <v>33</v>
      </c>
      <c r="M164" s="12">
        <v>33</v>
      </c>
      <c r="N164" s="12">
        <v>33</v>
      </c>
      <c r="O164" s="12">
        <v>33</v>
      </c>
      <c r="P164" s="12">
        <v>33</v>
      </c>
      <c r="Q164" s="12">
        <v>33</v>
      </c>
      <c r="R164" s="12">
        <v>33</v>
      </c>
      <c r="S164" s="12">
        <v>37</v>
      </c>
      <c r="T164" s="12">
        <v>33</v>
      </c>
      <c r="U164" s="12">
        <v>33</v>
      </c>
      <c r="V164" s="12">
        <v>33</v>
      </c>
      <c r="W164" s="12">
        <v>499415.2</v>
      </c>
      <c r="AC164" s="11" t="s">
        <v>574</v>
      </c>
      <c r="AD164" s="12">
        <v>33</v>
      </c>
      <c r="AE164" s="12">
        <v>33</v>
      </c>
      <c r="AF164" s="12">
        <v>499465.3</v>
      </c>
      <c r="AG164" s="12">
        <v>95.5</v>
      </c>
      <c r="AH164" s="12">
        <v>33</v>
      </c>
      <c r="AI164" s="12">
        <v>33</v>
      </c>
      <c r="AJ164" s="12">
        <v>33</v>
      </c>
      <c r="AK164" s="12">
        <v>33</v>
      </c>
      <c r="AL164" s="12">
        <v>33</v>
      </c>
      <c r="AM164" s="12">
        <v>33</v>
      </c>
      <c r="AN164" s="12">
        <v>33</v>
      </c>
      <c r="AO164" s="12">
        <v>33</v>
      </c>
      <c r="AP164" s="12">
        <v>33</v>
      </c>
      <c r="AQ164" s="12">
        <v>33</v>
      </c>
      <c r="AR164" s="12">
        <v>33</v>
      </c>
      <c r="AS164" s="12">
        <v>125.5</v>
      </c>
      <c r="AT164" s="12">
        <v>33</v>
      </c>
      <c r="AU164" s="12">
        <v>33</v>
      </c>
      <c r="AV164" s="12">
        <v>33</v>
      </c>
      <c r="AW164" s="12">
        <v>138.5</v>
      </c>
      <c r="AX164" s="12">
        <v>33</v>
      </c>
      <c r="AY164" s="12">
        <v>499719.3</v>
      </c>
    </row>
    <row r="165" spans="1:51" ht="15" thickBot="1" x14ac:dyDescent="0.35">
      <c r="A165" s="11" t="s">
        <v>579</v>
      </c>
      <c r="B165" s="12">
        <v>32</v>
      </c>
      <c r="C165" s="12">
        <v>32</v>
      </c>
      <c r="D165" s="12">
        <v>32</v>
      </c>
      <c r="E165" s="12">
        <v>32</v>
      </c>
      <c r="F165" s="12">
        <v>32</v>
      </c>
      <c r="G165" s="12">
        <v>32</v>
      </c>
      <c r="H165" s="12">
        <v>32</v>
      </c>
      <c r="I165" s="12">
        <v>32</v>
      </c>
      <c r="J165" s="12">
        <v>499924.7</v>
      </c>
      <c r="K165" s="12">
        <v>32</v>
      </c>
      <c r="L165" s="12">
        <v>32</v>
      </c>
      <c r="M165" s="12">
        <v>32</v>
      </c>
      <c r="N165" s="12">
        <v>32</v>
      </c>
      <c r="O165" s="12">
        <v>32</v>
      </c>
      <c r="P165" s="12">
        <v>32</v>
      </c>
      <c r="Q165" s="12">
        <v>32</v>
      </c>
      <c r="R165" s="12">
        <v>32</v>
      </c>
      <c r="S165" s="12">
        <v>36</v>
      </c>
      <c r="T165" s="12">
        <v>32</v>
      </c>
      <c r="U165" s="12">
        <v>32</v>
      </c>
      <c r="V165" s="12">
        <v>32</v>
      </c>
      <c r="W165" s="12">
        <v>499414.2</v>
      </c>
      <c r="AC165" s="11" t="s">
        <v>579</v>
      </c>
      <c r="AD165" s="12">
        <v>32</v>
      </c>
      <c r="AE165" s="12">
        <v>32</v>
      </c>
      <c r="AF165" s="12">
        <v>499464.3</v>
      </c>
      <c r="AG165" s="12">
        <v>94.5</v>
      </c>
      <c r="AH165" s="12">
        <v>32</v>
      </c>
      <c r="AI165" s="12">
        <v>32</v>
      </c>
      <c r="AJ165" s="12">
        <v>32</v>
      </c>
      <c r="AK165" s="12">
        <v>32</v>
      </c>
      <c r="AL165" s="12">
        <v>32</v>
      </c>
      <c r="AM165" s="12">
        <v>32</v>
      </c>
      <c r="AN165" s="12">
        <v>32</v>
      </c>
      <c r="AO165" s="12">
        <v>32</v>
      </c>
      <c r="AP165" s="12">
        <v>32</v>
      </c>
      <c r="AQ165" s="12">
        <v>32</v>
      </c>
      <c r="AR165" s="12">
        <v>32</v>
      </c>
      <c r="AS165" s="12">
        <v>124.5</v>
      </c>
      <c r="AT165" s="12">
        <v>32</v>
      </c>
      <c r="AU165" s="12">
        <v>32</v>
      </c>
      <c r="AV165" s="12">
        <v>32</v>
      </c>
      <c r="AW165" s="12">
        <v>137.5</v>
      </c>
      <c r="AX165" s="12">
        <v>32</v>
      </c>
      <c r="AY165" s="12">
        <v>499718.3</v>
      </c>
    </row>
    <row r="166" spans="1:51" ht="15" thickBot="1" x14ac:dyDescent="0.35">
      <c r="A166" s="11" t="s">
        <v>584</v>
      </c>
      <c r="B166" s="12">
        <v>31</v>
      </c>
      <c r="C166" s="12">
        <v>31</v>
      </c>
      <c r="D166" s="12">
        <v>31</v>
      </c>
      <c r="E166" s="12">
        <v>31</v>
      </c>
      <c r="F166" s="12">
        <v>31</v>
      </c>
      <c r="G166" s="12">
        <v>31</v>
      </c>
      <c r="H166" s="12">
        <v>31</v>
      </c>
      <c r="I166" s="12">
        <v>31</v>
      </c>
      <c r="J166" s="12">
        <v>499923.7</v>
      </c>
      <c r="K166" s="12">
        <v>31</v>
      </c>
      <c r="L166" s="12">
        <v>31</v>
      </c>
      <c r="M166" s="12">
        <v>31</v>
      </c>
      <c r="N166" s="12">
        <v>31</v>
      </c>
      <c r="O166" s="12">
        <v>31</v>
      </c>
      <c r="P166" s="12">
        <v>31</v>
      </c>
      <c r="Q166" s="12">
        <v>31</v>
      </c>
      <c r="R166" s="12">
        <v>31</v>
      </c>
      <c r="S166" s="12">
        <v>35</v>
      </c>
      <c r="T166" s="12">
        <v>31</v>
      </c>
      <c r="U166" s="12">
        <v>31</v>
      </c>
      <c r="V166" s="12">
        <v>31</v>
      </c>
      <c r="W166" s="12">
        <v>499413.2</v>
      </c>
      <c r="AC166" s="11" t="s">
        <v>584</v>
      </c>
      <c r="AD166" s="12">
        <v>31</v>
      </c>
      <c r="AE166" s="12">
        <v>31</v>
      </c>
      <c r="AF166" s="12">
        <v>499463.3</v>
      </c>
      <c r="AG166" s="12">
        <v>93.5</v>
      </c>
      <c r="AH166" s="12">
        <v>31</v>
      </c>
      <c r="AI166" s="12">
        <v>31</v>
      </c>
      <c r="AJ166" s="12">
        <v>31</v>
      </c>
      <c r="AK166" s="12">
        <v>31</v>
      </c>
      <c r="AL166" s="12">
        <v>31</v>
      </c>
      <c r="AM166" s="12">
        <v>31</v>
      </c>
      <c r="AN166" s="12">
        <v>31</v>
      </c>
      <c r="AO166" s="12">
        <v>31</v>
      </c>
      <c r="AP166" s="12">
        <v>31</v>
      </c>
      <c r="AQ166" s="12">
        <v>31</v>
      </c>
      <c r="AR166" s="12">
        <v>31</v>
      </c>
      <c r="AS166" s="12">
        <v>123.5</v>
      </c>
      <c r="AT166" s="12">
        <v>31</v>
      </c>
      <c r="AU166" s="12">
        <v>31</v>
      </c>
      <c r="AV166" s="12">
        <v>31</v>
      </c>
      <c r="AW166" s="12">
        <v>136.5</v>
      </c>
      <c r="AX166" s="12">
        <v>31</v>
      </c>
      <c r="AY166" s="12">
        <v>499717.3</v>
      </c>
    </row>
    <row r="167" spans="1:51" ht="15" thickBot="1" x14ac:dyDescent="0.35">
      <c r="A167" s="11" t="s">
        <v>589</v>
      </c>
      <c r="B167" s="12">
        <v>30</v>
      </c>
      <c r="C167" s="12">
        <v>30</v>
      </c>
      <c r="D167" s="12">
        <v>30</v>
      </c>
      <c r="E167" s="12">
        <v>30</v>
      </c>
      <c r="F167" s="12">
        <v>30</v>
      </c>
      <c r="G167" s="12">
        <v>30</v>
      </c>
      <c r="H167" s="12">
        <v>30</v>
      </c>
      <c r="I167" s="12">
        <v>30</v>
      </c>
      <c r="J167" s="12">
        <v>499922.7</v>
      </c>
      <c r="K167" s="12">
        <v>30</v>
      </c>
      <c r="L167" s="12">
        <v>30</v>
      </c>
      <c r="M167" s="12">
        <v>30</v>
      </c>
      <c r="N167" s="12">
        <v>30</v>
      </c>
      <c r="O167" s="12">
        <v>30</v>
      </c>
      <c r="P167" s="12">
        <v>30</v>
      </c>
      <c r="Q167" s="12">
        <v>30</v>
      </c>
      <c r="R167" s="12">
        <v>30</v>
      </c>
      <c r="S167" s="12">
        <v>34</v>
      </c>
      <c r="T167" s="12">
        <v>30</v>
      </c>
      <c r="U167" s="12">
        <v>30</v>
      </c>
      <c r="V167" s="12">
        <v>30</v>
      </c>
      <c r="W167" s="12">
        <v>499412.2</v>
      </c>
      <c r="AC167" s="11" t="s">
        <v>589</v>
      </c>
      <c r="AD167" s="12">
        <v>30</v>
      </c>
      <c r="AE167" s="12">
        <v>30</v>
      </c>
      <c r="AF167" s="12">
        <v>499462.3</v>
      </c>
      <c r="AG167" s="12">
        <v>92.5</v>
      </c>
      <c r="AH167" s="12">
        <v>30</v>
      </c>
      <c r="AI167" s="12">
        <v>30</v>
      </c>
      <c r="AJ167" s="12">
        <v>30</v>
      </c>
      <c r="AK167" s="12">
        <v>30</v>
      </c>
      <c r="AL167" s="12">
        <v>30</v>
      </c>
      <c r="AM167" s="12">
        <v>30</v>
      </c>
      <c r="AN167" s="12">
        <v>30</v>
      </c>
      <c r="AO167" s="12">
        <v>30</v>
      </c>
      <c r="AP167" s="12">
        <v>30</v>
      </c>
      <c r="AQ167" s="12">
        <v>30</v>
      </c>
      <c r="AR167" s="12">
        <v>30</v>
      </c>
      <c r="AS167" s="12">
        <v>122.5</v>
      </c>
      <c r="AT167" s="12">
        <v>30</v>
      </c>
      <c r="AU167" s="12">
        <v>30</v>
      </c>
      <c r="AV167" s="12">
        <v>30</v>
      </c>
      <c r="AW167" s="12">
        <v>135.5</v>
      </c>
      <c r="AX167" s="12">
        <v>30</v>
      </c>
      <c r="AY167" s="12">
        <v>499716.3</v>
      </c>
    </row>
    <row r="168" spans="1:51" ht="15" thickBot="1" x14ac:dyDescent="0.35">
      <c r="A168" s="11" t="s">
        <v>594</v>
      </c>
      <c r="B168" s="12">
        <v>29</v>
      </c>
      <c r="C168" s="12">
        <v>29</v>
      </c>
      <c r="D168" s="12">
        <v>29</v>
      </c>
      <c r="E168" s="12">
        <v>29</v>
      </c>
      <c r="F168" s="12">
        <v>29</v>
      </c>
      <c r="G168" s="12">
        <v>29</v>
      </c>
      <c r="H168" s="12">
        <v>29</v>
      </c>
      <c r="I168" s="12">
        <v>29</v>
      </c>
      <c r="J168" s="12">
        <v>499921.7</v>
      </c>
      <c r="K168" s="12">
        <v>29</v>
      </c>
      <c r="L168" s="12">
        <v>29</v>
      </c>
      <c r="M168" s="12">
        <v>29</v>
      </c>
      <c r="N168" s="12">
        <v>29</v>
      </c>
      <c r="O168" s="12">
        <v>29</v>
      </c>
      <c r="P168" s="12">
        <v>29</v>
      </c>
      <c r="Q168" s="12">
        <v>29</v>
      </c>
      <c r="R168" s="12">
        <v>29</v>
      </c>
      <c r="S168" s="12">
        <v>33</v>
      </c>
      <c r="T168" s="12">
        <v>29</v>
      </c>
      <c r="U168" s="12">
        <v>29</v>
      </c>
      <c r="V168" s="12">
        <v>29</v>
      </c>
      <c r="W168" s="12">
        <v>499411.20000000001</v>
      </c>
      <c r="AC168" s="11" t="s">
        <v>594</v>
      </c>
      <c r="AD168" s="12">
        <v>29</v>
      </c>
      <c r="AE168" s="12">
        <v>29</v>
      </c>
      <c r="AF168" s="12">
        <v>499461.3</v>
      </c>
      <c r="AG168" s="12">
        <v>91.5</v>
      </c>
      <c r="AH168" s="12">
        <v>29</v>
      </c>
      <c r="AI168" s="12">
        <v>29</v>
      </c>
      <c r="AJ168" s="12">
        <v>29</v>
      </c>
      <c r="AK168" s="12">
        <v>29</v>
      </c>
      <c r="AL168" s="12">
        <v>29</v>
      </c>
      <c r="AM168" s="12">
        <v>29</v>
      </c>
      <c r="AN168" s="12">
        <v>29</v>
      </c>
      <c r="AO168" s="12">
        <v>29</v>
      </c>
      <c r="AP168" s="12">
        <v>29</v>
      </c>
      <c r="AQ168" s="12">
        <v>29</v>
      </c>
      <c r="AR168" s="12">
        <v>29</v>
      </c>
      <c r="AS168" s="12">
        <v>121.5</v>
      </c>
      <c r="AT168" s="12">
        <v>29</v>
      </c>
      <c r="AU168" s="12">
        <v>29</v>
      </c>
      <c r="AV168" s="12">
        <v>29</v>
      </c>
      <c r="AW168" s="12">
        <v>134.5</v>
      </c>
      <c r="AX168" s="12">
        <v>29</v>
      </c>
      <c r="AY168" s="12">
        <v>499715.3</v>
      </c>
    </row>
    <row r="169" spans="1:51" ht="15" thickBot="1" x14ac:dyDescent="0.35">
      <c r="A169" s="11" t="s">
        <v>599</v>
      </c>
      <c r="B169" s="12">
        <v>28</v>
      </c>
      <c r="C169" s="12">
        <v>28</v>
      </c>
      <c r="D169" s="12">
        <v>28</v>
      </c>
      <c r="E169" s="12">
        <v>28</v>
      </c>
      <c r="F169" s="12">
        <v>28</v>
      </c>
      <c r="G169" s="12">
        <v>28</v>
      </c>
      <c r="H169" s="12">
        <v>28</v>
      </c>
      <c r="I169" s="12">
        <v>28</v>
      </c>
      <c r="J169" s="12">
        <v>499920.7</v>
      </c>
      <c r="K169" s="12">
        <v>28</v>
      </c>
      <c r="L169" s="12">
        <v>28</v>
      </c>
      <c r="M169" s="12">
        <v>28</v>
      </c>
      <c r="N169" s="12">
        <v>28</v>
      </c>
      <c r="O169" s="12">
        <v>28</v>
      </c>
      <c r="P169" s="12">
        <v>28</v>
      </c>
      <c r="Q169" s="12">
        <v>28</v>
      </c>
      <c r="R169" s="12">
        <v>28</v>
      </c>
      <c r="S169" s="12">
        <v>32</v>
      </c>
      <c r="T169" s="12">
        <v>28</v>
      </c>
      <c r="U169" s="12">
        <v>28</v>
      </c>
      <c r="V169" s="12">
        <v>28</v>
      </c>
      <c r="W169" s="12">
        <v>499410.2</v>
      </c>
      <c r="AC169" s="11" t="s">
        <v>599</v>
      </c>
      <c r="AD169" s="12">
        <v>28</v>
      </c>
      <c r="AE169" s="12">
        <v>28</v>
      </c>
      <c r="AF169" s="12">
        <v>499460.3</v>
      </c>
      <c r="AG169" s="12">
        <v>90.5</v>
      </c>
      <c r="AH169" s="12">
        <v>28</v>
      </c>
      <c r="AI169" s="12">
        <v>28</v>
      </c>
      <c r="AJ169" s="12">
        <v>28</v>
      </c>
      <c r="AK169" s="12">
        <v>28</v>
      </c>
      <c r="AL169" s="12">
        <v>28</v>
      </c>
      <c r="AM169" s="12">
        <v>28</v>
      </c>
      <c r="AN169" s="12">
        <v>28</v>
      </c>
      <c r="AO169" s="12">
        <v>28</v>
      </c>
      <c r="AP169" s="12">
        <v>28</v>
      </c>
      <c r="AQ169" s="12">
        <v>28</v>
      </c>
      <c r="AR169" s="12">
        <v>28</v>
      </c>
      <c r="AS169" s="12">
        <v>120.5</v>
      </c>
      <c r="AT169" s="12">
        <v>28</v>
      </c>
      <c r="AU169" s="12">
        <v>28</v>
      </c>
      <c r="AV169" s="12">
        <v>28</v>
      </c>
      <c r="AW169" s="12">
        <v>133.5</v>
      </c>
      <c r="AX169" s="12">
        <v>28</v>
      </c>
      <c r="AY169" s="12">
        <v>499714.3</v>
      </c>
    </row>
    <row r="170" spans="1:51" ht="15" thickBot="1" x14ac:dyDescent="0.35">
      <c r="A170" s="11" t="s">
        <v>604</v>
      </c>
      <c r="B170" s="12">
        <v>27</v>
      </c>
      <c r="C170" s="12">
        <v>27</v>
      </c>
      <c r="D170" s="12">
        <v>27</v>
      </c>
      <c r="E170" s="12">
        <v>27</v>
      </c>
      <c r="F170" s="12">
        <v>27</v>
      </c>
      <c r="G170" s="12">
        <v>27</v>
      </c>
      <c r="H170" s="12">
        <v>27</v>
      </c>
      <c r="I170" s="12">
        <v>27</v>
      </c>
      <c r="J170" s="12">
        <v>499919.7</v>
      </c>
      <c r="K170" s="12">
        <v>27</v>
      </c>
      <c r="L170" s="12">
        <v>27</v>
      </c>
      <c r="M170" s="12">
        <v>27</v>
      </c>
      <c r="N170" s="12">
        <v>27</v>
      </c>
      <c r="O170" s="12">
        <v>27</v>
      </c>
      <c r="P170" s="12">
        <v>27</v>
      </c>
      <c r="Q170" s="12">
        <v>27</v>
      </c>
      <c r="R170" s="12">
        <v>27</v>
      </c>
      <c r="S170" s="12">
        <v>31</v>
      </c>
      <c r="T170" s="12">
        <v>27</v>
      </c>
      <c r="U170" s="12">
        <v>27</v>
      </c>
      <c r="V170" s="12">
        <v>27</v>
      </c>
      <c r="W170" s="12">
        <v>499409.2</v>
      </c>
      <c r="AC170" s="11" t="s">
        <v>604</v>
      </c>
      <c r="AD170" s="12">
        <v>27</v>
      </c>
      <c r="AE170" s="12">
        <v>27</v>
      </c>
      <c r="AF170" s="12">
        <v>499459.3</v>
      </c>
      <c r="AG170" s="12">
        <v>89.5</v>
      </c>
      <c r="AH170" s="12">
        <v>27</v>
      </c>
      <c r="AI170" s="12">
        <v>27</v>
      </c>
      <c r="AJ170" s="12">
        <v>27</v>
      </c>
      <c r="AK170" s="12">
        <v>27</v>
      </c>
      <c r="AL170" s="12">
        <v>27</v>
      </c>
      <c r="AM170" s="12">
        <v>27</v>
      </c>
      <c r="AN170" s="12">
        <v>27</v>
      </c>
      <c r="AO170" s="12">
        <v>27</v>
      </c>
      <c r="AP170" s="12">
        <v>27</v>
      </c>
      <c r="AQ170" s="12">
        <v>27</v>
      </c>
      <c r="AR170" s="12">
        <v>27</v>
      </c>
      <c r="AS170" s="12">
        <v>119.5</v>
      </c>
      <c r="AT170" s="12">
        <v>27</v>
      </c>
      <c r="AU170" s="12">
        <v>27</v>
      </c>
      <c r="AV170" s="12">
        <v>27</v>
      </c>
      <c r="AW170" s="12">
        <v>132.5</v>
      </c>
      <c r="AX170" s="12">
        <v>27</v>
      </c>
      <c r="AY170" s="12">
        <v>499713.3</v>
      </c>
    </row>
    <row r="171" spans="1:51" ht="15" thickBot="1" x14ac:dyDescent="0.35">
      <c r="A171" s="11" t="s">
        <v>609</v>
      </c>
      <c r="B171" s="12">
        <v>26</v>
      </c>
      <c r="C171" s="12">
        <v>26</v>
      </c>
      <c r="D171" s="12">
        <v>26</v>
      </c>
      <c r="E171" s="12">
        <v>26</v>
      </c>
      <c r="F171" s="12">
        <v>26</v>
      </c>
      <c r="G171" s="12">
        <v>26</v>
      </c>
      <c r="H171" s="12">
        <v>26</v>
      </c>
      <c r="I171" s="12">
        <v>26</v>
      </c>
      <c r="J171" s="12">
        <v>499918.7</v>
      </c>
      <c r="K171" s="12">
        <v>26</v>
      </c>
      <c r="L171" s="12">
        <v>26</v>
      </c>
      <c r="M171" s="12">
        <v>26</v>
      </c>
      <c r="N171" s="12">
        <v>26</v>
      </c>
      <c r="O171" s="12">
        <v>26</v>
      </c>
      <c r="P171" s="12">
        <v>26</v>
      </c>
      <c r="Q171" s="12">
        <v>26</v>
      </c>
      <c r="R171" s="12">
        <v>26</v>
      </c>
      <c r="S171" s="12">
        <v>30</v>
      </c>
      <c r="T171" s="12">
        <v>26</v>
      </c>
      <c r="U171" s="12">
        <v>26</v>
      </c>
      <c r="V171" s="12">
        <v>26</v>
      </c>
      <c r="W171" s="12">
        <v>499408.2</v>
      </c>
      <c r="AC171" s="11" t="s">
        <v>609</v>
      </c>
      <c r="AD171" s="12">
        <v>26</v>
      </c>
      <c r="AE171" s="12">
        <v>26</v>
      </c>
      <c r="AF171" s="12">
        <v>499458.3</v>
      </c>
      <c r="AG171" s="12">
        <v>88.5</v>
      </c>
      <c r="AH171" s="12">
        <v>26</v>
      </c>
      <c r="AI171" s="12">
        <v>26</v>
      </c>
      <c r="AJ171" s="12">
        <v>26</v>
      </c>
      <c r="AK171" s="12">
        <v>26</v>
      </c>
      <c r="AL171" s="12">
        <v>26</v>
      </c>
      <c r="AM171" s="12">
        <v>26</v>
      </c>
      <c r="AN171" s="12">
        <v>26</v>
      </c>
      <c r="AO171" s="12">
        <v>26</v>
      </c>
      <c r="AP171" s="12">
        <v>26</v>
      </c>
      <c r="AQ171" s="12">
        <v>26</v>
      </c>
      <c r="AR171" s="12">
        <v>26</v>
      </c>
      <c r="AS171" s="12">
        <v>118.5</v>
      </c>
      <c r="AT171" s="12">
        <v>26</v>
      </c>
      <c r="AU171" s="12">
        <v>26</v>
      </c>
      <c r="AV171" s="12">
        <v>26</v>
      </c>
      <c r="AW171" s="12">
        <v>131.5</v>
      </c>
      <c r="AX171" s="12">
        <v>26</v>
      </c>
      <c r="AY171" s="12">
        <v>499712.3</v>
      </c>
    </row>
    <row r="172" spans="1:51" ht="15" thickBot="1" x14ac:dyDescent="0.35">
      <c r="A172" s="11" t="s">
        <v>614</v>
      </c>
      <c r="B172" s="12">
        <v>25</v>
      </c>
      <c r="C172" s="12">
        <v>25</v>
      </c>
      <c r="D172" s="12">
        <v>25</v>
      </c>
      <c r="E172" s="12">
        <v>25</v>
      </c>
      <c r="F172" s="12">
        <v>25</v>
      </c>
      <c r="G172" s="12">
        <v>25</v>
      </c>
      <c r="H172" s="12">
        <v>25</v>
      </c>
      <c r="I172" s="12">
        <v>25</v>
      </c>
      <c r="J172" s="12">
        <v>499917.7</v>
      </c>
      <c r="K172" s="12">
        <v>25</v>
      </c>
      <c r="L172" s="12">
        <v>25</v>
      </c>
      <c r="M172" s="12">
        <v>25</v>
      </c>
      <c r="N172" s="12">
        <v>25</v>
      </c>
      <c r="O172" s="12">
        <v>25</v>
      </c>
      <c r="P172" s="12">
        <v>25</v>
      </c>
      <c r="Q172" s="12">
        <v>25</v>
      </c>
      <c r="R172" s="12">
        <v>25</v>
      </c>
      <c r="S172" s="12">
        <v>29</v>
      </c>
      <c r="T172" s="12">
        <v>25</v>
      </c>
      <c r="U172" s="12">
        <v>25</v>
      </c>
      <c r="V172" s="12">
        <v>25</v>
      </c>
      <c r="W172" s="12">
        <v>499407.2</v>
      </c>
      <c r="AC172" s="11" t="s">
        <v>614</v>
      </c>
      <c r="AD172" s="12">
        <v>25</v>
      </c>
      <c r="AE172" s="12">
        <v>25</v>
      </c>
      <c r="AF172" s="12">
        <v>499457.3</v>
      </c>
      <c r="AG172" s="12">
        <v>87.5</v>
      </c>
      <c r="AH172" s="12">
        <v>25</v>
      </c>
      <c r="AI172" s="12">
        <v>25</v>
      </c>
      <c r="AJ172" s="12">
        <v>25</v>
      </c>
      <c r="AK172" s="12">
        <v>25</v>
      </c>
      <c r="AL172" s="12">
        <v>25</v>
      </c>
      <c r="AM172" s="12">
        <v>25</v>
      </c>
      <c r="AN172" s="12">
        <v>25</v>
      </c>
      <c r="AO172" s="12">
        <v>25</v>
      </c>
      <c r="AP172" s="12">
        <v>25</v>
      </c>
      <c r="AQ172" s="12">
        <v>25</v>
      </c>
      <c r="AR172" s="12">
        <v>25</v>
      </c>
      <c r="AS172" s="12">
        <v>117.5</v>
      </c>
      <c r="AT172" s="12">
        <v>25</v>
      </c>
      <c r="AU172" s="12">
        <v>25</v>
      </c>
      <c r="AV172" s="12">
        <v>25</v>
      </c>
      <c r="AW172" s="12">
        <v>130.5</v>
      </c>
      <c r="AX172" s="12">
        <v>25</v>
      </c>
      <c r="AY172" s="12">
        <v>499711.3</v>
      </c>
    </row>
    <row r="173" spans="1:51" ht="15" thickBot="1" x14ac:dyDescent="0.35">
      <c r="A173" s="11" t="s">
        <v>619</v>
      </c>
      <c r="B173" s="12">
        <v>24</v>
      </c>
      <c r="C173" s="12">
        <v>24</v>
      </c>
      <c r="D173" s="12">
        <v>24</v>
      </c>
      <c r="E173" s="12">
        <v>24</v>
      </c>
      <c r="F173" s="12">
        <v>24</v>
      </c>
      <c r="G173" s="12">
        <v>24</v>
      </c>
      <c r="H173" s="12">
        <v>24</v>
      </c>
      <c r="I173" s="12">
        <v>24</v>
      </c>
      <c r="J173" s="12">
        <v>499916.7</v>
      </c>
      <c r="K173" s="12">
        <v>24</v>
      </c>
      <c r="L173" s="12">
        <v>24</v>
      </c>
      <c r="M173" s="12">
        <v>24</v>
      </c>
      <c r="N173" s="12">
        <v>24</v>
      </c>
      <c r="O173" s="12">
        <v>24</v>
      </c>
      <c r="P173" s="12">
        <v>24</v>
      </c>
      <c r="Q173" s="12">
        <v>24</v>
      </c>
      <c r="R173" s="12">
        <v>24</v>
      </c>
      <c r="S173" s="12">
        <v>28</v>
      </c>
      <c r="T173" s="12">
        <v>24</v>
      </c>
      <c r="U173" s="12">
        <v>24</v>
      </c>
      <c r="V173" s="12">
        <v>24</v>
      </c>
      <c r="W173" s="12">
        <v>499406.2</v>
      </c>
      <c r="AC173" s="11" t="s">
        <v>619</v>
      </c>
      <c r="AD173" s="12">
        <v>24</v>
      </c>
      <c r="AE173" s="12">
        <v>24</v>
      </c>
      <c r="AF173" s="12">
        <v>499456.3</v>
      </c>
      <c r="AG173" s="12">
        <v>86.5</v>
      </c>
      <c r="AH173" s="12">
        <v>24</v>
      </c>
      <c r="AI173" s="12">
        <v>24</v>
      </c>
      <c r="AJ173" s="12">
        <v>24</v>
      </c>
      <c r="AK173" s="12">
        <v>24</v>
      </c>
      <c r="AL173" s="12">
        <v>24</v>
      </c>
      <c r="AM173" s="12">
        <v>24</v>
      </c>
      <c r="AN173" s="12">
        <v>24</v>
      </c>
      <c r="AO173" s="12">
        <v>24</v>
      </c>
      <c r="AP173" s="12">
        <v>24</v>
      </c>
      <c r="AQ173" s="12">
        <v>24</v>
      </c>
      <c r="AR173" s="12">
        <v>24</v>
      </c>
      <c r="AS173" s="12">
        <v>116.5</v>
      </c>
      <c r="AT173" s="12">
        <v>24</v>
      </c>
      <c r="AU173" s="12">
        <v>24</v>
      </c>
      <c r="AV173" s="12">
        <v>24</v>
      </c>
      <c r="AW173" s="12">
        <v>129.5</v>
      </c>
      <c r="AX173" s="12">
        <v>24</v>
      </c>
      <c r="AY173" s="12">
        <v>499710.3</v>
      </c>
    </row>
    <row r="174" spans="1:51" ht="15" thickBot="1" x14ac:dyDescent="0.35">
      <c r="A174" s="11" t="s">
        <v>624</v>
      </c>
      <c r="B174" s="12">
        <v>23</v>
      </c>
      <c r="C174" s="12">
        <v>23</v>
      </c>
      <c r="D174" s="12">
        <v>23</v>
      </c>
      <c r="E174" s="12">
        <v>23</v>
      </c>
      <c r="F174" s="12">
        <v>23</v>
      </c>
      <c r="G174" s="12">
        <v>23</v>
      </c>
      <c r="H174" s="12">
        <v>23</v>
      </c>
      <c r="I174" s="12">
        <v>23</v>
      </c>
      <c r="J174" s="12">
        <v>499915.7</v>
      </c>
      <c r="K174" s="12">
        <v>23</v>
      </c>
      <c r="L174" s="12">
        <v>23</v>
      </c>
      <c r="M174" s="12">
        <v>23</v>
      </c>
      <c r="N174" s="12">
        <v>23</v>
      </c>
      <c r="O174" s="12">
        <v>23</v>
      </c>
      <c r="P174" s="12">
        <v>23</v>
      </c>
      <c r="Q174" s="12">
        <v>23</v>
      </c>
      <c r="R174" s="12">
        <v>23</v>
      </c>
      <c r="S174" s="12">
        <v>27</v>
      </c>
      <c r="T174" s="12">
        <v>23</v>
      </c>
      <c r="U174" s="12">
        <v>23</v>
      </c>
      <c r="V174" s="12">
        <v>23</v>
      </c>
      <c r="W174" s="12">
        <v>499405.2</v>
      </c>
      <c r="AC174" s="11" t="s">
        <v>624</v>
      </c>
      <c r="AD174" s="12">
        <v>23</v>
      </c>
      <c r="AE174" s="12">
        <v>23</v>
      </c>
      <c r="AF174" s="12">
        <v>499455.3</v>
      </c>
      <c r="AG174" s="12">
        <v>85.5</v>
      </c>
      <c r="AH174" s="12">
        <v>23</v>
      </c>
      <c r="AI174" s="12">
        <v>23</v>
      </c>
      <c r="AJ174" s="12">
        <v>23</v>
      </c>
      <c r="AK174" s="12">
        <v>23</v>
      </c>
      <c r="AL174" s="12">
        <v>23</v>
      </c>
      <c r="AM174" s="12">
        <v>23</v>
      </c>
      <c r="AN174" s="12">
        <v>23</v>
      </c>
      <c r="AO174" s="12">
        <v>23</v>
      </c>
      <c r="AP174" s="12">
        <v>23</v>
      </c>
      <c r="AQ174" s="12">
        <v>23</v>
      </c>
      <c r="AR174" s="12">
        <v>23</v>
      </c>
      <c r="AS174" s="12">
        <v>115.5</v>
      </c>
      <c r="AT174" s="12">
        <v>23</v>
      </c>
      <c r="AU174" s="12">
        <v>23</v>
      </c>
      <c r="AV174" s="12">
        <v>23</v>
      </c>
      <c r="AW174" s="12">
        <v>128.5</v>
      </c>
      <c r="AX174" s="12">
        <v>23</v>
      </c>
      <c r="AY174" s="12">
        <v>499709.3</v>
      </c>
    </row>
    <row r="175" spans="1:51" ht="15" thickBot="1" x14ac:dyDescent="0.35">
      <c r="A175" s="11" t="s">
        <v>629</v>
      </c>
      <c r="B175" s="12">
        <v>22</v>
      </c>
      <c r="C175" s="12">
        <v>22</v>
      </c>
      <c r="D175" s="12">
        <v>22</v>
      </c>
      <c r="E175" s="12">
        <v>22</v>
      </c>
      <c r="F175" s="12">
        <v>22</v>
      </c>
      <c r="G175" s="12">
        <v>22</v>
      </c>
      <c r="H175" s="12">
        <v>22</v>
      </c>
      <c r="I175" s="12">
        <v>22</v>
      </c>
      <c r="J175" s="12">
        <v>499914.7</v>
      </c>
      <c r="K175" s="12">
        <v>22</v>
      </c>
      <c r="L175" s="12">
        <v>22</v>
      </c>
      <c r="M175" s="12">
        <v>22</v>
      </c>
      <c r="N175" s="12">
        <v>22</v>
      </c>
      <c r="O175" s="12">
        <v>22</v>
      </c>
      <c r="P175" s="12">
        <v>22</v>
      </c>
      <c r="Q175" s="12">
        <v>22</v>
      </c>
      <c r="R175" s="12">
        <v>22</v>
      </c>
      <c r="S175" s="12">
        <v>26</v>
      </c>
      <c r="T175" s="12">
        <v>22</v>
      </c>
      <c r="U175" s="12">
        <v>22</v>
      </c>
      <c r="V175" s="12">
        <v>22</v>
      </c>
      <c r="W175" s="12">
        <v>499404.2</v>
      </c>
      <c r="AC175" s="11" t="s">
        <v>629</v>
      </c>
      <c r="AD175" s="12">
        <v>22</v>
      </c>
      <c r="AE175" s="12">
        <v>22</v>
      </c>
      <c r="AF175" s="12">
        <v>499454.3</v>
      </c>
      <c r="AG175" s="12">
        <v>84.5</v>
      </c>
      <c r="AH175" s="12">
        <v>22</v>
      </c>
      <c r="AI175" s="12">
        <v>22</v>
      </c>
      <c r="AJ175" s="12">
        <v>22</v>
      </c>
      <c r="AK175" s="12">
        <v>22</v>
      </c>
      <c r="AL175" s="12">
        <v>22</v>
      </c>
      <c r="AM175" s="12">
        <v>22</v>
      </c>
      <c r="AN175" s="12">
        <v>22</v>
      </c>
      <c r="AO175" s="12">
        <v>22</v>
      </c>
      <c r="AP175" s="12">
        <v>22</v>
      </c>
      <c r="AQ175" s="12">
        <v>22</v>
      </c>
      <c r="AR175" s="12">
        <v>22</v>
      </c>
      <c r="AS175" s="12">
        <v>114.5</v>
      </c>
      <c r="AT175" s="12">
        <v>22</v>
      </c>
      <c r="AU175" s="12">
        <v>22</v>
      </c>
      <c r="AV175" s="12">
        <v>22</v>
      </c>
      <c r="AW175" s="12">
        <v>127.5</v>
      </c>
      <c r="AX175" s="12">
        <v>22</v>
      </c>
      <c r="AY175" s="12">
        <v>499708.3</v>
      </c>
    </row>
    <row r="176" spans="1:51" ht="15" thickBot="1" x14ac:dyDescent="0.35">
      <c r="A176" s="11" t="s">
        <v>634</v>
      </c>
      <c r="B176" s="12">
        <v>21</v>
      </c>
      <c r="C176" s="12">
        <v>21</v>
      </c>
      <c r="D176" s="12">
        <v>21</v>
      </c>
      <c r="E176" s="12">
        <v>21</v>
      </c>
      <c r="F176" s="12">
        <v>21</v>
      </c>
      <c r="G176" s="12">
        <v>21</v>
      </c>
      <c r="H176" s="12">
        <v>21</v>
      </c>
      <c r="I176" s="12">
        <v>21</v>
      </c>
      <c r="J176" s="12">
        <v>499913.7</v>
      </c>
      <c r="K176" s="12">
        <v>21</v>
      </c>
      <c r="L176" s="12">
        <v>21</v>
      </c>
      <c r="M176" s="12">
        <v>21</v>
      </c>
      <c r="N176" s="12">
        <v>21</v>
      </c>
      <c r="O176" s="12">
        <v>21</v>
      </c>
      <c r="P176" s="12">
        <v>21</v>
      </c>
      <c r="Q176" s="12">
        <v>21</v>
      </c>
      <c r="R176" s="12">
        <v>21</v>
      </c>
      <c r="S176" s="12">
        <v>25</v>
      </c>
      <c r="T176" s="12">
        <v>21</v>
      </c>
      <c r="U176" s="12">
        <v>21</v>
      </c>
      <c r="V176" s="12">
        <v>21</v>
      </c>
      <c r="W176" s="12">
        <v>499403.2</v>
      </c>
      <c r="AC176" s="11" t="s">
        <v>634</v>
      </c>
      <c r="AD176" s="12">
        <v>21</v>
      </c>
      <c r="AE176" s="12">
        <v>21</v>
      </c>
      <c r="AF176" s="12">
        <v>499453.3</v>
      </c>
      <c r="AG176" s="12">
        <v>83.5</v>
      </c>
      <c r="AH176" s="12">
        <v>21</v>
      </c>
      <c r="AI176" s="12">
        <v>21</v>
      </c>
      <c r="AJ176" s="12">
        <v>21</v>
      </c>
      <c r="AK176" s="12">
        <v>21</v>
      </c>
      <c r="AL176" s="12">
        <v>21</v>
      </c>
      <c r="AM176" s="12">
        <v>21</v>
      </c>
      <c r="AN176" s="12">
        <v>21</v>
      </c>
      <c r="AO176" s="12">
        <v>21</v>
      </c>
      <c r="AP176" s="12">
        <v>21</v>
      </c>
      <c r="AQ176" s="12">
        <v>21</v>
      </c>
      <c r="AR176" s="12">
        <v>21</v>
      </c>
      <c r="AS176" s="12">
        <v>113.5</v>
      </c>
      <c r="AT176" s="12">
        <v>21</v>
      </c>
      <c r="AU176" s="12">
        <v>21</v>
      </c>
      <c r="AV176" s="12">
        <v>21</v>
      </c>
      <c r="AW176" s="12">
        <v>126.5</v>
      </c>
      <c r="AX176" s="12">
        <v>21</v>
      </c>
      <c r="AY176" s="12">
        <v>499707.3</v>
      </c>
    </row>
    <row r="177" spans="1:51" ht="15" thickBot="1" x14ac:dyDescent="0.35">
      <c r="A177" s="11" t="s">
        <v>639</v>
      </c>
      <c r="B177" s="12">
        <v>20</v>
      </c>
      <c r="C177" s="12">
        <v>20</v>
      </c>
      <c r="D177" s="12">
        <v>20</v>
      </c>
      <c r="E177" s="12">
        <v>20</v>
      </c>
      <c r="F177" s="12">
        <v>20</v>
      </c>
      <c r="G177" s="12">
        <v>20</v>
      </c>
      <c r="H177" s="12">
        <v>20</v>
      </c>
      <c r="I177" s="12">
        <v>20</v>
      </c>
      <c r="J177" s="12">
        <v>499912.7</v>
      </c>
      <c r="K177" s="12">
        <v>20</v>
      </c>
      <c r="L177" s="12">
        <v>20</v>
      </c>
      <c r="M177" s="12">
        <v>20</v>
      </c>
      <c r="N177" s="12">
        <v>20</v>
      </c>
      <c r="O177" s="12">
        <v>20</v>
      </c>
      <c r="P177" s="12">
        <v>20</v>
      </c>
      <c r="Q177" s="12">
        <v>20</v>
      </c>
      <c r="R177" s="12">
        <v>20</v>
      </c>
      <c r="S177" s="12">
        <v>24</v>
      </c>
      <c r="T177" s="12">
        <v>20</v>
      </c>
      <c r="U177" s="12">
        <v>20</v>
      </c>
      <c r="V177" s="12">
        <v>20</v>
      </c>
      <c r="W177" s="12">
        <v>499402.2</v>
      </c>
      <c r="AC177" s="11" t="s">
        <v>639</v>
      </c>
      <c r="AD177" s="12">
        <v>20</v>
      </c>
      <c r="AE177" s="12">
        <v>20</v>
      </c>
      <c r="AF177" s="12">
        <v>499452.3</v>
      </c>
      <c r="AG177" s="12">
        <v>82.5</v>
      </c>
      <c r="AH177" s="12">
        <v>20</v>
      </c>
      <c r="AI177" s="12">
        <v>20</v>
      </c>
      <c r="AJ177" s="12">
        <v>20</v>
      </c>
      <c r="AK177" s="12">
        <v>20</v>
      </c>
      <c r="AL177" s="12">
        <v>20</v>
      </c>
      <c r="AM177" s="12">
        <v>20</v>
      </c>
      <c r="AN177" s="12">
        <v>20</v>
      </c>
      <c r="AO177" s="12">
        <v>20</v>
      </c>
      <c r="AP177" s="12">
        <v>20</v>
      </c>
      <c r="AQ177" s="12">
        <v>20</v>
      </c>
      <c r="AR177" s="12">
        <v>20</v>
      </c>
      <c r="AS177" s="12">
        <v>112.5</v>
      </c>
      <c r="AT177" s="12">
        <v>20</v>
      </c>
      <c r="AU177" s="12">
        <v>20</v>
      </c>
      <c r="AV177" s="12">
        <v>20</v>
      </c>
      <c r="AW177" s="12">
        <v>125.5</v>
      </c>
      <c r="AX177" s="12">
        <v>20</v>
      </c>
      <c r="AY177" s="12">
        <v>499706.3</v>
      </c>
    </row>
    <row r="178" spans="1:51" ht="15" thickBot="1" x14ac:dyDescent="0.35">
      <c r="A178" s="11" t="s">
        <v>644</v>
      </c>
      <c r="B178" s="12">
        <v>19</v>
      </c>
      <c r="C178" s="12">
        <v>19</v>
      </c>
      <c r="D178" s="12">
        <v>19</v>
      </c>
      <c r="E178" s="12">
        <v>19</v>
      </c>
      <c r="F178" s="12">
        <v>19</v>
      </c>
      <c r="G178" s="12">
        <v>19</v>
      </c>
      <c r="H178" s="12">
        <v>19</v>
      </c>
      <c r="I178" s="12">
        <v>19</v>
      </c>
      <c r="J178" s="12">
        <v>499911.7</v>
      </c>
      <c r="K178" s="12">
        <v>19</v>
      </c>
      <c r="L178" s="12">
        <v>19</v>
      </c>
      <c r="M178" s="12">
        <v>19</v>
      </c>
      <c r="N178" s="12">
        <v>19</v>
      </c>
      <c r="O178" s="12">
        <v>19</v>
      </c>
      <c r="P178" s="12">
        <v>19</v>
      </c>
      <c r="Q178" s="12">
        <v>19</v>
      </c>
      <c r="R178" s="12">
        <v>19</v>
      </c>
      <c r="S178" s="12">
        <v>23</v>
      </c>
      <c r="T178" s="12">
        <v>19</v>
      </c>
      <c r="U178" s="12">
        <v>19</v>
      </c>
      <c r="V178" s="12">
        <v>19</v>
      </c>
      <c r="W178" s="12">
        <v>499401.2</v>
      </c>
      <c r="AC178" s="11" t="s">
        <v>644</v>
      </c>
      <c r="AD178" s="12">
        <v>19</v>
      </c>
      <c r="AE178" s="12">
        <v>19</v>
      </c>
      <c r="AF178" s="12">
        <v>499451.3</v>
      </c>
      <c r="AG178" s="12">
        <v>81.5</v>
      </c>
      <c r="AH178" s="12">
        <v>19</v>
      </c>
      <c r="AI178" s="12">
        <v>19</v>
      </c>
      <c r="AJ178" s="12">
        <v>19</v>
      </c>
      <c r="AK178" s="12">
        <v>19</v>
      </c>
      <c r="AL178" s="12">
        <v>19</v>
      </c>
      <c r="AM178" s="12">
        <v>19</v>
      </c>
      <c r="AN178" s="12">
        <v>19</v>
      </c>
      <c r="AO178" s="12">
        <v>19</v>
      </c>
      <c r="AP178" s="12">
        <v>19</v>
      </c>
      <c r="AQ178" s="12">
        <v>19</v>
      </c>
      <c r="AR178" s="12">
        <v>19</v>
      </c>
      <c r="AS178" s="12">
        <v>111.5</v>
      </c>
      <c r="AT178" s="12">
        <v>19</v>
      </c>
      <c r="AU178" s="12">
        <v>19</v>
      </c>
      <c r="AV178" s="12">
        <v>19</v>
      </c>
      <c r="AW178" s="12">
        <v>124.5</v>
      </c>
      <c r="AX178" s="12">
        <v>19</v>
      </c>
      <c r="AY178" s="12">
        <v>499705.3</v>
      </c>
    </row>
    <row r="179" spans="1:51" ht="15" thickBot="1" x14ac:dyDescent="0.35">
      <c r="A179" s="11" t="s">
        <v>649</v>
      </c>
      <c r="B179" s="12">
        <v>18</v>
      </c>
      <c r="C179" s="12">
        <v>18</v>
      </c>
      <c r="D179" s="12">
        <v>18</v>
      </c>
      <c r="E179" s="12">
        <v>18</v>
      </c>
      <c r="F179" s="12">
        <v>18</v>
      </c>
      <c r="G179" s="12">
        <v>18</v>
      </c>
      <c r="H179" s="12">
        <v>18</v>
      </c>
      <c r="I179" s="12">
        <v>18</v>
      </c>
      <c r="J179" s="12">
        <v>499910.7</v>
      </c>
      <c r="K179" s="12">
        <v>18</v>
      </c>
      <c r="L179" s="12">
        <v>18</v>
      </c>
      <c r="M179" s="12">
        <v>18</v>
      </c>
      <c r="N179" s="12">
        <v>18</v>
      </c>
      <c r="O179" s="12">
        <v>18</v>
      </c>
      <c r="P179" s="12">
        <v>18</v>
      </c>
      <c r="Q179" s="12">
        <v>18</v>
      </c>
      <c r="R179" s="12">
        <v>18</v>
      </c>
      <c r="S179" s="12">
        <v>22</v>
      </c>
      <c r="T179" s="12">
        <v>18</v>
      </c>
      <c r="U179" s="12">
        <v>18</v>
      </c>
      <c r="V179" s="12">
        <v>18</v>
      </c>
      <c r="W179" s="12">
        <v>499400.2</v>
      </c>
      <c r="AC179" s="11" t="s">
        <v>649</v>
      </c>
      <c r="AD179" s="12">
        <v>18</v>
      </c>
      <c r="AE179" s="12">
        <v>18</v>
      </c>
      <c r="AF179" s="12">
        <v>499450.3</v>
      </c>
      <c r="AG179" s="12">
        <v>80.5</v>
      </c>
      <c r="AH179" s="12">
        <v>18</v>
      </c>
      <c r="AI179" s="12">
        <v>18</v>
      </c>
      <c r="AJ179" s="12">
        <v>18</v>
      </c>
      <c r="AK179" s="12">
        <v>18</v>
      </c>
      <c r="AL179" s="12">
        <v>18</v>
      </c>
      <c r="AM179" s="12">
        <v>18</v>
      </c>
      <c r="AN179" s="12">
        <v>18</v>
      </c>
      <c r="AO179" s="12">
        <v>18</v>
      </c>
      <c r="AP179" s="12">
        <v>18</v>
      </c>
      <c r="AQ179" s="12">
        <v>18</v>
      </c>
      <c r="AR179" s="12">
        <v>18</v>
      </c>
      <c r="AS179" s="12">
        <v>110.5</v>
      </c>
      <c r="AT179" s="12">
        <v>18</v>
      </c>
      <c r="AU179" s="12">
        <v>18</v>
      </c>
      <c r="AV179" s="12">
        <v>18</v>
      </c>
      <c r="AW179" s="12">
        <v>123.5</v>
      </c>
      <c r="AX179" s="12">
        <v>18</v>
      </c>
      <c r="AY179" s="12">
        <v>499704.3</v>
      </c>
    </row>
    <row r="180" spans="1:51" ht="15" thickBot="1" x14ac:dyDescent="0.35">
      <c r="A180" s="11" t="s">
        <v>654</v>
      </c>
      <c r="B180" s="12">
        <v>17</v>
      </c>
      <c r="C180" s="12">
        <v>17</v>
      </c>
      <c r="D180" s="12">
        <v>17</v>
      </c>
      <c r="E180" s="12">
        <v>17</v>
      </c>
      <c r="F180" s="12">
        <v>17</v>
      </c>
      <c r="G180" s="12">
        <v>17</v>
      </c>
      <c r="H180" s="12">
        <v>17</v>
      </c>
      <c r="I180" s="12">
        <v>17</v>
      </c>
      <c r="J180" s="12">
        <v>499909.7</v>
      </c>
      <c r="K180" s="12">
        <v>17</v>
      </c>
      <c r="L180" s="12">
        <v>17</v>
      </c>
      <c r="M180" s="12">
        <v>17</v>
      </c>
      <c r="N180" s="12">
        <v>17</v>
      </c>
      <c r="O180" s="12">
        <v>17</v>
      </c>
      <c r="P180" s="12">
        <v>17</v>
      </c>
      <c r="Q180" s="12">
        <v>17</v>
      </c>
      <c r="R180" s="12">
        <v>17</v>
      </c>
      <c r="S180" s="12">
        <v>21</v>
      </c>
      <c r="T180" s="12">
        <v>17</v>
      </c>
      <c r="U180" s="12">
        <v>17</v>
      </c>
      <c r="V180" s="12">
        <v>17</v>
      </c>
      <c r="W180" s="12">
        <v>499399.2</v>
      </c>
      <c r="AC180" s="11" t="s">
        <v>654</v>
      </c>
      <c r="AD180" s="12">
        <v>17</v>
      </c>
      <c r="AE180" s="12">
        <v>17</v>
      </c>
      <c r="AF180" s="12">
        <v>499449.3</v>
      </c>
      <c r="AG180" s="12">
        <v>79.5</v>
      </c>
      <c r="AH180" s="12">
        <v>17</v>
      </c>
      <c r="AI180" s="12">
        <v>17</v>
      </c>
      <c r="AJ180" s="12">
        <v>17</v>
      </c>
      <c r="AK180" s="12">
        <v>17</v>
      </c>
      <c r="AL180" s="12">
        <v>17</v>
      </c>
      <c r="AM180" s="12">
        <v>17</v>
      </c>
      <c r="AN180" s="12">
        <v>17</v>
      </c>
      <c r="AO180" s="12">
        <v>17</v>
      </c>
      <c r="AP180" s="12">
        <v>17</v>
      </c>
      <c r="AQ180" s="12">
        <v>17</v>
      </c>
      <c r="AR180" s="12">
        <v>17</v>
      </c>
      <c r="AS180" s="12">
        <v>109.5</v>
      </c>
      <c r="AT180" s="12">
        <v>17</v>
      </c>
      <c r="AU180" s="12">
        <v>17</v>
      </c>
      <c r="AV180" s="12">
        <v>17</v>
      </c>
      <c r="AW180" s="12">
        <v>122.5</v>
      </c>
      <c r="AX180" s="12">
        <v>17</v>
      </c>
      <c r="AY180" s="12">
        <v>499703.3</v>
      </c>
    </row>
    <row r="181" spans="1:51" ht="15" thickBot="1" x14ac:dyDescent="0.35">
      <c r="A181" s="11" t="s">
        <v>659</v>
      </c>
      <c r="B181" s="12">
        <v>16</v>
      </c>
      <c r="C181" s="12">
        <v>16</v>
      </c>
      <c r="D181" s="12">
        <v>16</v>
      </c>
      <c r="E181" s="12">
        <v>16</v>
      </c>
      <c r="F181" s="12">
        <v>16</v>
      </c>
      <c r="G181" s="12">
        <v>16</v>
      </c>
      <c r="H181" s="12">
        <v>16</v>
      </c>
      <c r="I181" s="12">
        <v>16</v>
      </c>
      <c r="J181" s="12">
        <v>499908.7</v>
      </c>
      <c r="K181" s="12">
        <v>16</v>
      </c>
      <c r="L181" s="12">
        <v>16</v>
      </c>
      <c r="M181" s="12">
        <v>16</v>
      </c>
      <c r="N181" s="12">
        <v>16</v>
      </c>
      <c r="O181" s="12">
        <v>16</v>
      </c>
      <c r="P181" s="12">
        <v>16</v>
      </c>
      <c r="Q181" s="12">
        <v>16</v>
      </c>
      <c r="R181" s="12">
        <v>16</v>
      </c>
      <c r="S181" s="12">
        <v>20</v>
      </c>
      <c r="T181" s="12">
        <v>16</v>
      </c>
      <c r="U181" s="12">
        <v>16</v>
      </c>
      <c r="V181" s="12">
        <v>16</v>
      </c>
      <c r="W181" s="12">
        <v>499398.2</v>
      </c>
      <c r="AC181" s="11" t="s">
        <v>659</v>
      </c>
      <c r="AD181" s="12">
        <v>16</v>
      </c>
      <c r="AE181" s="12">
        <v>16</v>
      </c>
      <c r="AF181" s="12">
        <v>499448.3</v>
      </c>
      <c r="AG181" s="12">
        <v>78.5</v>
      </c>
      <c r="AH181" s="12">
        <v>16</v>
      </c>
      <c r="AI181" s="12">
        <v>16</v>
      </c>
      <c r="AJ181" s="12">
        <v>16</v>
      </c>
      <c r="AK181" s="12">
        <v>16</v>
      </c>
      <c r="AL181" s="12">
        <v>16</v>
      </c>
      <c r="AM181" s="12">
        <v>16</v>
      </c>
      <c r="AN181" s="12">
        <v>16</v>
      </c>
      <c r="AO181" s="12">
        <v>16</v>
      </c>
      <c r="AP181" s="12">
        <v>16</v>
      </c>
      <c r="AQ181" s="12">
        <v>16</v>
      </c>
      <c r="AR181" s="12">
        <v>16</v>
      </c>
      <c r="AS181" s="12">
        <v>108.5</v>
      </c>
      <c r="AT181" s="12">
        <v>16</v>
      </c>
      <c r="AU181" s="12">
        <v>16</v>
      </c>
      <c r="AV181" s="12">
        <v>16</v>
      </c>
      <c r="AW181" s="12">
        <v>121.5</v>
      </c>
      <c r="AX181" s="12">
        <v>16</v>
      </c>
      <c r="AY181" s="12">
        <v>499702.3</v>
      </c>
    </row>
    <row r="182" spans="1:51" ht="15" thickBot="1" x14ac:dyDescent="0.35">
      <c r="A182" s="11" t="s">
        <v>664</v>
      </c>
      <c r="B182" s="12">
        <v>15</v>
      </c>
      <c r="C182" s="12">
        <v>15</v>
      </c>
      <c r="D182" s="12">
        <v>15</v>
      </c>
      <c r="E182" s="12">
        <v>15</v>
      </c>
      <c r="F182" s="12">
        <v>15</v>
      </c>
      <c r="G182" s="12">
        <v>15</v>
      </c>
      <c r="H182" s="12">
        <v>15</v>
      </c>
      <c r="I182" s="12">
        <v>15</v>
      </c>
      <c r="J182" s="12">
        <v>499907.7</v>
      </c>
      <c r="K182" s="12">
        <v>15</v>
      </c>
      <c r="L182" s="12">
        <v>15</v>
      </c>
      <c r="M182" s="12">
        <v>15</v>
      </c>
      <c r="N182" s="12">
        <v>15</v>
      </c>
      <c r="O182" s="12">
        <v>15</v>
      </c>
      <c r="P182" s="12">
        <v>15</v>
      </c>
      <c r="Q182" s="12">
        <v>15</v>
      </c>
      <c r="R182" s="12">
        <v>15</v>
      </c>
      <c r="S182" s="12">
        <v>19</v>
      </c>
      <c r="T182" s="12">
        <v>15</v>
      </c>
      <c r="U182" s="12">
        <v>15</v>
      </c>
      <c r="V182" s="12">
        <v>15</v>
      </c>
      <c r="W182" s="12">
        <v>499397.2</v>
      </c>
      <c r="AC182" s="11" t="s">
        <v>664</v>
      </c>
      <c r="AD182" s="12">
        <v>15</v>
      </c>
      <c r="AE182" s="12">
        <v>15</v>
      </c>
      <c r="AF182" s="12">
        <v>499447.3</v>
      </c>
      <c r="AG182" s="12">
        <v>77.5</v>
      </c>
      <c r="AH182" s="12">
        <v>15</v>
      </c>
      <c r="AI182" s="12">
        <v>15</v>
      </c>
      <c r="AJ182" s="12">
        <v>15</v>
      </c>
      <c r="AK182" s="12">
        <v>15</v>
      </c>
      <c r="AL182" s="12">
        <v>15</v>
      </c>
      <c r="AM182" s="12">
        <v>15</v>
      </c>
      <c r="AN182" s="12">
        <v>15</v>
      </c>
      <c r="AO182" s="12">
        <v>15</v>
      </c>
      <c r="AP182" s="12">
        <v>15</v>
      </c>
      <c r="AQ182" s="12">
        <v>15</v>
      </c>
      <c r="AR182" s="12">
        <v>15</v>
      </c>
      <c r="AS182" s="12">
        <v>107.5</v>
      </c>
      <c r="AT182" s="12">
        <v>15</v>
      </c>
      <c r="AU182" s="12">
        <v>15</v>
      </c>
      <c r="AV182" s="12">
        <v>15</v>
      </c>
      <c r="AW182" s="12">
        <v>120.5</v>
      </c>
      <c r="AX182" s="12">
        <v>15</v>
      </c>
      <c r="AY182" s="12">
        <v>499701.3</v>
      </c>
    </row>
    <row r="183" spans="1:51" ht="15" thickBot="1" x14ac:dyDescent="0.35">
      <c r="A183" s="11" t="s">
        <v>669</v>
      </c>
      <c r="B183" s="12">
        <v>14</v>
      </c>
      <c r="C183" s="12">
        <v>14</v>
      </c>
      <c r="D183" s="12">
        <v>14</v>
      </c>
      <c r="E183" s="12">
        <v>14</v>
      </c>
      <c r="F183" s="12">
        <v>14</v>
      </c>
      <c r="G183" s="12">
        <v>14</v>
      </c>
      <c r="H183" s="12">
        <v>14</v>
      </c>
      <c r="I183" s="12">
        <v>14</v>
      </c>
      <c r="J183" s="12">
        <v>499906.7</v>
      </c>
      <c r="K183" s="12">
        <v>14</v>
      </c>
      <c r="L183" s="12">
        <v>14</v>
      </c>
      <c r="M183" s="12">
        <v>14</v>
      </c>
      <c r="N183" s="12">
        <v>14</v>
      </c>
      <c r="O183" s="12">
        <v>14</v>
      </c>
      <c r="P183" s="12">
        <v>14</v>
      </c>
      <c r="Q183" s="12">
        <v>14</v>
      </c>
      <c r="R183" s="12">
        <v>14</v>
      </c>
      <c r="S183" s="12">
        <v>18</v>
      </c>
      <c r="T183" s="12">
        <v>14</v>
      </c>
      <c r="U183" s="12">
        <v>14</v>
      </c>
      <c r="V183" s="12">
        <v>14</v>
      </c>
      <c r="W183" s="12">
        <v>499396.2</v>
      </c>
      <c r="AC183" s="11" t="s">
        <v>669</v>
      </c>
      <c r="AD183" s="12">
        <v>14</v>
      </c>
      <c r="AE183" s="12">
        <v>14</v>
      </c>
      <c r="AF183" s="12">
        <v>499446.3</v>
      </c>
      <c r="AG183" s="12">
        <v>76.5</v>
      </c>
      <c r="AH183" s="12">
        <v>14</v>
      </c>
      <c r="AI183" s="12">
        <v>14</v>
      </c>
      <c r="AJ183" s="12">
        <v>14</v>
      </c>
      <c r="AK183" s="12">
        <v>14</v>
      </c>
      <c r="AL183" s="12">
        <v>14</v>
      </c>
      <c r="AM183" s="12">
        <v>14</v>
      </c>
      <c r="AN183" s="12">
        <v>14</v>
      </c>
      <c r="AO183" s="12">
        <v>14</v>
      </c>
      <c r="AP183" s="12">
        <v>14</v>
      </c>
      <c r="AQ183" s="12">
        <v>14</v>
      </c>
      <c r="AR183" s="12">
        <v>14</v>
      </c>
      <c r="AS183" s="12">
        <v>106.5</v>
      </c>
      <c r="AT183" s="12">
        <v>14</v>
      </c>
      <c r="AU183" s="12">
        <v>14</v>
      </c>
      <c r="AV183" s="12">
        <v>14</v>
      </c>
      <c r="AW183" s="12">
        <v>119.5</v>
      </c>
      <c r="AX183" s="12">
        <v>14</v>
      </c>
      <c r="AY183" s="12">
        <v>499700.3</v>
      </c>
    </row>
    <row r="184" spans="1:51" ht="15" thickBot="1" x14ac:dyDescent="0.35">
      <c r="A184" s="11" t="s">
        <v>674</v>
      </c>
      <c r="B184" s="12">
        <v>13</v>
      </c>
      <c r="C184" s="12">
        <v>13</v>
      </c>
      <c r="D184" s="12">
        <v>13</v>
      </c>
      <c r="E184" s="12">
        <v>13</v>
      </c>
      <c r="F184" s="12">
        <v>13</v>
      </c>
      <c r="G184" s="12">
        <v>13</v>
      </c>
      <c r="H184" s="12">
        <v>13</v>
      </c>
      <c r="I184" s="12">
        <v>13</v>
      </c>
      <c r="J184" s="12">
        <v>499905.7</v>
      </c>
      <c r="K184" s="12">
        <v>13</v>
      </c>
      <c r="L184" s="12">
        <v>13</v>
      </c>
      <c r="M184" s="12">
        <v>13</v>
      </c>
      <c r="N184" s="12">
        <v>13</v>
      </c>
      <c r="O184" s="12">
        <v>13</v>
      </c>
      <c r="P184" s="12">
        <v>13</v>
      </c>
      <c r="Q184" s="12">
        <v>13</v>
      </c>
      <c r="R184" s="12">
        <v>13</v>
      </c>
      <c r="S184" s="12">
        <v>17</v>
      </c>
      <c r="T184" s="12">
        <v>13</v>
      </c>
      <c r="U184" s="12">
        <v>13</v>
      </c>
      <c r="V184" s="12">
        <v>13</v>
      </c>
      <c r="W184" s="12">
        <v>499395.2</v>
      </c>
      <c r="AC184" s="11" t="s">
        <v>674</v>
      </c>
      <c r="AD184" s="12">
        <v>13</v>
      </c>
      <c r="AE184" s="12">
        <v>13</v>
      </c>
      <c r="AF184" s="12">
        <v>499445.3</v>
      </c>
      <c r="AG184" s="12">
        <v>75.5</v>
      </c>
      <c r="AH184" s="12">
        <v>13</v>
      </c>
      <c r="AI184" s="12">
        <v>13</v>
      </c>
      <c r="AJ184" s="12">
        <v>13</v>
      </c>
      <c r="AK184" s="12">
        <v>13</v>
      </c>
      <c r="AL184" s="12">
        <v>13</v>
      </c>
      <c r="AM184" s="12">
        <v>13</v>
      </c>
      <c r="AN184" s="12">
        <v>13</v>
      </c>
      <c r="AO184" s="12">
        <v>13</v>
      </c>
      <c r="AP184" s="12">
        <v>13</v>
      </c>
      <c r="AQ184" s="12">
        <v>13</v>
      </c>
      <c r="AR184" s="12">
        <v>13</v>
      </c>
      <c r="AS184" s="12">
        <v>105.5</v>
      </c>
      <c r="AT184" s="12">
        <v>13</v>
      </c>
      <c r="AU184" s="12">
        <v>13</v>
      </c>
      <c r="AV184" s="12">
        <v>13</v>
      </c>
      <c r="AW184" s="12">
        <v>118.5</v>
      </c>
      <c r="AX184" s="12">
        <v>13</v>
      </c>
      <c r="AY184" s="12">
        <v>499699.3</v>
      </c>
    </row>
    <row r="185" spans="1:51" ht="15" thickBot="1" x14ac:dyDescent="0.35">
      <c r="A185" s="11" t="s">
        <v>679</v>
      </c>
      <c r="B185" s="12">
        <v>12</v>
      </c>
      <c r="C185" s="12">
        <v>12</v>
      </c>
      <c r="D185" s="12">
        <v>12</v>
      </c>
      <c r="E185" s="12">
        <v>12</v>
      </c>
      <c r="F185" s="12">
        <v>12</v>
      </c>
      <c r="G185" s="12">
        <v>12</v>
      </c>
      <c r="H185" s="12">
        <v>12</v>
      </c>
      <c r="I185" s="12">
        <v>12</v>
      </c>
      <c r="J185" s="12">
        <v>499904.7</v>
      </c>
      <c r="K185" s="12">
        <v>12</v>
      </c>
      <c r="L185" s="12">
        <v>12</v>
      </c>
      <c r="M185" s="12">
        <v>12</v>
      </c>
      <c r="N185" s="12">
        <v>12</v>
      </c>
      <c r="O185" s="12">
        <v>12</v>
      </c>
      <c r="P185" s="12">
        <v>12</v>
      </c>
      <c r="Q185" s="12">
        <v>12</v>
      </c>
      <c r="R185" s="12">
        <v>12</v>
      </c>
      <c r="S185" s="12">
        <v>16</v>
      </c>
      <c r="T185" s="12">
        <v>12</v>
      </c>
      <c r="U185" s="12">
        <v>12</v>
      </c>
      <c r="V185" s="12">
        <v>12</v>
      </c>
      <c r="W185" s="12">
        <v>499394.2</v>
      </c>
      <c r="AC185" s="11" t="s">
        <v>679</v>
      </c>
      <c r="AD185" s="12">
        <v>12</v>
      </c>
      <c r="AE185" s="12">
        <v>12</v>
      </c>
      <c r="AF185" s="12">
        <v>499444.3</v>
      </c>
      <c r="AG185" s="12">
        <v>74.5</v>
      </c>
      <c r="AH185" s="12">
        <v>12</v>
      </c>
      <c r="AI185" s="12">
        <v>12</v>
      </c>
      <c r="AJ185" s="12">
        <v>12</v>
      </c>
      <c r="AK185" s="12">
        <v>12</v>
      </c>
      <c r="AL185" s="12">
        <v>12</v>
      </c>
      <c r="AM185" s="12">
        <v>12</v>
      </c>
      <c r="AN185" s="12">
        <v>12</v>
      </c>
      <c r="AO185" s="12">
        <v>12</v>
      </c>
      <c r="AP185" s="12">
        <v>12</v>
      </c>
      <c r="AQ185" s="12">
        <v>12</v>
      </c>
      <c r="AR185" s="12">
        <v>12</v>
      </c>
      <c r="AS185" s="12">
        <v>104.5</v>
      </c>
      <c r="AT185" s="12">
        <v>12</v>
      </c>
      <c r="AU185" s="12">
        <v>12</v>
      </c>
      <c r="AV185" s="12">
        <v>12</v>
      </c>
      <c r="AW185" s="12">
        <v>117.5</v>
      </c>
      <c r="AX185" s="12">
        <v>12</v>
      </c>
      <c r="AY185" s="12">
        <v>499698.3</v>
      </c>
    </row>
    <row r="186" spans="1:51" ht="15" thickBot="1" x14ac:dyDescent="0.35">
      <c r="A186" s="11" t="s">
        <v>684</v>
      </c>
      <c r="B186" s="12">
        <v>11</v>
      </c>
      <c r="C186" s="12">
        <v>11</v>
      </c>
      <c r="D186" s="12">
        <v>11</v>
      </c>
      <c r="E186" s="12">
        <v>11</v>
      </c>
      <c r="F186" s="12">
        <v>11</v>
      </c>
      <c r="G186" s="12">
        <v>11</v>
      </c>
      <c r="H186" s="12">
        <v>11</v>
      </c>
      <c r="I186" s="12">
        <v>11</v>
      </c>
      <c r="J186" s="12">
        <v>499903.7</v>
      </c>
      <c r="K186" s="12">
        <v>11</v>
      </c>
      <c r="L186" s="12">
        <v>11</v>
      </c>
      <c r="M186" s="12">
        <v>11</v>
      </c>
      <c r="N186" s="12">
        <v>11</v>
      </c>
      <c r="O186" s="12">
        <v>11</v>
      </c>
      <c r="P186" s="12">
        <v>11</v>
      </c>
      <c r="Q186" s="12">
        <v>11</v>
      </c>
      <c r="R186" s="12">
        <v>11</v>
      </c>
      <c r="S186" s="12">
        <v>15</v>
      </c>
      <c r="T186" s="12">
        <v>11</v>
      </c>
      <c r="U186" s="12">
        <v>11</v>
      </c>
      <c r="V186" s="12">
        <v>11</v>
      </c>
      <c r="W186" s="12">
        <v>499393.2</v>
      </c>
      <c r="AC186" s="11" t="s">
        <v>684</v>
      </c>
      <c r="AD186" s="12">
        <v>11</v>
      </c>
      <c r="AE186" s="12">
        <v>11</v>
      </c>
      <c r="AF186" s="12">
        <v>499443.3</v>
      </c>
      <c r="AG186" s="12">
        <v>73.5</v>
      </c>
      <c r="AH186" s="12">
        <v>11</v>
      </c>
      <c r="AI186" s="12">
        <v>11</v>
      </c>
      <c r="AJ186" s="12">
        <v>11</v>
      </c>
      <c r="AK186" s="12">
        <v>11</v>
      </c>
      <c r="AL186" s="12">
        <v>11</v>
      </c>
      <c r="AM186" s="12">
        <v>11</v>
      </c>
      <c r="AN186" s="12">
        <v>11</v>
      </c>
      <c r="AO186" s="12">
        <v>11</v>
      </c>
      <c r="AP186" s="12">
        <v>11</v>
      </c>
      <c r="AQ186" s="12">
        <v>11</v>
      </c>
      <c r="AR186" s="12">
        <v>11</v>
      </c>
      <c r="AS186" s="12">
        <v>103.5</v>
      </c>
      <c r="AT186" s="12">
        <v>11</v>
      </c>
      <c r="AU186" s="12">
        <v>11</v>
      </c>
      <c r="AV186" s="12">
        <v>11</v>
      </c>
      <c r="AW186" s="12">
        <v>116.5</v>
      </c>
      <c r="AX186" s="12">
        <v>11</v>
      </c>
      <c r="AY186" s="12">
        <v>499697.3</v>
      </c>
    </row>
    <row r="187" spans="1:51" ht="15" thickBot="1" x14ac:dyDescent="0.35">
      <c r="A187" s="11" t="s">
        <v>689</v>
      </c>
      <c r="B187" s="12">
        <v>10</v>
      </c>
      <c r="C187" s="12">
        <v>10</v>
      </c>
      <c r="D187" s="12">
        <v>10</v>
      </c>
      <c r="E187" s="12">
        <v>10</v>
      </c>
      <c r="F187" s="12">
        <v>10</v>
      </c>
      <c r="G187" s="12">
        <v>10</v>
      </c>
      <c r="H187" s="12">
        <v>10</v>
      </c>
      <c r="I187" s="12">
        <v>10</v>
      </c>
      <c r="J187" s="12">
        <v>499902.7</v>
      </c>
      <c r="K187" s="12">
        <v>10</v>
      </c>
      <c r="L187" s="12">
        <v>10</v>
      </c>
      <c r="M187" s="12">
        <v>10</v>
      </c>
      <c r="N187" s="12">
        <v>10</v>
      </c>
      <c r="O187" s="12">
        <v>10</v>
      </c>
      <c r="P187" s="12">
        <v>10</v>
      </c>
      <c r="Q187" s="12">
        <v>10</v>
      </c>
      <c r="R187" s="12">
        <v>10</v>
      </c>
      <c r="S187" s="12">
        <v>14</v>
      </c>
      <c r="T187" s="12">
        <v>10</v>
      </c>
      <c r="U187" s="12">
        <v>10</v>
      </c>
      <c r="V187" s="12">
        <v>10</v>
      </c>
      <c r="W187" s="12">
        <v>499392.2</v>
      </c>
      <c r="AC187" s="11" t="s">
        <v>689</v>
      </c>
      <c r="AD187" s="12">
        <v>10</v>
      </c>
      <c r="AE187" s="12">
        <v>10</v>
      </c>
      <c r="AF187" s="12">
        <v>499442.3</v>
      </c>
      <c r="AG187" s="12">
        <v>72.5</v>
      </c>
      <c r="AH187" s="12">
        <v>10</v>
      </c>
      <c r="AI187" s="12">
        <v>10</v>
      </c>
      <c r="AJ187" s="12">
        <v>10</v>
      </c>
      <c r="AK187" s="12">
        <v>10</v>
      </c>
      <c r="AL187" s="12">
        <v>10</v>
      </c>
      <c r="AM187" s="12">
        <v>10</v>
      </c>
      <c r="AN187" s="12">
        <v>10</v>
      </c>
      <c r="AO187" s="12">
        <v>10</v>
      </c>
      <c r="AP187" s="12">
        <v>10</v>
      </c>
      <c r="AQ187" s="12">
        <v>10</v>
      </c>
      <c r="AR187" s="12">
        <v>10</v>
      </c>
      <c r="AS187" s="12">
        <v>102.5</v>
      </c>
      <c r="AT187" s="12">
        <v>10</v>
      </c>
      <c r="AU187" s="12">
        <v>10</v>
      </c>
      <c r="AV187" s="12">
        <v>10</v>
      </c>
      <c r="AW187" s="12">
        <v>115.5</v>
      </c>
      <c r="AX187" s="12">
        <v>10</v>
      </c>
      <c r="AY187" s="12">
        <v>499696.3</v>
      </c>
    </row>
    <row r="188" spans="1:51" ht="15" thickBot="1" x14ac:dyDescent="0.35">
      <c r="A188" s="11" t="s">
        <v>694</v>
      </c>
      <c r="B188" s="12">
        <v>9</v>
      </c>
      <c r="C188" s="12">
        <v>9</v>
      </c>
      <c r="D188" s="12">
        <v>9</v>
      </c>
      <c r="E188" s="12">
        <v>9</v>
      </c>
      <c r="F188" s="12">
        <v>9</v>
      </c>
      <c r="G188" s="12">
        <v>9</v>
      </c>
      <c r="H188" s="12">
        <v>9</v>
      </c>
      <c r="I188" s="12">
        <v>9</v>
      </c>
      <c r="J188" s="12">
        <v>499901.7</v>
      </c>
      <c r="K188" s="12">
        <v>9</v>
      </c>
      <c r="L188" s="12">
        <v>9</v>
      </c>
      <c r="M188" s="12">
        <v>9</v>
      </c>
      <c r="N188" s="12">
        <v>9</v>
      </c>
      <c r="O188" s="12">
        <v>9</v>
      </c>
      <c r="P188" s="12">
        <v>9</v>
      </c>
      <c r="Q188" s="12">
        <v>9</v>
      </c>
      <c r="R188" s="12">
        <v>9</v>
      </c>
      <c r="S188" s="12">
        <v>13</v>
      </c>
      <c r="T188" s="12">
        <v>9</v>
      </c>
      <c r="U188" s="12">
        <v>9</v>
      </c>
      <c r="V188" s="12">
        <v>9</v>
      </c>
      <c r="W188" s="12">
        <v>499391.2</v>
      </c>
      <c r="AC188" s="11" t="s">
        <v>694</v>
      </c>
      <c r="AD188" s="12">
        <v>9</v>
      </c>
      <c r="AE188" s="12">
        <v>9</v>
      </c>
      <c r="AF188" s="12">
        <v>499441.3</v>
      </c>
      <c r="AG188" s="12">
        <v>71.5</v>
      </c>
      <c r="AH188" s="12">
        <v>9</v>
      </c>
      <c r="AI188" s="12">
        <v>9</v>
      </c>
      <c r="AJ188" s="12">
        <v>9</v>
      </c>
      <c r="AK188" s="12">
        <v>9</v>
      </c>
      <c r="AL188" s="12">
        <v>9</v>
      </c>
      <c r="AM188" s="12">
        <v>9</v>
      </c>
      <c r="AN188" s="12">
        <v>9</v>
      </c>
      <c r="AO188" s="12">
        <v>9</v>
      </c>
      <c r="AP188" s="12">
        <v>9</v>
      </c>
      <c r="AQ188" s="12">
        <v>9</v>
      </c>
      <c r="AR188" s="12">
        <v>9</v>
      </c>
      <c r="AS188" s="12">
        <v>101.5</v>
      </c>
      <c r="AT188" s="12">
        <v>9</v>
      </c>
      <c r="AU188" s="12">
        <v>9</v>
      </c>
      <c r="AV188" s="12">
        <v>9</v>
      </c>
      <c r="AW188" s="12">
        <v>114.5</v>
      </c>
      <c r="AX188" s="12">
        <v>9</v>
      </c>
      <c r="AY188" s="12">
        <v>499695.3</v>
      </c>
    </row>
    <row r="189" spans="1:51" ht="15" thickBot="1" x14ac:dyDescent="0.35">
      <c r="A189" s="11" t="s">
        <v>699</v>
      </c>
      <c r="B189" s="12">
        <v>8</v>
      </c>
      <c r="C189" s="12">
        <v>8</v>
      </c>
      <c r="D189" s="12">
        <v>8</v>
      </c>
      <c r="E189" s="12">
        <v>8</v>
      </c>
      <c r="F189" s="12">
        <v>8</v>
      </c>
      <c r="G189" s="12">
        <v>8</v>
      </c>
      <c r="H189" s="12">
        <v>8</v>
      </c>
      <c r="I189" s="12">
        <v>8</v>
      </c>
      <c r="J189" s="12">
        <v>8</v>
      </c>
      <c r="K189" s="12">
        <v>8</v>
      </c>
      <c r="L189" s="12">
        <v>8</v>
      </c>
      <c r="M189" s="12">
        <v>8</v>
      </c>
      <c r="N189" s="12">
        <v>8</v>
      </c>
      <c r="O189" s="12">
        <v>8</v>
      </c>
      <c r="P189" s="12">
        <v>8</v>
      </c>
      <c r="Q189" s="12">
        <v>8</v>
      </c>
      <c r="R189" s="12">
        <v>8</v>
      </c>
      <c r="S189" s="12">
        <v>8</v>
      </c>
      <c r="T189" s="12">
        <v>8</v>
      </c>
      <c r="U189" s="12">
        <v>8</v>
      </c>
      <c r="V189" s="12">
        <v>8</v>
      </c>
      <c r="W189" s="12">
        <v>499390.2</v>
      </c>
      <c r="AC189" s="11" t="s">
        <v>699</v>
      </c>
      <c r="AD189" s="12">
        <v>8</v>
      </c>
      <c r="AE189" s="12">
        <v>8</v>
      </c>
      <c r="AF189" s="12">
        <v>499440.3</v>
      </c>
      <c r="AG189" s="12">
        <v>70.5</v>
      </c>
      <c r="AH189" s="12">
        <v>8</v>
      </c>
      <c r="AI189" s="12">
        <v>8</v>
      </c>
      <c r="AJ189" s="12">
        <v>8</v>
      </c>
      <c r="AK189" s="12">
        <v>8</v>
      </c>
      <c r="AL189" s="12">
        <v>8</v>
      </c>
      <c r="AM189" s="12">
        <v>8</v>
      </c>
      <c r="AN189" s="12">
        <v>8</v>
      </c>
      <c r="AO189" s="12">
        <v>8</v>
      </c>
      <c r="AP189" s="12">
        <v>8</v>
      </c>
      <c r="AQ189" s="12">
        <v>8</v>
      </c>
      <c r="AR189" s="12">
        <v>8</v>
      </c>
      <c r="AS189" s="12">
        <v>100.5</v>
      </c>
      <c r="AT189" s="12">
        <v>8</v>
      </c>
      <c r="AU189" s="12">
        <v>8</v>
      </c>
      <c r="AV189" s="12">
        <v>8</v>
      </c>
      <c r="AW189" s="12">
        <v>113.5</v>
      </c>
      <c r="AX189" s="12">
        <v>8</v>
      </c>
      <c r="AY189" s="12">
        <v>499694.3</v>
      </c>
    </row>
    <row r="190" spans="1:51" ht="15" thickBot="1" x14ac:dyDescent="0.35">
      <c r="A190" s="11" t="s">
        <v>702</v>
      </c>
      <c r="B190" s="12">
        <v>7</v>
      </c>
      <c r="C190" s="12">
        <v>7</v>
      </c>
      <c r="D190" s="12">
        <v>7</v>
      </c>
      <c r="E190" s="12">
        <v>7</v>
      </c>
      <c r="F190" s="12">
        <v>7</v>
      </c>
      <c r="G190" s="12">
        <v>7</v>
      </c>
      <c r="H190" s="12">
        <v>7</v>
      </c>
      <c r="I190" s="12">
        <v>7</v>
      </c>
      <c r="J190" s="12">
        <v>7</v>
      </c>
      <c r="K190" s="12">
        <v>7</v>
      </c>
      <c r="L190" s="12">
        <v>7</v>
      </c>
      <c r="M190" s="12">
        <v>7</v>
      </c>
      <c r="N190" s="12">
        <v>7</v>
      </c>
      <c r="O190" s="12">
        <v>7</v>
      </c>
      <c r="P190" s="12">
        <v>7</v>
      </c>
      <c r="Q190" s="12">
        <v>7</v>
      </c>
      <c r="R190" s="12">
        <v>7</v>
      </c>
      <c r="S190" s="12">
        <v>7</v>
      </c>
      <c r="T190" s="12">
        <v>7</v>
      </c>
      <c r="U190" s="12">
        <v>7</v>
      </c>
      <c r="V190" s="12">
        <v>7</v>
      </c>
      <c r="W190" s="12">
        <v>499389.2</v>
      </c>
      <c r="AC190" s="11" t="s">
        <v>702</v>
      </c>
      <c r="AD190" s="12">
        <v>7</v>
      </c>
      <c r="AE190" s="12">
        <v>7</v>
      </c>
      <c r="AF190" s="12">
        <v>499439.3</v>
      </c>
      <c r="AG190" s="12">
        <v>69.5</v>
      </c>
      <c r="AH190" s="12">
        <v>7</v>
      </c>
      <c r="AI190" s="12">
        <v>7</v>
      </c>
      <c r="AJ190" s="12">
        <v>7</v>
      </c>
      <c r="AK190" s="12">
        <v>7</v>
      </c>
      <c r="AL190" s="12">
        <v>7</v>
      </c>
      <c r="AM190" s="12">
        <v>7</v>
      </c>
      <c r="AN190" s="12">
        <v>7</v>
      </c>
      <c r="AO190" s="12">
        <v>7</v>
      </c>
      <c r="AP190" s="12">
        <v>7</v>
      </c>
      <c r="AQ190" s="12">
        <v>7</v>
      </c>
      <c r="AR190" s="12">
        <v>7</v>
      </c>
      <c r="AS190" s="12">
        <v>99.5</v>
      </c>
      <c r="AT190" s="12">
        <v>7</v>
      </c>
      <c r="AU190" s="12">
        <v>7</v>
      </c>
      <c r="AV190" s="12">
        <v>7</v>
      </c>
      <c r="AW190" s="12">
        <v>112.5</v>
      </c>
      <c r="AX190" s="12">
        <v>7</v>
      </c>
      <c r="AY190" s="12">
        <v>499693.3</v>
      </c>
    </row>
    <row r="191" spans="1:51" ht="15" thickBot="1" x14ac:dyDescent="0.35">
      <c r="A191" s="11" t="s">
        <v>705</v>
      </c>
      <c r="B191" s="12">
        <v>6</v>
      </c>
      <c r="C191" s="12">
        <v>6</v>
      </c>
      <c r="D191" s="12">
        <v>6</v>
      </c>
      <c r="E191" s="12">
        <v>6</v>
      </c>
      <c r="F191" s="12">
        <v>6</v>
      </c>
      <c r="G191" s="12">
        <v>6</v>
      </c>
      <c r="H191" s="12">
        <v>6</v>
      </c>
      <c r="I191" s="12">
        <v>6</v>
      </c>
      <c r="J191" s="12">
        <v>6</v>
      </c>
      <c r="K191" s="12">
        <v>6</v>
      </c>
      <c r="L191" s="12">
        <v>6</v>
      </c>
      <c r="M191" s="12">
        <v>6</v>
      </c>
      <c r="N191" s="12">
        <v>6</v>
      </c>
      <c r="O191" s="12">
        <v>6</v>
      </c>
      <c r="P191" s="12">
        <v>6</v>
      </c>
      <c r="Q191" s="12">
        <v>6</v>
      </c>
      <c r="R191" s="12">
        <v>6</v>
      </c>
      <c r="S191" s="12">
        <v>6</v>
      </c>
      <c r="T191" s="12">
        <v>6</v>
      </c>
      <c r="U191" s="12">
        <v>6</v>
      </c>
      <c r="V191" s="12">
        <v>6</v>
      </c>
      <c r="W191" s="12">
        <v>499388.2</v>
      </c>
      <c r="AC191" s="11" t="s">
        <v>705</v>
      </c>
      <c r="AD191" s="12">
        <v>6</v>
      </c>
      <c r="AE191" s="12">
        <v>6</v>
      </c>
      <c r="AF191" s="12">
        <v>499438.3</v>
      </c>
      <c r="AG191" s="12">
        <v>68.5</v>
      </c>
      <c r="AH191" s="12">
        <v>6</v>
      </c>
      <c r="AI191" s="12">
        <v>6</v>
      </c>
      <c r="AJ191" s="12">
        <v>6</v>
      </c>
      <c r="AK191" s="12">
        <v>6</v>
      </c>
      <c r="AL191" s="12">
        <v>6</v>
      </c>
      <c r="AM191" s="12">
        <v>6</v>
      </c>
      <c r="AN191" s="12">
        <v>6</v>
      </c>
      <c r="AO191" s="12">
        <v>6</v>
      </c>
      <c r="AP191" s="12">
        <v>6</v>
      </c>
      <c r="AQ191" s="12">
        <v>6</v>
      </c>
      <c r="AR191" s="12">
        <v>6</v>
      </c>
      <c r="AS191" s="12">
        <v>98.5</v>
      </c>
      <c r="AT191" s="12">
        <v>6</v>
      </c>
      <c r="AU191" s="12">
        <v>6</v>
      </c>
      <c r="AV191" s="12">
        <v>6</v>
      </c>
      <c r="AW191" s="12">
        <v>111.5</v>
      </c>
      <c r="AX191" s="12">
        <v>6</v>
      </c>
      <c r="AY191" s="12">
        <v>499692.3</v>
      </c>
    </row>
    <row r="192" spans="1:51" ht="15" thickBot="1" x14ac:dyDescent="0.35">
      <c r="A192" s="11" t="s">
        <v>708</v>
      </c>
      <c r="B192" s="12">
        <v>5</v>
      </c>
      <c r="C192" s="12">
        <v>5</v>
      </c>
      <c r="D192" s="12">
        <v>5</v>
      </c>
      <c r="E192" s="12">
        <v>5</v>
      </c>
      <c r="F192" s="12">
        <v>5</v>
      </c>
      <c r="G192" s="12">
        <v>5</v>
      </c>
      <c r="H192" s="12">
        <v>5</v>
      </c>
      <c r="I192" s="12">
        <v>5</v>
      </c>
      <c r="J192" s="12">
        <v>5</v>
      </c>
      <c r="K192" s="12">
        <v>5</v>
      </c>
      <c r="L192" s="12">
        <v>5</v>
      </c>
      <c r="M192" s="12">
        <v>5</v>
      </c>
      <c r="N192" s="12">
        <v>5</v>
      </c>
      <c r="O192" s="12">
        <v>5</v>
      </c>
      <c r="P192" s="12">
        <v>5</v>
      </c>
      <c r="Q192" s="12">
        <v>5</v>
      </c>
      <c r="R192" s="12">
        <v>5</v>
      </c>
      <c r="S192" s="12">
        <v>5</v>
      </c>
      <c r="T192" s="12">
        <v>5</v>
      </c>
      <c r="U192" s="12">
        <v>5</v>
      </c>
      <c r="V192" s="12">
        <v>5</v>
      </c>
      <c r="W192" s="12">
        <v>499387.2</v>
      </c>
      <c r="AC192" s="11" t="s">
        <v>708</v>
      </c>
      <c r="AD192" s="12">
        <v>5</v>
      </c>
      <c r="AE192" s="12">
        <v>5</v>
      </c>
      <c r="AF192" s="12">
        <v>499437.3</v>
      </c>
      <c r="AG192" s="12">
        <v>67.5</v>
      </c>
      <c r="AH192" s="12">
        <v>5</v>
      </c>
      <c r="AI192" s="12">
        <v>5</v>
      </c>
      <c r="AJ192" s="12">
        <v>5</v>
      </c>
      <c r="AK192" s="12">
        <v>5</v>
      </c>
      <c r="AL192" s="12">
        <v>5</v>
      </c>
      <c r="AM192" s="12">
        <v>5</v>
      </c>
      <c r="AN192" s="12">
        <v>5</v>
      </c>
      <c r="AO192" s="12">
        <v>5</v>
      </c>
      <c r="AP192" s="12">
        <v>5</v>
      </c>
      <c r="AQ192" s="12">
        <v>5</v>
      </c>
      <c r="AR192" s="12">
        <v>5</v>
      </c>
      <c r="AS192" s="12">
        <v>97.5</v>
      </c>
      <c r="AT192" s="12">
        <v>5</v>
      </c>
      <c r="AU192" s="12">
        <v>5</v>
      </c>
      <c r="AV192" s="12">
        <v>5</v>
      </c>
      <c r="AW192" s="12">
        <v>109.5</v>
      </c>
      <c r="AX192" s="12">
        <v>5</v>
      </c>
      <c r="AY192" s="12">
        <v>499691.3</v>
      </c>
    </row>
    <row r="193" spans="1:55" ht="15" thickBot="1" x14ac:dyDescent="0.35">
      <c r="A193" s="11" t="s">
        <v>711</v>
      </c>
      <c r="B193" s="12">
        <v>4</v>
      </c>
      <c r="C193" s="12">
        <v>4</v>
      </c>
      <c r="D193" s="12">
        <v>4</v>
      </c>
      <c r="E193" s="12">
        <v>4</v>
      </c>
      <c r="F193" s="12">
        <v>4</v>
      </c>
      <c r="G193" s="12">
        <v>4</v>
      </c>
      <c r="H193" s="12">
        <v>4</v>
      </c>
      <c r="I193" s="12">
        <v>4</v>
      </c>
      <c r="J193" s="12">
        <v>4</v>
      </c>
      <c r="K193" s="12">
        <v>4</v>
      </c>
      <c r="L193" s="12">
        <v>4</v>
      </c>
      <c r="M193" s="12">
        <v>4</v>
      </c>
      <c r="N193" s="12">
        <v>4</v>
      </c>
      <c r="O193" s="12">
        <v>4</v>
      </c>
      <c r="P193" s="12">
        <v>4</v>
      </c>
      <c r="Q193" s="12">
        <v>4</v>
      </c>
      <c r="R193" s="12">
        <v>4</v>
      </c>
      <c r="S193" s="12">
        <v>4</v>
      </c>
      <c r="T193" s="12">
        <v>4</v>
      </c>
      <c r="U193" s="12">
        <v>4</v>
      </c>
      <c r="V193" s="12">
        <v>4</v>
      </c>
      <c r="W193" s="12">
        <v>499386.2</v>
      </c>
      <c r="AC193" s="11" t="s">
        <v>711</v>
      </c>
      <c r="AD193" s="12">
        <v>4</v>
      </c>
      <c r="AE193" s="12">
        <v>4</v>
      </c>
      <c r="AF193" s="12">
        <v>499436.3</v>
      </c>
      <c r="AG193" s="12">
        <v>66.5</v>
      </c>
      <c r="AH193" s="12">
        <v>4</v>
      </c>
      <c r="AI193" s="12">
        <v>4</v>
      </c>
      <c r="AJ193" s="12">
        <v>4</v>
      </c>
      <c r="AK193" s="12">
        <v>4</v>
      </c>
      <c r="AL193" s="12">
        <v>4</v>
      </c>
      <c r="AM193" s="12">
        <v>4</v>
      </c>
      <c r="AN193" s="12">
        <v>4</v>
      </c>
      <c r="AO193" s="12">
        <v>4</v>
      </c>
      <c r="AP193" s="12">
        <v>4</v>
      </c>
      <c r="AQ193" s="12">
        <v>4</v>
      </c>
      <c r="AR193" s="12">
        <v>4</v>
      </c>
      <c r="AS193" s="12">
        <v>96.5</v>
      </c>
      <c r="AT193" s="12">
        <v>4</v>
      </c>
      <c r="AU193" s="12">
        <v>4</v>
      </c>
      <c r="AV193" s="12">
        <v>4</v>
      </c>
      <c r="AW193" s="12">
        <v>108.5</v>
      </c>
      <c r="AX193" s="12">
        <v>4</v>
      </c>
      <c r="AY193" s="12">
        <v>499690.3</v>
      </c>
    </row>
    <row r="194" spans="1:55" ht="15" thickBot="1" x14ac:dyDescent="0.35">
      <c r="A194" s="11" t="s">
        <v>714</v>
      </c>
      <c r="B194" s="12">
        <v>3</v>
      </c>
      <c r="C194" s="12">
        <v>3</v>
      </c>
      <c r="D194" s="12">
        <v>3</v>
      </c>
      <c r="E194" s="12">
        <v>3</v>
      </c>
      <c r="F194" s="12">
        <v>3</v>
      </c>
      <c r="G194" s="12">
        <v>3</v>
      </c>
      <c r="H194" s="12">
        <v>3</v>
      </c>
      <c r="I194" s="12">
        <v>3</v>
      </c>
      <c r="J194" s="12">
        <v>3</v>
      </c>
      <c r="K194" s="12">
        <v>3</v>
      </c>
      <c r="L194" s="12">
        <v>3</v>
      </c>
      <c r="M194" s="12">
        <v>3</v>
      </c>
      <c r="N194" s="12">
        <v>3</v>
      </c>
      <c r="O194" s="12">
        <v>3</v>
      </c>
      <c r="P194" s="12">
        <v>3</v>
      </c>
      <c r="Q194" s="12">
        <v>3</v>
      </c>
      <c r="R194" s="12">
        <v>3</v>
      </c>
      <c r="S194" s="12">
        <v>3</v>
      </c>
      <c r="T194" s="12">
        <v>3</v>
      </c>
      <c r="U194" s="12">
        <v>3</v>
      </c>
      <c r="V194" s="12">
        <v>3</v>
      </c>
      <c r="W194" s="12">
        <v>499385.2</v>
      </c>
      <c r="AC194" s="11" t="s">
        <v>714</v>
      </c>
      <c r="AD194" s="12">
        <v>3</v>
      </c>
      <c r="AE194" s="12">
        <v>3</v>
      </c>
      <c r="AF194" s="12">
        <v>499435.3</v>
      </c>
      <c r="AG194" s="12">
        <v>65.5</v>
      </c>
      <c r="AH194" s="12">
        <v>3</v>
      </c>
      <c r="AI194" s="12">
        <v>3</v>
      </c>
      <c r="AJ194" s="12">
        <v>3</v>
      </c>
      <c r="AK194" s="12">
        <v>3</v>
      </c>
      <c r="AL194" s="12">
        <v>3</v>
      </c>
      <c r="AM194" s="12">
        <v>3</v>
      </c>
      <c r="AN194" s="12">
        <v>3</v>
      </c>
      <c r="AO194" s="12">
        <v>3</v>
      </c>
      <c r="AP194" s="12">
        <v>3</v>
      </c>
      <c r="AQ194" s="12">
        <v>3</v>
      </c>
      <c r="AR194" s="12">
        <v>3</v>
      </c>
      <c r="AS194" s="12">
        <v>95.5</v>
      </c>
      <c r="AT194" s="12">
        <v>3</v>
      </c>
      <c r="AU194" s="12">
        <v>3</v>
      </c>
      <c r="AV194" s="12">
        <v>3</v>
      </c>
      <c r="AW194" s="12">
        <v>107.5</v>
      </c>
      <c r="AX194" s="12">
        <v>3</v>
      </c>
      <c r="AY194" s="12">
        <v>499689.3</v>
      </c>
    </row>
    <row r="195" spans="1:55" ht="15" thickBot="1" x14ac:dyDescent="0.35">
      <c r="A195" s="11" t="s">
        <v>717</v>
      </c>
      <c r="B195" s="12">
        <v>2</v>
      </c>
      <c r="C195" s="12">
        <v>2</v>
      </c>
      <c r="D195" s="12">
        <v>2</v>
      </c>
      <c r="E195" s="12">
        <v>2</v>
      </c>
      <c r="F195" s="12">
        <v>2</v>
      </c>
      <c r="G195" s="12">
        <v>2</v>
      </c>
      <c r="H195" s="12">
        <v>2</v>
      </c>
      <c r="I195" s="12">
        <v>2</v>
      </c>
      <c r="J195" s="12">
        <v>2</v>
      </c>
      <c r="K195" s="12">
        <v>2</v>
      </c>
      <c r="L195" s="12">
        <v>2</v>
      </c>
      <c r="M195" s="12">
        <v>2</v>
      </c>
      <c r="N195" s="12">
        <v>2</v>
      </c>
      <c r="O195" s="12">
        <v>2</v>
      </c>
      <c r="P195" s="12">
        <v>2</v>
      </c>
      <c r="Q195" s="12">
        <v>2</v>
      </c>
      <c r="R195" s="12">
        <v>2</v>
      </c>
      <c r="S195" s="12">
        <v>2</v>
      </c>
      <c r="T195" s="12">
        <v>2</v>
      </c>
      <c r="U195" s="12">
        <v>2</v>
      </c>
      <c r="V195" s="12">
        <v>2</v>
      </c>
      <c r="W195" s="12">
        <v>499384.2</v>
      </c>
      <c r="AC195" s="11" t="s">
        <v>717</v>
      </c>
      <c r="AD195" s="12">
        <v>2</v>
      </c>
      <c r="AE195" s="12">
        <v>2</v>
      </c>
      <c r="AF195" s="12">
        <v>499434.3</v>
      </c>
      <c r="AG195" s="12">
        <v>64.5</v>
      </c>
      <c r="AH195" s="12">
        <v>2</v>
      </c>
      <c r="AI195" s="12">
        <v>2</v>
      </c>
      <c r="AJ195" s="12">
        <v>2</v>
      </c>
      <c r="AK195" s="12">
        <v>2</v>
      </c>
      <c r="AL195" s="12">
        <v>2</v>
      </c>
      <c r="AM195" s="12">
        <v>2</v>
      </c>
      <c r="AN195" s="12">
        <v>2</v>
      </c>
      <c r="AO195" s="12">
        <v>2</v>
      </c>
      <c r="AP195" s="12">
        <v>2</v>
      </c>
      <c r="AQ195" s="12">
        <v>2</v>
      </c>
      <c r="AR195" s="12">
        <v>2</v>
      </c>
      <c r="AS195" s="12">
        <v>94.5</v>
      </c>
      <c r="AT195" s="12">
        <v>2</v>
      </c>
      <c r="AU195" s="12">
        <v>2</v>
      </c>
      <c r="AV195" s="12">
        <v>2</v>
      </c>
      <c r="AW195" s="12">
        <v>106.5</v>
      </c>
      <c r="AX195" s="12">
        <v>2</v>
      </c>
      <c r="AY195" s="12">
        <v>499688.3</v>
      </c>
    </row>
    <row r="196" spans="1:55" ht="15" thickBot="1" x14ac:dyDescent="0.35">
      <c r="A196" s="11" t="s">
        <v>720</v>
      </c>
      <c r="B196" s="12">
        <v>1</v>
      </c>
      <c r="C196" s="12">
        <v>1</v>
      </c>
      <c r="D196" s="12">
        <v>1</v>
      </c>
      <c r="E196" s="12">
        <v>1</v>
      </c>
      <c r="F196" s="12">
        <v>1</v>
      </c>
      <c r="G196" s="12">
        <v>1</v>
      </c>
      <c r="H196" s="12">
        <v>1</v>
      </c>
      <c r="I196" s="12">
        <v>1</v>
      </c>
      <c r="J196" s="12">
        <v>1</v>
      </c>
      <c r="K196" s="12">
        <v>1</v>
      </c>
      <c r="L196" s="12">
        <v>1</v>
      </c>
      <c r="M196" s="12">
        <v>1</v>
      </c>
      <c r="N196" s="12">
        <v>1</v>
      </c>
      <c r="O196" s="12">
        <v>1</v>
      </c>
      <c r="P196" s="12">
        <v>1</v>
      </c>
      <c r="Q196" s="12">
        <v>1</v>
      </c>
      <c r="R196" s="12">
        <v>1</v>
      </c>
      <c r="S196" s="12">
        <v>1</v>
      </c>
      <c r="T196" s="12">
        <v>1</v>
      </c>
      <c r="U196" s="12">
        <v>1</v>
      </c>
      <c r="V196" s="12">
        <v>1</v>
      </c>
      <c r="W196" s="12">
        <v>499383.2</v>
      </c>
      <c r="AC196" s="11" t="s">
        <v>720</v>
      </c>
      <c r="AD196" s="12">
        <v>1</v>
      </c>
      <c r="AE196" s="12">
        <v>1</v>
      </c>
      <c r="AF196" s="12">
        <v>499433.3</v>
      </c>
      <c r="AG196" s="12">
        <v>63.5</v>
      </c>
      <c r="AH196" s="12">
        <v>1</v>
      </c>
      <c r="AI196" s="12">
        <v>1</v>
      </c>
      <c r="AJ196" s="12">
        <v>1</v>
      </c>
      <c r="AK196" s="12">
        <v>1</v>
      </c>
      <c r="AL196" s="12">
        <v>1</v>
      </c>
      <c r="AM196" s="12">
        <v>1</v>
      </c>
      <c r="AN196" s="12">
        <v>1</v>
      </c>
      <c r="AO196" s="12">
        <v>1</v>
      </c>
      <c r="AP196" s="12">
        <v>1</v>
      </c>
      <c r="AQ196" s="12">
        <v>1</v>
      </c>
      <c r="AR196" s="12">
        <v>1</v>
      </c>
      <c r="AS196" s="12">
        <v>1</v>
      </c>
      <c r="AT196" s="12">
        <v>1</v>
      </c>
      <c r="AU196" s="12">
        <v>1</v>
      </c>
      <c r="AV196" s="12">
        <v>1</v>
      </c>
      <c r="AW196" s="12">
        <v>105.5</v>
      </c>
      <c r="AX196" s="12">
        <v>1</v>
      </c>
      <c r="AY196" s="12">
        <v>499687.3</v>
      </c>
    </row>
    <row r="197" spans="1:55" ht="15" thickBot="1" x14ac:dyDescent="0.35">
      <c r="A197" s="11" t="s">
        <v>723</v>
      </c>
      <c r="B197" s="12">
        <v>0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499382.2</v>
      </c>
      <c r="AC197" s="11" t="s">
        <v>723</v>
      </c>
      <c r="AD197" s="12">
        <v>0</v>
      </c>
      <c r="AE197" s="12">
        <v>0</v>
      </c>
      <c r="AF197" s="12">
        <v>499432.3</v>
      </c>
      <c r="AG197" s="12">
        <v>0</v>
      </c>
      <c r="AH197" s="12">
        <v>0</v>
      </c>
      <c r="AI197" s="12">
        <v>0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499686.3</v>
      </c>
    </row>
    <row r="198" spans="1:55" ht="18.600000000000001" thickBot="1" x14ac:dyDescent="0.35">
      <c r="A198" s="7"/>
      <c r="AC198" s="7"/>
    </row>
    <row r="199" spans="1:55" ht="15" thickBot="1" x14ac:dyDescent="0.35">
      <c r="A199" s="11" t="s">
        <v>727</v>
      </c>
      <c r="B199" s="11" t="s">
        <v>339</v>
      </c>
      <c r="C199" s="11" t="s">
        <v>340</v>
      </c>
      <c r="D199" s="11" t="s">
        <v>341</v>
      </c>
      <c r="E199" s="11" t="s">
        <v>342</v>
      </c>
      <c r="F199" s="11" t="s">
        <v>343</v>
      </c>
      <c r="G199" s="11" t="s">
        <v>344</v>
      </c>
      <c r="H199" s="11" t="s">
        <v>345</v>
      </c>
      <c r="I199" s="11" t="s">
        <v>346</v>
      </c>
      <c r="J199" s="11" t="s">
        <v>347</v>
      </c>
      <c r="K199" s="11" t="s">
        <v>348</v>
      </c>
      <c r="L199" s="11" t="s">
        <v>349</v>
      </c>
      <c r="M199" s="11" t="s">
        <v>350</v>
      </c>
      <c r="N199" s="11" t="s">
        <v>351</v>
      </c>
      <c r="O199" s="11" t="s">
        <v>352</v>
      </c>
      <c r="P199" s="11" t="s">
        <v>353</v>
      </c>
      <c r="Q199" s="11" t="s">
        <v>354</v>
      </c>
      <c r="R199" s="11" t="s">
        <v>355</v>
      </c>
      <c r="S199" s="11" t="s">
        <v>356</v>
      </c>
      <c r="T199" s="11" t="s">
        <v>357</v>
      </c>
      <c r="U199" s="11" t="s">
        <v>358</v>
      </c>
      <c r="V199" s="11" t="s">
        <v>359</v>
      </c>
      <c r="W199" s="11" t="s">
        <v>360</v>
      </c>
      <c r="X199" s="11" t="s">
        <v>728</v>
      </c>
      <c r="Y199" s="11" t="s">
        <v>729</v>
      </c>
      <c r="Z199" s="11" t="s">
        <v>730</v>
      </c>
      <c r="AA199" s="11" t="s">
        <v>731</v>
      </c>
      <c r="AC199" s="11" t="s">
        <v>727</v>
      </c>
      <c r="AD199" s="11" t="s">
        <v>339</v>
      </c>
      <c r="AE199" s="11" t="s">
        <v>340</v>
      </c>
      <c r="AF199" s="11" t="s">
        <v>341</v>
      </c>
      <c r="AG199" s="11" t="s">
        <v>342</v>
      </c>
      <c r="AH199" s="11" t="s">
        <v>343</v>
      </c>
      <c r="AI199" s="11" t="s">
        <v>344</v>
      </c>
      <c r="AJ199" s="11" t="s">
        <v>345</v>
      </c>
      <c r="AK199" s="11" t="s">
        <v>346</v>
      </c>
      <c r="AL199" s="11" t="s">
        <v>347</v>
      </c>
      <c r="AM199" s="11" t="s">
        <v>348</v>
      </c>
      <c r="AN199" s="11" t="s">
        <v>349</v>
      </c>
      <c r="AO199" s="11" t="s">
        <v>350</v>
      </c>
      <c r="AP199" s="11" t="s">
        <v>351</v>
      </c>
      <c r="AQ199" s="11" t="s">
        <v>352</v>
      </c>
      <c r="AR199" s="11" t="s">
        <v>353</v>
      </c>
      <c r="AS199" s="11" t="s">
        <v>354</v>
      </c>
      <c r="AT199" s="11" t="s">
        <v>355</v>
      </c>
      <c r="AU199" s="11" t="s">
        <v>356</v>
      </c>
      <c r="AV199" s="11" t="s">
        <v>357</v>
      </c>
      <c r="AW199" s="11" t="s">
        <v>358</v>
      </c>
      <c r="AX199" s="11" t="s">
        <v>359</v>
      </c>
      <c r="AY199" s="11" t="s">
        <v>360</v>
      </c>
      <c r="AZ199" s="11" t="s">
        <v>728</v>
      </c>
      <c r="BA199" s="11" t="s">
        <v>729</v>
      </c>
      <c r="BB199" s="11" t="s">
        <v>730</v>
      </c>
      <c r="BC199" s="11" t="s">
        <v>731</v>
      </c>
    </row>
    <row r="200" spans="1:55" ht="15" thickBot="1" x14ac:dyDescent="0.35">
      <c r="A200" s="11" t="s">
        <v>362</v>
      </c>
      <c r="B200" s="12">
        <v>61</v>
      </c>
      <c r="C200" s="12">
        <v>60</v>
      </c>
      <c r="D200" s="12">
        <v>60</v>
      </c>
      <c r="E200" s="12">
        <v>60</v>
      </c>
      <c r="F200" s="12">
        <v>61</v>
      </c>
      <c r="G200" s="12">
        <v>61</v>
      </c>
      <c r="H200" s="12">
        <v>61</v>
      </c>
      <c r="I200" s="12">
        <v>58</v>
      </c>
      <c r="J200" s="12">
        <v>499952.7</v>
      </c>
      <c r="K200" s="12">
        <v>59</v>
      </c>
      <c r="L200" s="12">
        <v>59</v>
      </c>
      <c r="M200" s="12">
        <v>57</v>
      </c>
      <c r="N200" s="12">
        <v>56</v>
      </c>
      <c r="O200" s="12">
        <v>55</v>
      </c>
      <c r="P200" s="12">
        <v>54</v>
      </c>
      <c r="Q200" s="12">
        <v>54</v>
      </c>
      <c r="R200" s="12">
        <v>59</v>
      </c>
      <c r="S200" s="12">
        <v>65</v>
      </c>
      <c r="T200" s="12">
        <v>61</v>
      </c>
      <c r="U200" s="12">
        <v>61</v>
      </c>
      <c r="V200" s="12">
        <v>61</v>
      </c>
      <c r="W200" s="12">
        <v>499443.20000000001</v>
      </c>
      <c r="X200" s="12">
        <v>1000579</v>
      </c>
      <c r="Y200" s="12">
        <v>1000000</v>
      </c>
      <c r="Z200" s="12">
        <v>-579</v>
      </c>
      <c r="AA200" s="12">
        <v>-0.06</v>
      </c>
      <c r="AC200" s="11" t="s">
        <v>362</v>
      </c>
      <c r="AD200" s="12">
        <v>0</v>
      </c>
      <c r="AE200" s="12">
        <v>1</v>
      </c>
      <c r="AF200" s="12">
        <v>499433.3</v>
      </c>
      <c r="AG200" s="12">
        <v>63.5</v>
      </c>
      <c r="AH200" s="12">
        <v>0</v>
      </c>
      <c r="AI200" s="12">
        <v>0</v>
      </c>
      <c r="AJ200" s="12">
        <v>0</v>
      </c>
      <c r="AK200" s="12">
        <v>3</v>
      </c>
      <c r="AL200" s="12">
        <v>1</v>
      </c>
      <c r="AM200" s="12">
        <v>2</v>
      </c>
      <c r="AN200" s="12">
        <v>2</v>
      </c>
      <c r="AO200" s="12">
        <v>4</v>
      </c>
      <c r="AP200" s="12">
        <v>5</v>
      </c>
      <c r="AQ200" s="12">
        <v>6</v>
      </c>
      <c r="AR200" s="12">
        <v>7</v>
      </c>
      <c r="AS200" s="12">
        <v>99.5</v>
      </c>
      <c r="AT200" s="12">
        <v>2</v>
      </c>
      <c r="AU200" s="12">
        <v>0</v>
      </c>
      <c r="AV200" s="12">
        <v>0</v>
      </c>
      <c r="AW200" s="12">
        <v>105.5</v>
      </c>
      <c r="AX200" s="12">
        <v>0</v>
      </c>
      <c r="AY200" s="12">
        <v>499686.3</v>
      </c>
      <c r="AZ200" s="12">
        <v>999421.1</v>
      </c>
      <c r="BA200" s="12">
        <v>1000000</v>
      </c>
      <c r="BB200" s="12">
        <v>578.9</v>
      </c>
      <c r="BC200" s="12">
        <v>0.06</v>
      </c>
    </row>
    <row r="201" spans="1:55" ht="15" thickBot="1" x14ac:dyDescent="0.35">
      <c r="A201" s="11" t="s">
        <v>363</v>
      </c>
      <c r="B201" s="12">
        <v>51</v>
      </c>
      <c r="C201" s="12">
        <v>52</v>
      </c>
      <c r="D201" s="12">
        <v>56</v>
      </c>
      <c r="E201" s="12">
        <v>56</v>
      </c>
      <c r="F201" s="12">
        <v>51</v>
      </c>
      <c r="G201" s="12">
        <v>46</v>
      </c>
      <c r="H201" s="12">
        <v>45</v>
      </c>
      <c r="I201" s="12">
        <v>42</v>
      </c>
      <c r="J201" s="12">
        <v>499931.7</v>
      </c>
      <c r="K201" s="12">
        <v>38</v>
      </c>
      <c r="L201" s="12">
        <v>39</v>
      </c>
      <c r="M201" s="12">
        <v>37</v>
      </c>
      <c r="N201" s="12">
        <v>37</v>
      </c>
      <c r="O201" s="12">
        <v>20</v>
      </c>
      <c r="P201" s="12">
        <v>27</v>
      </c>
      <c r="Q201" s="12">
        <v>32</v>
      </c>
      <c r="R201" s="12">
        <v>31</v>
      </c>
      <c r="S201" s="12">
        <v>31</v>
      </c>
      <c r="T201" s="12">
        <v>25</v>
      </c>
      <c r="U201" s="12">
        <v>26</v>
      </c>
      <c r="V201" s="12">
        <v>25</v>
      </c>
      <c r="W201" s="12">
        <v>499413.2</v>
      </c>
      <c r="X201" s="12">
        <v>1000112</v>
      </c>
      <c r="Y201" s="12">
        <v>1000000</v>
      </c>
      <c r="Z201" s="12">
        <v>-112</v>
      </c>
      <c r="AA201" s="12">
        <v>-0.01</v>
      </c>
      <c r="AC201" s="11" t="s">
        <v>363</v>
      </c>
      <c r="AD201" s="12">
        <v>10</v>
      </c>
      <c r="AE201" s="12">
        <v>9</v>
      </c>
      <c r="AF201" s="12">
        <v>499437.3</v>
      </c>
      <c r="AG201" s="12">
        <v>67.5</v>
      </c>
      <c r="AH201" s="12">
        <v>10</v>
      </c>
      <c r="AI201" s="12">
        <v>15</v>
      </c>
      <c r="AJ201" s="12">
        <v>16</v>
      </c>
      <c r="AK201" s="12">
        <v>19</v>
      </c>
      <c r="AL201" s="12">
        <v>22</v>
      </c>
      <c r="AM201" s="12">
        <v>23</v>
      </c>
      <c r="AN201" s="12">
        <v>22</v>
      </c>
      <c r="AO201" s="12">
        <v>24</v>
      </c>
      <c r="AP201" s="12">
        <v>24</v>
      </c>
      <c r="AQ201" s="12">
        <v>41</v>
      </c>
      <c r="AR201" s="12">
        <v>34</v>
      </c>
      <c r="AS201" s="12">
        <v>121.5</v>
      </c>
      <c r="AT201" s="12">
        <v>30</v>
      </c>
      <c r="AU201" s="12">
        <v>34</v>
      </c>
      <c r="AV201" s="12">
        <v>36</v>
      </c>
      <c r="AW201" s="12">
        <v>140.5</v>
      </c>
      <c r="AX201" s="12">
        <v>36</v>
      </c>
      <c r="AY201" s="12">
        <v>499716.3</v>
      </c>
      <c r="AZ201" s="12">
        <v>999888</v>
      </c>
      <c r="BA201" s="12">
        <v>1000000</v>
      </c>
      <c r="BB201" s="12">
        <v>112</v>
      </c>
      <c r="BC201" s="12">
        <v>0.01</v>
      </c>
    </row>
    <row r="202" spans="1:55" ht="15" thickBot="1" x14ac:dyDescent="0.35">
      <c r="A202" s="11" t="s">
        <v>364</v>
      </c>
      <c r="B202" s="12">
        <v>45</v>
      </c>
      <c r="C202" s="12">
        <v>43</v>
      </c>
      <c r="D202" s="12">
        <v>48</v>
      </c>
      <c r="E202" s="12">
        <v>46</v>
      </c>
      <c r="F202" s="12">
        <v>46</v>
      </c>
      <c r="G202" s="12">
        <v>49</v>
      </c>
      <c r="H202" s="12">
        <v>49</v>
      </c>
      <c r="I202" s="12">
        <v>49</v>
      </c>
      <c r="J202" s="12">
        <v>499938.7</v>
      </c>
      <c r="K202" s="12">
        <v>46</v>
      </c>
      <c r="L202" s="12">
        <v>49</v>
      </c>
      <c r="M202" s="12">
        <v>46</v>
      </c>
      <c r="N202" s="12">
        <v>50</v>
      </c>
      <c r="O202" s="12">
        <v>57</v>
      </c>
      <c r="P202" s="12">
        <v>60</v>
      </c>
      <c r="Q202" s="12">
        <v>153.5</v>
      </c>
      <c r="R202" s="12">
        <v>60</v>
      </c>
      <c r="S202" s="12">
        <v>62</v>
      </c>
      <c r="T202" s="12">
        <v>54</v>
      </c>
      <c r="U202" s="12">
        <v>51</v>
      </c>
      <c r="V202" s="12">
        <v>54</v>
      </c>
      <c r="W202" s="12">
        <v>499431.2</v>
      </c>
      <c r="X202" s="12">
        <v>1000487.5</v>
      </c>
      <c r="Y202" s="12">
        <v>1000000</v>
      </c>
      <c r="Z202" s="12">
        <v>-487.5</v>
      </c>
      <c r="AA202" s="12">
        <v>-0.05</v>
      </c>
      <c r="AC202" s="11" t="s">
        <v>364</v>
      </c>
      <c r="AD202" s="12">
        <v>16</v>
      </c>
      <c r="AE202" s="12">
        <v>18</v>
      </c>
      <c r="AF202" s="12">
        <v>499445.3</v>
      </c>
      <c r="AG202" s="12">
        <v>77.5</v>
      </c>
      <c r="AH202" s="12">
        <v>15</v>
      </c>
      <c r="AI202" s="12">
        <v>12</v>
      </c>
      <c r="AJ202" s="12">
        <v>12</v>
      </c>
      <c r="AK202" s="12">
        <v>12</v>
      </c>
      <c r="AL202" s="12">
        <v>15</v>
      </c>
      <c r="AM202" s="12">
        <v>15</v>
      </c>
      <c r="AN202" s="12">
        <v>12</v>
      </c>
      <c r="AO202" s="12">
        <v>15</v>
      </c>
      <c r="AP202" s="12">
        <v>11</v>
      </c>
      <c r="AQ202" s="12">
        <v>4</v>
      </c>
      <c r="AR202" s="12">
        <v>1</v>
      </c>
      <c r="AS202" s="12">
        <v>0</v>
      </c>
      <c r="AT202" s="12">
        <v>1</v>
      </c>
      <c r="AU202" s="12">
        <v>3</v>
      </c>
      <c r="AV202" s="12">
        <v>7</v>
      </c>
      <c r="AW202" s="12">
        <v>115.5</v>
      </c>
      <c r="AX202" s="12">
        <v>7</v>
      </c>
      <c r="AY202" s="12">
        <v>499698.3</v>
      </c>
      <c r="AZ202" s="12">
        <v>999512.6</v>
      </c>
      <c r="BA202" s="12">
        <v>1000000</v>
      </c>
      <c r="BB202" s="12">
        <v>487.4</v>
      </c>
      <c r="BC202" s="12">
        <v>0.05</v>
      </c>
    </row>
    <row r="203" spans="1:55" ht="15" thickBot="1" x14ac:dyDescent="0.35">
      <c r="A203" s="11" t="s">
        <v>365</v>
      </c>
      <c r="B203" s="12">
        <v>52</v>
      </c>
      <c r="C203" s="12">
        <v>53</v>
      </c>
      <c r="D203" s="12">
        <v>55</v>
      </c>
      <c r="E203" s="12">
        <v>55</v>
      </c>
      <c r="F203" s="12">
        <v>56</v>
      </c>
      <c r="G203" s="12">
        <v>55</v>
      </c>
      <c r="H203" s="12">
        <v>48</v>
      </c>
      <c r="I203" s="12">
        <v>45</v>
      </c>
      <c r="J203" s="12">
        <v>499934.7</v>
      </c>
      <c r="K203" s="12">
        <v>44</v>
      </c>
      <c r="L203" s="12">
        <v>45</v>
      </c>
      <c r="M203" s="12">
        <v>42</v>
      </c>
      <c r="N203" s="12">
        <v>44</v>
      </c>
      <c r="O203" s="12">
        <v>51</v>
      </c>
      <c r="P203" s="12">
        <v>45</v>
      </c>
      <c r="Q203" s="12">
        <v>44</v>
      </c>
      <c r="R203" s="12">
        <v>38</v>
      </c>
      <c r="S203" s="12">
        <v>36</v>
      </c>
      <c r="T203" s="12">
        <v>41</v>
      </c>
      <c r="U203" s="12">
        <v>42</v>
      </c>
      <c r="V203" s="12">
        <v>40</v>
      </c>
      <c r="W203" s="12">
        <v>499423.2</v>
      </c>
      <c r="X203" s="12">
        <v>1000289</v>
      </c>
      <c r="Y203" s="12">
        <v>1000000</v>
      </c>
      <c r="Z203" s="12">
        <v>-289</v>
      </c>
      <c r="AA203" s="12">
        <v>-0.03</v>
      </c>
      <c r="AC203" s="11" t="s">
        <v>365</v>
      </c>
      <c r="AD203" s="12">
        <v>9</v>
      </c>
      <c r="AE203" s="12">
        <v>8</v>
      </c>
      <c r="AF203" s="12">
        <v>499438.3</v>
      </c>
      <c r="AG203" s="12">
        <v>68.5</v>
      </c>
      <c r="AH203" s="12">
        <v>5</v>
      </c>
      <c r="AI203" s="12">
        <v>6</v>
      </c>
      <c r="AJ203" s="12">
        <v>13</v>
      </c>
      <c r="AK203" s="12">
        <v>16</v>
      </c>
      <c r="AL203" s="12">
        <v>19</v>
      </c>
      <c r="AM203" s="12">
        <v>17</v>
      </c>
      <c r="AN203" s="12">
        <v>16</v>
      </c>
      <c r="AO203" s="12">
        <v>19</v>
      </c>
      <c r="AP203" s="12">
        <v>17</v>
      </c>
      <c r="AQ203" s="12">
        <v>10</v>
      </c>
      <c r="AR203" s="12">
        <v>16</v>
      </c>
      <c r="AS203" s="12">
        <v>109.5</v>
      </c>
      <c r="AT203" s="12">
        <v>23</v>
      </c>
      <c r="AU203" s="12">
        <v>29</v>
      </c>
      <c r="AV203" s="12">
        <v>20</v>
      </c>
      <c r="AW203" s="12">
        <v>124.5</v>
      </c>
      <c r="AX203" s="12">
        <v>21</v>
      </c>
      <c r="AY203" s="12">
        <v>499706.3</v>
      </c>
      <c r="AZ203" s="12">
        <v>999711.1</v>
      </c>
      <c r="BA203" s="12">
        <v>1000000</v>
      </c>
      <c r="BB203" s="12">
        <v>288.89999999999998</v>
      </c>
      <c r="BC203" s="12">
        <v>0.03</v>
      </c>
    </row>
    <row r="204" spans="1:55" ht="15" thickBot="1" x14ac:dyDescent="0.35">
      <c r="A204" s="11" t="s">
        <v>366</v>
      </c>
      <c r="B204" s="12">
        <v>43</v>
      </c>
      <c r="C204" s="12">
        <v>49</v>
      </c>
      <c r="D204" s="12">
        <v>51</v>
      </c>
      <c r="E204" s="12">
        <v>51</v>
      </c>
      <c r="F204" s="12">
        <v>50</v>
      </c>
      <c r="G204" s="12">
        <v>50</v>
      </c>
      <c r="H204" s="12">
        <v>51</v>
      </c>
      <c r="I204" s="12">
        <v>56</v>
      </c>
      <c r="J204" s="12">
        <v>499949.7</v>
      </c>
      <c r="K204" s="12">
        <v>56</v>
      </c>
      <c r="L204" s="12">
        <v>58</v>
      </c>
      <c r="M204" s="12">
        <v>56</v>
      </c>
      <c r="N204" s="12">
        <v>60</v>
      </c>
      <c r="O204" s="12">
        <v>58</v>
      </c>
      <c r="P204" s="12">
        <v>55</v>
      </c>
      <c r="Q204" s="12">
        <v>57</v>
      </c>
      <c r="R204" s="12">
        <v>58</v>
      </c>
      <c r="S204" s="12">
        <v>60</v>
      </c>
      <c r="T204" s="12">
        <v>57</v>
      </c>
      <c r="U204" s="12">
        <v>58</v>
      </c>
      <c r="V204" s="12">
        <v>60</v>
      </c>
      <c r="W204" s="12">
        <v>499436.2</v>
      </c>
      <c r="X204" s="12">
        <v>1000480</v>
      </c>
      <c r="Y204" s="12">
        <v>1000000</v>
      </c>
      <c r="Z204" s="12">
        <v>-480</v>
      </c>
      <c r="AA204" s="12">
        <v>-0.05</v>
      </c>
      <c r="AC204" s="11" t="s">
        <v>366</v>
      </c>
      <c r="AD204" s="12">
        <v>18</v>
      </c>
      <c r="AE204" s="12">
        <v>12</v>
      </c>
      <c r="AF204" s="12">
        <v>499442.3</v>
      </c>
      <c r="AG204" s="12">
        <v>72.5</v>
      </c>
      <c r="AH204" s="12">
        <v>11</v>
      </c>
      <c r="AI204" s="12">
        <v>11</v>
      </c>
      <c r="AJ204" s="12">
        <v>10</v>
      </c>
      <c r="AK204" s="12">
        <v>5</v>
      </c>
      <c r="AL204" s="12">
        <v>4</v>
      </c>
      <c r="AM204" s="12">
        <v>5</v>
      </c>
      <c r="AN204" s="12">
        <v>3</v>
      </c>
      <c r="AO204" s="12">
        <v>5</v>
      </c>
      <c r="AP204" s="12">
        <v>1</v>
      </c>
      <c r="AQ204" s="12">
        <v>3</v>
      </c>
      <c r="AR204" s="12">
        <v>6</v>
      </c>
      <c r="AS204" s="12">
        <v>96.5</v>
      </c>
      <c r="AT204" s="12">
        <v>3</v>
      </c>
      <c r="AU204" s="12">
        <v>5</v>
      </c>
      <c r="AV204" s="12">
        <v>4</v>
      </c>
      <c r="AW204" s="12">
        <v>108.5</v>
      </c>
      <c r="AX204" s="12">
        <v>1</v>
      </c>
      <c r="AY204" s="12">
        <v>499693.3</v>
      </c>
      <c r="AZ204" s="12">
        <v>999520.1</v>
      </c>
      <c r="BA204" s="12">
        <v>1000000</v>
      </c>
      <c r="BB204" s="12">
        <v>479.9</v>
      </c>
      <c r="BC204" s="12">
        <v>0.05</v>
      </c>
    </row>
    <row r="205" spans="1:55" ht="15" thickBot="1" x14ac:dyDescent="0.35">
      <c r="A205" s="11" t="s">
        <v>367</v>
      </c>
      <c r="B205" s="12">
        <v>35</v>
      </c>
      <c r="C205" s="12">
        <v>31</v>
      </c>
      <c r="D205" s="12">
        <v>26</v>
      </c>
      <c r="E205" s="12">
        <v>23</v>
      </c>
      <c r="F205" s="12">
        <v>19</v>
      </c>
      <c r="G205" s="12">
        <v>19</v>
      </c>
      <c r="H205" s="12">
        <v>19</v>
      </c>
      <c r="I205" s="12">
        <v>11</v>
      </c>
      <c r="J205" s="12">
        <v>499919.7</v>
      </c>
      <c r="K205" s="12">
        <v>11</v>
      </c>
      <c r="L205" s="12">
        <v>27</v>
      </c>
      <c r="M205" s="12">
        <v>26</v>
      </c>
      <c r="N205" s="12">
        <v>36</v>
      </c>
      <c r="O205" s="12">
        <v>38</v>
      </c>
      <c r="P205" s="12">
        <v>39</v>
      </c>
      <c r="Q205" s="12">
        <v>42</v>
      </c>
      <c r="R205" s="12">
        <v>41</v>
      </c>
      <c r="S205" s="12">
        <v>50</v>
      </c>
      <c r="T205" s="12">
        <v>38</v>
      </c>
      <c r="U205" s="12">
        <v>31</v>
      </c>
      <c r="V205" s="12">
        <v>21</v>
      </c>
      <c r="W205" s="12">
        <v>499401.2</v>
      </c>
      <c r="X205" s="12">
        <v>999904</v>
      </c>
      <c r="Y205" s="12">
        <v>1000000</v>
      </c>
      <c r="Z205" s="12">
        <v>96</v>
      </c>
      <c r="AA205" s="12">
        <v>0.01</v>
      </c>
      <c r="AC205" s="11" t="s">
        <v>367</v>
      </c>
      <c r="AD205" s="12">
        <v>26</v>
      </c>
      <c r="AE205" s="12">
        <v>30</v>
      </c>
      <c r="AF205" s="12">
        <v>499467.3</v>
      </c>
      <c r="AG205" s="12">
        <v>100.5</v>
      </c>
      <c r="AH205" s="12">
        <v>42</v>
      </c>
      <c r="AI205" s="12">
        <v>42</v>
      </c>
      <c r="AJ205" s="12">
        <v>42</v>
      </c>
      <c r="AK205" s="12">
        <v>50</v>
      </c>
      <c r="AL205" s="12">
        <v>34</v>
      </c>
      <c r="AM205" s="12">
        <v>50</v>
      </c>
      <c r="AN205" s="12">
        <v>34</v>
      </c>
      <c r="AO205" s="12">
        <v>35</v>
      </c>
      <c r="AP205" s="12">
        <v>25</v>
      </c>
      <c r="AQ205" s="12">
        <v>23</v>
      </c>
      <c r="AR205" s="12">
        <v>22</v>
      </c>
      <c r="AS205" s="12">
        <v>111.5</v>
      </c>
      <c r="AT205" s="12">
        <v>20</v>
      </c>
      <c r="AU205" s="12">
        <v>15</v>
      </c>
      <c r="AV205" s="12">
        <v>23</v>
      </c>
      <c r="AW205" s="12">
        <v>135.5</v>
      </c>
      <c r="AX205" s="12">
        <v>40</v>
      </c>
      <c r="AY205" s="12">
        <v>499728.3</v>
      </c>
      <c r="AZ205" s="12">
        <v>1000096</v>
      </c>
      <c r="BA205" s="12">
        <v>1000000</v>
      </c>
      <c r="BB205" s="12">
        <v>-96</v>
      </c>
      <c r="BC205" s="12">
        <v>-0.01</v>
      </c>
    </row>
    <row r="206" spans="1:55" ht="15" thickBot="1" x14ac:dyDescent="0.35">
      <c r="A206" s="11" t="s">
        <v>368</v>
      </c>
      <c r="B206" s="12">
        <v>35</v>
      </c>
      <c r="C206" s="12">
        <v>31</v>
      </c>
      <c r="D206" s="12">
        <v>26</v>
      </c>
      <c r="E206" s="12">
        <v>23</v>
      </c>
      <c r="F206" s="12">
        <v>19</v>
      </c>
      <c r="G206" s="12">
        <v>19</v>
      </c>
      <c r="H206" s="12">
        <v>19</v>
      </c>
      <c r="I206" s="12">
        <v>14</v>
      </c>
      <c r="J206" s="12">
        <v>499909.7</v>
      </c>
      <c r="K206" s="12">
        <v>22</v>
      </c>
      <c r="L206" s="12">
        <v>29</v>
      </c>
      <c r="M206" s="12">
        <v>30</v>
      </c>
      <c r="N206" s="12">
        <v>35</v>
      </c>
      <c r="O206" s="12">
        <v>33</v>
      </c>
      <c r="P206" s="12">
        <v>30</v>
      </c>
      <c r="Q206" s="12">
        <v>35</v>
      </c>
      <c r="R206" s="12">
        <v>45</v>
      </c>
      <c r="S206" s="12">
        <v>47</v>
      </c>
      <c r="T206" s="12">
        <v>50</v>
      </c>
      <c r="U206" s="12">
        <v>44</v>
      </c>
      <c r="V206" s="12">
        <v>46</v>
      </c>
      <c r="W206" s="12">
        <v>499440.2</v>
      </c>
      <c r="X206" s="12">
        <v>999982</v>
      </c>
      <c r="Y206" s="12">
        <v>1000000</v>
      </c>
      <c r="Z206" s="12">
        <v>18</v>
      </c>
      <c r="AA206" s="12">
        <v>0</v>
      </c>
      <c r="AC206" s="11" t="s">
        <v>368</v>
      </c>
      <c r="AD206" s="12">
        <v>26</v>
      </c>
      <c r="AE206" s="12">
        <v>30</v>
      </c>
      <c r="AF206" s="12">
        <v>499467.3</v>
      </c>
      <c r="AG206" s="12">
        <v>100.5</v>
      </c>
      <c r="AH206" s="12">
        <v>42</v>
      </c>
      <c r="AI206" s="12">
        <v>42</v>
      </c>
      <c r="AJ206" s="12">
        <v>42</v>
      </c>
      <c r="AK206" s="12">
        <v>47</v>
      </c>
      <c r="AL206" s="12">
        <v>44</v>
      </c>
      <c r="AM206" s="12">
        <v>39</v>
      </c>
      <c r="AN206" s="12">
        <v>32</v>
      </c>
      <c r="AO206" s="12">
        <v>31</v>
      </c>
      <c r="AP206" s="12">
        <v>26</v>
      </c>
      <c r="AQ206" s="12">
        <v>28</v>
      </c>
      <c r="AR206" s="12">
        <v>31</v>
      </c>
      <c r="AS206" s="12">
        <v>118.5</v>
      </c>
      <c r="AT206" s="12">
        <v>16</v>
      </c>
      <c r="AU206" s="12">
        <v>18</v>
      </c>
      <c r="AV206" s="12">
        <v>11</v>
      </c>
      <c r="AW206" s="12">
        <v>122.5</v>
      </c>
      <c r="AX206" s="12">
        <v>15</v>
      </c>
      <c r="AY206" s="12">
        <v>499689.3</v>
      </c>
      <c r="AZ206" s="12">
        <v>1000018</v>
      </c>
      <c r="BA206" s="12">
        <v>1000000</v>
      </c>
      <c r="BB206" s="12">
        <v>-18</v>
      </c>
      <c r="BC206" s="12">
        <v>0</v>
      </c>
    </row>
    <row r="207" spans="1:55" ht="15" thickBot="1" x14ac:dyDescent="0.35">
      <c r="A207" s="11" t="s">
        <v>369</v>
      </c>
      <c r="B207" s="12">
        <v>59</v>
      </c>
      <c r="C207" s="12">
        <v>56</v>
      </c>
      <c r="D207" s="12">
        <v>57</v>
      </c>
      <c r="E207" s="12">
        <v>57</v>
      </c>
      <c r="F207" s="12">
        <v>58</v>
      </c>
      <c r="G207" s="12">
        <v>58</v>
      </c>
      <c r="H207" s="12">
        <v>60</v>
      </c>
      <c r="I207" s="12">
        <v>60</v>
      </c>
      <c r="J207" s="12">
        <v>499951.7</v>
      </c>
      <c r="K207" s="12">
        <v>60</v>
      </c>
      <c r="L207" s="12">
        <v>60</v>
      </c>
      <c r="M207" s="12">
        <v>58</v>
      </c>
      <c r="N207" s="12">
        <v>57</v>
      </c>
      <c r="O207" s="12">
        <v>54</v>
      </c>
      <c r="P207" s="12">
        <v>53</v>
      </c>
      <c r="Q207" s="12">
        <v>52</v>
      </c>
      <c r="R207" s="12">
        <v>54</v>
      </c>
      <c r="S207" s="12">
        <v>61</v>
      </c>
      <c r="T207" s="12">
        <v>55</v>
      </c>
      <c r="U207" s="12">
        <v>57</v>
      </c>
      <c r="V207" s="12">
        <v>57</v>
      </c>
      <c r="W207" s="12">
        <v>499442.2</v>
      </c>
      <c r="X207" s="12">
        <v>1000537</v>
      </c>
      <c r="Y207" s="12">
        <v>1000000</v>
      </c>
      <c r="Z207" s="12">
        <v>-537</v>
      </c>
      <c r="AA207" s="12">
        <v>-0.05</v>
      </c>
      <c r="AC207" s="11" t="s">
        <v>369</v>
      </c>
      <c r="AD207" s="12">
        <v>2</v>
      </c>
      <c r="AE207" s="12">
        <v>5</v>
      </c>
      <c r="AF207" s="12">
        <v>499436.3</v>
      </c>
      <c r="AG207" s="12">
        <v>66.5</v>
      </c>
      <c r="AH207" s="12">
        <v>3</v>
      </c>
      <c r="AI207" s="12">
        <v>3</v>
      </c>
      <c r="AJ207" s="12">
        <v>1</v>
      </c>
      <c r="AK207" s="12">
        <v>1</v>
      </c>
      <c r="AL207" s="12">
        <v>2</v>
      </c>
      <c r="AM207" s="12">
        <v>1</v>
      </c>
      <c r="AN207" s="12">
        <v>1</v>
      </c>
      <c r="AO207" s="12">
        <v>3</v>
      </c>
      <c r="AP207" s="12">
        <v>4</v>
      </c>
      <c r="AQ207" s="12">
        <v>7</v>
      </c>
      <c r="AR207" s="12">
        <v>8</v>
      </c>
      <c r="AS207" s="12">
        <v>101.5</v>
      </c>
      <c r="AT207" s="12">
        <v>7</v>
      </c>
      <c r="AU207" s="12">
        <v>4</v>
      </c>
      <c r="AV207" s="12">
        <v>6</v>
      </c>
      <c r="AW207" s="12">
        <v>109.5</v>
      </c>
      <c r="AX207" s="12">
        <v>4</v>
      </c>
      <c r="AY207" s="12">
        <v>499687.3</v>
      </c>
      <c r="AZ207" s="12">
        <v>999463.1</v>
      </c>
      <c r="BA207" s="12">
        <v>1000000</v>
      </c>
      <c r="BB207" s="12">
        <v>536.9</v>
      </c>
      <c r="BC207" s="12">
        <v>0.05</v>
      </c>
    </row>
    <row r="208" spans="1:55" ht="15" thickBot="1" x14ac:dyDescent="0.35">
      <c r="A208" s="11" t="s">
        <v>370</v>
      </c>
      <c r="B208" s="12">
        <v>56</v>
      </c>
      <c r="C208" s="12">
        <v>58</v>
      </c>
      <c r="D208" s="12">
        <v>58</v>
      </c>
      <c r="E208" s="12">
        <v>58</v>
      </c>
      <c r="F208" s="12">
        <v>57</v>
      </c>
      <c r="G208" s="12">
        <v>56</v>
      </c>
      <c r="H208" s="12">
        <v>54</v>
      </c>
      <c r="I208" s="12">
        <v>54</v>
      </c>
      <c r="J208" s="12">
        <v>499945.7</v>
      </c>
      <c r="K208" s="12">
        <v>54</v>
      </c>
      <c r="L208" s="12">
        <v>55</v>
      </c>
      <c r="M208" s="12">
        <v>54</v>
      </c>
      <c r="N208" s="12">
        <v>52</v>
      </c>
      <c r="O208" s="12">
        <v>48</v>
      </c>
      <c r="P208" s="12">
        <v>49</v>
      </c>
      <c r="Q208" s="12">
        <v>48</v>
      </c>
      <c r="R208" s="12">
        <v>50</v>
      </c>
      <c r="S208" s="12">
        <v>52</v>
      </c>
      <c r="T208" s="12">
        <v>53</v>
      </c>
      <c r="U208" s="12">
        <v>54</v>
      </c>
      <c r="V208" s="12">
        <v>52</v>
      </c>
      <c r="W208" s="12">
        <v>499432.2</v>
      </c>
      <c r="X208" s="12">
        <v>1000450</v>
      </c>
      <c r="Y208" s="12">
        <v>1000000</v>
      </c>
      <c r="Z208" s="12">
        <v>-450</v>
      </c>
      <c r="AA208" s="12">
        <v>-0.05</v>
      </c>
      <c r="AC208" s="11" t="s">
        <v>370</v>
      </c>
      <c r="AD208" s="12">
        <v>5</v>
      </c>
      <c r="AE208" s="12">
        <v>3</v>
      </c>
      <c r="AF208" s="12">
        <v>499435.3</v>
      </c>
      <c r="AG208" s="12">
        <v>65.5</v>
      </c>
      <c r="AH208" s="12">
        <v>4</v>
      </c>
      <c r="AI208" s="12">
        <v>5</v>
      </c>
      <c r="AJ208" s="12">
        <v>7</v>
      </c>
      <c r="AK208" s="12">
        <v>7</v>
      </c>
      <c r="AL208" s="12">
        <v>8</v>
      </c>
      <c r="AM208" s="12">
        <v>7</v>
      </c>
      <c r="AN208" s="12">
        <v>6</v>
      </c>
      <c r="AO208" s="12">
        <v>7</v>
      </c>
      <c r="AP208" s="12">
        <v>9</v>
      </c>
      <c r="AQ208" s="12">
        <v>13</v>
      </c>
      <c r="AR208" s="12">
        <v>12</v>
      </c>
      <c r="AS208" s="12">
        <v>105.5</v>
      </c>
      <c r="AT208" s="12">
        <v>11</v>
      </c>
      <c r="AU208" s="12">
        <v>13</v>
      </c>
      <c r="AV208" s="12">
        <v>8</v>
      </c>
      <c r="AW208" s="12">
        <v>112.5</v>
      </c>
      <c r="AX208" s="12">
        <v>9</v>
      </c>
      <c r="AY208" s="12">
        <v>499697.3</v>
      </c>
      <c r="AZ208" s="12">
        <v>999550.1</v>
      </c>
      <c r="BA208" s="12">
        <v>1000000</v>
      </c>
      <c r="BB208" s="12">
        <v>449.9</v>
      </c>
      <c r="BC208" s="12">
        <v>0.04</v>
      </c>
    </row>
    <row r="209" spans="1:55" ht="15" thickBot="1" x14ac:dyDescent="0.35">
      <c r="A209" s="11" t="s">
        <v>371</v>
      </c>
      <c r="B209" s="12">
        <v>44</v>
      </c>
      <c r="C209" s="12">
        <v>45</v>
      </c>
      <c r="D209" s="12">
        <v>43</v>
      </c>
      <c r="E209" s="12">
        <v>44</v>
      </c>
      <c r="F209" s="12">
        <v>43</v>
      </c>
      <c r="G209" s="12">
        <v>45</v>
      </c>
      <c r="H209" s="12">
        <v>46</v>
      </c>
      <c r="I209" s="12">
        <v>46</v>
      </c>
      <c r="J209" s="12">
        <v>499936.7</v>
      </c>
      <c r="K209" s="12">
        <v>43</v>
      </c>
      <c r="L209" s="12">
        <v>46</v>
      </c>
      <c r="M209" s="12">
        <v>48</v>
      </c>
      <c r="N209" s="12">
        <v>53</v>
      </c>
      <c r="O209" s="12">
        <v>59</v>
      </c>
      <c r="P209" s="12">
        <v>57</v>
      </c>
      <c r="Q209" s="12">
        <v>55</v>
      </c>
      <c r="R209" s="12">
        <v>53</v>
      </c>
      <c r="S209" s="12">
        <v>56</v>
      </c>
      <c r="T209" s="12">
        <v>44</v>
      </c>
      <c r="U209" s="12">
        <v>40</v>
      </c>
      <c r="V209" s="12">
        <v>39</v>
      </c>
      <c r="W209" s="12">
        <v>499420.2</v>
      </c>
      <c r="X209" s="12">
        <v>1000306</v>
      </c>
      <c r="Y209" s="12">
        <v>1000000</v>
      </c>
      <c r="Z209" s="12">
        <v>-306</v>
      </c>
      <c r="AA209" s="12">
        <v>-0.03</v>
      </c>
      <c r="AC209" s="11" t="s">
        <v>371</v>
      </c>
      <c r="AD209" s="12">
        <v>17</v>
      </c>
      <c r="AE209" s="12">
        <v>16</v>
      </c>
      <c r="AF209" s="12">
        <v>499450.3</v>
      </c>
      <c r="AG209" s="12">
        <v>79.5</v>
      </c>
      <c r="AH209" s="12">
        <v>18</v>
      </c>
      <c r="AI209" s="12">
        <v>16</v>
      </c>
      <c r="AJ209" s="12">
        <v>15</v>
      </c>
      <c r="AK209" s="12">
        <v>15</v>
      </c>
      <c r="AL209" s="12">
        <v>17</v>
      </c>
      <c r="AM209" s="12">
        <v>18</v>
      </c>
      <c r="AN209" s="12">
        <v>15</v>
      </c>
      <c r="AO209" s="12">
        <v>13</v>
      </c>
      <c r="AP209" s="12">
        <v>8</v>
      </c>
      <c r="AQ209" s="12">
        <v>2</v>
      </c>
      <c r="AR209" s="12">
        <v>4</v>
      </c>
      <c r="AS209" s="12">
        <v>98.5</v>
      </c>
      <c r="AT209" s="12">
        <v>8</v>
      </c>
      <c r="AU209" s="12">
        <v>9</v>
      </c>
      <c r="AV209" s="12">
        <v>17</v>
      </c>
      <c r="AW209" s="12">
        <v>126.5</v>
      </c>
      <c r="AX209" s="12">
        <v>22</v>
      </c>
      <c r="AY209" s="12">
        <v>499709.3</v>
      </c>
      <c r="AZ209" s="12">
        <v>999694.1</v>
      </c>
      <c r="BA209" s="12">
        <v>1000000</v>
      </c>
      <c r="BB209" s="12">
        <v>305.89999999999998</v>
      </c>
      <c r="BC209" s="12">
        <v>0.03</v>
      </c>
    </row>
    <row r="210" spans="1:55" ht="15" thickBot="1" x14ac:dyDescent="0.35">
      <c r="A210" s="11" t="s">
        <v>372</v>
      </c>
      <c r="B210" s="12">
        <v>48</v>
      </c>
      <c r="C210" s="12">
        <v>48</v>
      </c>
      <c r="D210" s="12">
        <v>46</v>
      </c>
      <c r="E210" s="12">
        <v>40</v>
      </c>
      <c r="F210" s="12">
        <v>36</v>
      </c>
      <c r="G210" s="12">
        <v>36</v>
      </c>
      <c r="H210" s="12">
        <v>32</v>
      </c>
      <c r="I210" s="12">
        <v>36</v>
      </c>
      <c r="J210" s="12">
        <v>499925.7</v>
      </c>
      <c r="K210" s="12">
        <v>33</v>
      </c>
      <c r="L210" s="12">
        <v>30</v>
      </c>
      <c r="M210" s="12">
        <v>15</v>
      </c>
      <c r="N210" s="12">
        <v>31</v>
      </c>
      <c r="O210" s="12">
        <v>19</v>
      </c>
      <c r="P210" s="12">
        <v>11</v>
      </c>
      <c r="Q210" s="12">
        <v>39</v>
      </c>
      <c r="R210" s="12">
        <v>43</v>
      </c>
      <c r="S210" s="12">
        <v>59</v>
      </c>
      <c r="T210" s="12">
        <v>59</v>
      </c>
      <c r="U210" s="12">
        <v>59</v>
      </c>
      <c r="V210" s="12">
        <v>43</v>
      </c>
      <c r="W210" s="12">
        <v>499416.2</v>
      </c>
      <c r="X210" s="12">
        <v>1000105</v>
      </c>
      <c r="Y210" s="12">
        <v>1000000</v>
      </c>
      <c r="Z210" s="12">
        <v>-105</v>
      </c>
      <c r="AA210" s="12">
        <v>-0.01</v>
      </c>
      <c r="AC210" s="11" t="s">
        <v>372</v>
      </c>
      <c r="AD210" s="12">
        <v>13</v>
      </c>
      <c r="AE210" s="12">
        <v>13</v>
      </c>
      <c r="AF210" s="12">
        <v>499447.3</v>
      </c>
      <c r="AG210" s="12">
        <v>83.5</v>
      </c>
      <c r="AH210" s="12">
        <v>25</v>
      </c>
      <c r="AI210" s="12">
        <v>25</v>
      </c>
      <c r="AJ210" s="12">
        <v>29</v>
      </c>
      <c r="AK210" s="12">
        <v>25</v>
      </c>
      <c r="AL210" s="12">
        <v>28</v>
      </c>
      <c r="AM210" s="12">
        <v>28</v>
      </c>
      <c r="AN210" s="12">
        <v>31</v>
      </c>
      <c r="AO210" s="12">
        <v>46</v>
      </c>
      <c r="AP210" s="12">
        <v>30</v>
      </c>
      <c r="AQ210" s="12">
        <v>42</v>
      </c>
      <c r="AR210" s="12">
        <v>50</v>
      </c>
      <c r="AS210" s="12">
        <v>114.5</v>
      </c>
      <c r="AT210" s="12">
        <v>18</v>
      </c>
      <c r="AU210" s="12">
        <v>6</v>
      </c>
      <c r="AV210" s="12">
        <v>2</v>
      </c>
      <c r="AW210" s="12">
        <v>107.5</v>
      </c>
      <c r="AX210" s="12">
        <v>18</v>
      </c>
      <c r="AY210" s="12">
        <v>499713.3</v>
      </c>
      <c r="AZ210" s="12">
        <v>999895</v>
      </c>
      <c r="BA210" s="12">
        <v>1000000</v>
      </c>
      <c r="BB210" s="12">
        <v>105</v>
      </c>
      <c r="BC210" s="12">
        <v>0.01</v>
      </c>
    </row>
    <row r="211" spans="1:55" ht="15" thickBot="1" x14ac:dyDescent="0.35">
      <c r="A211" s="11" t="s">
        <v>373</v>
      </c>
      <c r="B211" s="12">
        <v>35</v>
      </c>
      <c r="C211" s="12">
        <v>31</v>
      </c>
      <c r="D211" s="12">
        <v>26</v>
      </c>
      <c r="E211" s="12">
        <v>23</v>
      </c>
      <c r="F211" s="12">
        <v>30</v>
      </c>
      <c r="G211" s="12">
        <v>19</v>
      </c>
      <c r="H211" s="12">
        <v>19</v>
      </c>
      <c r="I211" s="12">
        <v>24</v>
      </c>
      <c r="J211" s="12">
        <v>499901.7</v>
      </c>
      <c r="K211" s="12">
        <v>11</v>
      </c>
      <c r="L211" s="12">
        <v>9</v>
      </c>
      <c r="M211" s="12">
        <v>9</v>
      </c>
      <c r="N211" s="12">
        <v>9</v>
      </c>
      <c r="O211" s="12">
        <v>8</v>
      </c>
      <c r="P211" s="12">
        <v>6</v>
      </c>
      <c r="Q211" s="12">
        <v>9</v>
      </c>
      <c r="R211" s="12">
        <v>4</v>
      </c>
      <c r="S211" s="12">
        <v>4</v>
      </c>
      <c r="T211" s="12">
        <v>3</v>
      </c>
      <c r="U211" s="12">
        <v>5</v>
      </c>
      <c r="V211" s="12">
        <v>5</v>
      </c>
      <c r="W211" s="12">
        <v>499387.2</v>
      </c>
      <c r="X211" s="12">
        <v>999577.9</v>
      </c>
      <c r="Y211" s="12">
        <v>1000000</v>
      </c>
      <c r="Z211" s="12">
        <v>422.1</v>
      </c>
      <c r="AA211" s="12">
        <v>0.04</v>
      </c>
      <c r="AC211" s="11" t="s">
        <v>373</v>
      </c>
      <c r="AD211" s="12">
        <v>26</v>
      </c>
      <c r="AE211" s="12">
        <v>30</v>
      </c>
      <c r="AF211" s="12">
        <v>499467.3</v>
      </c>
      <c r="AG211" s="12">
        <v>100.5</v>
      </c>
      <c r="AH211" s="12">
        <v>31</v>
      </c>
      <c r="AI211" s="12">
        <v>42</v>
      </c>
      <c r="AJ211" s="12">
        <v>42</v>
      </c>
      <c r="AK211" s="12">
        <v>37</v>
      </c>
      <c r="AL211" s="12">
        <v>52</v>
      </c>
      <c r="AM211" s="12">
        <v>50</v>
      </c>
      <c r="AN211" s="12">
        <v>52</v>
      </c>
      <c r="AO211" s="12">
        <v>52</v>
      </c>
      <c r="AP211" s="12">
        <v>52</v>
      </c>
      <c r="AQ211" s="12">
        <v>53</v>
      </c>
      <c r="AR211" s="12">
        <v>55</v>
      </c>
      <c r="AS211" s="12">
        <v>144.5</v>
      </c>
      <c r="AT211" s="12">
        <v>57</v>
      </c>
      <c r="AU211" s="12">
        <v>61</v>
      </c>
      <c r="AV211" s="12">
        <v>58</v>
      </c>
      <c r="AW211" s="12">
        <v>161.5</v>
      </c>
      <c r="AX211" s="12">
        <v>56</v>
      </c>
      <c r="AY211" s="12">
        <v>499742.3</v>
      </c>
      <c r="AZ211" s="12">
        <v>1000422</v>
      </c>
      <c r="BA211" s="12">
        <v>1000000</v>
      </c>
      <c r="BB211" s="12">
        <v>-422</v>
      </c>
      <c r="BC211" s="12">
        <v>-0.04</v>
      </c>
    </row>
    <row r="212" spans="1:55" ht="15" thickBot="1" x14ac:dyDescent="0.35">
      <c r="A212" s="11" t="s">
        <v>374</v>
      </c>
      <c r="B212" s="12">
        <v>35</v>
      </c>
      <c r="C212" s="12">
        <v>31</v>
      </c>
      <c r="D212" s="12">
        <v>26</v>
      </c>
      <c r="E212" s="12">
        <v>29</v>
      </c>
      <c r="F212" s="12">
        <v>19</v>
      </c>
      <c r="G212" s="12">
        <v>19</v>
      </c>
      <c r="H212" s="12">
        <v>19</v>
      </c>
      <c r="I212" s="12">
        <v>11</v>
      </c>
      <c r="J212" s="12">
        <v>499901.7</v>
      </c>
      <c r="K212" s="12">
        <v>11</v>
      </c>
      <c r="L212" s="12">
        <v>9</v>
      </c>
      <c r="M212" s="12">
        <v>9</v>
      </c>
      <c r="N212" s="12">
        <v>9</v>
      </c>
      <c r="O212" s="12">
        <v>8</v>
      </c>
      <c r="P212" s="12">
        <v>7</v>
      </c>
      <c r="Q212" s="12">
        <v>7</v>
      </c>
      <c r="R212" s="12">
        <v>4</v>
      </c>
      <c r="S212" s="12">
        <v>5</v>
      </c>
      <c r="T212" s="12">
        <v>4</v>
      </c>
      <c r="U212" s="12">
        <v>6</v>
      </c>
      <c r="V212" s="12">
        <v>6</v>
      </c>
      <c r="W212" s="12">
        <v>499384.2</v>
      </c>
      <c r="X212" s="12">
        <v>999559.9</v>
      </c>
      <c r="Y212" s="12">
        <v>1000000</v>
      </c>
      <c r="Z212" s="12">
        <v>440.1</v>
      </c>
      <c r="AA212" s="12">
        <v>0.04</v>
      </c>
      <c r="AC212" s="11" t="s">
        <v>374</v>
      </c>
      <c r="AD212" s="12">
        <v>26</v>
      </c>
      <c r="AE212" s="12">
        <v>30</v>
      </c>
      <c r="AF212" s="12">
        <v>499467.3</v>
      </c>
      <c r="AG212" s="12">
        <v>94.5</v>
      </c>
      <c r="AH212" s="12">
        <v>42</v>
      </c>
      <c r="AI212" s="12">
        <v>42</v>
      </c>
      <c r="AJ212" s="12">
        <v>42</v>
      </c>
      <c r="AK212" s="12">
        <v>50</v>
      </c>
      <c r="AL212" s="12">
        <v>52</v>
      </c>
      <c r="AM212" s="12">
        <v>50</v>
      </c>
      <c r="AN212" s="12">
        <v>52</v>
      </c>
      <c r="AO212" s="12">
        <v>52</v>
      </c>
      <c r="AP212" s="12">
        <v>52</v>
      </c>
      <c r="AQ212" s="12">
        <v>53</v>
      </c>
      <c r="AR212" s="12">
        <v>54</v>
      </c>
      <c r="AS212" s="12">
        <v>146.5</v>
      </c>
      <c r="AT212" s="12">
        <v>57</v>
      </c>
      <c r="AU212" s="12">
        <v>60</v>
      </c>
      <c r="AV212" s="12">
        <v>57</v>
      </c>
      <c r="AW212" s="12">
        <v>160.5</v>
      </c>
      <c r="AX212" s="12">
        <v>55</v>
      </c>
      <c r="AY212" s="12">
        <v>499745.3</v>
      </c>
      <c r="AZ212" s="12">
        <v>1000440</v>
      </c>
      <c r="BA212" s="12">
        <v>1000000</v>
      </c>
      <c r="BB212" s="12">
        <v>-440</v>
      </c>
      <c r="BC212" s="12">
        <v>-0.04</v>
      </c>
    </row>
    <row r="213" spans="1:55" ht="15" thickBot="1" x14ac:dyDescent="0.35">
      <c r="A213" s="11" t="s">
        <v>375</v>
      </c>
      <c r="B213" s="12">
        <v>35</v>
      </c>
      <c r="C213" s="12">
        <v>34</v>
      </c>
      <c r="D213" s="12">
        <v>36</v>
      </c>
      <c r="E213" s="12">
        <v>42</v>
      </c>
      <c r="F213" s="12">
        <v>55</v>
      </c>
      <c r="G213" s="12">
        <v>52</v>
      </c>
      <c r="H213" s="12">
        <v>39</v>
      </c>
      <c r="I213" s="12">
        <v>40</v>
      </c>
      <c r="J213" s="12">
        <v>499921.7</v>
      </c>
      <c r="K213" s="12">
        <v>29</v>
      </c>
      <c r="L213" s="12">
        <v>24</v>
      </c>
      <c r="M213" s="12">
        <v>24</v>
      </c>
      <c r="N213" s="12">
        <v>24</v>
      </c>
      <c r="O213" s="12">
        <v>23</v>
      </c>
      <c r="P213" s="12">
        <v>12</v>
      </c>
      <c r="Q213" s="12">
        <v>14</v>
      </c>
      <c r="R213" s="12">
        <v>7</v>
      </c>
      <c r="S213" s="12">
        <v>7</v>
      </c>
      <c r="T213" s="12">
        <v>10</v>
      </c>
      <c r="U213" s="12">
        <v>11</v>
      </c>
      <c r="V213" s="12">
        <v>14</v>
      </c>
      <c r="W213" s="12">
        <v>499393.2</v>
      </c>
      <c r="X213" s="12">
        <v>999847</v>
      </c>
      <c r="Y213" s="12">
        <v>1000000</v>
      </c>
      <c r="Z213" s="12">
        <v>153</v>
      </c>
      <c r="AA213" s="12">
        <v>0.02</v>
      </c>
      <c r="AC213" s="11" t="s">
        <v>375</v>
      </c>
      <c r="AD213" s="12">
        <v>26</v>
      </c>
      <c r="AE213" s="12">
        <v>27</v>
      </c>
      <c r="AF213" s="12">
        <v>499457.3</v>
      </c>
      <c r="AG213" s="12">
        <v>81.5</v>
      </c>
      <c r="AH213" s="12">
        <v>6</v>
      </c>
      <c r="AI213" s="12">
        <v>9</v>
      </c>
      <c r="AJ213" s="12">
        <v>22</v>
      </c>
      <c r="AK213" s="12">
        <v>21</v>
      </c>
      <c r="AL213" s="12">
        <v>32</v>
      </c>
      <c r="AM213" s="12">
        <v>32</v>
      </c>
      <c r="AN213" s="12">
        <v>37</v>
      </c>
      <c r="AO213" s="12">
        <v>37</v>
      </c>
      <c r="AP213" s="12">
        <v>37</v>
      </c>
      <c r="AQ213" s="12">
        <v>38</v>
      </c>
      <c r="AR213" s="12">
        <v>49</v>
      </c>
      <c r="AS213" s="12">
        <v>139.5</v>
      </c>
      <c r="AT213" s="12">
        <v>54</v>
      </c>
      <c r="AU213" s="12">
        <v>58</v>
      </c>
      <c r="AV213" s="12">
        <v>51</v>
      </c>
      <c r="AW213" s="12">
        <v>155.5</v>
      </c>
      <c r="AX213" s="12">
        <v>47</v>
      </c>
      <c r="AY213" s="12">
        <v>499736.3</v>
      </c>
      <c r="AZ213" s="12">
        <v>1000153</v>
      </c>
      <c r="BA213" s="12">
        <v>1000000</v>
      </c>
      <c r="BB213" s="12">
        <v>-153</v>
      </c>
      <c r="BC213" s="12">
        <v>-0.02</v>
      </c>
    </row>
    <row r="214" spans="1:55" ht="15" thickBot="1" x14ac:dyDescent="0.35">
      <c r="A214" s="11" t="s">
        <v>376</v>
      </c>
      <c r="B214" s="12">
        <v>49</v>
      </c>
      <c r="C214" s="12">
        <v>47</v>
      </c>
      <c r="D214" s="12">
        <v>44</v>
      </c>
      <c r="E214" s="12">
        <v>41</v>
      </c>
      <c r="F214" s="12">
        <v>38</v>
      </c>
      <c r="G214" s="12">
        <v>43</v>
      </c>
      <c r="H214" s="12">
        <v>42</v>
      </c>
      <c r="I214" s="12">
        <v>47</v>
      </c>
      <c r="J214" s="12">
        <v>499937.7</v>
      </c>
      <c r="K214" s="12">
        <v>45</v>
      </c>
      <c r="L214" s="12">
        <v>47</v>
      </c>
      <c r="M214" s="12">
        <v>49</v>
      </c>
      <c r="N214" s="12">
        <v>51</v>
      </c>
      <c r="O214" s="12">
        <v>56</v>
      </c>
      <c r="P214" s="12">
        <v>59</v>
      </c>
      <c r="Q214" s="12">
        <v>58</v>
      </c>
      <c r="R214" s="12">
        <v>57</v>
      </c>
      <c r="S214" s="12">
        <v>63</v>
      </c>
      <c r="T214" s="12">
        <v>50</v>
      </c>
      <c r="U214" s="12">
        <v>41</v>
      </c>
      <c r="V214" s="12">
        <v>41</v>
      </c>
      <c r="W214" s="12">
        <v>499422.2</v>
      </c>
      <c r="X214" s="12">
        <v>1000328</v>
      </c>
      <c r="Y214" s="12">
        <v>1000000</v>
      </c>
      <c r="Z214" s="12">
        <v>-328</v>
      </c>
      <c r="AA214" s="12">
        <v>-0.03</v>
      </c>
      <c r="AC214" s="11" t="s">
        <v>376</v>
      </c>
      <c r="AD214" s="12">
        <v>12</v>
      </c>
      <c r="AE214" s="12">
        <v>14</v>
      </c>
      <c r="AF214" s="12">
        <v>499449.3</v>
      </c>
      <c r="AG214" s="12">
        <v>82.5</v>
      </c>
      <c r="AH214" s="12">
        <v>23</v>
      </c>
      <c r="AI214" s="12">
        <v>18</v>
      </c>
      <c r="AJ214" s="12">
        <v>19</v>
      </c>
      <c r="AK214" s="12">
        <v>14</v>
      </c>
      <c r="AL214" s="12">
        <v>16</v>
      </c>
      <c r="AM214" s="12">
        <v>16</v>
      </c>
      <c r="AN214" s="12">
        <v>14</v>
      </c>
      <c r="AO214" s="12">
        <v>12</v>
      </c>
      <c r="AP214" s="12">
        <v>10</v>
      </c>
      <c r="AQ214" s="12">
        <v>5</v>
      </c>
      <c r="AR214" s="12">
        <v>2</v>
      </c>
      <c r="AS214" s="12">
        <v>95.5</v>
      </c>
      <c r="AT214" s="12">
        <v>4</v>
      </c>
      <c r="AU214" s="12">
        <v>2</v>
      </c>
      <c r="AV214" s="12">
        <v>11</v>
      </c>
      <c r="AW214" s="12">
        <v>125.5</v>
      </c>
      <c r="AX214" s="12">
        <v>20</v>
      </c>
      <c r="AY214" s="12">
        <v>499707.3</v>
      </c>
      <c r="AZ214" s="12">
        <v>999672.1</v>
      </c>
      <c r="BA214" s="12">
        <v>1000000</v>
      </c>
      <c r="BB214" s="12">
        <v>327.9</v>
      </c>
      <c r="BC214" s="12">
        <v>0.03</v>
      </c>
    </row>
    <row r="215" spans="1:55" ht="15" thickBot="1" x14ac:dyDescent="0.35">
      <c r="A215" s="11" t="s">
        <v>377</v>
      </c>
      <c r="B215" s="12">
        <v>35</v>
      </c>
      <c r="C215" s="12">
        <v>31</v>
      </c>
      <c r="D215" s="12">
        <v>28</v>
      </c>
      <c r="E215" s="12">
        <v>34</v>
      </c>
      <c r="F215" s="12">
        <v>41</v>
      </c>
      <c r="G215" s="12">
        <v>42</v>
      </c>
      <c r="H215" s="12">
        <v>43</v>
      </c>
      <c r="I215" s="12">
        <v>48</v>
      </c>
      <c r="J215" s="12">
        <v>499944.7</v>
      </c>
      <c r="K215" s="12">
        <v>57</v>
      </c>
      <c r="L215" s="12">
        <v>56</v>
      </c>
      <c r="M215" s="12">
        <v>55</v>
      </c>
      <c r="N215" s="12">
        <v>58</v>
      </c>
      <c r="O215" s="12">
        <v>60</v>
      </c>
      <c r="P215" s="12">
        <v>58</v>
      </c>
      <c r="Q215" s="12">
        <v>56</v>
      </c>
      <c r="R215" s="12">
        <v>55</v>
      </c>
      <c r="S215" s="12">
        <v>57</v>
      </c>
      <c r="T215" s="12">
        <v>58</v>
      </c>
      <c r="U215" s="12">
        <v>166.5</v>
      </c>
      <c r="V215" s="12">
        <v>58</v>
      </c>
      <c r="W215" s="12">
        <v>499433.2</v>
      </c>
      <c r="X215" s="12">
        <v>1000474.5</v>
      </c>
      <c r="Y215" s="12">
        <v>1000000</v>
      </c>
      <c r="Z215" s="12">
        <v>-474.5</v>
      </c>
      <c r="AA215" s="12">
        <v>-0.05</v>
      </c>
      <c r="AC215" s="11" t="s">
        <v>377</v>
      </c>
      <c r="AD215" s="12">
        <v>26</v>
      </c>
      <c r="AE215" s="12">
        <v>30</v>
      </c>
      <c r="AF215" s="12">
        <v>499465.3</v>
      </c>
      <c r="AG215" s="12">
        <v>89.5</v>
      </c>
      <c r="AH215" s="12">
        <v>20</v>
      </c>
      <c r="AI215" s="12">
        <v>19</v>
      </c>
      <c r="AJ215" s="12">
        <v>18</v>
      </c>
      <c r="AK215" s="12">
        <v>13</v>
      </c>
      <c r="AL215" s="12">
        <v>9</v>
      </c>
      <c r="AM215" s="12">
        <v>4</v>
      </c>
      <c r="AN215" s="12">
        <v>5</v>
      </c>
      <c r="AO215" s="12">
        <v>6</v>
      </c>
      <c r="AP215" s="12">
        <v>3</v>
      </c>
      <c r="AQ215" s="12">
        <v>1</v>
      </c>
      <c r="AR215" s="12">
        <v>3</v>
      </c>
      <c r="AS215" s="12">
        <v>97.5</v>
      </c>
      <c r="AT215" s="12">
        <v>6</v>
      </c>
      <c r="AU215" s="12">
        <v>8</v>
      </c>
      <c r="AV215" s="12">
        <v>3</v>
      </c>
      <c r="AW215" s="12">
        <v>0</v>
      </c>
      <c r="AX215" s="12">
        <v>3</v>
      </c>
      <c r="AY215" s="12">
        <v>499696.3</v>
      </c>
      <c r="AZ215" s="12">
        <v>999525.6</v>
      </c>
      <c r="BA215" s="12">
        <v>1000000</v>
      </c>
      <c r="BB215" s="12">
        <v>474.4</v>
      </c>
      <c r="BC215" s="12">
        <v>0.05</v>
      </c>
    </row>
    <row r="216" spans="1:55" ht="15" thickBot="1" x14ac:dyDescent="0.35">
      <c r="A216" s="11" t="s">
        <v>378</v>
      </c>
      <c r="B216" s="12">
        <v>35</v>
      </c>
      <c r="C216" s="12">
        <v>31</v>
      </c>
      <c r="D216" s="12">
        <v>26</v>
      </c>
      <c r="E216" s="12">
        <v>23</v>
      </c>
      <c r="F216" s="12">
        <v>30</v>
      </c>
      <c r="G216" s="12">
        <v>19</v>
      </c>
      <c r="H216" s="12">
        <v>25</v>
      </c>
      <c r="I216" s="12">
        <v>22</v>
      </c>
      <c r="J216" s="12">
        <v>499939.7</v>
      </c>
      <c r="K216" s="12">
        <v>48</v>
      </c>
      <c r="L216" s="12">
        <v>41</v>
      </c>
      <c r="M216" s="12">
        <v>41</v>
      </c>
      <c r="N216" s="12">
        <v>42</v>
      </c>
      <c r="O216" s="12">
        <v>37</v>
      </c>
      <c r="P216" s="12">
        <v>37</v>
      </c>
      <c r="Q216" s="12">
        <v>37</v>
      </c>
      <c r="R216" s="12">
        <v>26</v>
      </c>
      <c r="S216" s="12">
        <v>29</v>
      </c>
      <c r="T216" s="12">
        <v>22</v>
      </c>
      <c r="U216" s="12">
        <v>28</v>
      </c>
      <c r="V216" s="12">
        <v>26</v>
      </c>
      <c r="W216" s="12">
        <v>499403.2</v>
      </c>
      <c r="X216" s="12">
        <v>999968</v>
      </c>
      <c r="Y216" s="12">
        <v>1000000</v>
      </c>
      <c r="Z216" s="12">
        <v>32</v>
      </c>
      <c r="AA216" s="12">
        <v>0</v>
      </c>
      <c r="AC216" s="11" t="s">
        <v>378</v>
      </c>
      <c r="AD216" s="12">
        <v>26</v>
      </c>
      <c r="AE216" s="12">
        <v>30</v>
      </c>
      <c r="AF216" s="12">
        <v>499467.3</v>
      </c>
      <c r="AG216" s="12">
        <v>100.5</v>
      </c>
      <c r="AH216" s="12">
        <v>31</v>
      </c>
      <c r="AI216" s="12">
        <v>42</v>
      </c>
      <c r="AJ216" s="12">
        <v>36</v>
      </c>
      <c r="AK216" s="12">
        <v>39</v>
      </c>
      <c r="AL216" s="12">
        <v>14</v>
      </c>
      <c r="AM216" s="12">
        <v>13</v>
      </c>
      <c r="AN216" s="12">
        <v>20</v>
      </c>
      <c r="AO216" s="12">
        <v>20</v>
      </c>
      <c r="AP216" s="12">
        <v>19</v>
      </c>
      <c r="AQ216" s="12">
        <v>24</v>
      </c>
      <c r="AR216" s="12">
        <v>24</v>
      </c>
      <c r="AS216" s="12">
        <v>116.5</v>
      </c>
      <c r="AT216" s="12">
        <v>35</v>
      </c>
      <c r="AU216" s="12">
        <v>36</v>
      </c>
      <c r="AV216" s="12">
        <v>39</v>
      </c>
      <c r="AW216" s="12">
        <v>138.5</v>
      </c>
      <c r="AX216" s="12">
        <v>35</v>
      </c>
      <c r="AY216" s="12">
        <v>499726.3</v>
      </c>
      <c r="AZ216" s="12">
        <v>1000032</v>
      </c>
      <c r="BA216" s="12">
        <v>1000000</v>
      </c>
      <c r="BB216" s="12">
        <v>-32</v>
      </c>
      <c r="BC216" s="12">
        <v>0</v>
      </c>
    </row>
    <row r="217" spans="1:55" ht="15" thickBot="1" x14ac:dyDescent="0.35">
      <c r="A217" s="11" t="s">
        <v>379</v>
      </c>
      <c r="B217" s="12">
        <v>35</v>
      </c>
      <c r="C217" s="12">
        <v>31</v>
      </c>
      <c r="D217" s="12">
        <v>26</v>
      </c>
      <c r="E217" s="12">
        <v>23</v>
      </c>
      <c r="F217" s="12">
        <v>23</v>
      </c>
      <c r="G217" s="12">
        <v>19</v>
      </c>
      <c r="H217" s="12">
        <v>19</v>
      </c>
      <c r="I217" s="12">
        <v>13</v>
      </c>
      <c r="J217" s="12">
        <v>499901.7</v>
      </c>
      <c r="K217" s="12">
        <v>15</v>
      </c>
      <c r="L217" s="12">
        <v>12</v>
      </c>
      <c r="M217" s="12">
        <v>11</v>
      </c>
      <c r="N217" s="12">
        <v>14</v>
      </c>
      <c r="O217" s="12">
        <v>22</v>
      </c>
      <c r="P217" s="12">
        <v>28</v>
      </c>
      <c r="Q217" s="12">
        <v>38</v>
      </c>
      <c r="R217" s="12">
        <v>35</v>
      </c>
      <c r="S217" s="12">
        <v>46</v>
      </c>
      <c r="T217" s="12">
        <v>35</v>
      </c>
      <c r="U217" s="12">
        <v>25</v>
      </c>
      <c r="V217" s="12">
        <v>22</v>
      </c>
      <c r="W217" s="12">
        <v>499405.2</v>
      </c>
      <c r="X217" s="12">
        <v>999799</v>
      </c>
      <c r="Y217" s="12">
        <v>1000000</v>
      </c>
      <c r="Z217" s="12">
        <v>201</v>
      </c>
      <c r="AA217" s="12">
        <v>0.02</v>
      </c>
      <c r="AC217" s="11" t="s">
        <v>379</v>
      </c>
      <c r="AD217" s="12">
        <v>26</v>
      </c>
      <c r="AE217" s="12">
        <v>30</v>
      </c>
      <c r="AF217" s="12">
        <v>499467.3</v>
      </c>
      <c r="AG217" s="12">
        <v>100.5</v>
      </c>
      <c r="AH217" s="12">
        <v>38</v>
      </c>
      <c r="AI217" s="12">
        <v>42</v>
      </c>
      <c r="AJ217" s="12">
        <v>42</v>
      </c>
      <c r="AK217" s="12">
        <v>48</v>
      </c>
      <c r="AL217" s="12">
        <v>52</v>
      </c>
      <c r="AM217" s="12">
        <v>46</v>
      </c>
      <c r="AN217" s="12">
        <v>49</v>
      </c>
      <c r="AO217" s="12">
        <v>50</v>
      </c>
      <c r="AP217" s="12">
        <v>47</v>
      </c>
      <c r="AQ217" s="12">
        <v>39</v>
      </c>
      <c r="AR217" s="12">
        <v>33</v>
      </c>
      <c r="AS217" s="12">
        <v>115.5</v>
      </c>
      <c r="AT217" s="12">
        <v>26</v>
      </c>
      <c r="AU217" s="12">
        <v>19</v>
      </c>
      <c r="AV217" s="12">
        <v>26</v>
      </c>
      <c r="AW217" s="12">
        <v>141.5</v>
      </c>
      <c r="AX217" s="12">
        <v>39</v>
      </c>
      <c r="AY217" s="12">
        <v>499724.3</v>
      </c>
      <c r="AZ217" s="12">
        <v>1000201</v>
      </c>
      <c r="BA217" s="12">
        <v>1000000</v>
      </c>
      <c r="BB217" s="12">
        <v>-201</v>
      </c>
      <c r="BC217" s="12">
        <v>-0.02</v>
      </c>
    </row>
    <row r="218" spans="1:55" ht="15" thickBot="1" x14ac:dyDescent="0.35">
      <c r="A218" s="11" t="s">
        <v>380</v>
      </c>
      <c r="B218" s="12">
        <v>47</v>
      </c>
      <c r="C218" s="12">
        <v>44</v>
      </c>
      <c r="D218" s="12">
        <v>40</v>
      </c>
      <c r="E218" s="12">
        <v>37</v>
      </c>
      <c r="F218" s="12">
        <v>35</v>
      </c>
      <c r="G218" s="12">
        <v>35</v>
      </c>
      <c r="H218" s="12">
        <v>33</v>
      </c>
      <c r="I218" s="12">
        <v>37</v>
      </c>
      <c r="J218" s="12">
        <v>499926.7</v>
      </c>
      <c r="K218" s="12">
        <v>32</v>
      </c>
      <c r="L218" s="12">
        <v>36</v>
      </c>
      <c r="M218" s="12">
        <v>40</v>
      </c>
      <c r="N218" s="12">
        <v>33</v>
      </c>
      <c r="O218" s="12">
        <v>21</v>
      </c>
      <c r="P218" s="12">
        <v>23</v>
      </c>
      <c r="Q218" s="12">
        <v>24</v>
      </c>
      <c r="R218" s="12">
        <v>28</v>
      </c>
      <c r="S218" s="12">
        <v>34</v>
      </c>
      <c r="T218" s="12">
        <v>31</v>
      </c>
      <c r="U218" s="12">
        <v>34</v>
      </c>
      <c r="V218" s="12">
        <v>36</v>
      </c>
      <c r="W218" s="12">
        <v>499419.2</v>
      </c>
      <c r="X218" s="12">
        <v>1000026</v>
      </c>
      <c r="Y218" s="12">
        <v>1000000</v>
      </c>
      <c r="Z218" s="12">
        <v>-26</v>
      </c>
      <c r="AA218" s="12">
        <v>0</v>
      </c>
      <c r="AC218" s="11" t="s">
        <v>380</v>
      </c>
      <c r="AD218" s="12">
        <v>14</v>
      </c>
      <c r="AE218" s="12">
        <v>17</v>
      </c>
      <c r="AF218" s="12">
        <v>499453.3</v>
      </c>
      <c r="AG218" s="12">
        <v>86.5</v>
      </c>
      <c r="AH218" s="12">
        <v>26</v>
      </c>
      <c r="AI218" s="12">
        <v>26</v>
      </c>
      <c r="AJ218" s="12">
        <v>28</v>
      </c>
      <c r="AK218" s="12">
        <v>24</v>
      </c>
      <c r="AL218" s="12">
        <v>27</v>
      </c>
      <c r="AM218" s="12">
        <v>29</v>
      </c>
      <c r="AN218" s="12">
        <v>25</v>
      </c>
      <c r="AO218" s="12">
        <v>21</v>
      </c>
      <c r="AP218" s="12">
        <v>28</v>
      </c>
      <c r="AQ218" s="12">
        <v>40</v>
      </c>
      <c r="AR218" s="12">
        <v>38</v>
      </c>
      <c r="AS218" s="12">
        <v>129.5</v>
      </c>
      <c r="AT218" s="12">
        <v>33</v>
      </c>
      <c r="AU218" s="12">
        <v>31</v>
      </c>
      <c r="AV218" s="12">
        <v>30</v>
      </c>
      <c r="AW218" s="12">
        <v>132.5</v>
      </c>
      <c r="AX218" s="12">
        <v>25</v>
      </c>
      <c r="AY218" s="12">
        <v>499710.3</v>
      </c>
      <c r="AZ218" s="12">
        <v>999974</v>
      </c>
      <c r="BA218" s="12">
        <v>1000000</v>
      </c>
      <c r="BB218" s="12">
        <v>26</v>
      </c>
      <c r="BC218" s="12">
        <v>0</v>
      </c>
    </row>
    <row r="219" spans="1:55" ht="15" thickBot="1" x14ac:dyDescent="0.35">
      <c r="A219" s="11" t="s">
        <v>381</v>
      </c>
      <c r="B219" s="12">
        <v>35</v>
      </c>
      <c r="C219" s="12">
        <v>31</v>
      </c>
      <c r="D219" s="12">
        <v>26</v>
      </c>
      <c r="E219" s="12">
        <v>23</v>
      </c>
      <c r="F219" s="12">
        <v>19</v>
      </c>
      <c r="G219" s="12">
        <v>19</v>
      </c>
      <c r="H219" s="12">
        <v>19</v>
      </c>
      <c r="I219" s="12">
        <v>11</v>
      </c>
      <c r="J219" s="12">
        <v>499919.7</v>
      </c>
      <c r="K219" s="12">
        <v>11</v>
      </c>
      <c r="L219" s="12">
        <v>9</v>
      </c>
      <c r="M219" s="12">
        <v>9</v>
      </c>
      <c r="N219" s="12">
        <v>9</v>
      </c>
      <c r="O219" s="12">
        <v>12</v>
      </c>
      <c r="P219" s="12">
        <v>19</v>
      </c>
      <c r="Q219" s="12">
        <v>26</v>
      </c>
      <c r="R219" s="12">
        <v>16</v>
      </c>
      <c r="S219" s="12">
        <v>28</v>
      </c>
      <c r="T219" s="12">
        <v>30</v>
      </c>
      <c r="U219" s="12">
        <v>30</v>
      </c>
      <c r="V219" s="12">
        <v>29</v>
      </c>
      <c r="W219" s="12">
        <v>499407.2</v>
      </c>
      <c r="X219" s="12">
        <v>999738</v>
      </c>
      <c r="Y219" s="12">
        <v>1000000</v>
      </c>
      <c r="Z219" s="12">
        <v>262</v>
      </c>
      <c r="AA219" s="12">
        <v>0.03</v>
      </c>
      <c r="AC219" s="11" t="s">
        <v>381</v>
      </c>
      <c r="AD219" s="12">
        <v>26</v>
      </c>
      <c r="AE219" s="12">
        <v>30</v>
      </c>
      <c r="AF219" s="12">
        <v>499467.3</v>
      </c>
      <c r="AG219" s="12">
        <v>100.5</v>
      </c>
      <c r="AH219" s="12">
        <v>42</v>
      </c>
      <c r="AI219" s="12">
        <v>42</v>
      </c>
      <c r="AJ219" s="12">
        <v>42</v>
      </c>
      <c r="AK219" s="12">
        <v>50</v>
      </c>
      <c r="AL219" s="12">
        <v>34</v>
      </c>
      <c r="AM219" s="12">
        <v>50</v>
      </c>
      <c r="AN219" s="12">
        <v>52</v>
      </c>
      <c r="AO219" s="12">
        <v>52</v>
      </c>
      <c r="AP219" s="12">
        <v>52</v>
      </c>
      <c r="AQ219" s="12">
        <v>49</v>
      </c>
      <c r="AR219" s="12">
        <v>42</v>
      </c>
      <c r="AS219" s="12">
        <v>127.5</v>
      </c>
      <c r="AT219" s="12">
        <v>45</v>
      </c>
      <c r="AU219" s="12">
        <v>37</v>
      </c>
      <c r="AV219" s="12">
        <v>31</v>
      </c>
      <c r="AW219" s="12">
        <v>136.5</v>
      </c>
      <c r="AX219" s="12">
        <v>32</v>
      </c>
      <c r="AY219" s="12">
        <v>499722.3</v>
      </c>
      <c r="AZ219" s="12">
        <v>1000262</v>
      </c>
      <c r="BA219" s="12">
        <v>1000000</v>
      </c>
      <c r="BB219" s="12">
        <v>-262</v>
      </c>
      <c r="BC219" s="12">
        <v>-0.03</v>
      </c>
    </row>
    <row r="220" spans="1:55" ht="15" thickBot="1" x14ac:dyDescent="0.35">
      <c r="A220" s="11" t="s">
        <v>382</v>
      </c>
      <c r="B220" s="12">
        <v>36</v>
      </c>
      <c r="C220" s="12">
        <v>35</v>
      </c>
      <c r="D220" s="12">
        <v>42</v>
      </c>
      <c r="E220" s="12">
        <v>36</v>
      </c>
      <c r="F220" s="12">
        <v>40</v>
      </c>
      <c r="G220" s="12">
        <v>44</v>
      </c>
      <c r="H220" s="12">
        <v>44</v>
      </c>
      <c r="I220" s="12">
        <v>51</v>
      </c>
      <c r="J220" s="12">
        <v>499940.7</v>
      </c>
      <c r="K220" s="12">
        <v>51</v>
      </c>
      <c r="L220" s="12">
        <v>51</v>
      </c>
      <c r="M220" s="12">
        <v>60</v>
      </c>
      <c r="N220" s="12">
        <v>60</v>
      </c>
      <c r="O220" s="12">
        <v>45</v>
      </c>
      <c r="P220" s="12">
        <v>56</v>
      </c>
      <c r="Q220" s="12">
        <v>53</v>
      </c>
      <c r="R220" s="12">
        <v>51</v>
      </c>
      <c r="S220" s="12">
        <v>55</v>
      </c>
      <c r="T220" s="12">
        <v>51</v>
      </c>
      <c r="U220" s="12">
        <v>53</v>
      </c>
      <c r="V220" s="12">
        <v>49</v>
      </c>
      <c r="W220" s="12">
        <v>499426.2</v>
      </c>
      <c r="X220" s="12">
        <v>1000330</v>
      </c>
      <c r="Y220" s="12">
        <v>1000000</v>
      </c>
      <c r="Z220" s="12">
        <v>-330</v>
      </c>
      <c r="AA220" s="12">
        <v>-0.03</v>
      </c>
      <c r="AC220" s="11" t="s">
        <v>382</v>
      </c>
      <c r="AD220" s="12">
        <v>25</v>
      </c>
      <c r="AE220" s="12">
        <v>26</v>
      </c>
      <c r="AF220" s="12">
        <v>499451.3</v>
      </c>
      <c r="AG220" s="12">
        <v>87.5</v>
      </c>
      <c r="AH220" s="12">
        <v>21</v>
      </c>
      <c r="AI220" s="12">
        <v>17</v>
      </c>
      <c r="AJ220" s="12">
        <v>17</v>
      </c>
      <c r="AK220" s="12">
        <v>10</v>
      </c>
      <c r="AL220" s="12">
        <v>13</v>
      </c>
      <c r="AM220" s="12">
        <v>10</v>
      </c>
      <c r="AN220" s="12">
        <v>10</v>
      </c>
      <c r="AO220" s="12">
        <v>1</v>
      </c>
      <c r="AP220" s="12">
        <v>1</v>
      </c>
      <c r="AQ220" s="12">
        <v>16</v>
      </c>
      <c r="AR220" s="12">
        <v>5</v>
      </c>
      <c r="AS220" s="12">
        <v>100.5</v>
      </c>
      <c r="AT220" s="12">
        <v>10</v>
      </c>
      <c r="AU220" s="12">
        <v>10</v>
      </c>
      <c r="AV220" s="12">
        <v>10</v>
      </c>
      <c r="AW220" s="12">
        <v>113.5</v>
      </c>
      <c r="AX220" s="12">
        <v>12</v>
      </c>
      <c r="AY220" s="12">
        <v>499703.3</v>
      </c>
      <c r="AZ220" s="12">
        <v>999670.1</v>
      </c>
      <c r="BA220" s="12">
        <v>1000000</v>
      </c>
      <c r="BB220" s="12">
        <v>329.9</v>
      </c>
      <c r="BC220" s="12">
        <v>0.03</v>
      </c>
    </row>
    <row r="221" spans="1:55" ht="15" thickBot="1" x14ac:dyDescent="0.35">
      <c r="A221" s="11" t="s">
        <v>383</v>
      </c>
      <c r="B221" s="12">
        <v>58</v>
      </c>
      <c r="C221" s="12">
        <v>59</v>
      </c>
      <c r="D221" s="12">
        <v>59</v>
      </c>
      <c r="E221" s="12">
        <v>59</v>
      </c>
      <c r="F221" s="12">
        <v>59</v>
      </c>
      <c r="G221" s="12">
        <v>59</v>
      </c>
      <c r="H221" s="12">
        <v>59</v>
      </c>
      <c r="I221" s="12">
        <v>61</v>
      </c>
      <c r="J221" s="12">
        <v>499953.7</v>
      </c>
      <c r="K221" s="12">
        <v>61</v>
      </c>
      <c r="L221" s="12">
        <v>61</v>
      </c>
      <c r="M221" s="12">
        <v>61</v>
      </c>
      <c r="N221" s="12">
        <v>61</v>
      </c>
      <c r="O221" s="12">
        <v>61</v>
      </c>
      <c r="P221" s="12">
        <v>61</v>
      </c>
      <c r="Q221" s="12">
        <v>59</v>
      </c>
      <c r="R221" s="12">
        <v>61</v>
      </c>
      <c r="S221" s="12">
        <v>64</v>
      </c>
      <c r="T221" s="12">
        <v>56</v>
      </c>
      <c r="U221" s="12">
        <v>55</v>
      </c>
      <c r="V221" s="12">
        <v>55</v>
      </c>
      <c r="W221" s="12">
        <v>499437.2</v>
      </c>
      <c r="X221" s="12">
        <v>1000580</v>
      </c>
      <c r="Y221" s="12">
        <v>1000000</v>
      </c>
      <c r="Z221" s="12">
        <v>-580</v>
      </c>
      <c r="AA221" s="12">
        <v>-0.06</v>
      </c>
      <c r="AC221" s="11" t="s">
        <v>383</v>
      </c>
      <c r="AD221" s="12">
        <v>3</v>
      </c>
      <c r="AE221" s="12">
        <v>2</v>
      </c>
      <c r="AF221" s="12">
        <v>499434.3</v>
      </c>
      <c r="AG221" s="12">
        <v>64.5</v>
      </c>
      <c r="AH221" s="12">
        <v>2</v>
      </c>
      <c r="AI221" s="12">
        <v>2</v>
      </c>
      <c r="AJ221" s="12">
        <v>2</v>
      </c>
      <c r="AK221" s="12">
        <v>0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94.5</v>
      </c>
      <c r="AT221" s="12">
        <v>0</v>
      </c>
      <c r="AU221" s="12">
        <v>1</v>
      </c>
      <c r="AV221" s="12">
        <v>5</v>
      </c>
      <c r="AW221" s="12">
        <v>111.5</v>
      </c>
      <c r="AX221" s="12">
        <v>6</v>
      </c>
      <c r="AY221" s="12">
        <v>499692.3</v>
      </c>
      <c r="AZ221" s="12">
        <v>999420.1</v>
      </c>
      <c r="BA221" s="12">
        <v>1000000</v>
      </c>
      <c r="BB221" s="12">
        <v>579.9</v>
      </c>
      <c r="BC221" s="12">
        <v>0.06</v>
      </c>
    </row>
    <row r="222" spans="1:55" ht="15" thickBot="1" x14ac:dyDescent="0.35">
      <c r="A222" s="11" t="s">
        <v>384</v>
      </c>
      <c r="B222" s="12">
        <v>57</v>
      </c>
      <c r="C222" s="12">
        <v>51</v>
      </c>
      <c r="D222" s="12">
        <v>52</v>
      </c>
      <c r="E222" s="12">
        <v>52</v>
      </c>
      <c r="F222" s="12">
        <v>54</v>
      </c>
      <c r="G222" s="12">
        <v>57</v>
      </c>
      <c r="H222" s="12">
        <v>56</v>
      </c>
      <c r="I222" s="12">
        <v>44</v>
      </c>
      <c r="J222" s="12">
        <v>499933.7</v>
      </c>
      <c r="K222" s="12">
        <v>41</v>
      </c>
      <c r="L222" s="12">
        <v>44</v>
      </c>
      <c r="M222" s="12">
        <v>44</v>
      </c>
      <c r="N222" s="12">
        <v>47</v>
      </c>
      <c r="O222" s="12">
        <v>50</v>
      </c>
      <c r="P222" s="12">
        <v>48</v>
      </c>
      <c r="Q222" s="12">
        <v>45</v>
      </c>
      <c r="R222" s="12">
        <v>46</v>
      </c>
      <c r="S222" s="12">
        <v>43</v>
      </c>
      <c r="T222" s="12">
        <v>52</v>
      </c>
      <c r="U222" s="12">
        <v>52</v>
      </c>
      <c r="V222" s="12">
        <v>56</v>
      </c>
      <c r="W222" s="12">
        <v>499439.2</v>
      </c>
      <c r="X222" s="12">
        <v>1000364</v>
      </c>
      <c r="Y222" s="12">
        <v>1000000</v>
      </c>
      <c r="Z222" s="12">
        <v>-364</v>
      </c>
      <c r="AA222" s="12">
        <v>-0.04</v>
      </c>
      <c r="AC222" s="11" t="s">
        <v>384</v>
      </c>
      <c r="AD222" s="12">
        <v>4</v>
      </c>
      <c r="AE222" s="12">
        <v>10</v>
      </c>
      <c r="AF222" s="12">
        <v>499441.3</v>
      </c>
      <c r="AG222" s="12">
        <v>71.5</v>
      </c>
      <c r="AH222" s="12">
        <v>7</v>
      </c>
      <c r="AI222" s="12">
        <v>4</v>
      </c>
      <c r="AJ222" s="12">
        <v>5</v>
      </c>
      <c r="AK222" s="12">
        <v>17</v>
      </c>
      <c r="AL222" s="12">
        <v>20</v>
      </c>
      <c r="AM222" s="12">
        <v>20</v>
      </c>
      <c r="AN222" s="12">
        <v>17</v>
      </c>
      <c r="AO222" s="12">
        <v>17</v>
      </c>
      <c r="AP222" s="12">
        <v>14</v>
      </c>
      <c r="AQ222" s="12">
        <v>11</v>
      </c>
      <c r="AR222" s="12">
        <v>13</v>
      </c>
      <c r="AS222" s="12">
        <v>108.5</v>
      </c>
      <c r="AT222" s="12">
        <v>15</v>
      </c>
      <c r="AU222" s="12">
        <v>22</v>
      </c>
      <c r="AV222" s="12">
        <v>9</v>
      </c>
      <c r="AW222" s="12">
        <v>114.5</v>
      </c>
      <c r="AX222" s="12">
        <v>5</v>
      </c>
      <c r="AY222" s="12">
        <v>499690.3</v>
      </c>
      <c r="AZ222" s="12">
        <v>999636.1</v>
      </c>
      <c r="BA222" s="12">
        <v>1000000</v>
      </c>
      <c r="BB222" s="12">
        <v>363.9</v>
      </c>
      <c r="BC222" s="12">
        <v>0.04</v>
      </c>
    </row>
    <row r="223" spans="1:55" ht="15" thickBot="1" x14ac:dyDescent="0.35">
      <c r="A223" s="11" t="s">
        <v>385</v>
      </c>
      <c r="B223" s="12">
        <v>35</v>
      </c>
      <c r="C223" s="12">
        <v>38</v>
      </c>
      <c r="D223" s="12">
        <v>37</v>
      </c>
      <c r="E223" s="12">
        <v>31</v>
      </c>
      <c r="F223" s="12">
        <v>25</v>
      </c>
      <c r="G223" s="12">
        <v>33</v>
      </c>
      <c r="H223" s="12">
        <v>31</v>
      </c>
      <c r="I223" s="12">
        <v>33</v>
      </c>
      <c r="J223" s="12">
        <v>499922.7</v>
      </c>
      <c r="K223" s="12">
        <v>30</v>
      </c>
      <c r="L223" s="12">
        <v>34</v>
      </c>
      <c r="M223" s="12">
        <v>29</v>
      </c>
      <c r="N223" s="12">
        <v>30</v>
      </c>
      <c r="O223" s="12">
        <v>30</v>
      </c>
      <c r="P223" s="12">
        <v>29</v>
      </c>
      <c r="Q223" s="12">
        <v>20</v>
      </c>
      <c r="R223" s="12">
        <v>19</v>
      </c>
      <c r="S223" s="12">
        <v>23</v>
      </c>
      <c r="T223" s="12">
        <v>17</v>
      </c>
      <c r="U223" s="12">
        <v>23</v>
      </c>
      <c r="V223" s="12">
        <v>24</v>
      </c>
      <c r="W223" s="12">
        <v>499410.2</v>
      </c>
      <c r="X223" s="12">
        <v>999904</v>
      </c>
      <c r="Y223" s="12">
        <v>1000000</v>
      </c>
      <c r="Z223" s="12">
        <v>96</v>
      </c>
      <c r="AA223" s="12">
        <v>0.01</v>
      </c>
      <c r="AC223" s="11" t="s">
        <v>385</v>
      </c>
      <c r="AD223" s="12">
        <v>26</v>
      </c>
      <c r="AE223" s="12">
        <v>23</v>
      </c>
      <c r="AF223" s="12">
        <v>499456.3</v>
      </c>
      <c r="AG223" s="12">
        <v>92.5</v>
      </c>
      <c r="AH223" s="12">
        <v>36</v>
      </c>
      <c r="AI223" s="12">
        <v>28</v>
      </c>
      <c r="AJ223" s="12">
        <v>30</v>
      </c>
      <c r="AK223" s="12">
        <v>28</v>
      </c>
      <c r="AL223" s="12">
        <v>31</v>
      </c>
      <c r="AM223" s="12">
        <v>31</v>
      </c>
      <c r="AN223" s="12">
        <v>27</v>
      </c>
      <c r="AO223" s="12">
        <v>32</v>
      </c>
      <c r="AP223" s="12">
        <v>31</v>
      </c>
      <c r="AQ223" s="12">
        <v>31</v>
      </c>
      <c r="AR223" s="12">
        <v>32</v>
      </c>
      <c r="AS223" s="12">
        <v>133.5</v>
      </c>
      <c r="AT223" s="12">
        <v>42</v>
      </c>
      <c r="AU223" s="12">
        <v>42</v>
      </c>
      <c r="AV223" s="12">
        <v>44</v>
      </c>
      <c r="AW223" s="12">
        <v>143.5</v>
      </c>
      <c r="AX223" s="12">
        <v>37</v>
      </c>
      <c r="AY223" s="12">
        <v>499719.3</v>
      </c>
      <c r="AZ223" s="12">
        <v>1000096</v>
      </c>
      <c r="BA223" s="12">
        <v>1000000</v>
      </c>
      <c r="BB223" s="12">
        <v>-96</v>
      </c>
      <c r="BC223" s="12">
        <v>-0.01</v>
      </c>
    </row>
    <row r="224" spans="1:55" ht="15" thickBot="1" x14ac:dyDescent="0.35">
      <c r="A224" s="11" t="s">
        <v>386</v>
      </c>
      <c r="B224" s="12">
        <v>35</v>
      </c>
      <c r="C224" s="12">
        <v>32</v>
      </c>
      <c r="D224" s="12">
        <v>30</v>
      </c>
      <c r="E224" s="12">
        <v>33</v>
      </c>
      <c r="F224" s="12">
        <v>31</v>
      </c>
      <c r="G224" s="12">
        <v>32</v>
      </c>
      <c r="H224" s="12">
        <v>50</v>
      </c>
      <c r="I224" s="12">
        <v>31</v>
      </c>
      <c r="J224" s="12">
        <v>499916.7</v>
      </c>
      <c r="K224" s="12">
        <v>26</v>
      </c>
      <c r="L224" s="12">
        <v>32</v>
      </c>
      <c r="M224" s="12">
        <v>28</v>
      </c>
      <c r="N224" s="12">
        <v>26</v>
      </c>
      <c r="O224" s="12">
        <v>29</v>
      </c>
      <c r="P224" s="12">
        <v>24</v>
      </c>
      <c r="Q224" s="12">
        <v>34</v>
      </c>
      <c r="R224" s="12">
        <v>47</v>
      </c>
      <c r="S224" s="12">
        <v>53</v>
      </c>
      <c r="T224" s="12">
        <v>23</v>
      </c>
      <c r="U224" s="12">
        <v>17</v>
      </c>
      <c r="V224" s="12">
        <v>11</v>
      </c>
      <c r="W224" s="12">
        <v>499392.2</v>
      </c>
      <c r="X224" s="12">
        <v>999933</v>
      </c>
      <c r="Y224" s="12">
        <v>1000000</v>
      </c>
      <c r="Z224" s="12">
        <v>67</v>
      </c>
      <c r="AA224" s="12">
        <v>0.01</v>
      </c>
      <c r="AC224" s="11" t="s">
        <v>386</v>
      </c>
      <c r="AD224" s="12">
        <v>26</v>
      </c>
      <c r="AE224" s="12">
        <v>29</v>
      </c>
      <c r="AF224" s="12">
        <v>499463.3</v>
      </c>
      <c r="AG224" s="12">
        <v>90.5</v>
      </c>
      <c r="AH224" s="12">
        <v>30</v>
      </c>
      <c r="AI224" s="12">
        <v>29</v>
      </c>
      <c r="AJ224" s="12">
        <v>11</v>
      </c>
      <c r="AK224" s="12">
        <v>30</v>
      </c>
      <c r="AL224" s="12">
        <v>37</v>
      </c>
      <c r="AM224" s="12">
        <v>35</v>
      </c>
      <c r="AN224" s="12">
        <v>29</v>
      </c>
      <c r="AO224" s="12">
        <v>33</v>
      </c>
      <c r="AP224" s="12">
        <v>35</v>
      </c>
      <c r="AQ224" s="12">
        <v>32</v>
      </c>
      <c r="AR224" s="12">
        <v>37</v>
      </c>
      <c r="AS224" s="12">
        <v>119.5</v>
      </c>
      <c r="AT224" s="12">
        <v>14</v>
      </c>
      <c r="AU224" s="12">
        <v>12</v>
      </c>
      <c r="AV224" s="12">
        <v>38</v>
      </c>
      <c r="AW224" s="12">
        <v>149.5</v>
      </c>
      <c r="AX224" s="12">
        <v>50</v>
      </c>
      <c r="AY224" s="12">
        <v>499737.3</v>
      </c>
      <c r="AZ224" s="12">
        <v>1000067</v>
      </c>
      <c r="BA224" s="12">
        <v>1000000</v>
      </c>
      <c r="BB224" s="12">
        <v>-67</v>
      </c>
      <c r="BC224" s="12">
        <v>-0.01</v>
      </c>
    </row>
    <row r="225" spans="1:55" ht="15" thickBot="1" x14ac:dyDescent="0.35">
      <c r="A225" s="11" t="s">
        <v>387</v>
      </c>
      <c r="B225" s="12">
        <v>53</v>
      </c>
      <c r="C225" s="12">
        <v>57</v>
      </c>
      <c r="D225" s="12">
        <v>54</v>
      </c>
      <c r="E225" s="12">
        <v>47</v>
      </c>
      <c r="F225" s="12">
        <v>39</v>
      </c>
      <c r="G225" s="12">
        <v>39</v>
      </c>
      <c r="H225" s="12">
        <v>37</v>
      </c>
      <c r="I225" s="12">
        <v>38</v>
      </c>
      <c r="J225" s="12">
        <v>499928.7</v>
      </c>
      <c r="K225" s="12">
        <v>34</v>
      </c>
      <c r="L225" s="12">
        <v>33</v>
      </c>
      <c r="M225" s="12">
        <v>31</v>
      </c>
      <c r="N225" s="12">
        <v>26</v>
      </c>
      <c r="O225" s="12">
        <v>11</v>
      </c>
      <c r="P225" s="12">
        <v>10</v>
      </c>
      <c r="Q225" s="12">
        <v>8</v>
      </c>
      <c r="R225" s="12">
        <v>6</v>
      </c>
      <c r="S225" s="12">
        <v>17</v>
      </c>
      <c r="T225" s="12">
        <v>12</v>
      </c>
      <c r="U225" s="12">
        <v>12</v>
      </c>
      <c r="V225" s="12">
        <v>13</v>
      </c>
      <c r="W225" s="12">
        <v>499394.2</v>
      </c>
      <c r="X225" s="12">
        <v>999900</v>
      </c>
      <c r="Y225" s="12">
        <v>1000000</v>
      </c>
      <c r="Z225" s="12">
        <v>100</v>
      </c>
      <c r="AA225" s="12">
        <v>0.01</v>
      </c>
      <c r="AC225" s="11" t="s">
        <v>387</v>
      </c>
      <c r="AD225" s="12">
        <v>8</v>
      </c>
      <c r="AE225" s="12">
        <v>4</v>
      </c>
      <c r="AF225" s="12">
        <v>499439.3</v>
      </c>
      <c r="AG225" s="12">
        <v>76.5</v>
      </c>
      <c r="AH225" s="12">
        <v>22</v>
      </c>
      <c r="AI225" s="12">
        <v>22</v>
      </c>
      <c r="AJ225" s="12">
        <v>24</v>
      </c>
      <c r="AK225" s="12">
        <v>23</v>
      </c>
      <c r="AL225" s="12">
        <v>25</v>
      </c>
      <c r="AM225" s="12">
        <v>27</v>
      </c>
      <c r="AN225" s="12">
        <v>28</v>
      </c>
      <c r="AO225" s="12">
        <v>30</v>
      </c>
      <c r="AP225" s="12">
        <v>35</v>
      </c>
      <c r="AQ225" s="12">
        <v>50</v>
      </c>
      <c r="AR225" s="12">
        <v>51</v>
      </c>
      <c r="AS225" s="12">
        <v>145.5</v>
      </c>
      <c r="AT225" s="12">
        <v>55</v>
      </c>
      <c r="AU225" s="12">
        <v>48</v>
      </c>
      <c r="AV225" s="12">
        <v>49</v>
      </c>
      <c r="AW225" s="12">
        <v>154.5</v>
      </c>
      <c r="AX225" s="12">
        <v>48</v>
      </c>
      <c r="AY225" s="12">
        <v>499735.3</v>
      </c>
      <c r="AZ225" s="12">
        <v>1000100</v>
      </c>
      <c r="BA225" s="12">
        <v>1000000</v>
      </c>
      <c r="BB225" s="12">
        <v>-100</v>
      </c>
      <c r="BC225" s="12">
        <v>-0.01</v>
      </c>
    </row>
    <row r="226" spans="1:55" ht="15" thickBot="1" x14ac:dyDescent="0.35">
      <c r="A226" s="11" t="s">
        <v>388</v>
      </c>
      <c r="B226" s="12">
        <v>35</v>
      </c>
      <c r="C226" s="12">
        <v>31</v>
      </c>
      <c r="D226" s="12">
        <v>26</v>
      </c>
      <c r="E226" s="12">
        <v>23</v>
      </c>
      <c r="F226" s="12">
        <v>19</v>
      </c>
      <c r="G226" s="12">
        <v>23</v>
      </c>
      <c r="H226" s="12">
        <v>21</v>
      </c>
      <c r="I226" s="12">
        <v>21</v>
      </c>
      <c r="J226" s="12">
        <v>499911.7</v>
      </c>
      <c r="K226" s="12">
        <v>20</v>
      </c>
      <c r="L226" s="12">
        <v>15</v>
      </c>
      <c r="M226" s="12">
        <v>18</v>
      </c>
      <c r="N226" s="12">
        <v>16</v>
      </c>
      <c r="O226" s="12">
        <v>25</v>
      </c>
      <c r="P226" s="12">
        <v>27</v>
      </c>
      <c r="Q226" s="12">
        <v>28</v>
      </c>
      <c r="R226" s="12">
        <v>24</v>
      </c>
      <c r="S226" s="12">
        <v>39</v>
      </c>
      <c r="T226" s="12">
        <v>46</v>
      </c>
      <c r="U226" s="12">
        <v>39</v>
      </c>
      <c r="V226" s="12">
        <v>50</v>
      </c>
      <c r="W226" s="12">
        <v>499434.2</v>
      </c>
      <c r="X226" s="12">
        <v>999892</v>
      </c>
      <c r="Y226" s="12">
        <v>1000000</v>
      </c>
      <c r="Z226" s="12">
        <v>108</v>
      </c>
      <c r="AA226" s="12">
        <v>0.01</v>
      </c>
      <c r="AC226" s="11" t="s">
        <v>388</v>
      </c>
      <c r="AD226" s="12">
        <v>26</v>
      </c>
      <c r="AE226" s="12">
        <v>30</v>
      </c>
      <c r="AF226" s="12">
        <v>499467.3</v>
      </c>
      <c r="AG226" s="12">
        <v>100.5</v>
      </c>
      <c r="AH226" s="12">
        <v>42</v>
      </c>
      <c r="AI226" s="12">
        <v>38</v>
      </c>
      <c r="AJ226" s="12">
        <v>40</v>
      </c>
      <c r="AK226" s="12">
        <v>40</v>
      </c>
      <c r="AL226" s="12">
        <v>42</v>
      </c>
      <c r="AM226" s="12">
        <v>41</v>
      </c>
      <c r="AN226" s="12">
        <v>46</v>
      </c>
      <c r="AO226" s="12">
        <v>43</v>
      </c>
      <c r="AP226" s="12">
        <v>45</v>
      </c>
      <c r="AQ226" s="12">
        <v>36</v>
      </c>
      <c r="AR226" s="12">
        <v>34</v>
      </c>
      <c r="AS226" s="12">
        <v>125.5</v>
      </c>
      <c r="AT226" s="12">
        <v>37</v>
      </c>
      <c r="AU226" s="12">
        <v>26</v>
      </c>
      <c r="AV226" s="12">
        <v>15</v>
      </c>
      <c r="AW226" s="12">
        <v>127.5</v>
      </c>
      <c r="AX226" s="12">
        <v>11</v>
      </c>
      <c r="AY226" s="12">
        <v>499695.3</v>
      </c>
      <c r="AZ226" s="12">
        <v>1000108</v>
      </c>
      <c r="BA226" s="12">
        <v>1000000</v>
      </c>
      <c r="BB226" s="12">
        <v>-108</v>
      </c>
      <c r="BC226" s="12">
        <v>-0.01</v>
      </c>
    </row>
    <row r="227" spans="1:55" ht="15" thickBot="1" x14ac:dyDescent="0.35">
      <c r="A227" s="11" t="s">
        <v>389</v>
      </c>
      <c r="B227" s="12">
        <v>35</v>
      </c>
      <c r="C227" s="12">
        <v>31</v>
      </c>
      <c r="D227" s="12">
        <v>26</v>
      </c>
      <c r="E227" s="12">
        <v>23</v>
      </c>
      <c r="F227" s="12">
        <v>30</v>
      </c>
      <c r="G227" s="12">
        <v>19</v>
      </c>
      <c r="H227" s="12">
        <v>22</v>
      </c>
      <c r="I227" s="12">
        <v>29</v>
      </c>
      <c r="J227" s="12">
        <v>499923.7</v>
      </c>
      <c r="K227" s="12">
        <v>39</v>
      </c>
      <c r="L227" s="12">
        <v>37</v>
      </c>
      <c r="M227" s="12">
        <v>39</v>
      </c>
      <c r="N227" s="12">
        <v>43</v>
      </c>
      <c r="O227" s="12">
        <v>46</v>
      </c>
      <c r="P227" s="12">
        <v>43</v>
      </c>
      <c r="Q227" s="12">
        <v>46</v>
      </c>
      <c r="R227" s="12">
        <v>37</v>
      </c>
      <c r="S227" s="12">
        <v>42</v>
      </c>
      <c r="T227" s="12">
        <v>45</v>
      </c>
      <c r="U227" s="12">
        <v>47</v>
      </c>
      <c r="V227" s="12">
        <v>51</v>
      </c>
      <c r="W227" s="12">
        <v>499438.2</v>
      </c>
      <c r="X227" s="12">
        <v>1000092</v>
      </c>
      <c r="Y227" s="12">
        <v>1000000</v>
      </c>
      <c r="Z227" s="12">
        <v>-92</v>
      </c>
      <c r="AA227" s="12">
        <v>-0.01</v>
      </c>
      <c r="AC227" s="11" t="s">
        <v>389</v>
      </c>
      <c r="AD227" s="12">
        <v>26</v>
      </c>
      <c r="AE227" s="12">
        <v>30</v>
      </c>
      <c r="AF227" s="12">
        <v>499467.3</v>
      </c>
      <c r="AG227" s="12">
        <v>100.5</v>
      </c>
      <c r="AH227" s="12">
        <v>31</v>
      </c>
      <c r="AI227" s="12">
        <v>42</v>
      </c>
      <c r="AJ227" s="12">
        <v>39</v>
      </c>
      <c r="AK227" s="12">
        <v>32</v>
      </c>
      <c r="AL227" s="12">
        <v>30</v>
      </c>
      <c r="AM227" s="12">
        <v>22</v>
      </c>
      <c r="AN227" s="12">
        <v>24</v>
      </c>
      <c r="AO227" s="12">
        <v>22</v>
      </c>
      <c r="AP227" s="12">
        <v>18</v>
      </c>
      <c r="AQ227" s="12">
        <v>15</v>
      </c>
      <c r="AR227" s="12">
        <v>18</v>
      </c>
      <c r="AS227" s="12">
        <v>107.5</v>
      </c>
      <c r="AT227" s="12">
        <v>24</v>
      </c>
      <c r="AU227" s="12">
        <v>23</v>
      </c>
      <c r="AV227" s="12">
        <v>16</v>
      </c>
      <c r="AW227" s="12">
        <v>119.5</v>
      </c>
      <c r="AX227" s="12">
        <v>10</v>
      </c>
      <c r="AY227" s="12">
        <v>499691.3</v>
      </c>
      <c r="AZ227" s="12">
        <v>999908</v>
      </c>
      <c r="BA227" s="12">
        <v>1000000</v>
      </c>
      <c r="BB227" s="12">
        <v>92</v>
      </c>
      <c r="BC227" s="12">
        <v>0.01</v>
      </c>
    </row>
    <row r="228" spans="1:55" ht="15" thickBot="1" x14ac:dyDescent="0.35">
      <c r="A228" s="11" t="s">
        <v>390</v>
      </c>
      <c r="B228" s="12">
        <v>54</v>
      </c>
      <c r="C228" s="12">
        <v>55</v>
      </c>
      <c r="D228" s="12">
        <v>50</v>
      </c>
      <c r="E228" s="12">
        <v>48</v>
      </c>
      <c r="F228" s="12">
        <v>44</v>
      </c>
      <c r="G228" s="12">
        <v>40</v>
      </c>
      <c r="H228" s="12">
        <v>36</v>
      </c>
      <c r="I228" s="12">
        <v>35</v>
      </c>
      <c r="J228" s="12">
        <v>499930.7</v>
      </c>
      <c r="K228" s="12">
        <v>36</v>
      </c>
      <c r="L228" s="12">
        <v>31</v>
      </c>
      <c r="M228" s="12">
        <v>32</v>
      </c>
      <c r="N228" s="12">
        <v>39</v>
      </c>
      <c r="O228" s="12">
        <v>53</v>
      </c>
      <c r="P228" s="12">
        <v>40</v>
      </c>
      <c r="Q228" s="12">
        <v>31</v>
      </c>
      <c r="R228" s="12">
        <v>23</v>
      </c>
      <c r="S228" s="12">
        <v>27</v>
      </c>
      <c r="T228" s="12">
        <v>18</v>
      </c>
      <c r="U228" s="12">
        <v>20</v>
      </c>
      <c r="V228" s="12">
        <v>16</v>
      </c>
      <c r="W228" s="12">
        <v>499397.2</v>
      </c>
      <c r="X228" s="12">
        <v>1000056</v>
      </c>
      <c r="Y228" s="12">
        <v>1000000</v>
      </c>
      <c r="Z228" s="12">
        <v>-56</v>
      </c>
      <c r="AA228" s="12">
        <v>-0.01</v>
      </c>
      <c r="AC228" s="11" t="s">
        <v>390</v>
      </c>
      <c r="AD228" s="12">
        <v>7</v>
      </c>
      <c r="AE228" s="12">
        <v>6</v>
      </c>
      <c r="AF228" s="12">
        <v>499443.3</v>
      </c>
      <c r="AG228" s="12">
        <v>75.5</v>
      </c>
      <c r="AH228" s="12">
        <v>17</v>
      </c>
      <c r="AI228" s="12">
        <v>21</v>
      </c>
      <c r="AJ228" s="12">
        <v>25</v>
      </c>
      <c r="AK228" s="12">
        <v>26</v>
      </c>
      <c r="AL228" s="12">
        <v>23</v>
      </c>
      <c r="AM228" s="12">
        <v>25</v>
      </c>
      <c r="AN228" s="12">
        <v>30</v>
      </c>
      <c r="AO228" s="12">
        <v>29</v>
      </c>
      <c r="AP228" s="12">
        <v>22</v>
      </c>
      <c r="AQ228" s="12">
        <v>8</v>
      </c>
      <c r="AR228" s="12">
        <v>21</v>
      </c>
      <c r="AS228" s="12">
        <v>122.5</v>
      </c>
      <c r="AT228" s="12">
        <v>38</v>
      </c>
      <c r="AU228" s="12">
        <v>38</v>
      </c>
      <c r="AV228" s="12">
        <v>43</v>
      </c>
      <c r="AW228" s="12">
        <v>146.5</v>
      </c>
      <c r="AX228" s="12">
        <v>45</v>
      </c>
      <c r="AY228" s="12">
        <v>499732.3</v>
      </c>
      <c r="AZ228" s="12">
        <v>999944</v>
      </c>
      <c r="BA228" s="12">
        <v>1000000</v>
      </c>
      <c r="BB228" s="12">
        <v>56</v>
      </c>
      <c r="BC228" s="12">
        <v>0.01</v>
      </c>
    </row>
    <row r="229" spans="1:55" ht="15" thickBot="1" x14ac:dyDescent="0.35">
      <c r="A229" s="11" t="s">
        <v>391</v>
      </c>
      <c r="B229" s="12">
        <v>35</v>
      </c>
      <c r="C229" s="12">
        <v>31</v>
      </c>
      <c r="D229" s="12">
        <v>26</v>
      </c>
      <c r="E229" s="12">
        <v>23</v>
      </c>
      <c r="F229" s="12">
        <v>19</v>
      </c>
      <c r="G229" s="12">
        <v>19</v>
      </c>
      <c r="H229" s="12">
        <v>19</v>
      </c>
      <c r="I229" s="12">
        <v>11</v>
      </c>
      <c r="J229" s="12">
        <v>499912.7</v>
      </c>
      <c r="K229" s="12">
        <v>11</v>
      </c>
      <c r="L229" s="12">
        <v>9</v>
      </c>
      <c r="M229" s="12">
        <v>9</v>
      </c>
      <c r="N229" s="12">
        <v>9</v>
      </c>
      <c r="O229" s="12">
        <v>10</v>
      </c>
      <c r="P229" s="12">
        <v>9</v>
      </c>
      <c r="Q229" s="12">
        <v>5</v>
      </c>
      <c r="R229" s="12">
        <v>12</v>
      </c>
      <c r="S229" s="12">
        <v>27</v>
      </c>
      <c r="T229" s="12">
        <v>33</v>
      </c>
      <c r="U229" s="12">
        <v>35</v>
      </c>
      <c r="V229" s="12">
        <v>33</v>
      </c>
      <c r="W229" s="12">
        <v>499411.20000000001</v>
      </c>
      <c r="X229" s="12">
        <v>999708.9</v>
      </c>
      <c r="Y229" s="12">
        <v>1000000</v>
      </c>
      <c r="Z229" s="12">
        <v>291.10000000000002</v>
      </c>
      <c r="AA229" s="12">
        <v>0.03</v>
      </c>
      <c r="AC229" s="11" t="s">
        <v>391</v>
      </c>
      <c r="AD229" s="12">
        <v>26</v>
      </c>
      <c r="AE229" s="12">
        <v>30</v>
      </c>
      <c r="AF229" s="12">
        <v>499467.3</v>
      </c>
      <c r="AG229" s="12">
        <v>100.5</v>
      </c>
      <c r="AH229" s="12">
        <v>42</v>
      </c>
      <c r="AI229" s="12">
        <v>42</v>
      </c>
      <c r="AJ229" s="12">
        <v>42</v>
      </c>
      <c r="AK229" s="12">
        <v>50</v>
      </c>
      <c r="AL229" s="12">
        <v>41</v>
      </c>
      <c r="AM229" s="12">
        <v>50</v>
      </c>
      <c r="AN229" s="12">
        <v>52</v>
      </c>
      <c r="AO229" s="12">
        <v>52</v>
      </c>
      <c r="AP229" s="12">
        <v>52</v>
      </c>
      <c r="AQ229" s="12">
        <v>51</v>
      </c>
      <c r="AR229" s="12">
        <v>52</v>
      </c>
      <c r="AS229" s="12">
        <v>148.5</v>
      </c>
      <c r="AT229" s="12">
        <v>49</v>
      </c>
      <c r="AU229" s="12">
        <v>38</v>
      </c>
      <c r="AV229" s="12">
        <v>28</v>
      </c>
      <c r="AW229" s="12">
        <v>131.5</v>
      </c>
      <c r="AX229" s="12">
        <v>28</v>
      </c>
      <c r="AY229" s="12">
        <v>499718.3</v>
      </c>
      <c r="AZ229" s="12">
        <v>1000291</v>
      </c>
      <c r="BA229" s="12">
        <v>1000000</v>
      </c>
      <c r="BB229" s="12">
        <v>-291</v>
      </c>
      <c r="BC229" s="12">
        <v>-0.03</v>
      </c>
    </row>
    <row r="230" spans="1:55" ht="15" thickBot="1" x14ac:dyDescent="0.35">
      <c r="A230" s="11" t="s">
        <v>392</v>
      </c>
      <c r="B230" s="12">
        <v>35</v>
      </c>
      <c r="C230" s="12">
        <v>31</v>
      </c>
      <c r="D230" s="12">
        <v>26</v>
      </c>
      <c r="E230" s="12">
        <v>23</v>
      </c>
      <c r="F230" s="12">
        <v>19</v>
      </c>
      <c r="G230" s="12">
        <v>24</v>
      </c>
      <c r="H230" s="12">
        <v>41</v>
      </c>
      <c r="I230" s="12">
        <v>16</v>
      </c>
      <c r="J230" s="12">
        <v>499913.7</v>
      </c>
      <c r="K230" s="12">
        <v>24</v>
      </c>
      <c r="L230" s="12">
        <v>36</v>
      </c>
      <c r="M230" s="12">
        <v>38</v>
      </c>
      <c r="N230" s="12">
        <v>41</v>
      </c>
      <c r="O230" s="12">
        <v>42</v>
      </c>
      <c r="P230" s="12">
        <v>38</v>
      </c>
      <c r="Q230" s="12">
        <v>43</v>
      </c>
      <c r="R230" s="12">
        <v>42</v>
      </c>
      <c r="S230" s="12">
        <v>49</v>
      </c>
      <c r="T230" s="12">
        <v>48</v>
      </c>
      <c r="U230" s="12">
        <v>37</v>
      </c>
      <c r="V230" s="12">
        <v>38</v>
      </c>
      <c r="W230" s="12">
        <v>499421.2</v>
      </c>
      <c r="X230" s="12">
        <v>1000026</v>
      </c>
      <c r="Y230" s="12">
        <v>1000000</v>
      </c>
      <c r="Z230" s="12">
        <v>-26</v>
      </c>
      <c r="AA230" s="12">
        <v>0</v>
      </c>
      <c r="AC230" s="11" t="s">
        <v>392</v>
      </c>
      <c r="AD230" s="12">
        <v>26</v>
      </c>
      <c r="AE230" s="12">
        <v>30</v>
      </c>
      <c r="AF230" s="12">
        <v>499467.3</v>
      </c>
      <c r="AG230" s="12">
        <v>100.5</v>
      </c>
      <c r="AH230" s="12">
        <v>42</v>
      </c>
      <c r="AI230" s="12">
        <v>37</v>
      </c>
      <c r="AJ230" s="12">
        <v>20</v>
      </c>
      <c r="AK230" s="12">
        <v>45</v>
      </c>
      <c r="AL230" s="12">
        <v>40</v>
      </c>
      <c r="AM230" s="12">
        <v>37</v>
      </c>
      <c r="AN230" s="12">
        <v>25</v>
      </c>
      <c r="AO230" s="12">
        <v>23</v>
      </c>
      <c r="AP230" s="12">
        <v>20</v>
      </c>
      <c r="AQ230" s="12">
        <v>19</v>
      </c>
      <c r="AR230" s="12">
        <v>23</v>
      </c>
      <c r="AS230" s="12">
        <v>110.5</v>
      </c>
      <c r="AT230" s="12">
        <v>19</v>
      </c>
      <c r="AU230" s="12">
        <v>16</v>
      </c>
      <c r="AV230" s="12">
        <v>13</v>
      </c>
      <c r="AW230" s="12">
        <v>129.5</v>
      </c>
      <c r="AX230" s="12">
        <v>23</v>
      </c>
      <c r="AY230" s="12">
        <v>499708.3</v>
      </c>
      <c r="AZ230" s="12">
        <v>999974</v>
      </c>
      <c r="BA230" s="12">
        <v>1000000</v>
      </c>
      <c r="BB230" s="12">
        <v>26</v>
      </c>
      <c r="BC230" s="12">
        <v>0</v>
      </c>
    </row>
    <row r="231" spans="1:55" ht="15" thickBot="1" x14ac:dyDescent="0.35">
      <c r="A231" s="11" t="s">
        <v>393</v>
      </c>
      <c r="B231" s="12">
        <v>39</v>
      </c>
      <c r="C231" s="12">
        <v>40</v>
      </c>
      <c r="D231" s="12">
        <v>35</v>
      </c>
      <c r="E231" s="12">
        <v>32</v>
      </c>
      <c r="F231" s="12">
        <v>26</v>
      </c>
      <c r="G231" s="12">
        <v>28</v>
      </c>
      <c r="H231" s="12">
        <v>29</v>
      </c>
      <c r="I231" s="12">
        <v>23</v>
      </c>
      <c r="J231" s="12">
        <v>499915.7</v>
      </c>
      <c r="K231" s="12">
        <v>23</v>
      </c>
      <c r="L231" s="12">
        <v>21</v>
      </c>
      <c r="M231" s="12">
        <v>23</v>
      </c>
      <c r="N231" s="12">
        <v>27</v>
      </c>
      <c r="O231" s="12">
        <v>32</v>
      </c>
      <c r="P231" s="12">
        <v>42</v>
      </c>
      <c r="Q231" s="12">
        <v>22</v>
      </c>
      <c r="R231" s="12">
        <v>20</v>
      </c>
      <c r="S231" s="12">
        <v>25</v>
      </c>
      <c r="T231" s="12">
        <v>21</v>
      </c>
      <c r="U231" s="12">
        <v>21</v>
      </c>
      <c r="V231" s="12">
        <v>23</v>
      </c>
      <c r="W231" s="12">
        <v>499408.2</v>
      </c>
      <c r="X231" s="12">
        <v>999876</v>
      </c>
      <c r="Y231" s="12">
        <v>1000000</v>
      </c>
      <c r="Z231" s="12">
        <v>124</v>
      </c>
      <c r="AA231" s="12">
        <v>0.01</v>
      </c>
      <c r="AC231" s="11" t="s">
        <v>393</v>
      </c>
      <c r="AD231" s="12">
        <v>22</v>
      </c>
      <c r="AE231" s="12">
        <v>21</v>
      </c>
      <c r="AF231" s="12">
        <v>499458.3</v>
      </c>
      <c r="AG231" s="12">
        <v>91.5</v>
      </c>
      <c r="AH231" s="12">
        <v>35</v>
      </c>
      <c r="AI231" s="12">
        <v>33</v>
      </c>
      <c r="AJ231" s="12">
        <v>32</v>
      </c>
      <c r="AK231" s="12">
        <v>38</v>
      </c>
      <c r="AL231" s="12">
        <v>38</v>
      </c>
      <c r="AM231" s="12">
        <v>38</v>
      </c>
      <c r="AN231" s="12">
        <v>40</v>
      </c>
      <c r="AO231" s="12">
        <v>38</v>
      </c>
      <c r="AP231" s="12">
        <v>34</v>
      </c>
      <c r="AQ231" s="12">
        <v>29</v>
      </c>
      <c r="AR231" s="12">
        <v>19</v>
      </c>
      <c r="AS231" s="12">
        <v>131.5</v>
      </c>
      <c r="AT231" s="12">
        <v>41</v>
      </c>
      <c r="AU231" s="12">
        <v>40</v>
      </c>
      <c r="AV231" s="12">
        <v>40</v>
      </c>
      <c r="AW231" s="12">
        <v>145.5</v>
      </c>
      <c r="AX231" s="12">
        <v>38</v>
      </c>
      <c r="AY231" s="12">
        <v>499721.3</v>
      </c>
      <c r="AZ231" s="12">
        <v>1000124</v>
      </c>
      <c r="BA231" s="12">
        <v>1000000</v>
      </c>
      <c r="BB231" s="12">
        <v>-124</v>
      </c>
      <c r="BC231" s="12">
        <v>-0.01</v>
      </c>
    </row>
    <row r="232" spans="1:55" ht="15" thickBot="1" x14ac:dyDescent="0.35">
      <c r="A232" s="11" t="s">
        <v>394</v>
      </c>
      <c r="B232" s="12">
        <v>40</v>
      </c>
      <c r="C232" s="12">
        <v>39</v>
      </c>
      <c r="D232" s="12">
        <v>38</v>
      </c>
      <c r="E232" s="12">
        <v>38</v>
      </c>
      <c r="F232" s="12">
        <v>47</v>
      </c>
      <c r="G232" s="12">
        <v>38</v>
      </c>
      <c r="H232" s="12">
        <v>35</v>
      </c>
      <c r="I232" s="12">
        <v>40</v>
      </c>
      <c r="J232" s="12">
        <v>499935.7</v>
      </c>
      <c r="K232" s="12">
        <v>35</v>
      </c>
      <c r="L232" s="12">
        <v>26</v>
      </c>
      <c r="M232" s="12">
        <v>25</v>
      </c>
      <c r="N232" s="12">
        <v>22</v>
      </c>
      <c r="O232" s="12">
        <v>24</v>
      </c>
      <c r="P232" s="12">
        <v>22</v>
      </c>
      <c r="Q232" s="12">
        <v>18</v>
      </c>
      <c r="R232" s="12">
        <v>18</v>
      </c>
      <c r="S232" s="12">
        <v>21</v>
      </c>
      <c r="T232" s="12">
        <v>14</v>
      </c>
      <c r="U232" s="12">
        <v>16</v>
      </c>
      <c r="V232" s="12">
        <v>17</v>
      </c>
      <c r="W232" s="12">
        <v>499399.2</v>
      </c>
      <c r="X232" s="12">
        <v>999908</v>
      </c>
      <c r="Y232" s="12">
        <v>1000000</v>
      </c>
      <c r="Z232" s="12">
        <v>92</v>
      </c>
      <c r="AA232" s="12">
        <v>0.01</v>
      </c>
      <c r="AC232" s="11" t="s">
        <v>394</v>
      </c>
      <c r="AD232" s="12">
        <v>21</v>
      </c>
      <c r="AE232" s="12">
        <v>22</v>
      </c>
      <c r="AF232" s="12">
        <v>499455.3</v>
      </c>
      <c r="AG232" s="12">
        <v>85.5</v>
      </c>
      <c r="AH232" s="12">
        <v>14</v>
      </c>
      <c r="AI232" s="12">
        <v>23</v>
      </c>
      <c r="AJ232" s="12">
        <v>26</v>
      </c>
      <c r="AK232" s="12">
        <v>21</v>
      </c>
      <c r="AL232" s="12">
        <v>18</v>
      </c>
      <c r="AM232" s="12">
        <v>26</v>
      </c>
      <c r="AN232" s="12">
        <v>35</v>
      </c>
      <c r="AO232" s="12">
        <v>36</v>
      </c>
      <c r="AP232" s="12">
        <v>39</v>
      </c>
      <c r="AQ232" s="12">
        <v>37</v>
      </c>
      <c r="AR232" s="12">
        <v>39</v>
      </c>
      <c r="AS232" s="12">
        <v>135.5</v>
      </c>
      <c r="AT232" s="12">
        <v>43</v>
      </c>
      <c r="AU232" s="12">
        <v>44</v>
      </c>
      <c r="AV232" s="12">
        <v>47</v>
      </c>
      <c r="AW232" s="12">
        <v>150.5</v>
      </c>
      <c r="AX232" s="12">
        <v>44</v>
      </c>
      <c r="AY232" s="12">
        <v>499730.3</v>
      </c>
      <c r="AZ232" s="12">
        <v>1000092</v>
      </c>
      <c r="BA232" s="12">
        <v>1000000</v>
      </c>
      <c r="BB232" s="12">
        <v>-92</v>
      </c>
      <c r="BC232" s="12">
        <v>-0.01</v>
      </c>
    </row>
    <row r="233" spans="1:55" ht="15" thickBot="1" x14ac:dyDescent="0.35">
      <c r="A233" s="11" t="s">
        <v>395</v>
      </c>
      <c r="B233" s="12">
        <v>35</v>
      </c>
      <c r="C233" s="12">
        <v>31</v>
      </c>
      <c r="D233" s="12">
        <v>26</v>
      </c>
      <c r="E233" s="12">
        <v>23</v>
      </c>
      <c r="F233" s="12">
        <v>19</v>
      </c>
      <c r="G233" s="12">
        <v>19</v>
      </c>
      <c r="H233" s="12">
        <v>19</v>
      </c>
      <c r="I233" s="12">
        <v>28</v>
      </c>
      <c r="J233" s="12">
        <v>499901.7</v>
      </c>
      <c r="K233" s="12">
        <v>11</v>
      </c>
      <c r="L233" s="12">
        <v>9</v>
      </c>
      <c r="M233" s="12">
        <v>9</v>
      </c>
      <c r="N233" s="12">
        <v>9</v>
      </c>
      <c r="O233" s="12">
        <v>8</v>
      </c>
      <c r="P233" s="12">
        <v>6</v>
      </c>
      <c r="Q233" s="12">
        <v>10</v>
      </c>
      <c r="R233" s="12">
        <v>10</v>
      </c>
      <c r="S233" s="12">
        <v>8</v>
      </c>
      <c r="T233" s="12">
        <v>8</v>
      </c>
      <c r="U233" s="12">
        <v>8</v>
      </c>
      <c r="V233" s="12">
        <v>8</v>
      </c>
      <c r="W233" s="12">
        <v>499388.2</v>
      </c>
      <c r="X233" s="12">
        <v>999593.9</v>
      </c>
      <c r="Y233" s="12">
        <v>1000000</v>
      </c>
      <c r="Z233" s="12">
        <v>406.1</v>
      </c>
      <c r="AA233" s="12">
        <v>0.04</v>
      </c>
      <c r="AC233" s="11" t="s">
        <v>395</v>
      </c>
      <c r="AD233" s="12">
        <v>26</v>
      </c>
      <c r="AE233" s="12">
        <v>30</v>
      </c>
      <c r="AF233" s="12">
        <v>499467.3</v>
      </c>
      <c r="AG233" s="12">
        <v>100.5</v>
      </c>
      <c r="AH233" s="12">
        <v>42</v>
      </c>
      <c r="AI233" s="12">
        <v>42</v>
      </c>
      <c r="AJ233" s="12">
        <v>42</v>
      </c>
      <c r="AK233" s="12">
        <v>33</v>
      </c>
      <c r="AL233" s="12">
        <v>52</v>
      </c>
      <c r="AM233" s="12">
        <v>50</v>
      </c>
      <c r="AN233" s="12">
        <v>52</v>
      </c>
      <c r="AO233" s="12">
        <v>52</v>
      </c>
      <c r="AP233" s="12">
        <v>52</v>
      </c>
      <c r="AQ233" s="12">
        <v>53</v>
      </c>
      <c r="AR233" s="12">
        <v>55</v>
      </c>
      <c r="AS233" s="12">
        <v>143.5</v>
      </c>
      <c r="AT233" s="12">
        <v>51</v>
      </c>
      <c r="AU233" s="12">
        <v>57</v>
      </c>
      <c r="AV233" s="12">
        <v>53</v>
      </c>
      <c r="AW233" s="12">
        <v>158.5</v>
      </c>
      <c r="AX233" s="12">
        <v>53</v>
      </c>
      <c r="AY233" s="12">
        <v>499741.3</v>
      </c>
      <c r="AZ233" s="12">
        <v>1000406</v>
      </c>
      <c r="BA233" s="12">
        <v>1000000</v>
      </c>
      <c r="BB233" s="12">
        <v>-406</v>
      </c>
      <c r="BC233" s="12">
        <v>-0.04</v>
      </c>
    </row>
    <row r="234" spans="1:55" ht="15" thickBot="1" x14ac:dyDescent="0.35">
      <c r="A234" s="11" t="s">
        <v>396</v>
      </c>
      <c r="B234" s="12">
        <v>35</v>
      </c>
      <c r="C234" s="12">
        <v>31</v>
      </c>
      <c r="D234" s="12">
        <v>26</v>
      </c>
      <c r="E234" s="12">
        <v>23</v>
      </c>
      <c r="F234" s="12">
        <v>19</v>
      </c>
      <c r="G234" s="12">
        <v>19</v>
      </c>
      <c r="H234" s="12">
        <v>19</v>
      </c>
      <c r="I234" s="12">
        <v>11</v>
      </c>
      <c r="J234" s="12">
        <v>499901.7</v>
      </c>
      <c r="K234" s="12">
        <v>11</v>
      </c>
      <c r="L234" s="12">
        <v>20</v>
      </c>
      <c r="M234" s="12">
        <v>9</v>
      </c>
      <c r="N234" s="12">
        <v>9</v>
      </c>
      <c r="O234" s="12">
        <v>8</v>
      </c>
      <c r="P234" s="12">
        <v>6</v>
      </c>
      <c r="Q234" s="12">
        <v>5</v>
      </c>
      <c r="R234" s="12">
        <v>14</v>
      </c>
      <c r="S234" s="12">
        <v>2</v>
      </c>
      <c r="T234" s="12">
        <v>7</v>
      </c>
      <c r="U234" s="12">
        <v>14</v>
      </c>
      <c r="V234" s="12">
        <v>32</v>
      </c>
      <c r="W234" s="12">
        <v>499404.2</v>
      </c>
      <c r="X234" s="12">
        <v>999625.9</v>
      </c>
      <c r="Y234" s="12">
        <v>1000000</v>
      </c>
      <c r="Z234" s="12">
        <v>374.1</v>
      </c>
      <c r="AA234" s="12">
        <v>0.04</v>
      </c>
      <c r="AC234" s="11" t="s">
        <v>396</v>
      </c>
      <c r="AD234" s="12">
        <v>26</v>
      </c>
      <c r="AE234" s="12">
        <v>30</v>
      </c>
      <c r="AF234" s="12">
        <v>499467.3</v>
      </c>
      <c r="AG234" s="12">
        <v>100.5</v>
      </c>
      <c r="AH234" s="12">
        <v>42</v>
      </c>
      <c r="AI234" s="12">
        <v>42</v>
      </c>
      <c r="AJ234" s="12">
        <v>42</v>
      </c>
      <c r="AK234" s="12">
        <v>50</v>
      </c>
      <c r="AL234" s="12">
        <v>52</v>
      </c>
      <c r="AM234" s="12">
        <v>50</v>
      </c>
      <c r="AN234" s="12">
        <v>41</v>
      </c>
      <c r="AO234" s="12">
        <v>52</v>
      </c>
      <c r="AP234" s="12">
        <v>52</v>
      </c>
      <c r="AQ234" s="12">
        <v>53</v>
      </c>
      <c r="AR234" s="12">
        <v>55</v>
      </c>
      <c r="AS234" s="12">
        <v>148.5</v>
      </c>
      <c r="AT234" s="12">
        <v>47</v>
      </c>
      <c r="AU234" s="12">
        <v>63</v>
      </c>
      <c r="AV234" s="12">
        <v>54</v>
      </c>
      <c r="AW234" s="12">
        <v>152.5</v>
      </c>
      <c r="AX234" s="12">
        <v>29</v>
      </c>
      <c r="AY234" s="12">
        <v>499725.3</v>
      </c>
      <c r="AZ234" s="12">
        <v>1000374</v>
      </c>
      <c r="BA234" s="12">
        <v>1000000</v>
      </c>
      <c r="BB234" s="12">
        <v>-374</v>
      </c>
      <c r="BC234" s="12">
        <v>-0.04</v>
      </c>
    </row>
    <row r="235" spans="1:55" ht="15" thickBot="1" x14ac:dyDescent="0.35">
      <c r="A235" s="11" t="s">
        <v>397</v>
      </c>
      <c r="B235" s="12">
        <v>38</v>
      </c>
      <c r="C235" s="12">
        <v>31</v>
      </c>
      <c r="D235" s="12">
        <v>26</v>
      </c>
      <c r="E235" s="12">
        <v>23</v>
      </c>
      <c r="F235" s="12">
        <v>19</v>
      </c>
      <c r="G235" s="12">
        <v>19</v>
      </c>
      <c r="H235" s="12">
        <v>19</v>
      </c>
      <c r="I235" s="12">
        <v>11</v>
      </c>
      <c r="J235" s="12">
        <v>499902.7</v>
      </c>
      <c r="K235" s="12">
        <v>12</v>
      </c>
      <c r="L235" s="12">
        <v>10</v>
      </c>
      <c r="M235" s="12">
        <v>10</v>
      </c>
      <c r="N235" s="12">
        <v>10</v>
      </c>
      <c r="O235" s="12">
        <v>9</v>
      </c>
      <c r="P235" s="12">
        <v>8</v>
      </c>
      <c r="Q235" s="12">
        <v>7</v>
      </c>
      <c r="R235" s="12">
        <v>5</v>
      </c>
      <c r="S235" s="12">
        <v>3</v>
      </c>
      <c r="T235" s="12">
        <v>2</v>
      </c>
      <c r="U235" s="12">
        <v>4</v>
      </c>
      <c r="V235" s="12">
        <v>4</v>
      </c>
      <c r="W235" s="12">
        <v>499382.2</v>
      </c>
      <c r="X235" s="12">
        <v>999554.9</v>
      </c>
      <c r="Y235" s="12">
        <v>1000000</v>
      </c>
      <c r="Z235" s="12">
        <v>445.1</v>
      </c>
      <c r="AA235" s="12">
        <v>0.04</v>
      </c>
      <c r="AC235" s="11" t="s">
        <v>397</v>
      </c>
      <c r="AD235" s="12">
        <v>23</v>
      </c>
      <c r="AE235" s="12">
        <v>30</v>
      </c>
      <c r="AF235" s="12">
        <v>499467.3</v>
      </c>
      <c r="AG235" s="12">
        <v>100.5</v>
      </c>
      <c r="AH235" s="12">
        <v>42</v>
      </c>
      <c r="AI235" s="12">
        <v>42</v>
      </c>
      <c r="AJ235" s="12">
        <v>42</v>
      </c>
      <c r="AK235" s="12">
        <v>50</v>
      </c>
      <c r="AL235" s="12">
        <v>51</v>
      </c>
      <c r="AM235" s="12">
        <v>49</v>
      </c>
      <c r="AN235" s="12">
        <v>51</v>
      </c>
      <c r="AO235" s="12">
        <v>51</v>
      </c>
      <c r="AP235" s="12">
        <v>51</v>
      </c>
      <c r="AQ235" s="12">
        <v>52</v>
      </c>
      <c r="AR235" s="12">
        <v>53</v>
      </c>
      <c r="AS235" s="12">
        <v>146.5</v>
      </c>
      <c r="AT235" s="12">
        <v>56</v>
      </c>
      <c r="AU235" s="12">
        <v>62</v>
      </c>
      <c r="AV235" s="12">
        <v>59</v>
      </c>
      <c r="AW235" s="12">
        <v>162.5</v>
      </c>
      <c r="AX235" s="12">
        <v>57</v>
      </c>
      <c r="AY235" s="12">
        <v>499747.3</v>
      </c>
      <c r="AZ235" s="12">
        <v>1000445</v>
      </c>
      <c r="BA235" s="12">
        <v>1000000</v>
      </c>
      <c r="BB235" s="12">
        <v>-445</v>
      </c>
      <c r="BC235" s="12">
        <v>-0.04</v>
      </c>
    </row>
    <row r="236" spans="1:55" ht="15" thickBot="1" x14ac:dyDescent="0.35">
      <c r="A236" s="11" t="s">
        <v>398</v>
      </c>
      <c r="B236" s="12">
        <v>35</v>
      </c>
      <c r="C236" s="12">
        <v>31</v>
      </c>
      <c r="D236" s="12">
        <v>26</v>
      </c>
      <c r="E236" s="12">
        <v>23</v>
      </c>
      <c r="F236" s="12">
        <v>19</v>
      </c>
      <c r="G236" s="12">
        <v>19</v>
      </c>
      <c r="H236" s="12">
        <v>28</v>
      </c>
      <c r="I236" s="12">
        <v>11</v>
      </c>
      <c r="J236" s="12">
        <v>499901.7</v>
      </c>
      <c r="K236" s="12">
        <v>11</v>
      </c>
      <c r="L236" s="12">
        <v>9</v>
      </c>
      <c r="M236" s="12">
        <v>14</v>
      </c>
      <c r="N236" s="12">
        <v>13</v>
      </c>
      <c r="O236" s="12">
        <v>8</v>
      </c>
      <c r="P236" s="12">
        <v>14</v>
      </c>
      <c r="Q236" s="12">
        <v>21</v>
      </c>
      <c r="R236" s="12">
        <v>36</v>
      </c>
      <c r="S236" s="12">
        <v>38</v>
      </c>
      <c r="T236" s="12">
        <v>40</v>
      </c>
      <c r="U236" s="12">
        <v>46</v>
      </c>
      <c r="V236" s="12">
        <v>47</v>
      </c>
      <c r="W236" s="12">
        <v>499430.2</v>
      </c>
      <c r="X236" s="12">
        <v>999821</v>
      </c>
      <c r="Y236" s="12">
        <v>1000000</v>
      </c>
      <c r="Z236" s="12">
        <v>179</v>
      </c>
      <c r="AA236" s="12">
        <v>0.02</v>
      </c>
      <c r="AC236" s="11" t="s">
        <v>398</v>
      </c>
      <c r="AD236" s="12">
        <v>26</v>
      </c>
      <c r="AE236" s="12">
        <v>30</v>
      </c>
      <c r="AF236" s="12">
        <v>499467.3</v>
      </c>
      <c r="AG236" s="12">
        <v>100.5</v>
      </c>
      <c r="AH236" s="12">
        <v>42</v>
      </c>
      <c r="AI236" s="12">
        <v>42</v>
      </c>
      <c r="AJ236" s="12">
        <v>33</v>
      </c>
      <c r="AK236" s="12">
        <v>50</v>
      </c>
      <c r="AL236" s="12">
        <v>52</v>
      </c>
      <c r="AM236" s="12">
        <v>50</v>
      </c>
      <c r="AN236" s="12">
        <v>52</v>
      </c>
      <c r="AO236" s="12">
        <v>47</v>
      </c>
      <c r="AP236" s="12">
        <v>48</v>
      </c>
      <c r="AQ236" s="12">
        <v>53</v>
      </c>
      <c r="AR236" s="12">
        <v>47</v>
      </c>
      <c r="AS236" s="12">
        <v>132.5</v>
      </c>
      <c r="AT236" s="12">
        <v>25</v>
      </c>
      <c r="AU236" s="12">
        <v>27</v>
      </c>
      <c r="AV236" s="12">
        <v>21</v>
      </c>
      <c r="AW236" s="12">
        <v>120.5</v>
      </c>
      <c r="AX236" s="12">
        <v>14</v>
      </c>
      <c r="AY236" s="12">
        <v>499699.3</v>
      </c>
      <c r="AZ236" s="12">
        <v>1000179</v>
      </c>
      <c r="BA236" s="12">
        <v>1000000</v>
      </c>
      <c r="BB236" s="12">
        <v>-179</v>
      </c>
      <c r="BC236" s="12">
        <v>-0.02</v>
      </c>
    </row>
    <row r="237" spans="1:55" ht="15" thickBot="1" x14ac:dyDescent="0.35">
      <c r="A237" s="11" t="s">
        <v>399</v>
      </c>
      <c r="B237" s="12">
        <v>35</v>
      </c>
      <c r="C237" s="12">
        <v>31</v>
      </c>
      <c r="D237" s="12">
        <v>26</v>
      </c>
      <c r="E237" s="12">
        <v>23</v>
      </c>
      <c r="F237" s="12">
        <v>19</v>
      </c>
      <c r="G237" s="12">
        <v>29</v>
      </c>
      <c r="H237" s="12">
        <v>19</v>
      </c>
      <c r="I237" s="12">
        <v>20</v>
      </c>
      <c r="J237" s="12">
        <v>499901.7</v>
      </c>
      <c r="K237" s="12">
        <v>19</v>
      </c>
      <c r="L237" s="12">
        <v>25</v>
      </c>
      <c r="M237" s="12">
        <v>33</v>
      </c>
      <c r="N237" s="12">
        <v>34</v>
      </c>
      <c r="O237" s="12">
        <v>43</v>
      </c>
      <c r="P237" s="12">
        <v>51</v>
      </c>
      <c r="Q237" s="12">
        <v>51</v>
      </c>
      <c r="R237" s="12">
        <v>49</v>
      </c>
      <c r="S237" s="12">
        <v>45</v>
      </c>
      <c r="T237" s="12">
        <v>39</v>
      </c>
      <c r="U237" s="12">
        <v>36</v>
      </c>
      <c r="V237" s="12">
        <v>35</v>
      </c>
      <c r="W237" s="12">
        <v>499424.2</v>
      </c>
      <c r="X237" s="12">
        <v>999988</v>
      </c>
      <c r="Y237" s="12">
        <v>1000000</v>
      </c>
      <c r="Z237" s="12">
        <v>12</v>
      </c>
      <c r="AA237" s="12">
        <v>0</v>
      </c>
      <c r="AC237" s="11" t="s">
        <v>399</v>
      </c>
      <c r="AD237" s="12">
        <v>26</v>
      </c>
      <c r="AE237" s="12">
        <v>30</v>
      </c>
      <c r="AF237" s="12">
        <v>499467.3</v>
      </c>
      <c r="AG237" s="12">
        <v>100.5</v>
      </c>
      <c r="AH237" s="12">
        <v>42</v>
      </c>
      <c r="AI237" s="12">
        <v>32</v>
      </c>
      <c r="AJ237" s="12">
        <v>42</v>
      </c>
      <c r="AK237" s="12">
        <v>41</v>
      </c>
      <c r="AL237" s="12">
        <v>52</v>
      </c>
      <c r="AM237" s="12">
        <v>42</v>
      </c>
      <c r="AN237" s="12">
        <v>36</v>
      </c>
      <c r="AO237" s="12">
        <v>28</v>
      </c>
      <c r="AP237" s="12">
        <v>27</v>
      </c>
      <c r="AQ237" s="12">
        <v>18</v>
      </c>
      <c r="AR237" s="12">
        <v>10</v>
      </c>
      <c r="AS237" s="12">
        <v>102.5</v>
      </c>
      <c r="AT237" s="12">
        <v>12</v>
      </c>
      <c r="AU237" s="12">
        <v>20</v>
      </c>
      <c r="AV237" s="12">
        <v>22</v>
      </c>
      <c r="AW237" s="12">
        <v>130.5</v>
      </c>
      <c r="AX237" s="12">
        <v>26</v>
      </c>
      <c r="AY237" s="12">
        <v>499705.3</v>
      </c>
      <c r="AZ237" s="12">
        <v>1000012</v>
      </c>
      <c r="BA237" s="12">
        <v>1000000</v>
      </c>
      <c r="BB237" s="12">
        <v>-12</v>
      </c>
      <c r="BC237" s="12">
        <v>0</v>
      </c>
    </row>
    <row r="238" spans="1:55" ht="15" thickBot="1" x14ac:dyDescent="0.35">
      <c r="A238" s="11" t="s">
        <v>400</v>
      </c>
      <c r="B238" s="12">
        <v>35</v>
      </c>
      <c r="C238" s="12">
        <v>31</v>
      </c>
      <c r="D238" s="12">
        <v>26</v>
      </c>
      <c r="E238" s="12">
        <v>23</v>
      </c>
      <c r="F238" s="12">
        <v>19</v>
      </c>
      <c r="G238" s="12">
        <v>25</v>
      </c>
      <c r="H238" s="12">
        <v>19</v>
      </c>
      <c r="I238" s="12">
        <v>11</v>
      </c>
      <c r="J238" s="12">
        <v>499907.7</v>
      </c>
      <c r="K238" s="12">
        <v>27</v>
      </c>
      <c r="L238" s="12">
        <v>23</v>
      </c>
      <c r="M238" s="12">
        <v>16</v>
      </c>
      <c r="N238" s="12">
        <v>19</v>
      </c>
      <c r="O238" s="12">
        <v>31</v>
      </c>
      <c r="P238" s="12">
        <v>35</v>
      </c>
      <c r="Q238" s="12">
        <v>33</v>
      </c>
      <c r="R238" s="12">
        <v>32</v>
      </c>
      <c r="S238" s="12">
        <v>40</v>
      </c>
      <c r="T238" s="12">
        <v>34</v>
      </c>
      <c r="U238" s="12">
        <v>48</v>
      </c>
      <c r="V238" s="12">
        <v>44</v>
      </c>
      <c r="W238" s="12">
        <v>499429.2</v>
      </c>
      <c r="X238" s="12">
        <v>999908</v>
      </c>
      <c r="Y238" s="12">
        <v>1000000</v>
      </c>
      <c r="Z238" s="12">
        <v>92</v>
      </c>
      <c r="AA238" s="12">
        <v>0.01</v>
      </c>
      <c r="AC238" s="11" t="s">
        <v>400</v>
      </c>
      <c r="AD238" s="12">
        <v>26</v>
      </c>
      <c r="AE238" s="12">
        <v>30</v>
      </c>
      <c r="AF238" s="12">
        <v>499467.3</v>
      </c>
      <c r="AG238" s="12">
        <v>100.5</v>
      </c>
      <c r="AH238" s="12">
        <v>42</v>
      </c>
      <c r="AI238" s="12">
        <v>36</v>
      </c>
      <c r="AJ238" s="12">
        <v>42</v>
      </c>
      <c r="AK238" s="12">
        <v>50</v>
      </c>
      <c r="AL238" s="12">
        <v>46</v>
      </c>
      <c r="AM238" s="12">
        <v>34</v>
      </c>
      <c r="AN238" s="12">
        <v>38</v>
      </c>
      <c r="AO238" s="12">
        <v>45</v>
      </c>
      <c r="AP238" s="12">
        <v>42</v>
      </c>
      <c r="AQ238" s="12">
        <v>30</v>
      </c>
      <c r="AR238" s="12">
        <v>26</v>
      </c>
      <c r="AS238" s="12">
        <v>120.5</v>
      </c>
      <c r="AT238" s="12">
        <v>29</v>
      </c>
      <c r="AU238" s="12">
        <v>25</v>
      </c>
      <c r="AV238" s="12">
        <v>27</v>
      </c>
      <c r="AW238" s="12">
        <v>118.5</v>
      </c>
      <c r="AX238" s="12">
        <v>17</v>
      </c>
      <c r="AY238" s="12">
        <v>499700.3</v>
      </c>
      <c r="AZ238" s="12">
        <v>1000092</v>
      </c>
      <c r="BA238" s="12">
        <v>1000000</v>
      </c>
      <c r="BB238" s="12">
        <v>-92</v>
      </c>
      <c r="BC238" s="12">
        <v>-0.01</v>
      </c>
    </row>
    <row r="239" spans="1:55" ht="15" thickBot="1" x14ac:dyDescent="0.35">
      <c r="A239" s="11" t="s">
        <v>401</v>
      </c>
      <c r="B239" s="12">
        <v>35</v>
      </c>
      <c r="C239" s="12">
        <v>31</v>
      </c>
      <c r="D239" s="12">
        <v>26</v>
      </c>
      <c r="E239" s="12">
        <v>23</v>
      </c>
      <c r="F239" s="12">
        <v>19</v>
      </c>
      <c r="G239" s="12">
        <v>19</v>
      </c>
      <c r="H239" s="12">
        <v>19</v>
      </c>
      <c r="I239" s="12">
        <v>11</v>
      </c>
      <c r="J239" s="12">
        <v>499901.7</v>
      </c>
      <c r="K239" s="12">
        <v>11</v>
      </c>
      <c r="L239" s="12">
        <v>9</v>
      </c>
      <c r="M239" s="12">
        <v>9</v>
      </c>
      <c r="N239" s="12">
        <v>9</v>
      </c>
      <c r="O239" s="12">
        <v>8</v>
      </c>
      <c r="P239" s="12">
        <v>6</v>
      </c>
      <c r="Q239" s="12">
        <v>5</v>
      </c>
      <c r="R239" s="12">
        <v>4</v>
      </c>
      <c r="S239" s="12">
        <v>16</v>
      </c>
      <c r="T239" s="12">
        <v>9</v>
      </c>
      <c r="U239" s="12">
        <v>3</v>
      </c>
      <c r="V239" s="12">
        <v>3</v>
      </c>
      <c r="W239" s="12">
        <v>499383.2</v>
      </c>
      <c r="X239" s="12">
        <v>999559.9</v>
      </c>
      <c r="Y239" s="12">
        <v>1000000</v>
      </c>
      <c r="Z239" s="12">
        <v>440.1</v>
      </c>
      <c r="AA239" s="12">
        <v>0.04</v>
      </c>
      <c r="AC239" s="11" t="s">
        <v>401</v>
      </c>
      <c r="AD239" s="12">
        <v>26</v>
      </c>
      <c r="AE239" s="12">
        <v>30</v>
      </c>
      <c r="AF239" s="12">
        <v>499467.3</v>
      </c>
      <c r="AG239" s="12">
        <v>100.5</v>
      </c>
      <c r="AH239" s="12">
        <v>42</v>
      </c>
      <c r="AI239" s="12">
        <v>42</v>
      </c>
      <c r="AJ239" s="12">
        <v>42</v>
      </c>
      <c r="AK239" s="12">
        <v>50</v>
      </c>
      <c r="AL239" s="12">
        <v>52</v>
      </c>
      <c r="AM239" s="12">
        <v>50</v>
      </c>
      <c r="AN239" s="12">
        <v>52</v>
      </c>
      <c r="AO239" s="12">
        <v>52</v>
      </c>
      <c r="AP239" s="12">
        <v>52</v>
      </c>
      <c r="AQ239" s="12">
        <v>53</v>
      </c>
      <c r="AR239" s="12">
        <v>55</v>
      </c>
      <c r="AS239" s="12">
        <v>148.5</v>
      </c>
      <c r="AT239" s="12">
        <v>57</v>
      </c>
      <c r="AU239" s="12">
        <v>49</v>
      </c>
      <c r="AV239" s="12">
        <v>52</v>
      </c>
      <c r="AW239" s="12">
        <v>163.5</v>
      </c>
      <c r="AX239" s="12">
        <v>58</v>
      </c>
      <c r="AY239" s="12">
        <v>499746.3</v>
      </c>
      <c r="AZ239" s="12">
        <v>1000440</v>
      </c>
      <c r="BA239" s="12">
        <v>1000000</v>
      </c>
      <c r="BB239" s="12">
        <v>-440</v>
      </c>
      <c r="BC239" s="12">
        <v>-0.04</v>
      </c>
    </row>
    <row r="240" spans="1:55" ht="15" thickBot="1" x14ac:dyDescent="0.35">
      <c r="A240" s="11" t="s">
        <v>402</v>
      </c>
      <c r="B240" s="12">
        <v>35</v>
      </c>
      <c r="C240" s="12">
        <v>31</v>
      </c>
      <c r="D240" s="12">
        <v>26</v>
      </c>
      <c r="E240" s="12">
        <v>23</v>
      </c>
      <c r="F240" s="12">
        <v>19</v>
      </c>
      <c r="G240" s="12">
        <v>19</v>
      </c>
      <c r="H240" s="12">
        <v>19</v>
      </c>
      <c r="I240" s="12">
        <v>11</v>
      </c>
      <c r="J240" s="12">
        <v>499901.7</v>
      </c>
      <c r="K240" s="12">
        <v>11</v>
      </c>
      <c r="L240" s="12">
        <v>9</v>
      </c>
      <c r="M240" s="12">
        <v>9</v>
      </c>
      <c r="N240" s="12">
        <v>9</v>
      </c>
      <c r="O240" s="12">
        <v>8</v>
      </c>
      <c r="P240" s="12">
        <v>6</v>
      </c>
      <c r="Q240" s="12">
        <v>5</v>
      </c>
      <c r="R240" s="12">
        <v>4</v>
      </c>
      <c r="S240" s="12">
        <v>13</v>
      </c>
      <c r="T240" s="12">
        <v>1</v>
      </c>
      <c r="U240" s="12">
        <v>3</v>
      </c>
      <c r="V240" s="12">
        <v>3</v>
      </c>
      <c r="W240" s="12">
        <v>499385.2</v>
      </c>
      <c r="X240" s="12">
        <v>999550.9</v>
      </c>
      <c r="Y240" s="12">
        <v>1000000</v>
      </c>
      <c r="Z240" s="12">
        <v>449.1</v>
      </c>
      <c r="AA240" s="12">
        <v>0.04</v>
      </c>
      <c r="AC240" s="11" t="s">
        <v>402</v>
      </c>
      <c r="AD240" s="12">
        <v>26</v>
      </c>
      <c r="AE240" s="12">
        <v>30</v>
      </c>
      <c r="AF240" s="12">
        <v>499467.3</v>
      </c>
      <c r="AG240" s="12">
        <v>100.5</v>
      </c>
      <c r="AH240" s="12">
        <v>42</v>
      </c>
      <c r="AI240" s="12">
        <v>42</v>
      </c>
      <c r="AJ240" s="12">
        <v>42</v>
      </c>
      <c r="AK240" s="12">
        <v>50</v>
      </c>
      <c r="AL240" s="12">
        <v>52</v>
      </c>
      <c r="AM240" s="12">
        <v>50</v>
      </c>
      <c r="AN240" s="12">
        <v>52</v>
      </c>
      <c r="AO240" s="12">
        <v>52</v>
      </c>
      <c r="AP240" s="12">
        <v>52</v>
      </c>
      <c r="AQ240" s="12">
        <v>53</v>
      </c>
      <c r="AR240" s="12">
        <v>55</v>
      </c>
      <c r="AS240" s="12">
        <v>148.5</v>
      </c>
      <c r="AT240" s="12">
        <v>57</v>
      </c>
      <c r="AU240" s="12">
        <v>52</v>
      </c>
      <c r="AV240" s="12">
        <v>60</v>
      </c>
      <c r="AW240" s="12">
        <v>163.5</v>
      </c>
      <c r="AX240" s="12">
        <v>58</v>
      </c>
      <c r="AY240" s="12">
        <v>499744.3</v>
      </c>
      <c r="AZ240" s="12">
        <v>1000449</v>
      </c>
      <c r="BA240" s="12">
        <v>1000000</v>
      </c>
      <c r="BB240" s="12">
        <v>-449</v>
      </c>
      <c r="BC240" s="12">
        <v>-0.04</v>
      </c>
    </row>
    <row r="241" spans="1:55" ht="15" thickBot="1" x14ac:dyDescent="0.35">
      <c r="A241" s="11" t="s">
        <v>403</v>
      </c>
      <c r="B241" s="12">
        <v>35</v>
      </c>
      <c r="C241" s="12">
        <v>31</v>
      </c>
      <c r="D241" s="12">
        <v>26</v>
      </c>
      <c r="E241" s="12">
        <v>29</v>
      </c>
      <c r="F241" s="12">
        <v>19</v>
      </c>
      <c r="G241" s="12">
        <v>19</v>
      </c>
      <c r="H241" s="12">
        <v>19</v>
      </c>
      <c r="I241" s="12">
        <v>11</v>
      </c>
      <c r="J241" s="12">
        <v>499906.7</v>
      </c>
      <c r="K241" s="12">
        <v>11</v>
      </c>
      <c r="L241" s="12">
        <v>9</v>
      </c>
      <c r="M241" s="12">
        <v>9</v>
      </c>
      <c r="N241" s="12">
        <v>9</v>
      </c>
      <c r="O241" s="12">
        <v>8</v>
      </c>
      <c r="P241" s="12">
        <v>6</v>
      </c>
      <c r="Q241" s="12">
        <v>5</v>
      </c>
      <c r="R241" s="12">
        <v>4</v>
      </c>
      <c r="S241" s="12">
        <v>2</v>
      </c>
      <c r="T241" s="12">
        <v>1</v>
      </c>
      <c r="U241" s="12">
        <v>3</v>
      </c>
      <c r="V241" s="12">
        <v>3</v>
      </c>
      <c r="W241" s="12">
        <v>499389.2</v>
      </c>
      <c r="X241" s="12">
        <v>999554.9</v>
      </c>
      <c r="Y241" s="12">
        <v>1000000</v>
      </c>
      <c r="Z241" s="12">
        <v>445.1</v>
      </c>
      <c r="AA241" s="12">
        <v>0.04</v>
      </c>
      <c r="AC241" s="11" t="s">
        <v>403</v>
      </c>
      <c r="AD241" s="12">
        <v>26</v>
      </c>
      <c r="AE241" s="12">
        <v>30</v>
      </c>
      <c r="AF241" s="12">
        <v>499467.3</v>
      </c>
      <c r="AG241" s="12">
        <v>94.5</v>
      </c>
      <c r="AH241" s="12">
        <v>42</v>
      </c>
      <c r="AI241" s="12">
        <v>42</v>
      </c>
      <c r="AJ241" s="12">
        <v>42</v>
      </c>
      <c r="AK241" s="12">
        <v>50</v>
      </c>
      <c r="AL241" s="12">
        <v>47</v>
      </c>
      <c r="AM241" s="12">
        <v>50</v>
      </c>
      <c r="AN241" s="12">
        <v>52</v>
      </c>
      <c r="AO241" s="12">
        <v>52</v>
      </c>
      <c r="AP241" s="12">
        <v>52</v>
      </c>
      <c r="AQ241" s="12">
        <v>53</v>
      </c>
      <c r="AR241" s="12">
        <v>55</v>
      </c>
      <c r="AS241" s="12">
        <v>148.5</v>
      </c>
      <c r="AT241" s="12">
        <v>57</v>
      </c>
      <c r="AU241" s="12">
        <v>63</v>
      </c>
      <c r="AV241" s="12">
        <v>60</v>
      </c>
      <c r="AW241" s="12">
        <v>163.5</v>
      </c>
      <c r="AX241" s="12">
        <v>58</v>
      </c>
      <c r="AY241" s="12">
        <v>499740.3</v>
      </c>
      <c r="AZ241" s="12">
        <v>1000445</v>
      </c>
      <c r="BA241" s="12">
        <v>1000000</v>
      </c>
      <c r="BB241" s="12">
        <v>-445</v>
      </c>
      <c r="BC241" s="12">
        <v>-0.04</v>
      </c>
    </row>
    <row r="242" spans="1:55" ht="15" thickBot="1" x14ac:dyDescent="0.35">
      <c r="A242" s="11" t="s">
        <v>404</v>
      </c>
      <c r="B242" s="12">
        <v>55</v>
      </c>
      <c r="C242" s="12">
        <v>54</v>
      </c>
      <c r="D242" s="12">
        <v>53</v>
      </c>
      <c r="E242" s="12">
        <v>50</v>
      </c>
      <c r="F242" s="12">
        <v>45</v>
      </c>
      <c r="G242" s="12">
        <v>42</v>
      </c>
      <c r="H242" s="12">
        <v>41</v>
      </c>
      <c r="I242" s="12">
        <v>41</v>
      </c>
      <c r="J242" s="12">
        <v>499929.7</v>
      </c>
      <c r="K242" s="12">
        <v>37</v>
      </c>
      <c r="L242" s="12">
        <v>38</v>
      </c>
      <c r="M242" s="12">
        <v>36</v>
      </c>
      <c r="N242" s="12">
        <v>32</v>
      </c>
      <c r="O242" s="12">
        <v>26</v>
      </c>
      <c r="P242" s="12">
        <v>25</v>
      </c>
      <c r="Q242" s="12">
        <v>29</v>
      </c>
      <c r="R242" s="12">
        <v>30</v>
      </c>
      <c r="S242" s="12">
        <v>32</v>
      </c>
      <c r="T242" s="12">
        <v>27</v>
      </c>
      <c r="U242" s="12">
        <v>27</v>
      </c>
      <c r="V242" s="12">
        <v>27</v>
      </c>
      <c r="W242" s="12">
        <v>499414.2</v>
      </c>
      <c r="X242" s="12">
        <v>1000091</v>
      </c>
      <c r="Y242" s="12">
        <v>1000000</v>
      </c>
      <c r="Z242" s="12">
        <v>-91</v>
      </c>
      <c r="AA242" s="12">
        <v>-0.01</v>
      </c>
      <c r="AC242" s="11" t="s">
        <v>404</v>
      </c>
      <c r="AD242" s="12">
        <v>6</v>
      </c>
      <c r="AE242" s="12">
        <v>7</v>
      </c>
      <c r="AF242" s="12">
        <v>499440.3</v>
      </c>
      <c r="AG242" s="12">
        <v>73.5</v>
      </c>
      <c r="AH242" s="12">
        <v>16</v>
      </c>
      <c r="AI242" s="12">
        <v>19</v>
      </c>
      <c r="AJ242" s="12">
        <v>20</v>
      </c>
      <c r="AK242" s="12">
        <v>20</v>
      </c>
      <c r="AL242" s="12">
        <v>24</v>
      </c>
      <c r="AM242" s="12">
        <v>24</v>
      </c>
      <c r="AN242" s="12">
        <v>23</v>
      </c>
      <c r="AO242" s="12">
        <v>25</v>
      </c>
      <c r="AP242" s="12">
        <v>29</v>
      </c>
      <c r="AQ242" s="12">
        <v>35</v>
      </c>
      <c r="AR242" s="12">
        <v>36</v>
      </c>
      <c r="AS242" s="12">
        <v>124.5</v>
      </c>
      <c r="AT242" s="12">
        <v>31</v>
      </c>
      <c r="AU242" s="12">
        <v>33</v>
      </c>
      <c r="AV242" s="12">
        <v>34</v>
      </c>
      <c r="AW242" s="12">
        <v>139.5</v>
      </c>
      <c r="AX242" s="12">
        <v>34</v>
      </c>
      <c r="AY242" s="12">
        <v>499715.3</v>
      </c>
      <c r="AZ242" s="12">
        <v>999909</v>
      </c>
      <c r="BA242" s="12">
        <v>1000000</v>
      </c>
      <c r="BB242" s="12">
        <v>91</v>
      </c>
      <c r="BC242" s="12">
        <v>0.01</v>
      </c>
    </row>
    <row r="243" spans="1:55" ht="15" thickBot="1" x14ac:dyDescent="0.35">
      <c r="A243" s="11" t="s">
        <v>405</v>
      </c>
      <c r="B243" s="12">
        <v>35</v>
      </c>
      <c r="C243" s="12">
        <v>31</v>
      </c>
      <c r="D243" s="12">
        <v>33</v>
      </c>
      <c r="E243" s="12">
        <v>23</v>
      </c>
      <c r="F243" s="12">
        <v>24</v>
      </c>
      <c r="G243" s="12">
        <v>27</v>
      </c>
      <c r="H243" s="12">
        <v>23</v>
      </c>
      <c r="I243" s="12">
        <v>26</v>
      </c>
      <c r="J243" s="12">
        <v>499917.7</v>
      </c>
      <c r="K243" s="12">
        <v>26</v>
      </c>
      <c r="L243" s="12">
        <v>19</v>
      </c>
      <c r="M243" s="12">
        <v>22</v>
      </c>
      <c r="N243" s="12">
        <v>21</v>
      </c>
      <c r="O243" s="12">
        <v>34</v>
      </c>
      <c r="P243" s="12">
        <v>34</v>
      </c>
      <c r="Q243" s="12">
        <v>31</v>
      </c>
      <c r="R243" s="12">
        <v>34</v>
      </c>
      <c r="S243" s="12">
        <v>35</v>
      </c>
      <c r="T243" s="12">
        <v>28</v>
      </c>
      <c r="U243" s="12">
        <v>32</v>
      </c>
      <c r="V243" s="12">
        <v>31</v>
      </c>
      <c r="W243" s="12">
        <v>499412.2</v>
      </c>
      <c r="X243" s="12">
        <v>999899</v>
      </c>
      <c r="Y243" s="12">
        <v>1000000</v>
      </c>
      <c r="Z243" s="12">
        <v>101</v>
      </c>
      <c r="AA243" s="12">
        <v>0.01</v>
      </c>
      <c r="AC243" s="11" t="s">
        <v>405</v>
      </c>
      <c r="AD243" s="12">
        <v>26</v>
      </c>
      <c r="AE243" s="12">
        <v>30</v>
      </c>
      <c r="AF243" s="12">
        <v>499460.3</v>
      </c>
      <c r="AG243" s="12">
        <v>100.5</v>
      </c>
      <c r="AH243" s="12">
        <v>37</v>
      </c>
      <c r="AI243" s="12">
        <v>34</v>
      </c>
      <c r="AJ243" s="12">
        <v>38</v>
      </c>
      <c r="AK243" s="12">
        <v>35</v>
      </c>
      <c r="AL243" s="12">
        <v>36</v>
      </c>
      <c r="AM243" s="12">
        <v>35</v>
      </c>
      <c r="AN243" s="12">
        <v>42</v>
      </c>
      <c r="AO243" s="12">
        <v>39</v>
      </c>
      <c r="AP243" s="12">
        <v>40</v>
      </c>
      <c r="AQ243" s="12">
        <v>27</v>
      </c>
      <c r="AR243" s="12">
        <v>27</v>
      </c>
      <c r="AS243" s="12">
        <v>122.5</v>
      </c>
      <c r="AT243" s="12">
        <v>27</v>
      </c>
      <c r="AU243" s="12">
        <v>30</v>
      </c>
      <c r="AV243" s="12">
        <v>33</v>
      </c>
      <c r="AW243" s="12">
        <v>134.5</v>
      </c>
      <c r="AX243" s="12">
        <v>30</v>
      </c>
      <c r="AY243" s="12">
        <v>499717.3</v>
      </c>
      <c r="AZ243" s="12">
        <v>1000101</v>
      </c>
      <c r="BA243" s="12">
        <v>1000000</v>
      </c>
      <c r="BB243" s="12">
        <v>-101</v>
      </c>
      <c r="BC243" s="12">
        <v>-0.01</v>
      </c>
    </row>
    <row r="244" spans="1:55" ht="15" thickBot="1" x14ac:dyDescent="0.35">
      <c r="A244" s="11" t="s">
        <v>406</v>
      </c>
      <c r="B244" s="12">
        <v>35</v>
      </c>
      <c r="C244" s="12">
        <v>31</v>
      </c>
      <c r="D244" s="12">
        <v>26</v>
      </c>
      <c r="E244" s="12">
        <v>23</v>
      </c>
      <c r="F244" s="12">
        <v>19</v>
      </c>
      <c r="G244" s="12">
        <v>19</v>
      </c>
      <c r="H244" s="12">
        <v>19</v>
      </c>
      <c r="I244" s="12">
        <v>11</v>
      </c>
      <c r="J244" s="12">
        <v>499901.7</v>
      </c>
      <c r="K244" s="12">
        <v>11</v>
      </c>
      <c r="L244" s="12">
        <v>9</v>
      </c>
      <c r="M244" s="12">
        <v>9</v>
      </c>
      <c r="N244" s="12">
        <v>9</v>
      </c>
      <c r="O244" s="12">
        <v>8</v>
      </c>
      <c r="P244" s="12">
        <v>6</v>
      </c>
      <c r="Q244" s="12">
        <v>5</v>
      </c>
      <c r="R244" s="12">
        <v>21</v>
      </c>
      <c r="S244" s="12">
        <v>2</v>
      </c>
      <c r="T244" s="12">
        <v>20</v>
      </c>
      <c r="U244" s="12">
        <v>3</v>
      </c>
      <c r="V244" s="12">
        <v>3</v>
      </c>
      <c r="W244" s="12">
        <v>499398.2</v>
      </c>
      <c r="X244" s="12">
        <v>999588.9</v>
      </c>
      <c r="Y244" s="12">
        <v>1000000</v>
      </c>
      <c r="Z244" s="12">
        <v>411.1</v>
      </c>
      <c r="AA244" s="12">
        <v>0.04</v>
      </c>
      <c r="AC244" s="11" t="s">
        <v>406</v>
      </c>
      <c r="AD244" s="12">
        <v>26</v>
      </c>
      <c r="AE244" s="12">
        <v>30</v>
      </c>
      <c r="AF244" s="12">
        <v>499467.3</v>
      </c>
      <c r="AG244" s="12">
        <v>100.5</v>
      </c>
      <c r="AH244" s="12">
        <v>42</v>
      </c>
      <c r="AI244" s="12">
        <v>42</v>
      </c>
      <c r="AJ244" s="12">
        <v>42</v>
      </c>
      <c r="AK244" s="12">
        <v>50</v>
      </c>
      <c r="AL244" s="12">
        <v>52</v>
      </c>
      <c r="AM244" s="12">
        <v>50</v>
      </c>
      <c r="AN244" s="12">
        <v>52</v>
      </c>
      <c r="AO244" s="12">
        <v>52</v>
      </c>
      <c r="AP244" s="12">
        <v>52</v>
      </c>
      <c r="AQ244" s="12">
        <v>53</v>
      </c>
      <c r="AR244" s="12">
        <v>55</v>
      </c>
      <c r="AS244" s="12">
        <v>148.5</v>
      </c>
      <c r="AT244" s="12">
        <v>40</v>
      </c>
      <c r="AU244" s="12">
        <v>63</v>
      </c>
      <c r="AV244" s="12">
        <v>41</v>
      </c>
      <c r="AW244" s="12">
        <v>163.5</v>
      </c>
      <c r="AX244" s="12">
        <v>58</v>
      </c>
      <c r="AY244" s="12">
        <v>499731.3</v>
      </c>
      <c r="AZ244" s="12">
        <v>1000411</v>
      </c>
      <c r="BA244" s="12">
        <v>1000000</v>
      </c>
      <c r="BB244" s="12">
        <v>-411</v>
      </c>
      <c r="BC244" s="12">
        <v>-0.04</v>
      </c>
    </row>
    <row r="245" spans="1:55" ht="15" thickBot="1" x14ac:dyDescent="0.35">
      <c r="A245" s="11" t="s">
        <v>407</v>
      </c>
      <c r="B245" s="12">
        <v>35</v>
      </c>
      <c r="C245" s="12">
        <v>31</v>
      </c>
      <c r="D245" s="12">
        <v>26</v>
      </c>
      <c r="E245" s="12">
        <v>23</v>
      </c>
      <c r="F245" s="12">
        <v>19</v>
      </c>
      <c r="G245" s="12">
        <v>19</v>
      </c>
      <c r="H245" s="12">
        <v>19</v>
      </c>
      <c r="I245" s="12">
        <v>28</v>
      </c>
      <c r="J245" s="12">
        <v>499941.7</v>
      </c>
      <c r="K245" s="12">
        <v>58</v>
      </c>
      <c r="L245" s="12">
        <v>57</v>
      </c>
      <c r="M245" s="12">
        <v>59</v>
      </c>
      <c r="N245" s="12">
        <v>55</v>
      </c>
      <c r="O245" s="12">
        <v>49</v>
      </c>
      <c r="P245" s="12">
        <v>50</v>
      </c>
      <c r="Q245" s="12">
        <v>49</v>
      </c>
      <c r="R245" s="12">
        <v>39</v>
      </c>
      <c r="S245" s="12">
        <v>44</v>
      </c>
      <c r="T245" s="12">
        <v>42</v>
      </c>
      <c r="U245" s="12">
        <v>43</v>
      </c>
      <c r="V245" s="12">
        <v>37</v>
      </c>
      <c r="W245" s="12">
        <v>499418.2</v>
      </c>
      <c r="X245" s="12">
        <v>1000142</v>
      </c>
      <c r="Y245" s="12">
        <v>1000000</v>
      </c>
      <c r="Z245" s="12">
        <v>-142</v>
      </c>
      <c r="AA245" s="12">
        <v>-0.01</v>
      </c>
      <c r="AC245" s="11" t="s">
        <v>407</v>
      </c>
      <c r="AD245" s="12">
        <v>26</v>
      </c>
      <c r="AE245" s="12">
        <v>30</v>
      </c>
      <c r="AF245" s="12">
        <v>499467.3</v>
      </c>
      <c r="AG245" s="12">
        <v>100.5</v>
      </c>
      <c r="AH245" s="12">
        <v>42</v>
      </c>
      <c r="AI245" s="12">
        <v>42</v>
      </c>
      <c r="AJ245" s="12">
        <v>42</v>
      </c>
      <c r="AK245" s="12">
        <v>33</v>
      </c>
      <c r="AL245" s="12">
        <v>12</v>
      </c>
      <c r="AM245" s="12">
        <v>3</v>
      </c>
      <c r="AN245" s="12">
        <v>4</v>
      </c>
      <c r="AO245" s="12">
        <v>2</v>
      </c>
      <c r="AP245" s="12">
        <v>6</v>
      </c>
      <c r="AQ245" s="12">
        <v>12</v>
      </c>
      <c r="AR245" s="12">
        <v>11</v>
      </c>
      <c r="AS245" s="12">
        <v>104.5</v>
      </c>
      <c r="AT245" s="12">
        <v>22</v>
      </c>
      <c r="AU245" s="12">
        <v>21</v>
      </c>
      <c r="AV245" s="12">
        <v>19</v>
      </c>
      <c r="AW245" s="12">
        <v>123.5</v>
      </c>
      <c r="AX245" s="12">
        <v>24</v>
      </c>
      <c r="AY245" s="12">
        <v>499711.3</v>
      </c>
      <c r="AZ245" s="12">
        <v>999858</v>
      </c>
      <c r="BA245" s="12">
        <v>1000000</v>
      </c>
      <c r="BB245" s="12">
        <v>142</v>
      </c>
      <c r="BC245" s="12">
        <v>0.01</v>
      </c>
    </row>
    <row r="246" spans="1:55" ht="15" thickBot="1" x14ac:dyDescent="0.35">
      <c r="A246" s="11" t="s">
        <v>408</v>
      </c>
      <c r="B246" s="12">
        <v>50</v>
      </c>
      <c r="C246" s="12">
        <v>50</v>
      </c>
      <c r="D246" s="12">
        <v>49</v>
      </c>
      <c r="E246" s="12">
        <v>53</v>
      </c>
      <c r="F246" s="12">
        <v>52</v>
      </c>
      <c r="G246" s="12">
        <v>55</v>
      </c>
      <c r="H246" s="12">
        <v>53</v>
      </c>
      <c r="I246" s="12">
        <v>53</v>
      </c>
      <c r="J246" s="12">
        <v>499947.7</v>
      </c>
      <c r="K246" s="12">
        <v>53</v>
      </c>
      <c r="L246" s="12">
        <v>53</v>
      </c>
      <c r="M246" s="12">
        <v>53</v>
      </c>
      <c r="N246" s="12">
        <v>54</v>
      </c>
      <c r="O246" s="12">
        <v>52</v>
      </c>
      <c r="P246" s="12">
        <v>52</v>
      </c>
      <c r="Q246" s="12">
        <v>50</v>
      </c>
      <c r="R246" s="12">
        <v>52</v>
      </c>
      <c r="S246" s="12">
        <v>54</v>
      </c>
      <c r="T246" s="12">
        <v>47</v>
      </c>
      <c r="U246" s="12">
        <v>45</v>
      </c>
      <c r="V246" s="12">
        <v>48</v>
      </c>
      <c r="W246" s="12">
        <v>499425.2</v>
      </c>
      <c r="X246" s="12">
        <v>1000401</v>
      </c>
      <c r="Y246" s="12">
        <v>1000000</v>
      </c>
      <c r="Z246" s="12">
        <v>-401</v>
      </c>
      <c r="AA246" s="12">
        <v>-0.04</v>
      </c>
      <c r="AC246" s="11" t="s">
        <v>408</v>
      </c>
      <c r="AD246" s="12">
        <v>11</v>
      </c>
      <c r="AE246" s="12">
        <v>11</v>
      </c>
      <c r="AF246" s="12">
        <v>499444.3</v>
      </c>
      <c r="AG246" s="12">
        <v>70.5</v>
      </c>
      <c r="AH246" s="12">
        <v>9</v>
      </c>
      <c r="AI246" s="12">
        <v>6</v>
      </c>
      <c r="AJ246" s="12">
        <v>8</v>
      </c>
      <c r="AK246" s="12">
        <v>8</v>
      </c>
      <c r="AL246" s="12">
        <v>6</v>
      </c>
      <c r="AM246" s="12">
        <v>8</v>
      </c>
      <c r="AN246" s="12">
        <v>8</v>
      </c>
      <c r="AO246" s="12">
        <v>8</v>
      </c>
      <c r="AP246" s="12">
        <v>7</v>
      </c>
      <c r="AQ246" s="12">
        <v>9</v>
      </c>
      <c r="AR246" s="12">
        <v>9</v>
      </c>
      <c r="AS246" s="12">
        <v>103.5</v>
      </c>
      <c r="AT246" s="12">
        <v>9</v>
      </c>
      <c r="AU246" s="12">
        <v>11</v>
      </c>
      <c r="AV246" s="12">
        <v>14</v>
      </c>
      <c r="AW246" s="12">
        <v>121.5</v>
      </c>
      <c r="AX246" s="12">
        <v>13</v>
      </c>
      <c r="AY246" s="12">
        <v>499704.3</v>
      </c>
      <c r="AZ246" s="12">
        <v>999599.1</v>
      </c>
      <c r="BA246" s="12">
        <v>1000000</v>
      </c>
      <c r="BB246" s="12">
        <v>400.9</v>
      </c>
      <c r="BC246" s="12">
        <v>0.04</v>
      </c>
    </row>
    <row r="247" spans="1:55" ht="15" thickBot="1" x14ac:dyDescent="0.35">
      <c r="A247" s="11" t="s">
        <v>409</v>
      </c>
      <c r="B247" s="12">
        <v>35</v>
      </c>
      <c r="C247" s="12">
        <v>31</v>
      </c>
      <c r="D247" s="12">
        <v>29</v>
      </c>
      <c r="E247" s="12">
        <v>30</v>
      </c>
      <c r="F247" s="12">
        <v>33</v>
      </c>
      <c r="G247" s="12">
        <v>34</v>
      </c>
      <c r="H247" s="12">
        <v>38</v>
      </c>
      <c r="I247" s="12">
        <v>44</v>
      </c>
      <c r="J247" s="12">
        <v>499932.7</v>
      </c>
      <c r="K247" s="12">
        <v>42</v>
      </c>
      <c r="L247" s="12">
        <v>42</v>
      </c>
      <c r="M247" s="12">
        <v>45</v>
      </c>
      <c r="N247" s="12">
        <v>49</v>
      </c>
      <c r="O247" s="12">
        <v>39</v>
      </c>
      <c r="P247" s="12">
        <v>47</v>
      </c>
      <c r="Q247" s="12">
        <v>152.5</v>
      </c>
      <c r="R247" s="12">
        <v>56</v>
      </c>
      <c r="S247" s="12">
        <v>58</v>
      </c>
      <c r="T247" s="12">
        <v>60</v>
      </c>
      <c r="U247" s="12">
        <v>60</v>
      </c>
      <c r="V247" s="12">
        <v>60</v>
      </c>
      <c r="W247" s="12">
        <v>499435.2</v>
      </c>
      <c r="X247" s="12">
        <v>1000352.5</v>
      </c>
      <c r="Y247" s="12">
        <v>1000000</v>
      </c>
      <c r="Z247" s="12">
        <v>-352.5</v>
      </c>
      <c r="AA247" s="12">
        <v>-0.04</v>
      </c>
      <c r="AC247" s="11" t="s">
        <v>409</v>
      </c>
      <c r="AD247" s="12">
        <v>26</v>
      </c>
      <c r="AE247" s="12">
        <v>30</v>
      </c>
      <c r="AF247" s="12">
        <v>499464.3</v>
      </c>
      <c r="AG247" s="12">
        <v>93.5</v>
      </c>
      <c r="AH247" s="12">
        <v>28</v>
      </c>
      <c r="AI247" s="12">
        <v>27</v>
      </c>
      <c r="AJ247" s="12">
        <v>23</v>
      </c>
      <c r="AK247" s="12">
        <v>17</v>
      </c>
      <c r="AL247" s="12">
        <v>21</v>
      </c>
      <c r="AM247" s="12">
        <v>19</v>
      </c>
      <c r="AN247" s="12">
        <v>19</v>
      </c>
      <c r="AO247" s="12">
        <v>16</v>
      </c>
      <c r="AP247" s="12">
        <v>12</v>
      </c>
      <c r="AQ247" s="12">
        <v>22</v>
      </c>
      <c r="AR247" s="12">
        <v>14</v>
      </c>
      <c r="AS247" s="12">
        <v>1</v>
      </c>
      <c r="AT247" s="12">
        <v>5</v>
      </c>
      <c r="AU247" s="12">
        <v>7</v>
      </c>
      <c r="AV247" s="12">
        <v>1</v>
      </c>
      <c r="AW247" s="12">
        <v>106.5</v>
      </c>
      <c r="AX247" s="12">
        <v>1</v>
      </c>
      <c r="AY247" s="12">
        <v>499694.3</v>
      </c>
      <c r="AZ247" s="12">
        <v>999647.6</v>
      </c>
      <c r="BA247" s="12">
        <v>1000000</v>
      </c>
      <c r="BB247" s="12">
        <v>352.4</v>
      </c>
      <c r="BC247" s="12">
        <v>0.04</v>
      </c>
    </row>
    <row r="248" spans="1:55" ht="15" thickBot="1" x14ac:dyDescent="0.35">
      <c r="A248" s="11" t="s">
        <v>410</v>
      </c>
      <c r="B248" s="12">
        <v>35</v>
      </c>
      <c r="C248" s="12">
        <v>31</v>
      </c>
      <c r="D248" s="12">
        <v>26</v>
      </c>
      <c r="E248" s="12">
        <v>27</v>
      </c>
      <c r="F248" s="12">
        <v>30</v>
      </c>
      <c r="G248" s="12">
        <v>31</v>
      </c>
      <c r="H248" s="12">
        <v>26</v>
      </c>
      <c r="I248" s="12">
        <v>30</v>
      </c>
      <c r="J248" s="12">
        <v>499927.7</v>
      </c>
      <c r="K248" s="12">
        <v>40</v>
      </c>
      <c r="L248" s="12">
        <v>22</v>
      </c>
      <c r="M248" s="12">
        <v>34</v>
      </c>
      <c r="N248" s="12">
        <v>38</v>
      </c>
      <c r="O248" s="12">
        <v>40</v>
      </c>
      <c r="P248" s="12">
        <v>36</v>
      </c>
      <c r="Q248" s="12">
        <v>36</v>
      </c>
      <c r="R248" s="12">
        <v>28</v>
      </c>
      <c r="S248" s="12">
        <v>33</v>
      </c>
      <c r="T248" s="12">
        <v>29</v>
      </c>
      <c r="U248" s="12">
        <v>33</v>
      </c>
      <c r="V248" s="12">
        <v>34</v>
      </c>
      <c r="W248" s="12">
        <v>499417.2</v>
      </c>
      <c r="X248" s="12">
        <v>999984</v>
      </c>
      <c r="Y248" s="12">
        <v>1000000</v>
      </c>
      <c r="Z248" s="12">
        <v>16</v>
      </c>
      <c r="AA248" s="12">
        <v>0</v>
      </c>
      <c r="AC248" s="11" t="s">
        <v>410</v>
      </c>
      <c r="AD248" s="12">
        <v>26</v>
      </c>
      <c r="AE248" s="12">
        <v>30</v>
      </c>
      <c r="AF248" s="12">
        <v>499467.3</v>
      </c>
      <c r="AG248" s="12">
        <v>96.5</v>
      </c>
      <c r="AH248" s="12">
        <v>31</v>
      </c>
      <c r="AI248" s="12">
        <v>30</v>
      </c>
      <c r="AJ248" s="12">
        <v>35</v>
      </c>
      <c r="AK248" s="12">
        <v>31</v>
      </c>
      <c r="AL248" s="12">
        <v>26</v>
      </c>
      <c r="AM248" s="12">
        <v>21</v>
      </c>
      <c r="AN248" s="12">
        <v>39</v>
      </c>
      <c r="AO248" s="12">
        <v>27</v>
      </c>
      <c r="AP248" s="12">
        <v>23</v>
      </c>
      <c r="AQ248" s="12">
        <v>21</v>
      </c>
      <c r="AR248" s="12">
        <v>25</v>
      </c>
      <c r="AS248" s="12">
        <v>117.5</v>
      </c>
      <c r="AT248" s="12">
        <v>33</v>
      </c>
      <c r="AU248" s="12">
        <v>32</v>
      </c>
      <c r="AV248" s="12">
        <v>32</v>
      </c>
      <c r="AW248" s="12">
        <v>133.5</v>
      </c>
      <c r="AX248" s="12">
        <v>27</v>
      </c>
      <c r="AY248" s="12">
        <v>499712.3</v>
      </c>
      <c r="AZ248" s="12">
        <v>1000016</v>
      </c>
      <c r="BA248" s="12">
        <v>1000000</v>
      </c>
      <c r="BB248" s="12">
        <v>-16</v>
      </c>
      <c r="BC248" s="12">
        <v>0</v>
      </c>
    </row>
    <row r="249" spans="1:55" ht="15" thickBot="1" x14ac:dyDescent="0.35">
      <c r="A249" s="11" t="s">
        <v>411</v>
      </c>
      <c r="B249" s="12">
        <v>42</v>
      </c>
      <c r="C249" s="12">
        <v>46</v>
      </c>
      <c r="D249" s="12">
        <v>47</v>
      </c>
      <c r="E249" s="12">
        <v>49</v>
      </c>
      <c r="F249" s="12">
        <v>49</v>
      </c>
      <c r="G249" s="12">
        <v>49</v>
      </c>
      <c r="H249" s="12">
        <v>55</v>
      </c>
      <c r="I249" s="12">
        <v>52</v>
      </c>
      <c r="J249" s="12">
        <v>499946.7</v>
      </c>
      <c r="K249" s="12">
        <v>52</v>
      </c>
      <c r="L249" s="12">
        <v>52</v>
      </c>
      <c r="M249" s="12">
        <v>50</v>
      </c>
      <c r="N249" s="12">
        <v>45</v>
      </c>
      <c r="O249" s="12">
        <v>42</v>
      </c>
      <c r="P249" s="12">
        <v>41</v>
      </c>
      <c r="Q249" s="12">
        <v>41</v>
      </c>
      <c r="R249" s="12">
        <v>40</v>
      </c>
      <c r="S249" s="12">
        <v>41</v>
      </c>
      <c r="T249" s="12">
        <v>32</v>
      </c>
      <c r="U249" s="12">
        <v>22</v>
      </c>
      <c r="V249" s="12">
        <v>18</v>
      </c>
      <c r="W249" s="12">
        <v>499409.2</v>
      </c>
      <c r="X249" s="12">
        <v>1000221</v>
      </c>
      <c r="Y249" s="12">
        <v>1000000</v>
      </c>
      <c r="Z249" s="12">
        <v>-221</v>
      </c>
      <c r="AA249" s="12">
        <v>-0.02</v>
      </c>
      <c r="AC249" s="11" t="s">
        <v>411</v>
      </c>
      <c r="AD249" s="12">
        <v>19</v>
      </c>
      <c r="AE249" s="12">
        <v>15</v>
      </c>
      <c r="AF249" s="12">
        <v>499446.3</v>
      </c>
      <c r="AG249" s="12">
        <v>74.5</v>
      </c>
      <c r="AH249" s="12">
        <v>12</v>
      </c>
      <c r="AI249" s="12">
        <v>12</v>
      </c>
      <c r="AJ249" s="12">
        <v>6</v>
      </c>
      <c r="AK249" s="12">
        <v>9</v>
      </c>
      <c r="AL249" s="12">
        <v>7</v>
      </c>
      <c r="AM249" s="12">
        <v>9</v>
      </c>
      <c r="AN249" s="12">
        <v>9</v>
      </c>
      <c r="AO249" s="12">
        <v>11</v>
      </c>
      <c r="AP249" s="12">
        <v>16</v>
      </c>
      <c r="AQ249" s="12">
        <v>19</v>
      </c>
      <c r="AR249" s="12">
        <v>20</v>
      </c>
      <c r="AS249" s="12">
        <v>112.5</v>
      </c>
      <c r="AT249" s="12">
        <v>21</v>
      </c>
      <c r="AU249" s="12">
        <v>24</v>
      </c>
      <c r="AV249" s="12">
        <v>29</v>
      </c>
      <c r="AW249" s="12">
        <v>144.5</v>
      </c>
      <c r="AX249" s="12">
        <v>43</v>
      </c>
      <c r="AY249" s="12">
        <v>499720.3</v>
      </c>
      <c r="AZ249" s="12">
        <v>999779.1</v>
      </c>
      <c r="BA249" s="12">
        <v>1000000</v>
      </c>
      <c r="BB249" s="12">
        <v>220.9</v>
      </c>
      <c r="BC249" s="12">
        <v>0.02</v>
      </c>
    </row>
    <row r="250" spans="1:55" ht="15" thickBot="1" x14ac:dyDescent="0.35">
      <c r="A250" s="11" t="s">
        <v>412</v>
      </c>
      <c r="B250" s="12">
        <v>46</v>
      </c>
      <c r="C250" s="12">
        <v>41</v>
      </c>
      <c r="D250" s="12">
        <v>41</v>
      </c>
      <c r="E250" s="12">
        <v>43</v>
      </c>
      <c r="F250" s="12">
        <v>48</v>
      </c>
      <c r="G250" s="12">
        <v>47</v>
      </c>
      <c r="H250" s="12">
        <v>47</v>
      </c>
      <c r="I250" s="12">
        <v>50</v>
      </c>
      <c r="J250" s="12">
        <v>499942.7</v>
      </c>
      <c r="K250" s="12">
        <v>50</v>
      </c>
      <c r="L250" s="12">
        <v>50</v>
      </c>
      <c r="M250" s="12">
        <v>47</v>
      </c>
      <c r="N250" s="12">
        <v>46</v>
      </c>
      <c r="O250" s="12">
        <v>44</v>
      </c>
      <c r="P250" s="12">
        <v>44</v>
      </c>
      <c r="Q250" s="12">
        <v>40</v>
      </c>
      <c r="R250" s="12">
        <v>48</v>
      </c>
      <c r="S250" s="12">
        <v>49</v>
      </c>
      <c r="T250" s="12">
        <v>37</v>
      </c>
      <c r="U250" s="12">
        <v>38</v>
      </c>
      <c r="V250" s="12">
        <v>45</v>
      </c>
      <c r="W250" s="12">
        <v>499428.2</v>
      </c>
      <c r="X250" s="12">
        <v>1000272</v>
      </c>
      <c r="Y250" s="12">
        <v>1000000</v>
      </c>
      <c r="Z250" s="12">
        <v>-272</v>
      </c>
      <c r="AA250" s="12">
        <v>-0.03</v>
      </c>
      <c r="AC250" s="11" t="s">
        <v>412</v>
      </c>
      <c r="AD250" s="12">
        <v>15</v>
      </c>
      <c r="AE250" s="12">
        <v>20</v>
      </c>
      <c r="AF250" s="12">
        <v>499452.3</v>
      </c>
      <c r="AG250" s="12">
        <v>80.5</v>
      </c>
      <c r="AH250" s="12">
        <v>13</v>
      </c>
      <c r="AI250" s="12">
        <v>14</v>
      </c>
      <c r="AJ250" s="12">
        <v>14</v>
      </c>
      <c r="AK250" s="12">
        <v>11</v>
      </c>
      <c r="AL250" s="12">
        <v>11</v>
      </c>
      <c r="AM250" s="12">
        <v>11</v>
      </c>
      <c r="AN250" s="12">
        <v>11</v>
      </c>
      <c r="AO250" s="12">
        <v>14</v>
      </c>
      <c r="AP250" s="12">
        <v>15</v>
      </c>
      <c r="AQ250" s="12">
        <v>17</v>
      </c>
      <c r="AR250" s="12">
        <v>17</v>
      </c>
      <c r="AS250" s="12">
        <v>113.5</v>
      </c>
      <c r="AT250" s="12">
        <v>13</v>
      </c>
      <c r="AU250" s="12">
        <v>16</v>
      </c>
      <c r="AV250" s="12">
        <v>24</v>
      </c>
      <c r="AW250" s="12">
        <v>128.5</v>
      </c>
      <c r="AX250" s="12">
        <v>16</v>
      </c>
      <c r="AY250" s="12">
        <v>499701.3</v>
      </c>
      <c r="AZ250" s="12">
        <v>999728.1</v>
      </c>
      <c r="BA250" s="12">
        <v>1000000</v>
      </c>
      <c r="BB250" s="12">
        <v>271.89999999999998</v>
      </c>
      <c r="BC250" s="12">
        <v>0.03</v>
      </c>
    </row>
    <row r="251" spans="1:55" ht="15" thickBot="1" x14ac:dyDescent="0.35">
      <c r="A251" s="11" t="s">
        <v>413</v>
      </c>
      <c r="B251" s="12">
        <v>35</v>
      </c>
      <c r="C251" s="12">
        <v>31</v>
      </c>
      <c r="D251" s="12">
        <v>26</v>
      </c>
      <c r="E251" s="12">
        <v>23</v>
      </c>
      <c r="F251" s="12">
        <v>19</v>
      </c>
      <c r="G251" s="12">
        <v>20</v>
      </c>
      <c r="H251" s="12">
        <v>19</v>
      </c>
      <c r="I251" s="12">
        <v>17</v>
      </c>
      <c r="J251" s="12">
        <v>499908.7</v>
      </c>
      <c r="K251" s="12">
        <v>16</v>
      </c>
      <c r="L251" s="12">
        <v>16</v>
      </c>
      <c r="M251" s="12">
        <v>19</v>
      </c>
      <c r="N251" s="12">
        <v>17</v>
      </c>
      <c r="O251" s="12">
        <v>18</v>
      </c>
      <c r="P251" s="12">
        <v>17</v>
      </c>
      <c r="Q251" s="12">
        <v>18</v>
      </c>
      <c r="R251" s="12">
        <v>30</v>
      </c>
      <c r="S251" s="12">
        <v>37</v>
      </c>
      <c r="T251" s="12">
        <v>36</v>
      </c>
      <c r="U251" s="12">
        <v>49</v>
      </c>
      <c r="V251" s="12">
        <v>42</v>
      </c>
      <c r="W251" s="12">
        <v>499427.2</v>
      </c>
      <c r="X251" s="12">
        <v>999841</v>
      </c>
      <c r="Y251" s="12">
        <v>1000000</v>
      </c>
      <c r="Z251" s="12">
        <v>159</v>
      </c>
      <c r="AA251" s="12">
        <v>0.02</v>
      </c>
      <c r="AC251" s="11" t="s">
        <v>413</v>
      </c>
      <c r="AD251" s="12">
        <v>26</v>
      </c>
      <c r="AE251" s="12">
        <v>30</v>
      </c>
      <c r="AF251" s="12">
        <v>499467.3</v>
      </c>
      <c r="AG251" s="12">
        <v>100.5</v>
      </c>
      <c r="AH251" s="12">
        <v>42</v>
      </c>
      <c r="AI251" s="12">
        <v>41</v>
      </c>
      <c r="AJ251" s="12">
        <v>42</v>
      </c>
      <c r="AK251" s="12">
        <v>44</v>
      </c>
      <c r="AL251" s="12">
        <v>45</v>
      </c>
      <c r="AM251" s="12">
        <v>45</v>
      </c>
      <c r="AN251" s="12">
        <v>45</v>
      </c>
      <c r="AO251" s="12">
        <v>42</v>
      </c>
      <c r="AP251" s="12">
        <v>44</v>
      </c>
      <c r="AQ251" s="12">
        <v>43</v>
      </c>
      <c r="AR251" s="12">
        <v>44</v>
      </c>
      <c r="AS251" s="12">
        <v>135.5</v>
      </c>
      <c r="AT251" s="12">
        <v>31</v>
      </c>
      <c r="AU251" s="12">
        <v>28</v>
      </c>
      <c r="AV251" s="12">
        <v>25</v>
      </c>
      <c r="AW251" s="12">
        <v>117.5</v>
      </c>
      <c r="AX251" s="12">
        <v>19</v>
      </c>
      <c r="AY251" s="12">
        <v>499702.3</v>
      </c>
      <c r="AZ251" s="12">
        <v>1000159</v>
      </c>
      <c r="BA251" s="12">
        <v>1000000</v>
      </c>
      <c r="BB251" s="12">
        <v>-159</v>
      </c>
      <c r="BC251" s="12">
        <v>-0.02</v>
      </c>
    </row>
    <row r="252" spans="1:55" ht="15" thickBot="1" x14ac:dyDescent="0.35">
      <c r="A252" s="11" t="s">
        <v>414</v>
      </c>
      <c r="B252" s="12">
        <v>35</v>
      </c>
      <c r="C252" s="12">
        <v>31</v>
      </c>
      <c r="D252" s="12">
        <v>26</v>
      </c>
      <c r="E252" s="12">
        <v>23</v>
      </c>
      <c r="F252" s="12">
        <v>21</v>
      </c>
      <c r="G252" s="12">
        <v>19</v>
      </c>
      <c r="H252" s="12">
        <v>19</v>
      </c>
      <c r="I252" s="12">
        <v>19</v>
      </c>
      <c r="J252" s="12">
        <v>499910.7</v>
      </c>
      <c r="K252" s="12">
        <v>18</v>
      </c>
      <c r="L252" s="12">
        <v>43</v>
      </c>
      <c r="M252" s="12">
        <v>52</v>
      </c>
      <c r="N252" s="12">
        <v>19</v>
      </c>
      <c r="O252" s="12">
        <v>14</v>
      </c>
      <c r="P252" s="12">
        <v>16</v>
      </c>
      <c r="Q252" s="12">
        <v>13</v>
      </c>
      <c r="R252" s="12">
        <v>11</v>
      </c>
      <c r="S252" s="12">
        <v>15</v>
      </c>
      <c r="T252" s="12">
        <v>6</v>
      </c>
      <c r="U252" s="12">
        <v>7</v>
      </c>
      <c r="V252" s="12">
        <v>8</v>
      </c>
      <c r="W252" s="12">
        <v>499386.2</v>
      </c>
      <c r="X252" s="12">
        <v>999711.9</v>
      </c>
      <c r="Y252" s="12">
        <v>1000000</v>
      </c>
      <c r="Z252" s="12">
        <v>288.10000000000002</v>
      </c>
      <c r="AA252" s="12">
        <v>0.03</v>
      </c>
      <c r="AC252" s="11" t="s">
        <v>414</v>
      </c>
      <c r="AD252" s="12">
        <v>26</v>
      </c>
      <c r="AE252" s="12">
        <v>30</v>
      </c>
      <c r="AF252" s="12">
        <v>499467.3</v>
      </c>
      <c r="AG252" s="12">
        <v>100.5</v>
      </c>
      <c r="AH252" s="12">
        <v>40</v>
      </c>
      <c r="AI252" s="12">
        <v>42</v>
      </c>
      <c r="AJ252" s="12">
        <v>42</v>
      </c>
      <c r="AK252" s="12">
        <v>42</v>
      </c>
      <c r="AL252" s="12">
        <v>43</v>
      </c>
      <c r="AM252" s="12">
        <v>43</v>
      </c>
      <c r="AN252" s="12">
        <v>18</v>
      </c>
      <c r="AO252" s="12">
        <v>9</v>
      </c>
      <c r="AP252" s="12">
        <v>42</v>
      </c>
      <c r="AQ252" s="12">
        <v>47</v>
      </c>
      <c r="AR252" s="12">
        <v>45</v>
      </c>
      <c r="AS252" s="12">
        <v>140.5</v>
      </c>
      <c r="AT252" s="12">
        <v>50</v>
      </c>
      <c r="AU252" s="12">
        <v>50</v>
      </c>
      <c r="AV252" s="12">
        <v>55</v>
      </c>
      <c r="AW252" s="12">
        <v>159.5</v>
      </c>
      <c r="AX252" s="12">
        <v>53</v>
      </c>
      <c r="AY252" s="12">
        <v>499743.3</v>
      </c>
      <c r="AZ252" s="12">
        <v>1000288</v>
      </c>
      <c r="BA252" s="12">
        <v>1000000</v>
      </c>
      <c r="BB252" s="12">
        <v>-288</v>
      </c>
      <c r="BC252" s="12">
        <v>-0.03</v>
      </c>
    </row>
    <row r="253" spans="1:55" ht="15" thickBot="1" x14ac:dyDescent="0.35">
      <c r="A253" s="11" t="s">
        <v>415</v>
      </c>
      <c r="B253" s="12">
        <v>41</v>
      </c>
      <c r="C253" s="12">
        <v>42</v>
      </c>
      <c r="D253" s="12">
        <v>45</v>
      </c>
      <c r="E253" s="12">
        <v>45</v>
      </c>
      <c r="F253" s="12">
        <v>37</v>
      </c>
      <c r="G253" s="12">
        <v>37</v>
      </c>
      <c r="H253" s="12">
        <v>34</v>
      </c>
      <c r="I253" s="12">
        <v>35</v>
      </c>
      <c r="J253" s="12">
        <v>499920.7</v>
      </c>
      <c r="K253" s="12">
        <v>28</v>
      </c>
      <c r="L253" s="12">
        <v>18</v>
      </c>
      <c r="M253" s="12">
        <v>21</v>
      </c>
      <c r="N253" s="12">
        <v>20</v>
      </c>
      <c r="O253" s="12">
        <v>28</v>
      </c>
      <c r="P253" s="12">
        <v>20</v>
      </c>
      <c r="Q253" s="12">
        <v>18</v>
      </c>
      <c r="R253" s="12">
        <v>13</v>
      </c>
      <c r="S253" s="12">
        <v>14</v>
      </c>
      <c r="T253" s="12">
        <v>11</v>
      </c>
      <c r="U253" s="12">
        <v>13</v>
      </c>
      <c r="V253" s="12">
        <v>12</v>
      </c>
      <c r="W253" s="12">
        <v>499395.2</v>
      </c>
      <c r="X253" s="12">
        <v>999848</v>
      </c>
      <c r="Y253" s="12">
        <v>1000000</v>
      </c>
      <c r="Z253" s="12">
        <v>152</v>
      </c>
      <c r="AA253" s="12">
        <v>0.02</v>
      </c>
      <c r="AC253" s="11" t="s">
        <v>415</v>
      </c>
      <c r="AD253" s="12">
        <v>20</v>
      </c>
      <c r="AE253" s="12">
        <v>19</v>
      </c>
      <c r="AF253" s="12">
        <v>499448.3</v>
      </c>
      <c r="AG253" s="12">
        <v>78.5</v>
      </c>
      <c r="AH253" s="12">
        <v>24</v>
      </c>
      <c r="AI253" s="12">
        <v>24</v>
      </c>
      <c r="AJ253" s="12">
        <v>27</v>
      </c>
      <c r="AK253" s="12">
        <v>26</v>
      </c>
      <c r="AL253" s="12">
        <v>33</v>
      </c>
      <c r="AM253" s="12">
        <v>33</v>
      </c>
      <c r="AN253" s="12">
        <v>43</v>
      </c>
      <c r="AO253" s="12">
        <v>40</v>
      </c>
      <c r="AP253" s="12">
        <v>41</v>
      </c>
      <c r="AQ253" s="12">
        <v>33</v>
      </c>
      <c r="AR253" s="12">
        <v>41</v>
      </c>
      <c r="AS253" s="12">
        <v>135.5</v>
      </c>
      <c r="AT253" s="12">
        <v>48</v>
      </c>
      <c r="AU253" s="12">
        <v>51</v>
      </c>
      <c r="AV253" s="12">
        <v>50</v>
      </c>
      <c r="AW253" s="12">
        <v>153.5</v>
      </c>
      <c r="AX253" s="12">
        <v>49</v>
      </c>
      <c r="AY253" s="12">
        <v>499734.3</v>
      </c>
      <c r="AZ253" s="12">
        <v>1000152</v>
      </c>
      <c r="BA253" s="12">
        <v>1000000</v>
      </c>
      <c r="BB253" s="12">
        <v>-152</v>
      </c>
      <c r="BC253" s="12">
        <v>-0.02</v>
      </c>
    </row>
    <row r="254" spans="1:55" ht="15" thickBot="1" x14ac:dyDescent="0.35">
      <c r="A254" s="11" t="s">
        <v>416</v>
      </c>
      <c r="B254" s="12">
        <v>35</v>
      </c>
      <c r="C254" s="12">
        <v>31</v>
      </c>
      <c r="D254" s="12">
        <v>27</v>
      </c>
      <c r="E254" s="12">
        <v>25</v>
      </c>
      <c r="F254" s="12">
        <v>22</v>
      </c>
      <c r="G254" s="12">
        <v>22</v>
      </c>
      <c r="H254" s="12">
        <v>24</v>
      </c>
      <c r="I254" s="12">
        <v>18</v>
      </c>
      <c r="J254" s="12">
        <v>499905.7</v>
      </c>
      <c r="K254" s="12">
        <v>17</v>
      </c>
      <c r="L254" s="12">
        <v>14</v>
      </c>
      <c r="M254" s="12">
        <v>20</v>
      </c>
      <c r="N254" s="12">
        <v>23</v>
      </c>
      <c r="O254" s="12">
        <v>15</v>
      </c>
      <c r="P254" s="12">
        <v>31</v>
      </c>
      <c r="Q254" s="12">
        <v>26</v>
      </c>
      <c r="R254" s="12">
        <v>33</v>
      </c>
      <c r="S254" s="12">
        <v>21</v>
      </c>
      <c r="T254" s="12">
        <v>15</v>
      </c>
      <c r="U254" s="12">
        <v>18</v>
      </c>
      <c r="V254" s="12">
        <v>15</v>
      </c>
      <c r="W254" s="12">
        <v>499396.2</v>
      </c>
      <c r="X254" s="12">
        <v>999754</v>
      </c>
      <c r="Y254" s="12">
        <v>1000000</v>
      </c>
      <c r="Z254" s="12">
        <v>246</v>
      </c>
      <c r="AA254" s="12">
        <v>0.02</v>
      </c>
      <c r="AC254" s="11" t="s">
        <v>416</v>
      </c>
      <c r="AD254" s="12">
        <v>26</v>
      </c>
      <c r="AE254" s="12">
        <v>30</v>
      </c>
      <c r="AF254" s="12">
        <v>499466.3</v>
      </c>
      <c r="AG254" s="12">
        <v>98.5</v>
      </c>
      <c r="AH254" s="12">
        <v>39</v>
      </c>
      <c r="AI254" s="12">
        <v>39</v>
      </c>
      <c r="AJ254" s="12">
        <v>37</v>
      </c>
      <c r="AK254" s="12">
        <v>43</v>
      </c>
      <c r="AL254" s="12">
        <v>48</v>
      </c>
      <c r="AM254" s="12">
        <v>44</v>
      </c>
      <c r="AN254" s="12">
        <v>47</v>
      </c>
      <c r="AO254" s="12">
        <v>41</v>
      </c>
      <c r="AP254" s="12">
        <v>38</v>
      </c>
      <c r="AQ254" s="12">
        <v>46</v>
      </c>
      <c r="AR254" s="12">
        <v>30</v>
      </c>
      <c r="AS254" s="12">
        <v>127.5</v>
      </c>
      <c r="AT254" s="12">
        <v>28</v>
      </c>
      <c r="AU254" s="12">
        <v>44</v>
      </c>
      <c r="AV254" s="12">
        <v>46</v>
      </c>
      <c r="AW254" s="12">
        <v>148.5</v>
      </c>
      <c r="AX254" s="12">
        <v>46</v>
      </c>
      <c r="AY254" s="12">
        <v>499733.3</v>
      </c>
      <c r="AZ254" s="12">
        <v>1000246</v>
      </c>
      <c r="BA254" s="12">
        <v>1000000</v>
      </c>
      <c r="BB254" s="12">
        <v>-246</v>
      </c>
      <c r="BC254" s="12">
        <v>-0.02</v>
      </c>
    </row>
    <row r="255" spans="1:55" ht="15" thickBot="1" x14ac:dyDescent="0.35">
      <c r="A255" s="11" t="s">
        <v>417</v>
      </c>
      <c r="B255" s="12">
        <v>35</v>
      </c>
      <c r="C255" s="12">
        <v>33</v>
      </c>
      <c r="D255" s="12">
        <v>26</v>
      </c>
      <c r="E255" s="12">
        <v>24</v>
      </c>
      <c r="F255" s="12">
        <v>20</v>
      </c>
      <c r="G255" s="12">
        <v>21</v>
      </c>
      <c r="H255" s="12">
        <v>27</v>
      </c>
      <c r="I255" s="12">
        <v>15</v>
      </c>
      <c r="J255" s="12">
        <v>499904.7</v>
      </c>
      <c r="K255" s="12">
        <v>14</v>
      </c>
      <c r="L255" s="12">
        <v>11</v>
      </c>
      <c r="M255" s="12">
        <v>13</v>
      </c>
      <c r="N255" s="12">
        <v>12</v>
      </c>
      <c r="O255" s="12">
        <v>16</v>
      </c>
      <c r="P255" s="12">
        <v>13</v>
      </c>
      <c r="Q255" s="12">
        <v>11</v>
      </c>
      <c r="R255" s="12">
        <v>9</v>
      </c>
      <c r="S255" s="12">
        <v>18</v>
      </c>
      <c r="T255" s="12">
        <v>19</v>
      </c>
      <c r="U255" s="12">
        <v>10</v>
      </c>
      <c r="V255" s="12">
        <v>9</v>
      </c>
      <c r="W255" s="12">
        <v>499390.2</v>
      </c>
      <c r="X255" s="12">
        <v>999650.9</v>
      </c>
      <c r="Y255" s="12">
        <v>1000000</v>
      </c>
      <c r="Z255" s="12">
        <v>349.1</v>
      </c>
      <c r="AA255" s="12">
        <v>0.03</v>
      </c>
      <c r="AC255" s="11" t="s">
        <v>417</v>
      </c>
      <c r="AD255" s="12">
        <v>26</v>
      </c>
      <c r="AE255" s="12">
        <v>28</v>
      </c>
      <c r="AF255" s="12">
        <v>499467.3</v>
      </c>
      <c r="AG255" s="12">
        <v>99.5</v>
      </c>
      <c r="AH255" s="12">
        <v>41</v>
      </c>
      <c r="AI255" s="12">
        <v>40</v>
      </c>
      <c r="AJ255" s="12">
        <v>34</v>
      </c>
      <c r="AK255" s="12">
        <v>46</v>
      </c>
      <c r="AL255" s="12">
        <v>49</v>
      </c>
      <c r="AM255" s="12">
        <v>47</v>
      </c>
      <c r="AN255" s="12">
        <v>50</v>
      </c>
      <c r="AO255" s="12">
        <v>48</v>
      </c>
      <c r="AP255" s="12">
        <v>49</v>
      </c>
      <c r="AQ255" s="12">
        <v>45</v>
      </c>
      <c r="AR255" s="12">
        <v>48</v>
      </c>
      <c r="AS255" s="12">
        <v>142.5</v>
      </c>
      <c r="AT255" s="12">
        <v>52</v>
      </c>
      <c r="AU255" s="12">
        <v>47</v>
      </c>
      <c r="AV255" s="12">
        <v>42</v>
      </c>
      <c r="AW255" s="12">
        <v>156.5</v>
      </c>
      <c r="AX255" s="12">
        <v>52</v>
      </c>
      <c r="AY255" s="12">
        <v>499739.3</v>
      </c>
      <c r="AZ255" s="12">
        <v>1000349</v>
      </c>
      <c r="BA255" s="12">
        <v>1000000</v>
      </c>
      <c r="BB255" s="12">
        <v>-349</v>
      </c>
      <c r="BC255" s="12">
        <v>-0.03</v>
      </c>
    </row>
    <row r="256" spans="1:55" ht="15" thickBot="1" x14ac:dyDescent="0.35">
      <c r="A256" s="11" t="s">
        <v>418</v>
      </c>
      <c r="B256" s="12">
        <v>35</v>
      </c>
      <c r="C256" s="12">
        <v>31</v>
      </c>
      <c r="D256" s="12">
        <v>32</v>
      </c>
      <c r="E256" s="12">
        <v>54</v>
      </c>
      <c r="F256" s="12">
        <v>53</v>
      </c>
      <c r="G256" s="12">
        <v>53</v>
      </c>
      <c r="H256" s="12">
        <v>52</v>
      </c>
      <c r="I256" s="12">
        <v>59</v>
      </c>
      <c r="J256" s="12">
        <v>499943.7</v>
      </c>
      <c r="K256" s="12">
        <v>47</v>
      </c>
      <c r="L256" s="12">
        <v>48</v>
      </c>
      <c r="M256" s="12">
        <v>43</v>
      </c>
      <c r="N256" s="12">
        <v>40</v>
      </c>
      <c r="O256" s="12">
        <v>36</v>
      </c>
      <c r="P256" s="12">
        <v>33</v>
      </c>
      <c r="Q256" s="12">
        <v>27</v>
      </c>
      <c r="R256" s="12">
        <v>25</v>
      </c>
      <c r="S256" s="12">
        <v>30</v>
      </c>
      <c r="T256" s="12">
        <v>26</v>
      </c>
      <c r="U256" s="12">
        <v>29</v>
      </c>
      <c r="V256" s="12">
        <v>30</v>
      </c>
      <c r="W256" s="12">
        <v>499415.2</v>
      </c>
      <c r="X256" s="12">
        <v>1000142</v>
      </c>
      <c r="Y256" s="12">
        <v>1000000</v>
      </c>
      <c r="Z256" s="12">
        <v>-142</v>
      </c>
      <c r="AA256" s="12">
        <v>-0.01</v>
      </c>
      <c r="AC256" s="11" t="s">
        <v>418</v>
      </c>
      <c r="AD256" s="12">
        <v>26</v>
      </c>
      <c r="AE256" s="12">
        <v>30</v>
      </c>
      <c r="AF256" s="12">
        <v>499461.3</v>
      </c>
      <c r="AG256" s="12">
        <v>69.5</v>
      </c>
      <c r="AH256" s="12">
        <v>8</v>
      </c>
      <c r="AI256" s="12">
        <v>8</v>
      </c>
      <c r="AJ256" s="12">
        <v>9</v>
      </c>
      <c r="AK256" s="12">
        <v>2</v>
      </c>
      <c r="AL256" s="12">
        <v>10</v>
      </c>
      <c r="AM256" s="12">
        <v>14</v>
      </c>
      <c r="AN256" s="12">
        <v>13</v>
      </c>
      <c r="AO256" s="12">
        <v>18</v>
      </c>
      <c r="AP256" s="12">
        <v>21</v>
      </c>
      <c r="AQ256" s="12">
        <v>25</v>
      </c>
      <c r="AR256" s="12">
        <v>28</v>
      </c>
      <c r="AS256" s="12">
        <v>126.5</v>
      </c>
      <c r="AT256" s="12">
        <v>36</v>
      </c>
      <c r="AU256" s="12">
        <v>35</v>
      </c>
      <c r="AV256" s="12">
        <v>35</v>
      </c>
      <c r="AW256" s="12">
        <v>137.5</v>
      </c>
      <c r="AX256" s="12">
        <v>31</v>
      </c>
      <c r="AY256" s="12">
        <v>499714.3</v>
      </c>
      <c r="AZ256" s="12">
        <v>999858</v>
      </c>
      <c r="BA256" s="12">
        <v>1000000</v>
      </c>
      <c r="BB256" s="12">
        <v>142</v>
      </c>
      <c r="BC256" s="12">
        <v>0.01</v>
      </c>
    </row>
    <row r="257" spans="1:55" ht="15" thickBot="1" x14ac:dyDescent="0.35">
      <c r="A257" s="11" t="s">
        <v>419</v>
      </c>
      <c r="B257" s="12">
        <v>35</v>
      </c>
      <c r="C257" s="12">
        <v>31</v>
      </c>
      <c r="D257" s="12">
        <v>26</v>
      </c>
      <c r="E257" s="12">
        <v>23</v>
      </c>
      <c r="F257" s="12">
        <v>19</v>
      </c>
      <c r="G257" s="12">
        <v>19</v>
      </c>
      <c r="H257" s="12">
        <v>19</v>
      </c>
      <c r="I257" s="12">
        <v>12</v>
      </c>
      <c r="J257" s="12">
        <v>499903.7</v>
      </c>
      <c r="K257" s="12">
        <v>13</v>
      </c>
      <c r="L257" s="12">
        <v>13</v>
      </c>
      <c r="M257" s="12">
        <v>12</v>
      </c>
      <c r="N257" s="12">
        <v>12</v>
      </c>
      <c r="O257" s="12">
        <v>14</v>
      </c>
      <c r="P257" s="12">
        <v>21</v>
      </c>
      <c r="Q257" s="12">
        <v>19</v>
      </c>
      <c r="R257" s="12">
        <v>18</v>
      </c>
      <c r="S257" s="12">
        <v>22</v>
      </c>
      <c r="T257" s="12">
        <v>16</v>
      </c>
      <c r="U257" s="12">
        <v>19</v>
      </c>
      <c r="V257" s="12">
        <v>28</v>
      </c>
      <c r="W257" s="12">
        <v>499406.2</v>
      </c>
      <c r="X257" s="12">
        <v>999700.9</v>
      </c>
      <c r="Y257" s="12">
        <v>1000000</v>
      </c>
      <c r="Z257" s="12">
        <v>299.10000000000002</v>
      </c>
      <c r="AA257" s="12">
        <v>0.03</v>
      </c>
      <c r="AC257" s="11" t="s">
        <v>419</v>
      </c>
      <c r="AD257" s="12">
        <v>26</v>
      </c>
      <c r="AE257" s="12">
        <v>30</v>
      </c>
      <c r="AF257" s="12">
        <v>499467.3</v>
      </c>
      <c r="AG257" s="12">
        <v>100.5</v>
      </c>
      <c r="AH257" s="12">
        <v>42</v>
      </c>
      <c r="AI257" s="12">
        <v>42</v>
      </c>
      <c r="AJ257" s="12">
        <v>42</v>
      </c>
      <c r="AK257" s="12">
        <v>49</v>
      </c>
      <c r="AL257" s="12">
        <v>50</v>
      </c>
      <c r="AM257" s="12">
        <v>48</v>
      </c>
      <c r="AN257" s="12">
        <v>48</v>
      </c>
      <c r="AO257" s="12">
        <v>49</v>
      </c>
      <c r="AP257" s="12">
        <v>49</v>
      </c>
      <c r="AQ257" s="12">
        <v>47</v>
      </c>
      <c r="AR257" s="12">
        <v>40</v>
      </c>
      <c r="AS257" s="12">
        <v>134.5</v>
      </c>
      <c r="AT257" s="12">
        <v>43</v>
      </c>
      <c r="AU257" s="12">
        <v>43</v>
      </c>
      <c r="AV257" s="12">
        <v>45</v>
      </c>
      <c r="AW257" s="12">
        <v>147.5</v>
      </c>
      <c r="AX257" s="12">
        <v>33</v>
      </c>
      <c r="AY257" s="12">
        <v>499723.3</v>
      </c>
      <c r="AZ257" s="12">
        <v>1000299</v>
      </c>
      <c r="BA257" s="12">
        <v>1000000</v>
      </c>
      <c r="BB257" s="12">
        <v>-299</v>
      </c>
      <c r="BC257" s="12">
        <v>-0.03</v>
      </c>
    </row>
    <row r="258" spans="1:55" ht="15" thickBot="1" x14ac:dyDescent="0.35">
      <c r="A258" s="11" t="s">
        <v>420</v>
      </c>
      <c r="B258" s="12">
        <v>38</v>
      </c>
      <c r="C258" s="12">
        <v>31</v>
      </c>
      <c r="D258" s="12">
        <v>34</v>
      </c>
      <c r="E258" s="12">
        <v>35</v>
      </c>
      <c r="F258" s="12">
        <v>32</v>
      </c>
      <c r="G258" s="12">
        <v>30</v>
      </c>
      <c r="H258" s="12">
        <v>30</v>
      </c>
      <c r="I258" s="12">
        <v>25</v>
      </c>
      <c r="J258" s="12">
        <v>499914.7</v>
      </c>
      <c r="K258" s="12">
        <v>21</v>
      </c>
      <c r="L258" s="12">
        <v>17</v>
      </c>
      <c r="M258" s="12">
        <v>17</v>
      </c>
      <c r="N258" s="12">
        <v>15</v>
      </c>
      <c r="O258" s="12">
        <v>18</v>
      </c>
      <c r="P258" s="12">
        <v>15</v>
      </c>
      <c r="Q258" s="12">
        <v>12</v>
      </c>
      <c r="R258" s="12">
        <v>8</v>
      </c>
      <c r="S258" s="12">
        <v>6</v>
      </c>
      <c r="T258" s="12">
        <v>5</v>
      </c>
      <c r="U258" s="12">
        <v>9</v>
      </c>
      <c r="V258" s="12">
        <v>10</v>
      </c>
      <c r="W258" s="12">
        <v>499391.2</v>
      </c>
      <c r="X258" s="12">
        <v>999713.9</v>
      </c>
      <c r="Y258" s="12">
        <v>1000000</v>
      </c>
      <c r="Z258" s="12">
        <v>286.10000000000002</v>
      </c>
      <c r="AA258" s="12">
        <v>0.03</v>
      </c>
      <c r="AC258" s="11" t="s">
        <v>420</v>
      </c>
      <c r="AD258" s="12">
        <v>23</v>
      </c>
      <c r="AE258" s="12">
        <v>30</v>
      </c>
      <c r="AF258" s="12">
        <v>499459.3</v>
      </c>
      <c r="AG258" s="12">
        <v>88.5</v>
      </c>
      <c r="AH258" s="12">
        <v>29</v>
      </c>
      <c r="AI258" s="12">
        <v>31</v>
      </c>
      <c r="AJ258" s="12">
        <v>31</v>
      </c>
      <c r="AK258" s="12">
        <v>36</v>
      </c>
      <c r="AL258" s="12">
        <v>39</v>
      </c>
      <c r="AM258" s="12">
        <v>40</v>
      </c>
      <c r="AN258" s="12">
        <v>44</v>
      </c>
      <c r="AO258" s="12">
        <v>44</v>
      </c>
      <c r="AP258" s="12">
        <v>46</v>
      </c>
      <c r="AQ258" s="12">
        <v>43</v>
      </c>
      <c r="AR258" s="12">
        <v>46</v>
      </c>
      <c r="AS258" s="12">
        <v>141.5</v>
      </c>
      <c r="AT258" s="12">
        <v>53</v>
      </c>
      <c r="AU258" s="12">
        <v>59</v>
      </c>
      <c r="AV258" s="12">
        <v>56</v>
      </c>
      <c r="AW258" s="12">
        <v>157.5</v>
      </c>
      <c r="AX258" s="12">
        <v>51</v>
      </c>
      <c r="AY258" s="12">
        <v>499738.3</v>
      </c>
      <c r="AZ258" s="12">
        <v>1000286</v>
      </c>
      <c r="BA258" s="12">
        <v>1000000</v>
      </c>
      <c r="BB258" s="12">
        <v>-286</v>
      </c>
      <c r="BC258" s="12">
        <v>-0.03</v>
      </c>
    </row>
    <row r="259" spans="1:55" ht="15" thickBot="1" x14ac:dyDescent="0.35">
      <c r="A259" s="11" t="s">
        <v>421</v>
      </c>
      <c r="B259" s="12">
        <v>60</v>
      </c>
      <c r="C259" s="12">
        <v>123.5</v>
      </c>
      <c r="D259" s="12">
        <v>61</v>
      </c>
      <c r="E259" s="12">
        <v>61</v>
      </c>
      <c r="F259" s="12">
        <v>60</v>
      </c>
      <c r="G259" s="12">
        <v>60</v>
      </c>
      <c r="H259" s="12">
        <v>58</v>
      </c>
      <c r="I259" s="12">
        <v>55</v>
      </c>
      <c r="J259" s="12">
        <v>499948.7</v>
      </c>
      <c r="K259" s="12">
        <v>55</v>
      </c>
      <c r="L259" s="12">
        <v>54</v>
      </c>
      <c r="M259" s="12">
        <v>51</v>
      </c>
      <c r="N259" s="12">
        <v>48</v>
      </c>
      <c r="O259" s="12">
        <v>47</v>
      </c>
      <c r="P259" s="12">
        <v>46</v>
      </c>
      <c r="Q259" s="12">
        <v>47</v>
      </c>
      <c r="R259" s="12">
        <v>44</v>
      </c>
      <c r="S259" s="12">
        <v>51</v>
      </c>
      <c r="T259" s="12">
        <v>43</v>
      </c>
      <c r="U259" s="12">
        <v>50</v>
      </c>
      <c r="V259" s="12">
        <v>53</v>
      </c>
      <c r="W259" s="12">
        <v>499441.2</v>
      </c>
      <c r="X259" s="12">
        <v>1000517.5</v>
      </c>
      <c r="Y259" s="12">
        <v>1000000</v>
      </c>
      <c r="Z259" s="12">
        <v>-517.5</v>
      </c>
      <c r="AA259" s="12">
        <v>-0.05</v>
      </c>
      <c r="AC259" s="11" t="s">
        <v>421</v>
      </c>
      <c r="AD259" s="12">
        <v>1</v>
      </c>
      <c r="AE259" s="12">
        <v>0</v>
      </c>
      <c r="AF259" s="12">
        <v>499432.3</v>
      </c>
      <c r="AG259" s="12">
        <v>0</v>
      </c>
      <c r="AH259" s="12">
        <v>1</v>
      </c>
      <c r="AI259" s="12">
        <v>1</v>
      </c>
      <c r="AJ259" s="12">
        <v>3</v>
      </c>
      <c r="AK259" s="12">
        <v>6</v>
      </c>
      <c r="AL259" s="12">
        <v>5</v>
      </c>
      <c r="AM259" s="12">
        <v>6</v>
      </c>
      <c r="AN259" s="12">
        <v>7</v>
      </c>
      <c r="AO259" s="12">
        <v>10</v>
      </c>
      <c r="AP259" s="12">
        <v>13</v>
      </c>
      <c r="AQ259" s="12">
        <v>14</v>
      </c>
      <c r="AR259" s="12">
        <v>15</v>
      </c>
      <c r="AS259" s="12">
        <v>106.5</v>
      </c>
      <c r="AT259" s="12">
        <v>17</v>
      </c>
      <c r="AU259" s="12">
        <v>14</v>
      </c>
      <c r="AV259" s="12">
        <v>18</v>
      </c>
      <c r="AW259" s="12">
        <v>116.5</v>
      </c>
      <c r="AX259" s="12">
        <v>8</v>
      </c>
      <c r="AY259" s="12">
        <v>499688.3</v>
      </c>
      <c r="AZ259" s="12">
        <v>999482.6</v>
      </c>
      <c r="BA259" s="12">
        <v>1000000</v>
      </c>
      <c r="BB259" s="12">
        <v>517.4</v>
      </c>
      <c r="BC259" s="12">
        <v>0.05</v>
      </c>
    </row>
    <row r="260" spans="1:55" ht="15" thickBot="1" x14ac:dyDescent="0.35">
      <c r="A260" s="11" t="s">
        <v>422</v>
      </c>
      <c r="B260" s="12">
        <v>35</v>
      </c>
      <c r="C260" s="12">
        <v>38</v>
      </c>
      <c r="D260" s="12">
        <v>39</v>
      </c>
      <c r="E260" s="12">
        <v>39</v>
      </c>
      <c r="F260" s="12">
        <v>42</v>
      </c>
      <c r="G260" s="12">
        <v>51</v>
      </c>
      <c r="H260" s="12">
        <v>57</v>
      </c>
      <c r="I260" s="12">
        <v>57</v>
      </c>
      <c r="J260" s="12">
        <v>499950.7</v>
      </c>
      <c r="K260" s="12">
        <v>49</v>
      </c>
      <c r="L260" s="12">
        <v>40</v>
      </c>
      <c r="M260" s="12">
        <v>35</v>
      </c>
      <c r="N260" s="12">
        <v>29</v>
      </c>
      <c r="O260" s="12">
        <v>27</v>
      </c>
      <c r="P260" s="12">
        <v>18</v>
      </c>
      <c r="Q260" s="12">
        <v>15</v>
      </c>
      <c r="R260" s="12">
        <v>15</v>
      </c>
      <c r="S260" s="12">
        <v>19</v>
      </c>
      <c r="T260" s="12">
        <v>13</v>
      </c>
      <c r="U260" s="12">
        <v>15</v>
      </c>
      <c r="V260" s="12">
        <v>19</v>
      </c>
      <c r="W260" s="12">
        <v>499401.2</v>
      </c>
      <c r="X260" s="12">
        <v>1000004</v>
      </c>
      <c r="Y260" s="12">
        <v>1000000</v>
      </c>
      <c r="Z260" s="12">
        <v>-4</v>
      </c>
      <c r="AA260" s="12">
        <v>0</v>
      </c>
      <c r="AC260" s="11" t="s">
        <v>422</v>
      </c>
      <c r="AD260" s="12">
        <v>26</v>
      </c>
      <c r="AE260" s="12">
        <v>23</v>
      </c>
      <c r="AF260" s="12">
        <v>499454.3</v>
      </c>
      <c r="AG260" s="12">
        <v>84.5</v>
      </c>
      <c r="AH260" s="12">
        <v>19</v>
      </c>
      <c r="AI260" s="12">
        <v>10</v>
      </c>
      <c r="AJ260" s="12">
        <v>4</v>
      </c>
      <c r="AK260" s="12">
        <v>4</v>
      </c>
      <c r="AL260" s="12">
        <v>3</v>
      </c>
      <c r="AM260" s="12">
        <v>12</v>
      </c>
      <c r="AN260" s="12">
        <v>21</v>
      </c>
      <c r="AO260" s="12">
        <v>26</v>
      </c>
      <c r="AP260" s="12">
        <v>32</v>
      </c>
      <c r="AQ260" s="12">
        <v>34</v>
      </c>
      <c r="AR260" s="12">
        <v>43</v>
      </c>
      <c r="AS260" s="12">
        <v>138.5</v>
      </c>
      <c r="AT260" s="12">
        <v>46</v>
      </c>
      <c r="AU260" s="12">
        <v>46</v>
      </c>
      <c r="AV260" s="12">
        <v>48</v>
      </c>
      <c r="AW260" s="12">
        <v>151.5</v>
      </c>
      <c r="AX260" s="12">
        <v>42</v>
      </c>
      <c r="AY260" s="12">
        <v>499728.3</v>
      </c>
      <c r="AZ260" s="12">
        <v>999996</v>
      </c>
      <c r="BA260" s="12">
        <v>1000000</v>
      </c>
      <c r="BB260" s="12">
        <v>4</v>
      </c>
      <c r="BC260" s="12">
        <v>0</v>
      </c>
    </row>
    <row r="261" spans="1:55" ht="15" thickBot="1" x14ac:dyDescent="0.35">
      <c r="A261" s="11" t="s">
        <v>423</v>
      </c>
      <c r="B261" s="12">
        <v>35</v>
      </c>
      <c r="C261" s="12">
        <v>38</v>
      </c>
      <c r="D261" s="12">
        <v>31</v>
      </c>
      <c r="E261" s="12">
        <v>26</v>
      </c>
      <c r="F261" s="12">
        <v>34</v>
      </c>
      <c r="G261" s="12">
        <v>27</v>
      </c>
      <c r="H261" s="12">
        <v>20</v>
      </c>
      <c r="I261" s="12">
        <v>32</v>
      </c>
      <c r="J261" s="12">
        <v>499924.7</v>
      </c>
      <c r="K261" s="12">
        <v>31</v>
      </c>
      <c r="L261" s="12">
        <v>28</v>
      </c>
      <c r="M261" s="12">
        <v>27</v>
      </c>
      <c r="N261" s="12">
        <v>28</v>
      </c>
      <c r="O261" s="12">
        <v>35</v>
      </c>
      <c r="P261" s="12">
        <v>32</v>
      </c>
      <c r="Q261" s="12">
        <v>23</v>
      </c>
      <c r="R261" s="12">
        <v>22</v>
      </c>
      <c r="S261" s="12">
        <v>24</v>
      </c>
      <c r="T261" s="12">
        <v>24</v>
      </c>
      <c r="U261" s="12">
        <v>24</v>
      </c>
      <c r="V261" s="12">
        <v>20</v>
      </c>
      <c r="W261" s="12">
        <v>499402.2</v>
      </c>
      <c r="X261" s="12">
        <v>999888</v>
      </c>
      <c r="Y261" s="12">
        <v>1000000</v>
      </c>
      <c r="Z261" s="12">
        <v>112</v>
      </c>
      <c r="AA261" s="12">
        <v>0.01</v>
      </c>
      <c r="AC261" s="11" t="s">
        <v>423</v>
      </c>
      <c r="AD261" s="12">
        <v>26</v>
      </c>
      <c r="AE261" s="12">
        <v>23</v>
      </c>
      <c r="AF261" s="12">
        <v>499462.3</v>
      </c>
      <c r="AG261" s="12">
        <v>97.5</v>
      </c>
      <c r="AH261" s="12">
        <v>27</v>
      </c>
      <c r="AI261" s="12">
        <v>34</v>
      </c>
      <c r="AJ261" s="12">
        <v>41</v>
      </c>
      <c r="AK261" s="12">
        <v>29</v>
      </c>
      <c r="AL261" s="12">
        <v>29</v>
      </c>
      <c r="AM261" s="12">
        <v>30</v>
      </c>
      <c r="AN261" s="12">
        <v>33</v>
      </c>
      <c r="AO261" s="12">
        <v>34</v>
      </c>
      <c r="AP261" s="12">
        <v>33</v>
      </c>
      <c r="AQ261" s="12">
        <v>26</v>
      </c>
      <c r="AR261" s="12">
        <v>29</v>
      </c>
      <c r="AS261" s="12">
        <v>130.5</v>
      </c>
      <c r="AT261" s="12">
        <v>39</v>
      </c>
      <c r="AU261" s="12">
        <v>41</v>
      </c>
      <c r="AV261" s="12">
        <v>37</v>
      </c>
      <c r="AW261" s="12">
        <v>142.5</v>
      </c>
      <c r="AX261" s="12">
        <v>41</v>
      </c>
      <c r="AY261" s="12">
        <v>499727.3</v>
      </c>
      <c r="AZ261" s="12">
        <v>1000112</v>
      </c>
      <c r="BA261" s="12">
        <v>1000000</v>
      </c>
      <c r="BB261" s="12">
        <v>-112</v>
      </c>
      <c r="BC261" s="12">
        <v>-0.01</v>
      </c>
    </row>
    <row r="262" spans="1:55" ht="15" thickBot="1" x14ac:dyDescent="0.35"/>
    <row r="263" spans="1:55" ht="15" thickBot="1" x14ac:dyDescent="0.35">
      <c r="A263" s="13" t="s">
        <v>732</v>
      </c>
      <c r="B263" s="14">
        <v>1000881.4</v>
      </c>
      <c r="AC263" s="13" t="s">
        <v>732</v>
      </c>
      <c r="AD263" s="14">
        <v>1000725.1</v>
      </c>
    </row>
    <row r="264" spans="1:55" ht="15" thickBot="1" x14ac:dyDescent="0.35">
      <c r="A264" s="13" t="s">
        <v>733</v>
      </c>
      <c r="B264" s="14">
        <v>499382.2</v>
      </c>
      <c r="AC264" s="13" t="s">
        <v>733</v>
      </c>
      <c r="AD264" s="14">
        <v>999118.6</v>
      </c>
    </row>
    <row r="265" spans="1:55" ht="15" thickBot="1" x14ac:dyDescent="0.35">
      <c r="A265" s="13" t="s">
        <v>734</v>
      </c>
      <c r="B265" s="14">
        <v>62000000.600000001</v>
      </c>
      <c r="AC265" s="13" t="s">
        <v>734</v>
      </c>
      <c r="AD265" s="14">
        <v>61999999.700000003</v>
      </c>
    </row>
    <row r="266" spans="1:55" ht="15" thickBot="1" x14ac:dyDescent="0.35">
      <c r="A266" s="13" t="s">
        <v>735</v>
      </c>
      <c r="B266" s="14">
        <v>62000000</v>
      </c>
      <c r="AC266" s="13" t="s">
        <v>735</v>
      </c>
      <c r="AD266" s="14">
        <v>62000000</v>
      </c>
    </row>
    <row r="267" spans="1:55" ht="15" thickBot="1" x14ac:dyDescent="0.35">
      <c r="A267" s="13" t="s">
        <v>736</v>
      </c>
      <c r="B267" s="14">
        <v>0.6</v>
      </c>
      <c r="AC267" s="13" t="s">
        <v>736</v>
      </c>
      <c r="AD267" s="14">
        <v>-0.3</v>
      </c>
    </row>
    <row r="268" spans="1:55" ht="15" thickBot="1" x14ac:dyDescent="0.35">
      <c r="A268" s="13" t="s">
        <v>737</v>
      </c>
      <c r="B268" s="14"/>
      <c r="AC268" s="13" t="s">
        <v>737</v>
      </c>
      <c r="AD268" s="14"/>
    </row>
    <row r="269" spans="1:55" ht="15" thickBot="1" x14ac:dyDescent="0.35">
      <c r="A269" s="13" t="s">
        <v>738</v>
      </c>
      <c r="B269" s="14"/>
      <c r="AC269" s="13" t="s">
        <v>738</v>
      </c>
      <c r="AD269" s="14"/>
    </row>
    <row r="270" spans="1:55" ht="15" thickBot="1" x14ac:dyDescent="0.35">
      <c r="A270" s="13" t="s">
        <v>739</v>
      </c>
      <c r="B270" s="14">
        <v>0</v>
      </c>
      <c r="AC270" s="13" t="s">
        <v>739</v>
      </c>
      <c r="AD270" s="14">
        <v>0</v>
      </c>
    </row>
    <row r="272" spans="1:55" x14ac:dyDescent="0.3">
      <c r="A272" s="2" t="s">
        <v>740</v>
      </c>
      <c r="AC272" s="2" t="s">
        <v>740</v>
      </c>
    </row>
    <row r="274" spans="1:29" x14ac:dyDescent="0.3">
      <c r="A274" s="15" t="s">
        <v>741</v>
      </c>
      <c r="AC274" s="15" t="s">
        <v>741</v>
      </c>
    </row>
    <row r="275" spans="1:29" x14ac:dyDescent="0.3">
      <c r="A275" s="15" t="s">
        <v>742</v>
      </c>
      <c r="AC275" s="15" t="s">
        <v>1059</v>
      </c>
    </row>
  </sheetData>
  <hyperlinks>
    <hyperlink ref="A272" r:id="rId1" display="https://miau.my-x.hu/myx-free/coco/test/761273520250713042441.html" xr:uid="{970C0D3D-4410-4081-AD98-ED32905F66B0}"/>
    <hyperlink ref="AC272" r:id="rId2" display="https://miau.my-x.hu/myx-free/coco/test/762807420250713042839.html" xr:uid="{CF24E8F7-1E2C-4592-AE5B-8EEF722B7121}"/>
  </hyperlinks>
  <pageMargins left="0.7" right="0.7" top="0.75" bottom="0.75" header="0.3" footer="0.3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73043-6E8E-42CA-B745-3448FB24EBA7}">
  <dimension ref="A1:BE275"/>
  <sheetViews>
    <sheetView zoomScale="50" workbookViewId="0"/>
  </sheetViews>
  <sheetFormatPr defaultRowHeight="14.4" x14ac:dyDescent="0.3"/>
  <sheetData>
    <row r="1" spans="1:54" ht="18" x14ac:dyDescent="0.3">
      <c r="A1" s="7"/>
      <c r="AD1" s="7"/>
    </row>
    <row r="2" spans="1:54" x14ac:dyDescent="0.3">
      <c r="A2" s="8"/>
      <c r="AD2" s="8"/>
    </row>
    <row r="5" spans="1:54" ht="18" x14ac:dyDescent="0.3">
      <c r="A5" s="9" t="s">
        <v>331</v>
      </c>
      <c r="B5" s="10">
        <v>6258804</v>
      </c>
      <c r="C5" s="9" t="s">
        <v>332</v>
      </c>
      <c r="D5" s="10">
        <v>62</v>
      </c>
      <c r="E5" s="9" t="s">
        <v>333</v>
      </c>
      <c r="F5" s="10">
        <v>23</v>
      </c>
      <c r="G5" s="9" t="s">
        <v>334</v>
      </c>
      <c r="H5" s="10">
        <v>62</v>
      </c>
      <c r="I5" s="9" t="s">
        <v>335</v>
      </c>
      <c r="J5" s="10">
        <v>0</v>
      </c>
      <c r="K5" s="9" t="s">
        <v>336</v>
      </c>
      <c r="L5" s="10" t="s">
        <v>1070</v>
      </c>
      <c r="AD5" s="9" t="s">
        <v>331</v>
      </c>
      <c r="AE5" s="10">
        <v>4250372</v>
      </c>
      <c r="AF5" s="9" t="s">
        <v>332</v>
      </c>
      <c r="AG5" s="10">
        <v>62</v>
      </c>
      <c r="AH5" s="9" t="s">
        <v>333</v>
      </c>
      <c r="AI5" s="10">
        <v>23</v>
      </c>
      <c r="AJ5" s="9" t="s">
        <v>334</v>
      </c>
      <c r="AK5" s="10">
        <v>62</v>
      </c>
      <c r="AL5" s="9" t="s">
        <v>335</v>
      </c>
      <c r="AM5" s="10">
        <v>0</v>
      </c>
      <c r="AN5" s="9" t="s">
        <v>336</v>
      </c>
      <c r="AO5" s="10" t="s">
        <v>1203</v>
      </c>
    </row>
    <row r="6" spans="1:54" ht="18.600000000000001" thickBot="1" x14ac:dyDescent="0.35">
      <c r="A6" s="7"/>
      <c r="AD6" s="7"/>
    </row>
    <row r="7" spans="1:54" ht="15" thickBot="1" x14ac:dyDescent="0.35">
      <c r="A7" s="11" t="s">
        <v>338</v>
      </c>
      <c r="B7" s="11" t="s">
        <v>339</v>
      </c>
      <c r="C7" s="11" t="s">
        <v>340</v>
      </c>
      <c r="D7" s="11" t="s">
        <v>341</v>
      </c>
      <c r="E7" s="11" t="s">
        <v>342</v>
      </c>
      <c r="F7" s="11" t="s">
        <v>343</v>
      </c>
      <c r="G7" s="11" t="s">
        <v>344</v>
      </c>
      <c r="H7" s="11" t="s">
        <v>345</v>
      </c>
      <c r="I7" s="11" t="s">
        <v>346</v>
      </c>
      <c r="J7" s="11" t="s">
        <v>347</v>
      </c>
      <c r="K7" s="11" t="s">
        <v>348</v>
      </c>
      <c r="L7" s="11" t="s">
        <v>349</v>
      </c>
      <c r="M7" s="11" t="s">
        <v>350</v>
      </c>
      <c r="N7" s="11" t="s">
        <v>351</v>
      </c>
      <c r="O7" s="11" t="s">
        <v>352</v>
      </c>
      <c r="P7" s="11" t="s">
        <v>353</v>
      </c>
      <c r="Q7" s="11" t="s">
        <v>354</v>
      </c>
      <c r="R7" s="11" t="s">
        <v>355</v>
      </c>
      <c r="S7" s="11" t="s">
        <v>356</v>
      </c>
      <c r="T7" s="11" t="s">
        <v>357</v>
      </c>
      <c r="U7" s="11" t="s">
        <v>358</v>
      </c>
      <c r="V7" s="11" t="s">
        <v>359</v>
      </c>
      <c r="W7" s="11" t="s">
        <v>360</v>
      </c>
      <c r="X7" s="11" t="s">
        <v>1071</v>
      </c>
      <c r="Y7" s="11" t="s">
        <v>1072</v>
      </c>
      <c r="AD7" s="11" t="s">
        <v>338</v>
      </c>
      <c r="AE7" s="11" t="s">
        <v>339</v>
      </c>
      <c r="AF7" s="11" t="s">
        <v>340</v>
      </c>
      <c r="AG7" s="11" t="s">
        <v>341</v>
      </c>
      <c r="AH7" s="11" t="s">
        <v>342</v>
      </c>
      <c r="AI7" s="11" t="s">
        <v>343</v>
      </c>
      <c r="AJ7" s="11" t="s">
        <v>344</v>
      </c>
      <c r="AK7" s="11" t="s">
        <v>345</v>
      </c>
      <c r="AL7" s="11" t="s">
        <v>346</v>
      </c>
      <c r="AM7" s="11" t="s">
        <v>347</v>
      </c>
      <c r="AN7" s="11" t="s">
        <v>348</v>
      </c>
      <c r="AO7" s="11" t="s">
        <v>349</v>
      </c>
      <c r="AP7" s="11" t="s">
        <v>350</v>
      </c>
      <c r="AQ7" s="11" t="s">
        <v>351</v>
      </c>
      <c r="AR7" s="11" t="s">
        <v>352</v>
      </c>
      <c r="AS7" s="11" t="s">
        <v>353</v>
      </c>
      <c r="AT7" s="11" t="s">
        <v>354</v>
      </c>
      <c r="AU7" s="11" t="s">
        <v>355</v>
      </c>
      <c r="AV7" s="11" t="s">
        <v>356</v>
      </c>
      <c r="AW7" s="11" t="s">
        <v>357</v>
      </c>
      <c r="AX7" s="11" t="s">
        <v>358</v>
      </c>
      <c r="AY7" s="11" t="s">
        <v>359</v>
      </c>
      <c r="AZ7" s="11" t="s">
        <v>360</v>
      </c>
      <c r="BA7" s="11" t="s">
        <v>1071</v>
      </c>
      <c r="BB7" s="11" t="s">
        <v>1072</v>
      </c>
    </row>
    <row r="8" spans="1:54" ht="15" thickBot="1" x14ac:dyDescent="0.35">
      <c r="A8" s="11" t="s">
        <v>362</v>
      </c>
      <c r="B8" s="12">
        <v>1</v>
      </c>
      <c r="C8" s="12">
        <v>2</v>
      </c>
      <c r="D8" s="12">
        <v>2</v>
      </c>
      <c r="E8" s="12">
        <v>2</v>
      </c>
      <c r="F8" s="12">
        <v>1</v>
      </c>
      <c r="G8" s="12">
        <v>1</v>
      </c>
      <c r="H8" s="12">
        <v>1</v>
      </c>
      <c r="I8" s="12">
        <v>4</v>
      </c>
      <c r="J8" s="12">
        <v>2</v>
      </c>
      <c r="K8" s="12">
        <v>3</v>
      </c>
      <c r="L8" s="12">
        <v>3</v>
      </c>
      <c r="M8" s="12">
        <v>5</v>
      </c>
      <c r="N8" s="12">
        <v>6</v>
      </c>
      <c r="O8" s="12">
        <v>7</v>
      </c>
      <c r="P8" s="12">
        <v>8</v>
      </c>
      <c r="Q8" s="12">
        <v>8</v>
      </c>
      <c r="R8" s="12">
        <v>3</v>
      </c>
      <c r="S8" s="12">
        <v>1</v>
      </c>
      <c r="T8" s="12">
        <v>1</v>
      </c>
      <c r="U8" s="12">
        <v>2</v>
      </c>
      <c r="V8" s="12">
        <v>1</v>
      </c>
      <c r="W8" s="12">
        <v>1</v>
      </c>
      <c r="X8" s="12">
        <v>32</v>
      </c>
      <c r="Y8" s="12">
        <v>1000000</v>
      </c>
      <c r="AD8" s="11" t="s">
        <v>362</v>
      </c>
      <c r="AE8" s="12">
        <v>62</v>
      </c>
      <c r="AF8" s="12">
        <v>61</v>
      </c>
      <c r="AG8" s="12">
        <v>61</v>
      </c>
      <c r="AH8" s="12">
        <v>61</v>
      </c>
      <c r="AI8" s="12">
        <v>62</v>
      </c>
      <c r="AJ8" s="12">
        <v>62</v>
      </c>
      <c r="AK8" s="12">
        <v>62</v>
      </c>
      <c r="AL8" s="12">
        <v>59</v>
      </c>
      <c r="AM8" s="12">
        <v>61</v>
      </c>
      <c r="AN8" s="12">
        <v>60</v>
      </c>
      <c r="AO8" s="12">
        <v>60</v>
      </c>
      <c r="AP8" s="12">
        <v>58</v>
      </c>
      <c r="AQ8" s="12">
        <v>57</v>
      </c>
      <c r="AR8" s="12">
        <v>56</v>
      </c>
      <c r="AS8" s="12">
        <v>55</v>
      </c>
      <c r="AT8" s="12">
        <v>55</v>
      </c>
      <c r="AU8" s="12">
        <v>60</v>
      </c>
      <c r="AV8" s="12">
        <v>62</v>
      </c>
      <c r="AW8" s="12">
        <v>62</v>
      </c>
      <c r="AX8" s="12">
        <v>61</v>
      </c>
      <c r="AY8" s="12">
        <v>62</v>
      </c>
      <c r="AZ8" s="12">
        <v>62</v>
      </c>
      <c r="BA8" s="12">
        <v>31</v>
      </c>
      <c r="BB8" s="12">
        <v>1000000</v>
      </c>
    </row>
    <row r="9" spans="1:54" ht="15" thickBot="1" x14ac:dyDescent="0.35">
      <c r="A9" s="11" t="s">
        <v>363</v>
      </c>
      <c r="B9" s="12">
        <v>11</v>
      </c>
      <c r="C9" s="12">
        <v>10</v>
      </c>
      <c r="D9" s="12">
        <v>6</v>
      </c>
      <c r="E9" s="12">
        <v>6</v>
      </c>
      <c r="F9" s="12">
        <v>11</v>
      </c>
      <c r="G9" s="12">
        <v>16</v>
      </c>
      <c r="H9" s="12">
        <v>17</v>
      </c>
      <c r="I9" s="12">
        <v>20</v>
      </c>
      <c r="J9" s="12">
        <v>23</v>
      </c>
      <c r="K9" s="12">
        <v>24</v>
      </c>
      <c r="L9" s="12">
        <v>23</v>
      </c>
      <c r="M9" s="12">
        <v>25</v>
      </c>
      <c r="N9" s="12">
        <v>25</v>
      </c>
      <c r="O9" s="12">
        <v>42</v>
      </c>
      <c r="P9" s="12">
        <v>35</v>
      </c>
      <c r="Q9" s="12">
        <v>30</v>
      </c>
      <c r="R9" s="12">
        <v>31</v>
      </c>
      <c r="S9" s="12">
        <v>35</v>
      </c>
      <c r="T9" s="12">
        <v>37</v>
      </c>
      <c r="U9" s="12">
        <v>36</v>
      </c>
      <c r="V9" s="12">
        <v>37</v>
      </c>
      <c r="W9" s="12">
        <v>31</v>
      </c>
      <c r="X9" s="12">
        <v>60</v>
      </c>
      <c r="Y9" s="12">
        <v>1000000</v>
      </c>
      <c r="AD9" s="11" t="s">
        <v>363</v>
      </c>
      <c r="AE9" s="12">
        <v>52</v>
      </c>
      <c r="AF9" s="12">
        <v>53</v>
      </c>
      <c r="AG9" s="12">
        <v>57</v>
      </c>
      <c r="AH9" s="12">
        <v>57</v>
      </c>
      <c r="AI9" s="12">
        <v>52</v>
      </c>
      <c r="AJ9" s="12">
        <v>47</v>
      </c>
      <c r="AK9" s="12">
        <v>46</v>
      </c>
      <c r="AL9" s="12">
        <v>43</v>
      </c>
      <c r="AM9" s="12">
        <v>40</v>
      </c>
      <c r="AN9" s="12">
        <v>39</v>
      </c>
      <c r="AO9" s="12">
        <v>40</v>
      </c>
      <c r="AP9" s="12">
        <v>38</v>
      </c>
      <c r="AQ9" s="12">
        <v>38</v>
      </c>
      <c r="AR9" s="12">
        <v>21</v>
      </c>
      <c r="AS9" s="12">
        <v>28</v>
      </c>
      <c r="AT9" s="12">
        <v>33</v>
      </c>
      <c r="AU9" s="12">
        <v>32</v>
      </c>
      <c r="AV9" s="12">
        <v>28</v>
      </c>
      <c r="AW9" s="12">
        <v>26</v>
      </c>
      <c r="AX9" s="12">
        <v>27</v>
      </c>
      <c r="AY9" s="12">
        <v>26</v>
      </c>
      <c r="AZ9" s="12">
        <v>32</v>
      </c>
      <c r="BA9" s="12">
        <v>3</v>
      </c>
      <c r="BB9" s="12">
        <v>1000000</v>
      </c>
    </row>
    <row r="10" spans="1:54" ht="15" thickBot="1" x14ac:dyDescent="0.35">
      <c r="A10" s="11" t="s">
        <v>364</v>
      </c>
      <c r="B10" s="12">
        <v>17</v>
      </c>
      <c r="C10" s="12">
        <v>19</v>
      </c>
      <c r="D10" s="12">
        <v>14</v>
      </c>
      <c r="E10" s="12">
        <v>16</v>
      </c>
      <c r="F10" s="12">
        <v>16</v>
      </c>
      <c r="G10" s="12">
        <v>13</v>
      </c>
      <c r="H10" s="12">
        <v>13</v>
      </c>
      <c r="I10" s="12">
        <v>13</v>
      </c>
      <c r="J10" s="12">
        <v>16</v>
      </c>
      <c r="K10" s="12">
        <v>16</v>
      </c>
      <c r="L10" s="12">
        <v>13</v>
      </c>
      <c r="M10" s="12">
        <v>16</v>
      </c>
      <c r="N10" s="12">
        <v>12</v>
      </c>
      <c r="O10" s="12">
        <v>5</v>
      </c>
      <c r="P10" s="12">
        <v>2</v>
      </c>
      <c r="Q10" s="12">
        <v>1</v>
      </c>
      <c r="R10" s="12">
        <v>2</v>
      </c>
      <c r="S10" s="12">
        <v>4</v>
      </c>
      <c r="T10" s="12">
        <v>8</v>
      </c>
      <c r="U10" s="12">
        <v>11</v>
      </c>
      <c r="V10" s="12">
        <v>8</v>
      </c>
      <c r="W10" s="12">
        <v>13</v>
      </c>
      <c r="X10" s="12">
        <v>11</v>
      </c>
      <c r="Y10" s="12">
        <v>1000000</v>
      </c>
      <c r="AD10" s="11" t="s">
        <v>364</v>
      </c>
      <c r="AE10" s="12">
        <v>46</v>
      </c>
      <c r="AF10" s="12">
        <v>44</v>
      </c>
      <c r="AG10" s="12">
        <v>49</v>
      </c>
      <c r="AH10" s="12">
        <v>47</v>
      </c>
      <c r="AI10" s="12">
        <v>47</v>
      </c>
      <c r="AJ10" s="12">
        <v>50</v>
      </c>
      <c r="AK10" s="12">
        <v>50</v>
      </c>
      <c r="AL10" s="12">
        <v>50</v>
      </c>
      <c r="AM10" s="12">
        <v>47</v>
      </c>
      <c r="AN10" s="12">
        <v>47</v>
      </c>
      <c r="AO10" s="12">
        <v>50</v>
      </c>
      <c r="AP10" s="12">
        <v>47</v>
      </c>
      <c r="AQ10" s="12">
        <v>51</v>
      </c>
      <c r="AR10" s="12">
        <v>58</v>
      </c>
      <c r="AS10" s="12">
        <v>61</v>
      </c>
      <c r="AT10" s="12">
        <v>62</v>
      </c>
      <c r="AU10" s="12">
        <v>61</v>
      </c>
      <c r="AV10" s="12">
        <v>59</v>
      </c>
      <c r="AW10" s="12">
        <v>55</v>
      </c>
      <c r="AX10" s="12">
        <v>52</v>
      </c>
      <c r="AY10" s="12">
        <v>55</v>
      </c>
      <c r="AZ10" s="12">
        <v>50</v>
      </c>
      <c r="BA10" s="12">
        <v>52</v>
      </c>
      <c r="BB10" s="12">
        <v>1000000</v>
      </c>
    </row>
    <row r="11" spans="1:54" ht="15" thickBot="1" x14ac:dyDescent="0.35">
      <c r="A11" s="11" t="s">
        <v>365</v>
      </c>
      <c r="B11" s="12">
        <v>10</v>
      </c>
      <c r="C11" s="12">
        <v>9</v>
      </c>
      <c r="D11" s="12">
        <v>7</v>
      </c>
      <c r="E11" s="12">
        <v>7</v>
      </c>
      <c r="F11" s="12">
        <v>6</v>
      </c>
      <c r="G11" s="12">
        <v>7</v>
      </c>
      <c r="H11" s="12">
        <v>14</v>
      </c>
      <c r="I11" s="12">
        <v>17</v>
      </c>
      <c r="J11" s="12">
        <v>20</v>
      </c>
      <c r="K11" s="12">
        <v>18</v>
      </c>
      <c r="L11" s="12">
        <v>17</v>
      </c>
      <c r="M11" s="12">
        <v>20</v>
      </c>
      <c r="N11" s="12">
        <v>18</v>
      </c>
      <c r="O11" s="12">
        <v>11</v>
      </c>
      <c r="P11" s="12">
        <v>17</v>
      </c>
      <c r="Q11" s="12">
        <v>18</v>
      </c>
      <c r="R11" s="12">
        <v>24</v>
      </c>
      <c r="S11" s="12">
        <v>30</v>
      </c>
      <c r="T11" s="12">
        <v>21</v>
      </c>
      <c r="U11" s="12">
        <v>20</v>
      </c>
      <c r="V11" s="12">
        <v>22</v>
      </c>
      <c r="W11" s="12">
        <v>21</v>
      </c>
      <c r="X11" s="12">
        <v>40</v>
      </c>
      <c r="Y11" s="12">
        <v>1000000</v>
      </c>
      <c r="AD11" s="11" t="s">
        <v>365</v>
      </c>
      <c r="AE11" s="12">
        <v>53</v>
      </c>
      <c r="AF11" s="12">
        <v>54</v>
      </c>
      <c r="AG11" s="12">
        <v>56</v>
      </c>
      <c r="AH11" s="12">
        <v>56</v>
      </c>
      <c r="AI11" s="12">
        <v>57</v>
      </c>
      <c r="AJ11" s="12">
        <v>56</v>
      </c>
      <c r="AK11" s="12">
        <v>49</v>
      </c>
      <c r="AL11" s="12">
        <v>46</v>
      </c>
      <c r="AM11" s="12">
        <v>43</v>
      </c>
      <c r="AN11" s="12">
        <v>45</v>
      </c>
      <c r="AO11" s="12">
        <v>46</v>
      </c>
      <c r="AP11" s="12">
        <v>43</v>
      </c>
      <c r="AQ11" s="12">
        <v>45</v>
      </c>
      <c r="AR11" s="12">
        <v>52</v>
      </c>
      <c r="AS11" s="12">
        <v>46</v>
      </c>
      <c r="AT11" s="12">
        <v>45</v>
      </c>
      <c r="AU11" s="12">
        <v>39</v>
      </c>
      <c r="AV11" s="12">
        <v>33</v>
      </c>
      <c r="AW11" s="12">
        <v>42</v>
      </c>
      <c r="AX11" s="12">
        <v>43</v>
      </c>
      <c r="AY11" s="12">
        <v>41</v>
      </c>
      <c r="AZ11" s="12">
        <v>42</v>
      </c>
      <c r="BA11" s="12">
        <v>23</v>
      </c>
      <c r="BB11" s="12">
        <v>1000000</v>
      </c>
    </row>
    <row r="12" spans="1:54" ht="15" thickBot="1" x14ac:dyDescent="0.35">
      <c r="A12" s="11" t="s">
        <v>366</v>
      </c>
      <c r="B12" s="12">
        <v>19</v>
      </c>
      <c r="C12" s="12">
        <v>13</v>
      </c>
      <c r="D12" s="12">
        <v>11</v>
      </c>
      <c r="E12" s="12">
        <v>11</v>
      </c>
      <c r="F12" s="12">
        <v>12</v>
      </c>
      <c r="G12" s="12">
        <v>12</v>
      </c>
      <c r="H12" s="12">
        <v>11</v>
      </c>
      <c r="I12" s="12">
        <v>6</v>
      </c>
      <c r="J12" s="12">
        <v>5</v>
      </c>
      <c r="K12" s="12">
        <v>6</v>
      </c>
      <c r="L12" s="12">
        <v>4</v>
      </c>
      <c r="M12" s="12">
        <v>6</v>
      </c>
      <c r="N12" s="12">
        <v>2</v>
      </c>
      <c r="O12" s="12">
        <v>4</v>
      </c>
      <c r="P12" s="12">
        <v>7</v>
      </c>
      <c r="Q12" s="12">
        <v>5</v>
      </c>
      <c r="R12" s="12">
        <v>4</v>
      </c>
      <c r="S12" s="12">
        <v>6</v>
      </c>
      <c r="T12" s="12">
        <v>5</v>
      </c>
      <c r="U12" s="12">
        <v>5</v>
      </c>
      <c r="V12" s="12">
        <v>2</v>
      </c>
      <c r="W12" s="12">
        <v>8</v>
      </c>
      <c r="X12" s="12">
        <v>14</v>
      </c>
      <c r="Y12" s="12">
        <v>1000000</v>
      </c>
      <c r="AD12" s="11" t="s">
        <v>366</v>
      </c>
      <c r="AE12" s="12">
        <v>44</v>
      </c>
      <c r="AF12" s="12">
        <v>50</v>
      </c>
      <c r="AG12" s="12">
        <v>52</v>
      </c>
      <c r="AH12" s="12">
        <v>52</v>
      </c>
      <c r="AI12" s="12">
        <v>51</v>
      </c>
      <c r="AJ12" s="12">
        <v>51</v>
      </c>
      <c r="AK12" s="12">
        <v>52</v>
      </c>
      <c r="AL12" s="12">
        <v>57</v>
      </c>
      <c r="AM12" s="12">
        <v>58</v>
      </c>
      <c r="AN12" s="12">
        <v>57</v>
      </c>
      <c r="AO12" s="12">
        <v>59</v>
      </c>
      <c r="AP12" s="12">
        <v>57</v>
      </c>
      <c r="AQ12" s="12">
        <v>61</v>
      </c>
      <c r="AR12" s="12">
        <v>59</v>
      </c>
      <c r="AS12" s="12">
        <v>56</v>
      </c>
      <c r="AT12" s="12">
        <v>58</v>
      </c>
      <c r="AU12" s="12">
        <v>59</v>
      </c>
      <c r="AV12" s="12">
        <v>57</v>
      </c>
      <c r="AW12" s="12">
        <v>58</v>
      </c>
      <c r="AX12" s="12">
        <v>58</v>
      </c>
      <c r="AY12" s="12">
        <v>61</v>
      </c>
      <c r="AZ12" s="12">
        <v>55</v>
      </c>
      <c r="BA12" s="12">
        <v>49</v>
      </c>
      <c r="BB12" s="12">
        <v>1000000</v>
      </c>
    </row>
    <row r="13" spans="1:54" ht="15" thickBot="1" x14ac:dyDescent="0.35">
      <c r="A13" s="11" t="s">
        <v>367</v>
      </c>
      <c r="B13" s="12">
        <v>27</v>
      </c>
      <c r="C13" s="12">
        <v>31</v>
      </c>
      <c r="D13" s="12">
        <v>36</v>
      </c>
      <c r="E13" s="12">
        <v>39</v>
      </c>
      <c r="F13" s="12">
        <v>43</v>
      </c>
      <c r="G13" s="12">
        <v>43</v>
      </c>
      <c r="H13" s="12">
        <v>43</v>
      </c>
      <c r="I13" s="12">
        <v>51</v>
      </c>
      <c r="J13" s="12">
        <v>35</v>
      </c>
      <c r="K13" s="12">
        <v>51</v>
      </c>
      <c r="L13" s="12">
        <v>35</v>
      </c>
      <c r="M13" s="12">
        <v>36</v>
      </c>
      <c r="N13" s="12">
        <v>26</v>
      </c>
      <c r="O13" s="12">
        <v>24</v>
      </c>
      <c r="P13" s="12">
        <v>23</v>
      </c>
      <c r="Q13" s="12">
        <v>20</v>
      </c>
      <c r="R13" s="12">
        <v>21</v>
      </c>
      <c r="S13" s="12">
        <v>16</v>
      </c>
      <c r="T13" s="12">
        <v>24</v>
      </c>
      <c r="U13" s="12">
        <v>31</v>
      </c>
      <c r="V13" s="12">
        <v>41</v>
      </c>
      <c r="W13" s="12">
        <v>43</v>
      </c>
      <c r="X13" s="12">
        <v>17</v>
      </c>
      <c r="Y13" s="12">
        <v>1000000</v>
      </c>
      <c r="AD13" s="11" t="s">
        <v>367</v>
      </c>
      <c r="AE13" s="12">
        <v>36</v>
      </c>
      <c r="AF13" s="12">
        <v>32</v>
      </c>
      <c r="AG13" s="12">
        <v>27</v>
      </c>
      <c r="AH13" s="12">
        <v>24</v>
      </c>
      <c r="AI13" s="12">
        <v>20</v>
      </c>
      <c r="AJ13" s="12">
        <v>20</v>
      </c>
      <c r="AK13" s="12">
        <v>20</v>
      </c>
      <c r="AL13" s="12">
        <v>12</v>
      </c>
      <c r="AM13" s="12">
        <v>28</v>
      </c>
      <c r="AN13" s="12">
        <v>12</v>
      </c>
      <c r="AO13" s="12">
        <v>28</v>
      </c>
      <c r="AP13" s="12">
        <v>27</v>
      </c>
      <c r="AQ13" s="12">
        <v>37</v>
      </c>
      <c r="AR13" s="12">
        <v>39</v>
      </c>
      <c r="AS13" s="12">
        <v>40</v>
      </c>
      <c r="AT13" s="12">
        <v>43</v>
      </c>
      <c r="AU13" s="12">
        <v>42</v>
      </c>
      <c r="AV13" s="12">
        <v>47</v>
      </c>
      <c r="AW13" s="12">
        <v>39</v>
      </c>
      <c r="AX13" s="12">
        <v>32</v>
      </c>
      <c r="AY13" s="12">
        <v>22</v>
      </c>
      <c r="AZ13" s="12">
        <v>20</v>
      </c>
      <c r="BA13" s="12">
        <v>46</v>
      </c>
      <c r="BB13" s="12">
        <v>1000000</v>
      </c>
    </row>
    <row r="14" spans="1:54" ht="15" thickBot="1" x14ac:dyDescent="0.35">
      <c r="A14" s="11" t="s">
        <v>368</v>
      </c>
      <c r="B14" s="12">
        <v>27</v>
      </c>
      <c r="C14" s="12">
        <v>31</v>
      </c>
      <c r="D14" s="12">
        <v>36</v>
      </c>
      <c r="E14" s="12">
        <v>39</v>
      </c>
      <c r="F14" s="12">
        <v>43</v>
      </c>
      <c r="G14" s="12">
        <v>43</v>
      </c>
      <c r="H14" s="12">
        <v>43</v>
      </c>
      <c r="I14" s="12">
        <v>48</v>
      </c>
      <c r="J14" s="12">
        <v>45</v>
      </c>
      <c r="K14" s="12">
        <v>40</v>
      </c>
      <c r="L14" s="12">
        <v>33</v>
      </c>
      <c r="M14" s="12">
        <v>32</v>
      </c>
      <c r="N14" s="12">
        <v>27</v>
      </c>
      <c r="O14" s="12">
        <v>29</v>
      </c>
      <c r="P14" s="12">
        <v>32</v>
      </c>
      <c r="Q14" s="12">
        <v>27</v>
      </c>
      <c r="R14" s="12">
        <v>17</v>
      </c>
      <c r="S14" s="12">
        <v>19</v>
      </c>
      <c r="T14" s="12">
        <v>12</v>
      </c>
      <c r="U14" s="12">
        <v>18</v>
      </c>
      <c r="V14" s="12">
        <v>16</v>
      </c>
      <c r="W14" s="12">
        <v>4</v>
      </c>
      <c r="X14" s="12">
        <v>4</v>
      </c>
      <c r="Y14" s="12">
        <v>1000000</v>
      </c>
      <c r="AD14" s="11" t="s">
        <v>368</v>
      </c>
      <c r="AE14" s="12">
        <v>36</v>
      </c>
      <c r="AF14" s="12">
        <v>32</v>
      </c>
      <c r="AG14" s="12">
        <v>27</v>
      </c>
      <c r="AH14" s="12">
        <v>24</v>
      </c>
      <c r="AI14" s="12">
        <v>20</v>
      </c>
      <c r="AJ14" s="12">
        <v>20</v>
      </c>
      <c r="AK14" s="12">
        <v>20</v>
      </c>
      <c r="AL14" s="12">
        <v>15</v>
      </c>
      <c r="AM14" s="12">
        <v>18</v>
      </c>
      <c r="AN14" s="12">
        <v>23</v>
      </c>
      <c r="AO14" s="12">
        <v>30</v>
      </c>
      <c r="AP14" s="12">
        <v>31</v>
      </c>
      <c r="AQ14" s="12">
        <v>36</v>
      </c>
      <c r="AR14" s="12">
        <v>34</v>
      </c>
      <c r="AS14" s="12">
        <v>31</v>
      </c>
      <c r="AT14" s="12">
        <v>36</v>
      </c>
      <c r="AU14" s="12">
        <v>46</v>
      </c>
      <c r="AV14" s="12">
        <v>44</v>
      </c>
      <c r="AW14" s="12">
        <v>51</v>
      </c>
      <c r="AX14" s="12">
        <v>45</v>
      </c>
      <c r="AY14" s="12">
        <v>47</v>
      </c>
      <c r="AZ14" s="12">
        <v>59</v>
      </c>
      <c r="BA14" s="12">
        <v>59</v>
      </c>
      <c r="BB14" s="12">
        <v>1000000</v>
      </c>
    </row>
    <row r="15" spans="1:54" ht="15" thickBot="1" x14ac:dyDescent="0.35">
      <c r="A15" s="11" t="s">
        <v>369</v>
      </c>
      <c r="B15" s="12">
        <v>3</v>
      </c>
      <c r="C15" s="12">
        <v>6</v>
      </c>
      <c r="D15" s="12">
        <v>5</v>
      </c>
      <c r="E15" s="12">
        <v>5</v>
      </c>
      <c r="F15" s="12">
        <v>4</v>
      </c>
      <c r="G15" s="12">
        <v>4</v>
      </c>
      <c r="H15" s="12">
        <v>2</v>
      </c>
      <c r="I15" s="12">
        <v>2</v>
      </c>
      <c r="J15" s="12">
        <v>3</v>
      </c>
      <c r="K15" s="12">
        <v>2</v>
      </c>
      <c r="L15" s="12">
        <v>2</v>
      </c>
      <c r="M15" s="12">
        <v>4</v>
      </c>
      <c r="N15" s="12">
        <v>5</v>
      </c>
      <c r="O15" s="12">
        <v>8</v>
      </c>
      <c r="P15" s="12">
        <v>9</v>
      </c>
      <c r="Q15" s="12">
        <v>10</v>
      </c>
      <c r="R15" s="12">
        <v>8</v>
      </c>
      <c r="S15" s="12">
        <v>5</v>
      </c>
      <c r="T15" s="12">
        <v>7</v>
      </c>
      <c r="U15" s="12">
        <v>6</v>
      </c>
      <c r="V15" s="12">
        <v>5</v>
      </c>
      <c r="W15" s="12">
        <v>2</v>
      </c>
      <c r="X15" s="12">
        <v>30</v>
      </c>
      <c r="Y15" s="12">
        <v>1000000</v>
      </c>
      <c r="AD15" s="11" t="s">
        <v>369</v>
      </c>
      <c r="AE15" s="12">
        <v>60</v>
      </c>
      <c r="AF15" s="12">
        <v>57</v>
      </c>
      <c r="AG15" s="12">
        <v>58</v>
      </c>
      <c r="AH15" s="12">
        <v>58</v>
      </c>
      <c r="AI15" s="12">
        <v>59</v>
      </c>
      <c r="AJ15" s="12">
        <v>59</v>
      </c>
      <c r="AK15" s="12">
        <v>61</v>
      </c>
      <c r="AL15" s="12">
        <v>61</v>
      </c>
      <c r="AM15" s="12">
        <v>60</v>
      </c>
      <c r="AN15" s="12">
        <v>61</v>
      </c>
      <c r="AO15" s="12">
        <v>61</v>
      </c>
      <c r="AP15" s="12">
        <v>59</v>
      </c>
      <c r="AQ15" s="12">
        <v>58</v>
      </c>
      <c r="AR15" s="12">
        <v>55</v>
      </c>
      <c r="AS15" s="12">
        <v>54</v>
      </c>
      <c r="AT15" s="12">
        <v>53</v>
      </c>
      <c r="AU15" s="12">
        <v>55</v>
      </c>
      <c r="AV15" s="12">
        <v>58</v>
      </c>
      <c r="AW15" s="12">
        <v>56</v>
      </c>
      <c r="AX15" s="12">
        <v>57</v>
      </c>
      <c r="AY15" s="12">
        <v>58</v>
      </c>
      <c r="AZ15" s="12">
        <v>61</v>
      </c>
      <c r="BA15" s="12">
        <v>33</v>
      </c>
      <c r="BB15" s="12">
        <v>1000000</v>
      </c>
    </row>
    <row r="16" spans="1:54" ht="15" thickBot="1" x14ac:dyDescent="0.35">
      <c r="A16" s="11" t="s">
        <v>370</v>
      </c>
      <c r="B16" s="12">
        <v>6</v>
      </c>
      <c r="C16" s="12">
        <v>4</v>
      </c>
      <c r="D16" s="12">
        <v>4</v>
      </c>
      <c r="E16" s="12">
        <v>4</v>
      </c>
      <c r="F16" s="12">
        <v>5</v>
      </c>
      <c r="G16" s="12">
        <v>6</v>
      </c>
      <c r="H16" s="12">
        <v>8</v>
      </c>
      <c r="I16" s="12">
        <v>8</v>
      </c>
      <c r="J16" s="12">
        <v>9</v>
      </c>
      <c r="K16" s="12">
        <v>8</v>
      </c>
      <c r="L16" s="12">
        <v>7</v>
      </c>
      <c r="M16" s="12">
        <v>8</v>
      </c>
      <c r="N16" s="12">
        <v>10</v>
      </c>
      <c r="O16" s="12">
        <v>14</v>
      </c>
      <c r="P16" s="12">
        <v>13</v>
      </c>
      <c r="Q16" s="12">
        <v>14</v>
      </c>
      <c r="R16" s="12">
        <v>12</v>
      </c>
      <c r="S16" s="12">
        <v>14</v>
      </c>
      <c r="T16" s="12">
        <v>9</v>
      </c>
      <c r="U16" s="12">
        <v>8</v>
      </c>
      <c r="V16" s="12">
        <v>10</v>
      </c>
      <c r="W16" s="12">
        <v>12</v>
      </c>
      <c r="X16" s="12">
        <v>37</v>
      </c>
      <c r="Y16" s="12">
        <v>1000000</v>
      </c>
      <c r="AD16" s="11" t="s">
        <v>370</v>
      </c>
      <c r="AE16" s="12">
        <v>57</v>
      </c>
      <c r="AF16" s="12">
        <v>59</v>
      </c>
      <c r="AG16" s="12">
        <v>59</v>
      </c>
      <c r="AH16" s="12">
        <v>59</v>
      </c>
      <c r="AI16" s="12">
        <v>58</v>
      </c>
      <c r="AJ16" s="12">
        <v>57</v>
      </c>
      <c r="AK16" s="12">
        <v>55</v>
      </c>
      <c r="AL16" s="12">
        <v>55</v>
      </c>
      <c r="AM16" s="12">
        <v>54</v>
      </c>
      <c r="AN16" s="12">
        <v>55</v>
      </c>
      <c r="AO16" s="12">
        <v>56</v>
      </c>
      <c r="AP16" s="12">
        <v>55</v>
      </c>
      <c r="AQ16" s="12">
        <v>53</v>
      </c>
      <c r="AR16" s="12">
        <v>49</v>
      </c>
      <c r="AS16" s="12">
        <v>50</v>
      </c>
      <c r="AT16" s="12">
        <v>49</v>
      </c>
      <c r="AU16" s="12">
        <v>51</v>
      </c>
      <c r="AV16" s="12">
        <v>49</v>
      </c>
      <c r="AW16" s="12">
        <v>54</v>
      </c>
      <c r="AX16" s="12">
        <v>55</v>
      </c>
      <c r="AY16" s="12">
        <v>53</v>
      </c>
      <c r="AZ16" s="12">
        <v>51</v>
      </c>
      <c r="BA16" s="12">
        <v>26</v>
      </c>
      <c r="BB16" s="12">
        <v>1000000</v>
      </c>
    </row>
    <row r="17" spans="1:54" ht="15" thickBot="1" x14ac:dyDescent="0.35">
      <c r="A17" s="11" t="s">
        <v>371</v>
      </c>
      <c r="B17" s="12">
        <v>18</v>
      </c>
      <c r="C17" s="12">
        <v>17</v>
      </c>
      <c r="D17" s="12">
        <v>19</v>
      </c>
      <c r="E17" s="12">
        <v>18</v>
      </c>
      <c r="F17" s="12">
        <v>19</v>
      </c>
      <c r="G17" s="12">
        <v>17</v>
      </c>
      <c r="H17" s="12">
        <v>16</v>
      </c>
      <c r="I17" s="12">
        <v>16</v>
      </c>
      <c r="J17" s="12">
        <v>18</v>
      </c>
      <c r="K17" s="12">
        <v>19</v>
      </c>
      <c r="L17" s="12">
        <v>16</v>
      </c>
      <c r="M17" s="12">
        <v>14</v>
      </c>
      <c r="N17" s="12">
        <v>9</v>
      </c>
      <c r="O17" s="12">
        <v>3</v>
      </c>
      <c r="P17" s="12">
        <v>5</v>
      </c>
      <c r="Q17" s="12">
        <v>7</v>
      </c>
      <c r="R17" s="12">
        <v>9</v>
      </c>
      <c r="S17" s="12">
        <v>10</v>
      </c>
      <c r="T17" s="12">
        <v>18</v>
      </c>
      <c r="U17" s="12">
        <v>22</v>
      </c>
      <c r="V17" s="12">
        <v>23</v>
      </c>
      <c r="W17" s="12">
        <v>24</v>
      </c>
      <c r="X17" s="12">
        <v>16</v>
      </c>
      <c r="Y17" s="12">
        <v>1000000</v>
      </c>
      <c r="AD17" s="11" t="s">
        <v>371</v>
      </c>
      <c r="AE17" s="12">
        <v>45</v>
      </c>
      <c r="AF17" s="12">
        <v>46</v>
      </c>
      <c r="AG17" s="12">
        <v>44</v>
      </c>
      <c r="AH17" s="12">
        <v>45</v>
      </c>
      <c r="AI17" s="12">
        <v>44</v>
      </c>
      <c r="AJ17" s="12">
        <v>46</v>
      </c>
      <c r="AK17" s="12">
        <v>47</v>
      </c>
      <c r="AL17" s="12">
        <v>47</v>
      </c>
      <c r="AM17" s="12">
        <v>45</v>
      </c>
      <c r="AN17" s="12">
        <v>44</v>
      </c>
      <c r="AO17" s="12">
        <v>47</v>
      </c>
      <c r="AP17" s="12">
        <v>49</v>
      </c>
      <c r="AQ17" s="12">
        <v>54</v>
      </c>
      <c r="AR17" s="12">
        <v>60</v>
      </c>
      <c r="AS17" s="12">
        <v>58</v>
      </c>
      <c r="AT17" s="12">
        <v>56</v>
      </c>
      <c r="AU17" s="12">
        <v>54</v>
      </c>
      <c r="AV17" s="12">
        <v>53</v>
      </c>
      <c r="AW17" s="12">
        <v>45</v>
      </c>
      <c r="AX17" s="12">
        <v>41</v>
      </c>
      <c r="AY17" s="12">
        <v>40</v>
      </c>
      <c r="AZ17" s="12">
        <v>39</v>
      </c>
      <c r="BA17" s="12">
        <v>47</v>
      </c>
      <c r="BB17" s="12">
        <v>1000000</v>
      </c>
    </row>
    <row r="18" spans="1:54" ht="15" thickBot="1" x14ac:dyDescent="0.35">
      <c r="A18" s="11" t="s">
        <v>372</v>
      </c>
      <c r="B18" s="12">
        <v>14</v>
      </c>
      <c r="C18" s="12">
        <v>14</v>
      </c>
      <c r="D18" s="12">
        <v>16</v>
      </c>
      <c r="E18" s="12">
        <v>22</v>
      </c>
      <c r="F18" s="12">
        <v>26</v>
      </c>
      <c r="G18" s="12">
        <v>26</v>
      </c>
      <c r="H18" s="12">
        <v>30</v>
      </c>
      <c r="I18" s="12">
        <v>26</v>
      </c>
      <c r="J18" s="12">
        <v>29</v>
      </c>
      <c r="K18" s="12">
        <v>29</v>
      </c>
      <c r="L18" s="12">
        <v>32</v>
      </c>
      <c r="M18" s="12">
        <v>47</v>
      </c>
      <c r="N18" s="12">
        <v>31</v>
      </c>
      <c r="O18" s="12">
        <v>43</v>
      </c>
      <c r="P18" s="12">
        <v>51</v>
      </c>
      <c r="Q18" s="12">
        <v>23</v>
      </c>
      <c r="R18" s="12">
        <v>19</v>
      </c>
      <c r="S18" s="12">
        <v>7</v>
      </c>
      <c r="T18" s="12">
        <v>3</v>
      </c>
      <c r="U18" s="12">
        <v>4</v>
      </c>
      <c r="V18" s="12">
        <v>19</v>
      </c>
      <c r="W18" s="12">
        <v>28</v>
      </c>
      <c r="X18" s="12">
        <v>19</v>
      </c>
      <c r="Y18" s="12">
        <v>1000000</v>
      </c>
      <c r="AD18" s="11" t="s">
        <v>372</v>
      </c>
      <c r="AE18" s="12">
        <v>49</v>
      </c>
      <c r="AF18" s="12">
        <v>49</v>
      </c>
      <c r="AG18" s="12">
        <v>47</v>
      </c>
      <c r="AH18" s="12">
        <v>41</v>
      </c>
      <c r="AI18" s="12">
        <v>37</v>
      </c>
      <c r="AJ18" s="12">
        <v>37</v>
      </c>
      <c r="AK18" s="12">
        <v>33</v>
      </c>
      <c r="AL18" s="12">
        <v>37</v>
      </c>
      <c r="AM18" s="12">
        <v>34</v>
      </c>
      <c r="AN18" s="12">
        <v>34</v>
      </c>
      <c r="AO18" s="12">
        <v>31</v>
      </c>
      <c r="AP18" s="12">
        <v>16</v>
      </c>
      <c r="AQ18" s="12">
        <v>32</v>
      </c>
      <c r="AR18" s="12">
        <v>20</v>
      </c>
      <c r="AS18" s="12">
        <v>12</v>
      </c>
      <c r="AT18" s="12">
        <v>40</v>
      </c>
      <c r="AU18" s="12">
        <v>44</v>
      </c>
      <c r="AV18" s="12">
        <v>56</v>
      </c>
      <c r="AW18" s="12">
        <v>60</v>
      </c>
      <c r="AX18" s="12">
        <v>59</v>
      </c>
      <c r="AY18" s="12">
        <v>44</v>
      </c>
      <c r="AZ18" s="12">
        <v>35</v>
      </c>
      <c r="BA18" s="12">
        <v>44</v>
      </c>
      <c r="BB18" s="12">
        <v>1000000</v>
      </c>
    </row>
    <row r="19" spans="1:54" ht="15" thickBot="1" x14ac:dyDescent="0.35">
      <c r="A19" s="11" t="s">
        <v>373</v>
      </c>
      <c r="B19" s="12">
        <v>27</v>
      </c>
      <c r="C19" s="12">
        <v>31</v>
      </c>
      <c r="D19" s="12">
        <v>36</v>
      </c>
      <c r="E19" s="12">
        <v>39</v>
      </c>
      <c r="F19" s="12">
        <v>32</v>
      </c>
      <c r="G19" s="12">
        <v>43</v>
      </c>
      <c r="H19" s="12">
        <v>43</v>
      </c>
      <c r="I19" s="12">
        <v>38</v>
      </c>
      <c r="J19" s="12">
        <v>53</v>
      </c>
      <c r="K19" s="12">
        <v>51</v>
      </c>
      <c r="L19" s="12">
        <v>53</v>
      </c>
      <c r="M19" s="12">
        <v>53</v>
      </c>
      <c r="N19" s="12">
        <v>53</v>
      </c>
      <c r="O19" s="12">
        <v>54</v>
      </c>
      <c r="P19" s="12">
        <v>56</v>
      </c>
      <c r="Q19" s="12">
        <v>53</v>
      </c>
      <c r="R19" s="12">
        <v>58</v>
      </c>
      <c r="S19" s="12">
        <v>58</v>
      </c>
      <c r="T19" s="12">
        <v>59</v>
      </c>
      <c r="U19" s="12">
        <v>57</v>
      </c>
      <c r="V19" s="12">
        <v>57</v>
      </c>
      <c r="W19" s="12">
        <v>57</v>
      </c>
      <c r="X19" s="12">
        <v>50</v>
      </c>
      <c r="Y19" s="12">
        <v>1000000</v>
      </c>
      <c r="AD19" s="11" t="s">
        <v>373</v>
      </c>
      <c r="AE19" s="12">
        <v>36</v>
      </c>
      <c r="AF19" s="12">
        <v>32</v>
      </c>
      <c r="AG19" s="12">
        <v>27</v>
      </c>
      <c r="AH19" s="12">
        <v>24</v>
      </c>
      <c r="AI19" s="12">
        <v>31</v>
      </c>
      <c r="AJ19" s="12">
        <v>20</v>
      </c>
      <c r="AK19" s="12">
        <v>20</v>
      </c>
      <c r="AL19" s="12">
        <v>25</v>
      </c>
      <c r="AM19" s="12">
        <v>10</v>
      </c>
      <c r="AN19" s="12">
        <v>12</v>
      </c>
      <c r="AO19" s="12">
        <v>10</v>
      </c>
      <c r="AP19" s="12">
        <v>10</v>
      </c>
      <c r="AQ19" s="12">
        <v>10</v>
      </c>
      <c r="AR19" s="12">
        <v>9</v>
      </c>
      <c r="AS19" s="12">
        <v>7</v>
      </c>
      <c r="AT19" s="12">
        <v>10</v>
      </c>
      <c r="AU19" s="12">
        <v>5</v>
      </c>
      <c r="AV19" s="12">
        <v>5</v>
      </c>
      <c r="AW19" s="12">
        <v>4</v>
      </c>
      <c r="AX19" s="12">
        <v>6</v>
      </c>
      <c r="AY19" s="12">
        <v>6</v>
      </c>
      <c r="AZ19" s="12">
        <v>6</v>
      </c>
      <c r="BA19" s="12">
        <v>13</v>
      </c>
      <c r="BB19" s="12">
        <v>1000000</v>
      </c>
    </row>
    <row r="20" spans="1:54" ht="15" thickBot="1" x14ac:dyDescent="0.35">
      <c r="A20" s="11" t="s">
        <v>374</v>
      </c>
      <c r="B20" s="12">
        <v>27</v>
      </c>
      <c r="C20" s="12">
        <v>31</v>
      </c>
      <c r="D20" s="12">
        <v>36</v>
      </c>
      <c r="E20" s="12">
        <v>33</v>
      </c>
      <c r="F20" s="12">
        <v>43</v>
      </c>
      <c r="G20" s="12">
        <v>43</v>
      </c>
      <c r="H20" s="12">
        <v>43</v>
      </c>
      <c r="I20" s="12">
        <v>51</v>
      </c>
      <c r="J20" s="12">
        <v>53</v>
      </c>
      <c r="K20" s="12">
        <v>51</v>
      </c>
      <c r="L20" s="12">
        <v>53</v>
      </c>
      <c r="M20" s="12">
        <v>53</v>
      </c>
      <c r="N20" s="12">
        <v>53</v>
      </c>
      <c r="O20" s="12">
        <v>54</v>
      </c>
      <c r="P20" s="12">
        <v>55</v>
      </c>
      <c r="Q20" s="12">
        <v>55</v>
      </c>
      <c r="R20" s="12">
        <v>58</v>
      </c>
      <c r="S20" s="12">
        <v>57</v>
      </c>
      <c r="T20" s="12">
        <v>58</v>
      </c>
      <c r="U20" s="12">
        <v>56</v>
      </c>
      <c r="V20" s="12">
        <v>56</v>
      </c>
      <c r="W20" s="12">
        <v>60</v>
      </c>
      <c r="X20" s="12">
        <v>49</v>
      </c>
      <c r="Y20" s="12">
        <v>1000000</v>
      </c>
      <c r="AD20" s="11" t="s">
        <v>374</v>
      </c>
      <c r="AE20" s="12">
        <v>36</v>
      </c>
      <c r="AF20" s="12">
        <v>32</v>
      </c>
      <c r="AG20" s="12">
        <v>27</v>
      </c>
      <c r="AH20" s="12">
        <v>30</v>
      </c>
      <c r="AI20" s="12">
        <v>20</v>
      </c>
      <c r="AJ20" s="12">
        <v>20</v>
      </c>
      <c r="AK20" s="12">
        <v>20</v>
      </c>
      <c r="AL20" s="12">
        <v>12</v>
      </c>
      <c r="AM20" s="12">
        <v>10</v>
      </c>
      <c r="AN20" s="12">
        <v>12</v>
      </c>
      <c r="AO20" s="12">
        <v>10</v>
      </c>
      <c r="AP20" s="12">
        <v>10</v>
      </c>
      <c r="AQ20" s="12">
        <v>10</v>
      </c>
      <c r="AR20" s="12">
        <v>9</v>
      </c>
      <c r="AS20" s="12">
        <v>8</v>
      </c>
      <c r="AT20" s="12">
        <v>8</v>
      </c>
      <c r="AU20" s="12">
        <v>5</v>
      </c>
      <c r="AV20" s="12">
        <v>6</v>
      </c>
      <c r="AW20" s="12">
        <v>5</v>
      </c>
      <c r="AX20" s="12">
        <v>7</v>
      </c>
      <c r="AY20" s="12">
        <v>7</v>
      </c>
      <c r="AZ20" s="12">
        <v>3</v>
      </c>
      <c r="BA20" s="12">
        <v>14</v>
      </c>
      <c r="BB20" s="12">
        <v>1000000</v>
      </c>
    </row>
    <row r="21" spans="1:54" ht="15" thickBot="1" x14ac:dyDescent="0.35">
      <c r="A21" s="11" t="s">
        <v>375</v>
      </c>
      <c r="B21" s="12">
        <v>27</v>
      </c>
      <c r="C21" s="12">
        <v>28</v>
      </c>
      <c r="D21" s="12">
        <v>26</v>
      </c>
      <c r="E21" s="12">
        <v>20</v>
      </c>
      <c r="F21" s="12">
        <v>7</v>
      </c>
      <c r="G21" s="12">
        <v>10</v>
      </c>
      <c r="H21" s="12">
        <v>23</v>
      </c>
      <c r="I21" s="12">
        <v>22</v>
      </c>
      <c r="J21" s="12">
        <v>33</v>
      </c>
      <c r="K21" s="12">
        <v>33</v>
      </c>
      <c r="L21" s="12">
        <v>38</v>
      </c>
      <c r="M21" s="12">
        <v>38</v>
      </c>
      <c r="N21" s="12">
        <v>38</v>
      </c>
      <c r="O21" s="12">
        <v>39</v>
      </c>
      <c r="P21" s="12">
        <v>50</v>
      </c>
      <c r="Q21" s="12">
        <v>48</v>
      </c>
      <c r="R21" s="12">
        <v>55</v>
      </c>
      <c r="S21" s="12">
        <v>55</v>
      </c>
      <c r="T21" s="12">
        <v>52</v>
      </c>
      <c r="U21" s="12">
        <v>51</v>
      </c>
      <c r="V21" s="12">
        <v>48</v>
      </c>
      <c r="W21" s="12">
        <v>51</v>
      </c>
      <c r="X21" s="12">
        <v>58</v>
      </c>
      <c r="Y21" s="12">
        <v>1000000</v>
      </c>
      <c r="AD21" s="11" t="s">
        <v>375</v>
      </c>
      <c r="AE21" s="12">
        <v>36</v>
      </c>
      <c r="AF21" s="12">
        <v>35</v>
      </c>
      <c r="AG21" s="12">
        <v>37</v>
      </c>
      <c r="AH21" s="12">
        <v>43</v>
      </c>
      <c r="AI21" s="12">
        <v>56</v>
      </c>
      <c r="AJ21" s="12">
        <v>53</v>
      </c>
      <c r="AK21" s="12">
        <v>40</v>
      </c>
      <c r="AL21" s="12">
        <v>41</v>
      </c>
      <c r="AM21" s="12">
        <v>30</v>
      </c>
      <c r="AN21" s="12">
        <v>30</v>
      </c>
      <c r="AO21" s="12">
        <v>25</v>
      </c>
      <c r="AP21" s="12">
        <v>25</v>
      </c>
      <c r="AQ21" s="12">
        <v>25</v>
      </c>
      <c r="AR21" s="12">
        <v>24</v>
      </c>
      <c r="AS21" s="12">
        <v>13</v>
      </c>
      <c r="AT21" s="12">
        <v>15</v>
      </c>
      <c r="AU21" s="12">
        <v>8</v>
      </c>
      <c r="AV21" s="12">
        <v>8</v>
      </c>
      <c r="AW21" s="12">
        <v>11</v>
      </c>
      <c r="AX21" s="12">
        <v>12</v>
      </c>
      <c r="AY21" s="12">
        <v>15</v>
      </c>
      <c r="AZ21" s="12">
        <v>12</v>
      </c>
      <c r="BA21" s="12">
        <v>5</v>
      </c>
      <c r="BB21" s="12">
        <v>1000000</v>
      </c>
    </row>
    <row r="22" spans="1:54" ht="15" thickBot="1" x14ac:dyDescent="0.35">
      <c r="A22" s="11" t="s">
        <v>376</v>
      </c>
      <c r="B22" s="12">
        <v>13</v>
      </c>
      <c r="C22" s="12">
        <v>15</v>
      </c>
      <c r="D22" s="12">
        <v>18</v>
      </c>
      <c r="E22" s="12">
        <v>21</v>
      </c>
      <c r="F22" s="12">
        <v>24</v>
      </c>
      <c r="G22" s="12">
        <v>19</v>
      </c>
      <c r="H22" s="12">
        <v>20</v>
      </c>
      <c r="I22" s="12">
        <v>15</v>
      </c>
      <c r="J22" s="12">
        <v>17</v>
      </c>
      <c r="K22" s="12">
        <v>17</v>
      </c>
      <c r="L22" s="12">
        <v>15</v>
      </c>
      <c r="M22" s="12">
        <v>13</v>
      </c>
      <c r="N22" s="12">
        <v>11</v>
      </c>
      <c r="O22" s="12">
        <v>6</v>
      </c>
      <c r="P22" s="12">
        <v>3</v>
      </c>
      <c r="Q22" s="12">
        <v>4</v>
      </c>
      <c r="R22" s="12">
        <v>5</v>
      </c>
      <c r="S22" s="12">
        <v>3</v>
      </c>
      <c r="T22" s="12">
        <v>12</v>
      </c>
      <c r="U22" s="12">
        <v>21</v>
      </c>
      <c r="V22" s="12">
        <v>21</v>
      </c>
      <c r="W22" s="12">
        <v>22</v>
      </c>
      <c r="X22" s="12">
        <v>15</v>
      </c>
      <c r="Y22" s="12">
        <v>1000000</v>
      </c>
      <c r="AD22" s="11" t="s">
        <v>376</v>
      </c>
      <c r="AE22" s="12">
        <v>50</v>
      </c>
      <c r="AF22" s="12">
        <v>48</v>
      </c>
      <c r="AG22" s="12">
        <v>45</v>
      </c>
      <c r="AH22" s="12">
        <v>42</v>
      </c>
      <c r="AI22" s="12">
        <v>39</v>
      </c>
      <c r="AJ22" s="12">
        <v>44</v>
      </c>
      <c r="AK22" s="12">
        <v>43</v>
      </c>
      <c r="AL22" s="12">
        <v>48</v>
      </c>
      <c r="AM22" s="12">
        <v>46</v>
      </c>
      <c r="AN22" s="12">
        <v>46</v>
      </c>
      <c r="AO22" s="12">
        <v>48</v>
      </c>
      <c r="AP22" s="12">
        <v>50</v>
      </c>
      <c r="AQ22" s="12">
        <v>52</v>
      </c>
      <c r="AR22" s="12">
        <v>57</v>
      </c>
      <c r="AS22" s="12">
        <v>60</v>
      </c>
      <c r="AT22" s="12">
        <v>59</v>
      </c>
      <c r="AU22" s="12">
        <v>58</v>
      </c>
      <c r="AV22" s="12">
        <v>60</v>
      </c>
      <c r="AW22" s="12">
        <v>51</v>
      </c>
      <c r="AX22" s="12">
        <v>42</v>
      </c>
      <c r="AY22" s="12">
        <v>42</v>
      </c>
      <c r="AZ22" s="12">
        <v>41</v>
      </c>
      <c r="BA22" s="12">
        <v>48</v>
      </c>
      <c r="BB22" s="12">
        <v>1000000</v>
      </c>
    </row>
    <row r="23" spans="1:54" ht="15" thickBot="1" x14ac:dyDescent="0.35">
      <c r="A23" s="11" t="s">
        <v>377</v>
      </c>
      <c r="B23" s="12">
        <v>27</v>
      </c>
      <c r="C23" s="12">
        <v>31</v>
      </c>
      <c r="D23" s="12">
        <v>34</v>
      </c>
      <c r="E23" s="12">
        <v>28</v>
      </c>
      <c r="F23" s="12">
        <v>21</v>
      </c>
      <c r="G23" s="12">
        <v>20</v>
      </c>
      <c r="H23" s="12">
        <v>19</v>
      </c>
      <c r="I23" s="12">
        <v>14</v>
      </c>
      <c r="J23" s="12">
        <v>10</v>
      </c>
      <c r="K23" s="12">
        <v>5</v>
      </c>
      <c r="L23" s="12">
        <v>6</v>
      </c>
      <c r="M23" s="12">
        <v>7</v>
      </c>
      <c r="N23" s="12">
        <v>4</v>
      </c>
      <c r="O23" s="12">
        <v>2</v>
      </c>
      <c r="P23" s="12">
        <v>4</v>
      </c>
      <c r="Q23" s="12">
        <v>6</v>
      </c>
      <c r="R23" s="12">
        <v>7</v>
      </c>
      <c r="S23" s="12">
        <v>9</v>
      </c>
      <c r="T23" s="12">
        <v>4</v>
      </c>
      <c r="U23" s="12">
        <v>1</v>
      </c>
      <c r="V23" s="12">
        <v>4</v>
      </c>
      <c r="W23" s="12">
        <v>11</v>
      </c>
      <c r="X23" s="12">
        <v>2</v>
      </c>
      <c r="Y23" s="12">
        <v>1000000</v>
      </c>
      <c r="AD23" s="11" t="s">
        <v>377</v>
      </c>
      <c r="AE23" s="12">
        <v>36</v>
      </c>
      <c r="AF23" s="12">
        <v>32</v>
      </c>
      <c r="AG23" s="12">
        <v>29</v>
      </c>
      <c r="AH23" s="12">
        <v>35</v>
      </c>
      <c r="AI23" s="12">
        <v>42</v>
      </c>
      <c r="AJ23" s="12">
        <v>43</v>
      </c>
      <c r="AK23" s="12">
        <v>44</v>
      </c>
      <c r="AL23" s="12">
        <v>49</v>
      </c>
      <c r="AM23" s="12">
        <v>53</v>
      </c>
      <c r="AN23" s="12">
        <v>58</v>
      </c>
      <c r="AO23" s="12">
        <v>57</v>
      </c>
      <c r="AP23" s="12">
        <v>56</v>
      </c>
      <c r="AQ23" s="12">
        <v>59</v>
      </c>
      <c r="AR23" s="12">
        <v>61</v>
      </c>
      <c r="AS23" s="12">
        <v>59</v>
      </c>
      <c r="AT23" s="12">
        <v>57</v>
      </c>
      <c r="AU23" s="12">
        <v>56</v>
      </c>
      <c r="AV23" s="12">
        <v>54</v>
      </c>
      <c r="AW23" s="12">
        <v>59</v>
      </c>
      <c r="AX23" s="12">
        <v>62</v>
      </c>
      <c r="AY23" s="12">
        <v>59</v>
      </c>
      <c r="AZ23" s="12">
        <v>52</v>
      </c>
      <c r="BA23" s="12">
        <v>61</v>
      </c>
      <c r="BB23" s="12">
        <v>1000000</v>
      </c>
    </row>
    <row r="24" spans="1:54" ht="15" thickBot="1" x14ac:dyDescent="0.35">
      <c r="A24" s="11" t="s">
        <v>378</v>
      </c>
      <c r="B24" s="12">
        <v>27</v>
      </c>
      <c r="C24" s="12">
        <v>31</v>
      </c>
      <c r="D24" s="12">
        <v>36</v>
      </c>
      <c r="E24" s="12">
        <v>39</v>
      </c>
      <c r="F24" s="12">
        <v>32</v>
      </c>
      <c r="G24" s="12">
        <v>43</v>
      </c>
      <c r="H24" s="12">
        <v>37</v>
      </c>
      <c r="I24" s="12">
        <v>40</v>
      </c>
      <c r="J24" s="12">
        <v>15</v>
      </c>
      <c r="K24" s="12">
        <v>14</v>
      </c>
      <c r="L24" s="12">
        <v>21</v>
      </c>
      <c r="M24" s="12">
        <v>21</v>
      </c>
      <c r="N24" s="12">
        <v>20</v>
      </c>
      <c r="O24" s="12">
        <v>25</v>
      </c>
      <c r="P24" s="12">
        <v>25</v>
      </c>
      <c r="Q24" s="12">
        <v>25</v>
      </c>
      <c r="R24" s="12">
        <v>36</v>
      </c>
      <c r="S24" s="12">
        <v>37</v>
      </c>
      <c r="T24" s="12">
        <v>40</v>
      </c>
      <c r="U24" s="12">
        <v>34</v>
      </c>
      <c r="V24" s="12">
        <v>36</v>
      </c>
      <c r="W24" s="12">
        <v>41</v>
      </c>
      <c r="X24" s="12">
        <v>26</v>
      </c>
      <c r="Y24" s="12">
        <v>1000000</v>
      </c>
      <c r="AD24" s="11" t="s">
        <v>378</v>
      </c>
      <c r="AE24" s="12">
        <v>36</v>
      </c>
      <c r="AF24" s="12">
        <v>32</v>
      </c>
      <c r="AG24" s="12">
        <v>27</v>
      </c>
      <c r="AH24" s="12">
        <v>24</v>
      </c>
      <c r="AI24" s="12">
        <v>31</v>
      </c>
      <c r="AJ24" s="12">
        <v>20</v>
      </c>
      <c r="AK24" s="12">
        <v>26</v>
      </c>
      <c r="AL24" s="12">
        <v>23</v>
      </c>
      <c r="AM24" s="12">
        <v>48</v>
      </c>
      <c r="AN24" s="12">
        <v>49</v>
      </c>
      <c r="AO24" s="12">
        <v>42</v>
      </c>
      <c r="AP24" s="12">
        <v>42</v>
      </c>
      <c r="AQ24" s="12">
        <v>43</v>
      </c>
      <c r="AR24" s="12">
        <v>38</v>
      </c>
      <c r="AS24" s="12">
        <v>38</v>
      </c>
      <c r="AT24" s="12">
        <v>38</v>
      </c>
      <c r="AU24" s="12">
        <v>27</v>
      </c>
      <c r="AV24" s="12">
        <v>26</v>
      </c>
      <c r="AW24" s="12">
        <v>23</v>
      </c>
      <c r="AX24" s="12">
        <v>29</v>
      </c>
      <c r="AY24" s="12">
        <v>27</v>
      </c>
      <c r="AZ24" s="12">
        <v>22</v>
      </c>
      <c r="BA24" s="12">
        <v>37</v>
      </c>
      <c r="BB24" s="12">
        <v>1000000</v>
      </c>
    </row>
    <row r="25" spans="1:54" ht="15" thickBot="1" x14ac:dyDescent="0.35">
      <c r="A25" s="11" t="s">
        <v>379</v>
      </c>
      <c r="B25" s="12">
        <v>27</v>
      </c>
      <c r="C25" s="12">
        <v>31</v>
      </c>
      <c r="D25" s="12">
        <v>36</v>
      </c>
      <c r="E25" s="12">
        <v>39</v>
      </c>
      <c r="F25" s="12">
        <v>39</v>
      </c>
      <c r="G25" s="12">
        <v>43</v>
      </c>
      <c r="H25" s="12">
        <v>43</v>
      </c>
      <c r="I25" s="12">
        <v>49</v>
      </c>
      <c r="J25" s="12">
        <v>53</v>
      </c>
      <c r="K25" s="12">
        <v>47</v>
      </c>
      <c r="L25" s="12">
        <v>50</v>
      </c>
      <c r="M25" s="12">
        <v>51</v>
      </c>
      <c r="N25" s="12">
        <v>48</v>
      </c>
      <c r="O25" s="12">
        <v>40</v>
      </c>
      <c r="P25" s="12">
        <v>34</v>
      </c>
      <c r="Q25" s="12">
        <v>24</v>
      </c>
      <c r="R25" s="12">
        <v>27</v>
      </c>
      <c r="S25" s="12">
        <v>20</v>
      </c>
      <c r="T25" s="12">
        <v>27</v>
      </c>
      <c r="U25" s="12">
        <v>37</v>
      </c>
      <c r="V25" s="12">
        <v>40</v>
      </c>
      <c r="W25" s="12">
        <v>39</v>
      </c>
      <c r="X25" s="12">
        <v>20</v>
      </c>
      <c r="Y25" s="12">
        <v>1000000</v>
      </c>
      <c r="AD25" s="11" t="s">
        <v>379</v>
      </c>
      <c r="AE25" s="12">
        <v>36</v>
      </c>
      <c r="AF25" s="12">
        <v>32</v>
      </c>
      <c r="AG25" s="12">
        <v>27</v>
      </c>
      <c r="AH25" s="12">
        <v>24</v>
      </c>
      <c r="AI25" s="12">
        <v>24</v>
      </c>
      <c r="AJ25" s="12">
        <v>20</v>
      </c>
      <c r="AK25" s="12">
        <v>20</v>
      </c>
      <c r="AL25" s="12">
        <v>14</v>
      </c>
      <c r="AM25" s="12">
        <v>10</v>
      </c>
      <c r="AN25" s="12">
        <v>16</v>
      </c>
      <c r="AO25" s="12">
        <v>13</v>
      </c>
      <c r="AP25" s="12">
        <v>12</v>
      </c>
      <c r="AQ25" s="12">
        <v>15</v>
      </c>
      <c r="AR25" s="12">
        <v>23</v>
      </c>
      <c r="AS25" s="12">
        <v>29</v>
      </c>
      <c r="AT25" s="12">
        <v>39</v>
      </c>
      <c r="AU25" s="12">
        <v>36</v>
      </c>
      <c r="AV25" s="12">
        <v>43</v>
      </c>
      <c r="AW25" s="12">
        <v>36</v>
      </c>
      <c r="AX25" s="12">
        <v>26</v>
      </c>
      <c r="AY25" s="12">
        <v>23</v>
      </c>
      <c r="AZ25" s="12">
        <v>24</v>
      </c>
      <c r="BA25" s="12">
        <v>43</v>
      </c>
      <c r="BB25" s="12">
        <v>1000000</v>
      </c>
    </row>
    <row r="26" spans="1:54" ht="15" thickBot="1" x14ac:dyDescent="0.35">
      <c r="A26" s="11" t="s">
        <v>380</v>
      </c>
      <c r="B26" s="12">
        <v>15</v>
      </c>
      <c r="C26" s="12">
        <v>18</v>
      </c>
      <c r="D26" s="12">
        <v>22</v>
      </c>
      <c r="E26" s="12">
        <v>25</v>
      </c>
      <c r="F26" s="12">
        <v>27</v>
      </c>
      <c r="G26" s="12">
        <v>27</v>
      </c>
      <c r="H26" s="12">
        <v>29</v>
      </c>
      <c r="I26" s="12">
        <v>25</v>
      </c>
      <c r="J26" s="12">
        <v>28</v>
      </c>
      <c r="K26" s="12">
        <v>30</v>
      </c>
      <c r="L26" s="12">
        <v>26</v>
      </c>
      <c r="M26" s="12">
        <v>22</v>
      </c>
      <c r="N26" s="12">
        <v>29</v>
      </c>
      <c r="O26" s="12">
        <v>41</v>
      </c>
      <c r="P26" s="12">
        <v>39</v>
      </c>
      <c r="Q26" s="12">
        <v>38</v>
      </c>
      <c r="R26" s="12">
        <v>34</v>
      </c>
      <c r="S26" s="12">
        <v>32</v>
      </c>
      <c r="T26" s="12">
        <v>31</v>
      </c>
      <c r="U26" s="12">
        <v>28</v>
      </c>
      <c r="V26" s="12">
        <v>26</v>
      </c>
      <c r="W26" s="12">
        <v>25</v>
      </c>
      <c r="X26" s="12">
        <v>31</v>
      </c>
      <c r="Y26" s="12">
        <v>1000000</v>
      </c>
      <c r="AD26" s="11" t="s">
        <v>380</v>
      </c>
      <c r="AE26" s="12">
        <v>48</v>
      </c>
      <c r="AF26" s="12">
        <v>45</v>
      </c>
      <c r="AG26" s="12">
        <v>41</v>
      </c>
      <c r="AH26" s="12">
        <v>38</v>
      </c>
      <c r="AI26" s="12">
        <v>36</v>
      </c>
      <c r="AJ26" s="12">
        <v>36</v>
      </c>
      <c r="AK26" s="12">
        <v>34</v>
      </c>
      <c r="AL26" s="12">
        <v>38</v>
      </c>
      <c r="AM26" s="12">
        <v>35</v>
      </c>
      <c r="AN26" s="12">
        <v>33</v>
      </c>
      <c r="AO26" s="12">
        <v>37</v>
      </c>
      <c r="AP26" s="12">
        <v>41</v>
      </c>
      <c r="AQ26" s="12">
        <v>34</v>
      </c>
      <c r="AR26" s="12">
        <v>22</v>
      </c>
      <c r="AS26" s="12">
        <v>24</v>
      </c>
      <c r="AT26" s="12">
        <v>25</v>
      </c>
      <c r="AU26" s="12">
        <v>29</v>
      </c>
      <c r="AV26" s="12">
        <v>31</v>
      </c>
      <c r="AW26" s="12">
        <v>32</v>
      </c>
      <c r="AX26" s="12">
        <v>35</v>
      </c>
      <c r="AY26" s="12">
        <v>37</v>
      </c>
      <c r="AZ26" s="12">
        <v>38</v>
      </c>
      <c r="BA26" s="12">
        <v>32</v>
      </c>
      <c r="BB26" s="12">
        <v>1000000</v>
      </c>
    </row>
    <row r="27" spans="1:54" ht="15" thickBot="1" x14ac:dyDescent="0.35">
      <c r="A27" s="11" t="s">
        <v>381</v>
      </c>
      <c r="B27" s="12">
        <v>27</v>
      </c>
      <c r="C27" s="12">
        <v>31</v>
      </c>
      <c r="D27" s="12">
        <v>36</v>
      </c>
      <c r="E27" s="12">
        <v>39</v>
      </c>
      <c r="F27" s="12">
        <v>43</v>
      </c>
      <c r="G27" s="12">
        <v>43</v>
      </c>
      <c r="H27" s="12">
        <v>43</v>
      </c>
      <c r="I27" s="12">
        <v>51</v>
      </c>
      <c r="J27" s="12">
        <v>35</v>
      </c>
      <c r="K27" s="12">
        <v>51</v>
      </c>
      <c r="L27" s="12">
        <v>53</v>
      </c>
      <c r="M27" s="12">
        <v>53</v>
      </c>
      <c r="N27" s="12">
        <v>53</v>
      </c>
      <c r="O27" s="12">
        <v>50</v>
      </c>
      <c r="P27" s="12">
        <v>43</v>
      </c>
      <c r="Q27" s="12">
        <v>36</v>
      </c>
      <c r="R27" s="12">
        <v>46</v>
      </c>
      <c r="S27" s="12">
        <v>38</v>
      </c>
      <c r="T27" s="12">
        <v>32</v>
      </c>
      <c r="U27" s="12">
        <v>32</v>
      </c>
      <c r="V27" s="12">
        <v>33</v>
      </c>
      <c r="W27" s="12">
        <v>37</v>
      </c>
      <c r="X27" s="12">
        <v>24</v>
      </c>
      <c r="Y27" s="12">
        <v>1000000</v>
      </c>
      <c r="AD27" s="11" t="s">
        <v>381</v>
      </c>
      <c r="AE27" s="12">
        <v>36</v>
      </c>
      <c r="AF27" s="12">
        <v>32</v>
      </c>
      <c r="AG27" s="12">
        <v>27</v>
      </c>
      <c r="AH27" s="12">
        <v>24</v>
      </c>
      <c r="AI27" s="12">
        <v>20</v>
      </c>
      <c r="AJ27" s="12">
        <v>20</v>
      </c>
      <c r="AK27" s="12">
        <v>20</v>
      </c>
      <c r="AL27" s="12">
        <v>12</v>
      </c>
      <c r="AM27" s="12">
        <v>28</v>
      </c>
      <c r="AN27" s="12">
        <v>12</v>
      </c>
      <c r="AO27" s="12">
        <v>10</v>
      </c>
      <c r="AP27" s="12">
        <v>10</v>
      </c>
      <c r="AQ27" s="12">
        <v>10</v>
      </c>
      <c r="AR27" s="12">
        <v>13</v>
      </c>
      <c r="AS27" s="12">
        <v>20</v>
      </c>
      <c r="AT27" s="12">
        <v>27</v>
      </c>
      <c r="AU27" s="12">
        <v>17</v>
      </c>
      <c r="AV27" s="12">
        <v>25</v>
      </c>
      <c r="AW27" s="12">
        <v>31</v>
      </c>
      <c r="AX27" s="12">
        <v>31</v>
      </c>
      <c r="AY27" s="12">
        <v>30</v>
      </c>
      <c r="AZ27" s="12">
        <v>26</v>
      </c>
      <c r="BA27" s="12">
        <v>39</v>
      </c>
      <c r="BB27" s="12">
        <v>1000000</v>
      </c>
    </row>
    <row r="28" spans="1:54" ht="15" thickBot="1" x14ac:dyDescent="0.35">
      <c r="A28" s="11" t="s">
        <v>382</v>
      </c>
      <c r="B28" s="12">
        <v>26</v>
      </c>
      <c r="C28" s="12">
        <v>27</v>
      </c>
      <c r="D28" s="12">
        <v>20</v>
      </c>
      <c r="E28" s="12">
        <v>26</v>
      </c>
      <c r="F28" s="12">
        <v>22</v>
      </c>
      <c r="G28" s="12">
        <v>18</v>
      </c>
      <c r="H28" s="12">
        <v>18</v>
      </c>
      <c r="I28" s="12">
        <v>11</v>
      </c>
      <c r="J28" s="12">
        <v>14</v>
      </c>
      <c r="K28" s="12">
        <v>11</v>
      </c>
      <c r="L28" s="12">
        <v>11</v>
      </c>
      <c r="M28" s="12">
        <v>2</v>
      </c>
      <c r="N28" s="12">
        <v>2</v>
      </c>
      <c r="O28" s="12">
        <v>17</v>
      </c>
      <c r="P28" s="12">
        <v>6</v>
      </c>
      <c r="Q28" s="12">
        <v>9</v>
      </c>
      <c r="R28" s="12">
        <v>11</v>
      </c>
      <c r="S28" s="12">
        <v>11</v>
      </c>
      <c r="T28" s="12">
        <v>11</v>
      </c>
      <c r="U28" s="12">
        <v>9</v>
      </c>
      <c r="V28" s="12">
        <v>13</v>
      </c>
      <c r="W28" s="12">
        <v>18</v>
      </c>
      <c r="X28" s="12">
        <v>12</v>
      </c>
      <c r="Y28" s="12">
        <v>1000000</v>
      </c>
      <c r="AD28" s="11" t="s">
        <v>382</v>
      </c>
      <c r="AE28" s="12">
        <v>37</v>
      </c>
      <c r="AF28" s="12">
        <v>36</v>
      </c>
      <c r="AG28" s="12">
        <v>43</v>
      </c>
      <c r="AH28" s="12">
        <v>37</v>
      </c>
      <c r="AI28" s="12">
        <v>41</v>
      </c>
      <c r="AJ28" s="12">
        <v>45</v>
      </c>
      <c r="AK28" s="12">
        <v>45</v>
      </c>
      <c r="AL28" s="12">
        <v>52</v>
      </c>
      <c r="AM28" s="12">
        <v>49</v>
      </c>
      <c r="AN28" s="12">
        <v>52</v>
      </c>
      <c r="AO28" s="12">
        <v>52</v>
      </c>
      <c r="AP28" s="12">
        <v>61</v>
      </c>
      <c r="AQ28" s="12">
        <v>61</v>
      </c>
      <c r="AR28" s="12">
        <v>46</v>
      </c>
      <c r="AS28" s="12">
        <v>57</v>
      </c>
      <c r="AT28" s="12">
        <v>54</v>
      </c>
      <c r="AU28" s="12">
        <v>52</v>
      </c>
      <c r="AV28" s="12">
        <v>52</v>
      </c>
      <c r="AW28" s="12">
        <v>52</v>
      </c>
      <c r="AX28" s="12">
        <v>54</v>
      </c>
      <c r="AY28" s="12">
        <v>50</v>
      </c>
      <c r="AZ28" s="12">
        <v>45</v>
      </c>
      <c r="BA28" s="12">
        <v>51</v>
      </c>
      <c r="BB28" s="12">
        <v>1000000</v>
      </c>
    </row>
    <row r="29" spans="1:54" ht="15" thickBot="1" x14ac:dyDescent="0.35">
      <c r="A29" s="11" t="s">
        <v>383</v>
      </c>
      <c r="B29" s="12">
        <v>4</v>
      </c>
      <c r="C29" s="12">
        <v>3</v>
      </c>
      <c r="D29" s="12">
        <v>3</v>
      </c>
      <c r="E29" s="12">
        <v>3</v>
      </c>
      <c r="F29" s="12">
        <v>3</v>
      </c>
      <c r="G29" s="12">
        <v>3</v>
      </c>
      <c r="H29" s="12">
        <v>3</v>
      </c>
      <c r="I29" s="12">
        <v>1</v>
      </c>
      <c r="J29" s="12">
        <v>1</v>
      </c>
      <c r="K29" s="12">
        <v>1</v>
      </c>
      <c r="L29" s="12">
        <v>1</v>
      </c>
      <c r="M29" s="12">
        <v>1</v>
      </c>
      <c r="N29" s="12">
        <v>1</v>
      </c>
      <c r="O29" s="12">
        <v>1</v>
      </c>
      <c r="P29" s="12">
        <v>1</v>
      </c>
      <c r="Q29" s="12">
        <v>3</v>
      </c>
      <c r="R29" s="12">
        <v>1</v>
      </c>
      <c r="S29" s="12">
        <v>2</v>
      </c>
      <c r="T29" s="12">
        <v>6</v>
      </c>
      <c r="U29" s="12">
        <v>7</v>
      </c>
      <c r="V29" s="12">
        <v>7</v>
      </c>
      <c r="W29" s="12">
        <v>7</v>
      </c>
      <c r="X29" s="12">
        <v>29</v>
      </c>
      <c r="Y29" s="12">
        <v>1000000</v>
      </c>
      <c r="AD29" s="11" t="s">
        <v>383</v>
      </c>
      <c r="AE29" s="12">
        <v>59</v>
      </c>
      <c r="AF29" s="12">
        <v>60</v>
      </c>
      <c r="AG29" s="12">
        <v>60</v>
      </c>
      <c r="AH29" s="12">
        <v>60</v>
      </c>
      <c r="AI29" s="12">
        <v>60</v>
      </c>
      <c r="AJ29" s="12">
        <v>60</v>
      </c>
      <c r="AK29" s="12">
        <v>60</v>
      </c>
      <c r="AL29" s="12">
        <v>62</v>
      </c>
      <c r="AM29" s="12">
        <v>62</v>
      </c>
      <c r="AN29" s="12">
        <v>62</v>
      </c>
      <c r="AO29" s="12">
        <v>62</v>
      </c>
      <c r="AP29" s="12">
        <v>62</v>
      </c>
      <c r="AQ29" s="12">
        <v>62</v>
      </c>
      <c r="AR29" s="12">
        <v>62</v>
      </c>
      <c r="AS29" s="12">
        <v>62</v>
      </c>
      <c r="AT29" s="12">
        <v>60</v>
      </c>
      <c r="AU29" s="12">
        <v>62</v>
      </c>
      <c r="AV29" s="12">
        <v>61</v>
      </c>
      <c r="AW29" s="12">
        <v>57</v>
      </c>
      <c r="AX29" s="12">
        <v>56</v>
      </c>
      <c r="AY29" s="12">
        <v>56</v>
      </c>
      <c r="AZ29" s="12">
        <v>56</v>
      </c>
      <c r="BA29" s="12">
        <v>34</v>
      </c>
      <c r="BB29" s="12">
        <v>1000000</v>
      </c>
    </row>
    <row r="30" spans="1:54" ht="15" thickBot="1" x14ac:dyDescent="0.35">
      <c r="A30" s="11" t="s">
        <v>384</v>
      </c>
      <c r="B30" s="12">
        <v>5</v>
      </c>
      <c r="C30" s="12">
        <v>11</v>
      </c>
      <c r="D30" s="12">
        <v>10</v>
      </c>
      <c r="E30" s="12">
        <v>10</v>
      </c>
      <c r="F30" s="12">
        <v>8</v>
      </c>
      <c r="G30" s="12">
        <v>5</v>
      </c>
      <c r="H30" s="12">
        <v>6</v>
      </c>
      <c r="I30" s="12">
        <v>18</v>
      </c>
      <c r="J30" s="12">
        <v>21</v>
      </c>
      <c r="K30" s="12">
        <v>21</v>
      </c>
      <c r="L30" s="12">
        <v>18</v>
      </c>
      <c r="M30" s="12">
        <v>18</v>
      </c>
      <c r="N30" s="12">
        <v>15</v>
      </c>
      <c r="O30" s="12">
        <v>12</v>
      </c>
      <c r="P30" s="12">
        <v>14</v>
      </c>
      <c r="Q30" s="12">
        <v>17</v>
      </c>
      <c r="R30" s="12">
        <v>16</v>
      </c>
      <c r="S30" s="12">
        <v>23</v>
      </c>
      <c r="T30" s="12">
        <v>10</v>
      </c>
      <c r="U30" s="12">
        <v>10</v>
      </c>
      <c r="V30" s="12">
        <v>6</v>
      </c>
      <c r="W30" s="12">
        <v>5</v>
      </c>
      <c r="X30" s="12">
        <v>27</v>
      </c>
      <c r="Y30" s="12">
        <v>1000000</v>
      </c>
      <c r="AD30" s="11" t="s">
        <v>384</v>
      </c>
      <c r="AE30" s="12">
        <v>58</v>
      </c>
      <c r="AF30" s="12">
        <v>52</v>
      </c>
      <c r="AG30" s="12">
        <v>53</v>
      </c>
      <c r="AH30" s="12">
        <v>53</v>
      </c>
      <c r="AI30" s="12">
        <v>55</v>
      </c>
      <c r="AJ30" s="12">
        <v>58</v>
      </c>
      <c r="AK30" s="12">
        <v>57</v>
      </c>
      <c r="AL30" s="12">
        <v>45</v>
      </c>
      <c r="AM30" s="12">
        <v>42</v>
      </c>
      <c r="AN30" s="12">
        <v>42</v>
      </c>
      <c r="AO30" s="12">
        <v>45</v>
      </c>
      <c r="AP30" s="12">
        <v>45</v>
      </c>
      <c r="AQ30" s="12">
        <v>48</v>
      </c>
      <c r="AR30" s="12">
        <v>51</v>
      </c>
      <c r="AS30" s="12">
        <v>49</v>
      </c>
      <c r="AT30" s="12">
        <v>46</v>
      </c>
      <c r="AU30" s="12">
        <v>47</v>
      </c>
      <c r="AV30" s="12">
        <v>40</v>
      </c>
      <c r="AW30" s="12">
        <v>53</v>
      </c>
      <c r="AX30" s="12">
        <v>53</v>
      </c>
      <c r="AY30" s="12">
        <v>57</v>
      </c>
      <c r="AZ30" s="12">
        <v>58</v>
      </c>
      <c r="BA30" s="12">
        <v>36</v>
      </c>
      <c r="BB30" s="12">
        <v>1000000</v>
      </c>
    </row>
    <row r="31" spans="1:54" ht="15" thickBot="1" x14ac:dyDescent="0.35">
      <c r="A31" s="11" t="s">
        <v>385</v>
      </c>
      <c r="B31" s="12">
        <v>27</v>
      </c>
      <c r="C31" s="12">
        <v>24</v>
      </c>
      <c r="D31" s="12">
        <v>25</v>
      </c>
      <c r="E31" s="12">
        <v>31</v>
      </c>
      <c r="F31" s="12">
        <v>37</v>
      </c>
      <c r="G31" s="12">
        <v>29</v>
      </c>
      <c r="H31" s="12">
        <v>31</v>
      </c>
      <c r="I31" s="12">
        <v>29</v>
      </c>
      <c r="J31" s="12">
        <v>32</v>
      </c>
      <c r="K31" s="12">
        <v>32</v>
      </c>
      <c r="L31" s="12">
        <v>28</v>
      </c>
      <c r="M31" s="12">
        <v>33</v>
      </c>
      <c r="N31" s="12">
        <v>32</v>
      </c>
      <c r="O31" s="12">
        <v>32</v>
      </c>
      <c r="P31" s="12">
        <v>33</v>
      </c>
      <c r="Q31" s="12">
        <v>42</v>
      </c>
      <c r="R31" s="12">
        <v>43</v>
      </c>
      <c r="S31" s="12">
        <v>43</v>
      </c>
      <c r="T31" s="12">
        <v>45</v>
      </c>
      <c r="U31" s="12">
        <v>39</v>
      </c>
      <c r="V31" s="12">
        <v>38</v>
      </c>
      <c r="W31" s="12">
        <v>34</v>
      </c>
      <c r="X31" s="12">
        <v>39</v>
      </c>
      <c r="Y31" s="12">
        <v>1000000</v>
      </c>
      <c r="AD31" s="11" t="s">
        <v>385</v>
      </c>
      <c r="AE31" s="12">
        <v>36</v>
      </c>
      <c r="AF31" s="12">
        <v>39</v>
      </c>
      <c r="AG31" s="12">
        <v>38</v>
      </c>
      <c r="AH31" s="12">
        <v>32</v>
      </c>
      <c r="AI31" s="12">
        <v>26</v>
      </c>
      <c r="AJ31" s="12">
        <v>34</v>
      </c>
      <c r="AK31" s="12">
        <v>32</v>
      </c>
      <c r="AL31" s="12">
        <v>34</v>
      </c>
      <c r="AM31" s="12">
        <v>31</v>
      </c>
      <c r="AN31" s="12">
        <v>31</v>
      </c>
      <c r="AO31" s="12">
        <v>35</v>
      </c>
      <c r="AP31" s="12">
        <v>30</v>
      </c>
      <c r="AQ31" s="12">
        <v>31</v>
      </c>
      <c r="AR31" s="12">
        <v>31</v>
      </c>
      <c r="AS31" s="12">
        <v>30</v>
      </c>
      <c r="AT31" s="12">
        <v>21</v>
      </c>
      <c r="AU31" s="12">
        <v>20</v>
      </c>
      <c r="AV31" s="12">
        <v>20</v>
      </c>
      <c r="AW31" s="12">
        <v>18</v>
      </c>
      <c r="AX31" s="12">
        <v>24</v>
      </c>
      <c r="AY31" s="12">
        <v>25</v>
      </c>
      <c r="AZ31" s="12">
        <v>29</v>
      </c>
      <c r="BA31" s="12">
        <v>24</v>
      </c>
      <c r="BB31" s="12">
        <v>1000000</v>
      </c>
    </row>
    <row r="32" spans="1:54" ht="15" thickBot="1" x14ac:dyDescent="0.35">
      <c r="A32" s="11" t="s">
        <v>386</v>
      </c>
      <c r="B32" s="12">
        <v>27</v>
      </c>
      <c r="C32" s="12">
        <v>30</v>
      </c>
      <c r="D32" s="12">
        <v>32</v>
      </c>
      <c r="E32" s="12">
        <v>29</v>
      </c>
      <c r="F32" s="12">
        <v>31</v>
      </c>
      <c r="G32" s="12">
        <v>30</v>
      </c>
      <c r="H32" s="12">
        <v>12</v>
      </c>
      <c r="I32" s="12">
        <v>31</v>
      </c>
      <c r="J32" s="12">
        <v>38</v>
      </c>
      <c r="K32" s="12">
        <v>36</v>
      </c>
      <c r="L32" s="12">
        <v>30</v>
      </c>
      <c r="M32" s="12">
        <v>34</v>
      </c>
      <c r="N32" s="12">
        <v>36</v>
      </c>
      <c r="O32" s="12">
        <v>33</v>
      </c>
      <c r="P32" s="12">
        <v>38</v>
      </c>
      <c r="Q32" s="12">
        <v>28</v>
      </c>
      <c r="R32" s="12">
        <v>15</v>
      </c>
      <c r="S32" s="12">
        <v>13</v>
      </c>
      <c r="T32" s="12">
        <v>39</v>
      </c>
      <c r="U32" s="12">
        <v>45</v>
      </c>
      <c r="V32" s="12">
        <v>51</v>
      </c>
      <c r="W32" s="12">
        <v>52</v>
      </c>
      <c r="X32" s="12">
        <v>34</v>
      </c>
      <c r="Y32" s="12">
        <v>1000000</v>
      </c>
      <c r="AD32" s="11" t="s">
        <v>386</v>
      </c>
      <c r="AE32" s="12">
        <v>36</v>
      </c>
      <c r="AF32" s="12">
        <v>33</v>
      </c>
      <c r="AG32" s="12">
        <v>31</v>
      </c>
      <c r="AH32" s="12">
        <v>34</v>
      </c>
      <c r="AI32" s="12">
        <v>32</v>
      </c>
      <c r="AJ32" s="12">
        <v>33</v>
      </c>
      <c r="AK32" s="12">
        <v>51</v>
      </c>
      <c r="AL32" s="12">
        <v>32</v>
      </c>
      <c r="AM32" s="12">
        <v>25</v>
      </c>
      <c r="AN32" s="12">
        <v>27</v>
      </c>
      <c r="AO32" s="12">
        <v>33</v>
      </c>
      <c r="AP32" s="12">
        <v>29</v>
      </c>
      <c r="AQ32" s="12">
        <v>27</v>
      </c>
      <c r="AR32" s="12">
        <v>30</v>
      </c>
      <c r="AS32" s="12">
        <v>25</v>
      </c>
      <c r="AT32" s="12">
        <v>35</v>
      </c>
      <c r="AU32" s="12">
        <v>48</v>
      </c>
      <c r="AV32" s="12">
        <v>50</v>
      </c>
      <c r="AW32" s="12">
        <v>24</v>
      </c>
      <c r="AX32" s="12">
        <v>18</v>
      </c>
      <c r="AY32" s="12">
        <v>12</v>
      </c>
      <c r="AZ32" s="12">
        <v>11</v>
      </c>
      <c r="BA32" s="12">
        <v>29</v>
      </c>
      <c r="BB32" s="12">
        <v>1000000</v>
      </c>
    </row>
    <row r="33" spans="1:54" ht="15" thickBot="1" x14ac:dyDescent="0.35">
      <c r="A33" s="11" t="s">
        <v>387</v>
      </c>
      <c r="B33" s="12">
        <v>9</v>
      </c>
      <c r="C33" s="12">
        <v>5</v>
      </c>
      <c r="D33" s="12">
        <v>8</v>
      </c>
      <c r="E33" s="12">
        <v>15</v>
      </c>
      <c r="F33" s="12">
        <v>23</v>
      </c>
      <c r="G33" s="12">
        <v>23</v>
      </c>
      <c r="H33" s="12">
        <v>25</v>
      </c>
      <c r="I33" s="12">
        <v>24</v>
      </c>
      <c r="J33" s="12">
        <v>26</v>
      </c>
      <c r="K33" s="12">
        <v>28</v>
      </c>
      <c r="L33" s="12">
        <v>29</v>
      </c>
      <c r="M33" s="12">
        <v>31</v>
      </c>
      <c r="N33" s="12">
        <v>36</v>
      </c>
      <c r="O33" s="12">
        <v>51</v>
      </c>
      <c r="P33" s="12">
        <v>52</v>
      </c>
      <c r="Q33" s="12">
        <v>54</v>
      </c>
      <c r="R33" s="12">
        <v>56</v>
      </c>
      <c r="S33" s="12">
        <v>49</v>
      </c>
      <c r="T33" s="12">
        <v>50</v>
      </c>
      <c r="U33" s="12">
        <v>50</v>
      </c>
      <c r="V33" s="12">
        <v>49</v>
      </c>
      <c r="W33" s="12">
        <v>50</v>
      </c>
      <c r="X33" s="12">
        <v>62</v>
      </c>
      <c r="Y33" s="12">
        <v>1000000</v>
      </c>
      <c r="AD33" s="11" t="s">
        <v>387</v>
      </c>
      <c r="AE33" s="12">
        <v>54</v>
      </c>
      <c r="AF33" s="12">
        <v>58</v>
      </c>
      <c r="AG33" s="12">
        <v>55</v>
      </c>
      <c r="AH33" s="12">
        <v>48</v>
      </c>
      <c r="AI33" s="12">
        <v>40</v>
      </c>
      <c r="AJ33" s="12">
        <v>40</v>
      </c>
      <c r="AK33" s="12">
        <v>38</v>
      </c>
      <c r="AL33" s="12">
        <v>39</v>
      </c>
      <c r="AM33" s="12">
        <v>37</v>
      </c>
      <c r="AN33" s="12">
        <v>35</v>
      </c>
      <c r="AO33" s="12">
        <v>34</v>
      </c>
      <c r="AP33" s="12">
        <v>32</v>
      </c>
      <c r="AQ33" s="12">
        <v>27</v>
      </c>
      <c r="AR33" s="12">
        <v>12</v>
      </c>
      <c r="AS33" s="12">
        <v>11</v>
      </c>
      <c r="AT33" s="12">
        <v>9</v>
      </c>
      <c r="AU33" s="12">
        <v>7</v>
      </c>
      <c r="AV33" s="12">
        <v>14</v>
      </c>
      <c r="AW33" s="12">
        <v>13</v>
      </c>
      <c r="AX33" s="12">
        <v>13</v>
      </c>
      <c r="AY33" s="12">
        <v>14</v>
      </c>
      <c r="AZ33" s="12">
        <v>13</v>
      </c>
      <c r="BA33" s="12">
        <v>1</v>
      </c>
      <c r="BB33" s="12">
        <v>1000000</v>
      </c>
    </row>
    <row r="34" spans="1:54" ht="15" thickBot="1" x14ac:dyDescent="0.35">
      <c r="A34" s="11" t="s">
        <v>388</v>
      </c>
      <c r="B34" s="12">
        <v>27</v>
      </c>
      <c r="C34" s="12">
        <v>31</v>
      </c>
      <c r="D34" s="12">
        <v>36</v>
      </c>
      <c r="E34" s="12">
        <v>39</v>
      </c>
      <c r="F34" s="12">
        <v>43</v>
      </c>
      <c r="G34" s="12">
        <v>39</v>
      </c>
      <c r="H34" s="12">
        <v>41</v>
      </c>
      <c r="I34" s="12">
        <v>41</v>
      </c>
      <c r="J34" s="12">
        <v>43</v>
      </c>
      <c r="K34" s="12">
        <v>42</v>
      </c>
      <c r="L34" s="12">
        <v>47</v>
      </c>
      <c r="M34" s="12">
        <v>44</v>
      </c>
      <c r="N34" s="12">
        <v>46</v>
      </c>
      <c r="O34" s="12">
        <v>37</v>
      </c>
      <c r="P34" s="12">
        <v>35</v>
      </c>
      <c r="Q34" s="12">
        <v>34</v>
      </c>
      <c r="R34" s="12">
        <v>38</v>
      </c>
      <c r="S34" s="12">
        <v>27</v>
      </c>
      <c r="T34" s="12">
        <v>16</v>
      </c>
      <c r="U34" s="12">
        <v>23</v>
      </c>
      <c r="V34" s="12">
        <v>12</v>
      </c>
      <c r="W34" s="12">
        <v>10</v>
      </c>
      <c r="X34" s="12">
        <v>7</v>
      </c>
      <c r="Y34" s="12">
        <v>1000000</v>
      </c>
      <c r="AD34" s="11" t="s">
        <v>388</v>
      </c>
      <c r="AE34" s="12">
        <v>36</v>
      </c>
      <c r="AF34" s="12">
        <v>32</v>
      </c>
      <c r="AG34" s="12">
        <v>27</v>
      </c>
      <c r="AH34" s="12">
        <v>24</v>
      </c>
      <c r="AI34" s="12">
        <v>20</v>
      </c>
      <c r="AJ34" s="12">
        <v>24</v>
      </c>
      <c r="AK34" s="12">
        <v>22</v>
      </c>
      <c r="AL34" s="12">
        <v>22</v>
      </c>
      <c r="AM34" s="12">
        <v>20</v>
      </c>
      <c r="AN34" s="12">
        <v>21</v>
      </c>
      <c r="AO34" s="12">
        <v>16</v>
      </c>
      <c r="AP34" s="12">
        <v>19</v>
      </c>
      <c r="AQ34" s="12">
        <v>17</v>
      </c>
      <c r="AR34" s="12">
        <v>26</v>
      </c>
      <c r="AS34" s="12">
        <v>28</v>
      </c>
      <c r="AT34" s="12">
        <v>29</v>
      </c>
      <c r="AU34" s="12">
        <v>25</v>
      </c>
      <c r="AV34" s="12">
        <v>36</v>
      </c>
      <c r="AW34" s="12">
        <v>47</v>
      </c>
      <c r="AX34" s="12">
        <v>40</v>
      </c>
      <c r="AY34" s="12">
        <v>51</v>
      </c>
      <c r="AZ34" s="12">
        <v>53</v>
      </c>
      <c r="BA34" s="12">
        <v>56</v>
      </c>
      <c r="BB34" s="12">
        <v>1000000</v>
      </c>
    </row>
    <row r="35" spans="1:54" ht="15" thickBot="1" x14ac:dyDescent="0.35">
      <c r="A35" s="11" t="s">
        <v>389</v>
      </c>
      <c r="B35" s="12">
        <v>27</v>
      </c>
      <c r="C35" s="12">
        <v>31</v>
      </c>
      <c r="D35" s="12">
        <v>36</v>
      </c>
      <c r="E35" s="12">
        <v>39</v>
      </c>
      <c r="F35" s="12">
        <v>32</v>
      </c>
      <c r="G35" s="12">
        <v>43</v>
      </c>
      <c r="H35" s="12">
        <v>40</v>
      </c>
      <c r="I35" s="12">
        <v>33</v>
      </c>
      <c r="J35" s="12">
        <v>31</v>
      </c>
      <c r="K35" s="12">
        <v>23</v>
      </c>
      <c r="L35" s="12">
        <v>25</v>
      </c>
      <c r="M35" s="12">
        <v>23</v>
      </c>
      <c r="N35" s="12">
        <v>19</v>
      </c>
      <c r="O35" s="12">
        <v>16</v>
      </c>
      <c r="P35" s="12">
        <v>19</v>
      </c>
      <c r="Q35" s="12">
        <v>16</v>
      </c>
      <c r="R35" s="12">
        <v>25</v>
      </c>
      <c r="S35" s="12">
        <v>24</v>
      </c>
      <c r="T35" s="12">
        <v>17</v>
      </c>
      <c r="U35" s="12">
        <v>15</v>
      </c>
      <c r="V35" s="12">
        <v>11</v>
      </c>
      <c r="W35" s="12">
        <v>6</v>
      </c>
      <c r="X35" s="12">
        <v>3</v>
      </c>
      <c r="Y35" s="12">
        <v>1000000</v>
      </c>
      <c r="AD35" s="11" t="s">
        <v>389</v>
      </c>
      <c r="AE35" s="12">
        <v>36</v>
      </c>
      <c r="AF35" s="12">
        <v>32</v>
      </c>
      <c r="AG35" s="12">
        <v>27</v>
      </c>
      <c r="AH35" s="12">
        <v>24</v>
      </c>
      <c r="AI35" s="12">
        <v>31</v>
      </c>
      <c r="AJ35" s="12">
        <v>20</v>
      </c>
      <c r="AK35" s="12">
        <v>23</v>
      </c>
      <c r="AL35" s="12">
        <v>30</v>
      </c>
      <c r="AM35" s="12">
        <v>32</v>
      </c>
      <c r="AN35" s="12">
        <v>40</v>
      </c>
      <c r="AO35" s="12">
        <v>38</v>
      </c>
      <c r="AP35" s="12">
        <v>40</v>
      </c>
      <c r="AQ35" s="12">
        <v>44</v>
      </c>
      <c r="AR35" s="12">
        <v>47</v>
      </c>
      <c r="AS35" s="12">
        <v>44</v>
      </c>
      <c r="AT35" s="12">
        <v>47</v>
      </c>
      <c r="AU35" s="12">
        <v>38</v>
      </c>
      <c r="AV35" s="12">
        <v>39</v>
      </c>
      <c r="AW35" s="12">
        <v>46</v>
      </c>
      <c r="AX35" s="12">
        <v>48</v>
      </c>
      <c r="AY35" s="12">
        <v>52</v>
      </c>
      <c r="AZ35" s="12">
        <v>57</v>
      </c>
      <c r="BA35" s="12">
        <v>60</v>
      </c>
      <c r="BB35" s="12">
        <v>1000000</v>
      </c>
    </row>
    <row r="36" spans="1:54" ht="15" thickBot="1" x14ac:dyDescent="0.35">
      <c r="A36" s="11" t="s">
        <v>390</v>
      </c>
      <c r="B36" s="12">
        <v>8</v>
      </c>
      <c r="C36" s="12">
        <v>7</v>
      </c>
      <c r="D36" s="12">
        <v>12</v>
      </c>
      <c r="E36" s="12">
        <v>14</v>
      </c>
      <c r="F36" s="12">
        <v>18</v>
      </c>
      <c r="G36" s="12">
        <v>22</v>
      </c>
      <c r="H36" s="12">
        <v>26</v>
      </c>
      <c r="I36" s="12">
        <v>27</v>
      </c>
      <c r="J36" s="12">
        <v>24</v>
      </c>
      <c r="K36" s="12">
        <v>26</v>
      </c>
      <c r="L36" s="12">
        <v>31</v>
      </c>
      <c r="M36" s="12">
        <v>30</v>
      </c>
      <c r="N36" s="12">
        <v>23</v>
      </c>
      <c r="O36" s="12">
        <v>9</v>
      </c>
      <c r="P36" s="12">
        <v>22</v>
      </c>
      <c r="Q36" s="12">
        <v>31</v>
      </c>
      <c r="R36" s="12">
        <v>39</v>
      </c>
      <c r="S36" s="12">
        <v>39</v>
      </c>
      <c r="T36" s="12">
        <v>44</v>
      </c>
      <c r="U36" s="12">
        <v>42</v>
      </c>
      <c r="V36" s="12">
        <v>46</v>
      </c>
      <c r="W36" s="12">
        <v>47</v>
      </c>
      <c r="X36" s="12">
        <v>61</v>
      </c>
      <c r="Y36" s="12">
        <v>1000000</v>
      </c>
      <c r="AD36" s="11" t="s">
        <v>390</v>
      </c>
      <c r="AE36" s="12">
        <v>55</v>
      </c>
      <c r="AF36" s="12">
        <v>56</v>
      </c>
      <c r="AG36" s="12">
        <v>51</v>
      </c>
      <c r="AH36" s="12">
        <v>49</v>
      </c>
      <c r="AI36" s="12">
        <v>45</v>
      </c>
      <c r="AJ36" s="12">
        <v>41</v>
      </c>
      <c r="AK36" s="12">
        <v>37</v>
      </c>
      <c r="AL36" s="12">
        <v>36</v>
      </c>
      <c r="AM36" s="12">
        <v>39</v>
      </c>
      <c r="AN36" s="12">
        <v>37</v>
      </c>
      <c r="AO36" s="12">
        <v>32</v>
      </c>
      <c r="AP36" s="12">
        <v>33</v>
      </c>
      <c r="AQ36" s="12">
        <v>40</v>
      </c>
      <c r="AR36" s="12">
        <v>54</v>
      </c>
      <c r="AS36" s="12">
        <v>41</v>
      </c>
      <c r="AT36" s="12">
        <v>32</v>
      </c>
      <c r="AU36" s="12">
        <v>24</v>
      </c>
      <c r="AV36" s="12">
        <v>24</v>
      </c>
      <c r="AW36" s="12">
        <v>19</v>
      </c>
      <c r="AX36" s="12">
        <v>21</v>
      </c>
      <c r="AY36" s="12">
        <v>17</v>
      </c>
      <c r="AZ36" s="12">
        <v>16</v>
      </c>
      <c r="BA36" s="12">
        <v>2</v>
      </c>
      <c r="BB36" s="12">
        <v>1000000</v>
      </c>
    </row>
    <row r="37" spans="1:54" ht="15" thickBot="1" x14ac:dyDescent="0.35">
      <c r="A37" s="11" t="s">
        <v>391</v>
      </c>
      <c r="B37" s="12">
        <v>27</v>
      </c>
      <c r="C37" s="12">
        <v>31</v>
      </c>
      <c r="D37" s="12">
        <v>36</v>
      </c>
      <c r="E37" s="12">
        <v>39</v>
      </c>
      <c r="F37" s="12">
        <v>43</v>
      </c>
      <c r="G37" s="12">
        <v>43</v>
      </c>
      <c r="H37" s="12">
        <v>43</v>
      </c>
      <c r="I37" s="12">
        <v>51</v>
      </c>
      <c r="J37" s="12">
        <v>42</v>
      </c>
      <c r="K37" s="12">
        <v>51</v>
      </c>
      <c r="L37" s="12">
        <v>53</v>
      </c>
      <c r="M37" s="12">
        <v>53</v>
      </c>
      <c r="N37" s="12">
        <v>53</v>
      </c>
      <c r="O37" s="12">
        <v>52</v>
      </c>
      <c r="P37" s="12">
        <v>53</v>
      </c>
      <c r="Q37" s="12">
        <v>57</v>
      </c>
      <c r="R37" s="12">
        <v>50</v>
      </c>
      <c r="S37" s="12">
        <v>39</v>
      </c>
      <c r="T37" s="12">
        <v>29</v>
      </c>
      <c r="U37" s="12">
        <v>27</v>
      </c>
      <c r="V37" s="12">
        <v>29</v>
      </c>
      <c r="W37" s="12">
        <v>33</v>
      </c>
      <c r="X37" s="12">
        <v>23</v>
      </c>
      <c r="Y37" s="12">
        <v>1000000</v>
      </c>
      <c r="AD37" s="11" t="s">
        <v>391</v>
      </c>
      <c r="AE37" s="12">
        <v>36</v>
      </c>
      <c r="AF37" s="12">
        <v>32</v>
      </c>
      <c r="AG37" s="12">
        <v>27</v>
      </c>
      <c r="AH37" s="12">
        <v>24</v>
      </c>
      <c r="AI37" s="12">
        <v>20</v>
      </c>
      <c r="AJ37" s="12">
        <v>20</v>
      </c>
      <c r="AK37" s="12">
        <v>20</v>
      </c>
      <c r="AL37" s="12">
        <v>12</v>
      </c>
      <c r="AM37" s="12">
        <v>21</v>
      </c>
      <c r="AN37" s="12">
        <v>12</v>
      </c>
      <c r="AO37" s="12">
        <v>10</v>
      </c>
      <c r="AP37" s="12">
        <v>10</v>
      </c>
      <c r="AQ37" s="12">
        <v>10</v>
      </c>
      <c r="AR37" s="12">
        <v>11</v>
      </c>
      <c r="AS37" s="12">
        <v>10</v>
      </c>
      <c r="AT37" s="12">
        <v>6</v>
      </c>
      <c r="AU37" s="12">
        <v>13</v>
      </c>
      <c r="AV37" s="12">
        <v>24</v>
      </c>
      <c r="AW37" s="12">
        <v>34</v>
      </c>
      <c r="AX37" s="12">
        <v>36</v>
      </c>
      <c r="AY37" s="12">
        <v>34</v>
      </c>
      <c r="AZ37" s="12">
        <v>30</v>
      </c>
      <c r="BA37" s="12">
        <v>40</v>
      </c>
      <c r="BB37" s="12">
        <v>1000000</v>
      </c>
    </row>
    <row r="38" spans="1:54" ht="15" thickBot="1" x14ac:dyDescent="0.35">
      <c r="A38" s="11" t="s">
        <v>392</v>
      </c>
      <c r="B38" s="12">
        <v>27</v>
      </c>
      <c r="C38" s="12">
        <v>31</v>
      </c>
      <c r="D38" s="12">
        <v>36</v>
      </c>
      <c r="E38" s="12">
        <v>39</v>
      </c>
      <c r="F38" s="12">
        <v>43</v>
      </c>
      <c r="G38" s="12">
        <v>38</v>
      </c>
      <c r="H38" s="12">
        <v>21</v>
      </c>
      <c r="I38" s="12">
        <v>46</v>
      </c>
      <c r="J38" s="12">
        <v>41</v>
      </c>
      <c r="K38" s="12">
        <v>38</v>
      </c>
      <c r="L38" s="12">
        <v>26</v>
      </c>
      <c r="M38" s="12">
        <v>24</v>
      </c>
      <c r="N38" s="12">
        <v>21</v>
      </c>
      <c r="O38" s="12">
        <v>20</v>
      </c>
      <c r="P38" s="12">
        <v>24</v>
      </c>
      <c r="Q38" s="12">
        <v>19</v>
      </c>
      <c r="R38" s="12">
        <v>20</v>
      </c>
      <c r="S38" s="12">
        <v>17</v>
      </c>
      <c r="T38" s="12">
        <v>14</v>
      </c>
      <c r="U38" s="12">
        <v>25</v>
      </c>
      <c r="V38" s="12">
        <v>24</v>
      </c>
      <c r="W38" s="12">
        <v>23</v>
      </c>
      <c r="X38" s="12">
        <v>8</v>
      </c>
      <c r="Y38" s="12">
        <v>1000000</v>
      </c>
      <c r="AD38" s="11" t="s">
        <v>392</v>
      </c>
      <c r="AE38" s="12">
        <v>36</v>
      </c>
      <c r="AF38" s="12">
        <v>32</v>
      </c>
      <c r="AG38" s="12">
        <v>27</v>
      </c>
      <c r="AH38" s="12">
        <v>24</v>
      </c>
      <c r="AI38" s="12">
        <v>20</v>
      </c>
      <c r="AJ38" s="12">
        <v>25</v>
      </c>
      <c r="AK38" s="12">
        <v>42</v>
      </c>
      <c r="AL38" s="12">
        <v>17</v>
      </c>
      <c r="AM38" s="12">
        <v>22</v>
      </c>
      <c r="AN38" s="12">
        <v>25</v>
      </c>
      <c r="AO38" s="12">
        <v>37</v>
      </c>
      <c r="AP38" s="12">
        <v>39</v>
      </c>
      <c r="AQ38" s="12">
        <v>42</v>
      </c>
      <c r="AR38" s="12">
        <v>43</v>
      </c>
      <c r="AS38" s="12">
        <v>39</v>
      </c>
      <c r="AT38" s="12">
        <v>44</v>
      </c>
      <c r="AU38" s="12">
        <v>43</v>
      </c>
      <c r="AV38" s="12">
        <v>46</v>
      </c>
      <c r="AW38" s="12">
        <v>49</v>
      </c>
      <c r="AX38" s="12">
        <v>38</v>
      </c>
      <c r="AY38" s="12">
        <v>39</v>
      </c>
      <c r="AZ38" s="12">
        <v>40</v>
      </c>
      <c r="BA38" s="12">
        <v>55</v>
      </c>
      <c r="BB38" s="12">
        <v>1000000</v>
      </c>
    </row>
    <row r="39" spans="1:54" ht="15" thickBot="1" x14ac:dyDescent="0.35">
      <c r="A39" s="11" t="s">
        <v>393</v>
      </c>
      <c r="B39" s="12">
        <v>23</v>
      </c>
      <c r="C39" s="12">
        <v>22</v>
      </c>
      <c r="D39" s="12">
        <v>27</v>
      </c>
      <c r="E39" s="12">
        <v>30</v>
      </c>
      <c r="F39" s="12">
        <v>36</v>
      </c>
      <c r="G39" s="12">
        <v>34</v>
      </c>
      <c r="H39" s="12">
        <v>33</v>
      </c>
      <c r="I39" s="12">
        <v>39</v>
      </c>
      <c r="J39" s="12">
        <v>39</v>
      </c>
      <c r="K39" s="12">
        <v>39</v>
      </c>
      <c r="L39" s="12">
        <v>41</v>
      </c>
      <c r="M39" s="12">
        <v>39</v>
      </c>
      <c r="N39" s="12">
        <v>35</v>
      </c>
      <c r="O39" s="12">
        <v>30</v>
      </c>
      <c r="P39" s="12">
        <v>20</v>
      </c>
      <c r="Q39" s="12">
        <v>40</v>
      </c>
      <c r="R39" s="12">
        <v>42</v>
      </c>
      <c r="S39" s="12">
        <v>41</v>
      </c>
      <c r="T39" s="12">
        <v>41</v>
      </c>
      <c r="U39" s="12">
        <v>41</v>
      </c>
      <c r="V39" s="12">
        <v>39</v>
      </c>
      <c r="W39" s="12">
        <v>36</v>
      </c>
      <c r="X39" s="12">
        <v>38</v>
      </c>
      <c r="Y39" s="12">
        <v>1000000</v>
      </c>
      <c r="AD39" s="11" t="s">
        <v>393</v>
      </c>
      <c r="AE39" s="12">
        <v>40</v>
      </c>
      <c r="AF39" s="12">
        <v>41</v>
      </c>
      <c r="AG39" s="12">
        <v>36</v>
      </c>
      <c r="AH39" s="12">
        <v>33</v>
      </c>
      <c r="AI39" s="12">
        <v>27</v>
      </c>
      <c r="AJ39" s="12">
        <v>29</v>
      </c>
      <c r="AK39" s="12">
        <v>30</v>
      </c>
      <c r="AL39" s="12">
        <v>24</v>
      </c>
      <c r="AM39" s="12">
        <v>24</v>
      </c>
      <c r="AN39" s="12">
        <v>24</v>
      </c>
      <c r="AO39" s="12">
        <v>22</v>
      </c>
      <c r="AP39" s="12">
        <v>24</v>
      </c>
      <c r="AQ39" s="12">
        <v>28</v>
      </c>
      <c r="AR39" s="12">
        <v>33</v>
      </c>
      <c r="AS39" s="12">
        <v>43</v>
      </c>
      <c r="AT39" s="12">
        <v>23</v>
      </c>
      <c r="AU39" s="12">
        <v>21</v>
      </c>
      <c r="AV39" s="12">
        <v>22</v>
      </c>
      <c r="AW39" s="12">
        <v>22</v>
      </c>
      <c r="AX39" s="12">
        <v>22</v>
      </c>
      <c r="AY39" s="12">
        <v>24</v>
      </c>
      <c r="AZ39" s="12">
        <v>27</v>
      </c>
      <c r="BA39" s="12">
        <v>25</v>
      </c>
      <c r="BB39" s="12">
        <v>1000000</v>
      </c>
    </row>
    <row r="40" spans="1:54" ht="15" thickBot="1" x14ac:dyDescent="0.35">
      <c r="A40" s="11" t="s">
        <v>394</v>
      </c>
      <c r="B40" s="12">
        <v>22</v>
      </c>
      <c r="C40" s="12">
        <v>23</v>
      </c>
      <c r="D40" s="12">
        <v>24</v>
      </c>
      <c r="E40" s="12">
        <v>24</v>
      </c>
      <c r="F40" s="12">
        <v>15</v>
      </c>
      <c r="G40" s="12">
        <v>24</v>
      </c>
      <c r="H40" s="12">
        <v>27</v>
      </c>
      <c r="I40" s="12">
        <v>22</v>
      </c>
      <c r="J40" s="12">
        <v>19</v>
      </c>
      <c r="K40" s="12">
        <v>27</v>
      </c>
      <c r="L40" s="12">
        <v>36</v>
      </c>
      <c r="M40" s="12">
        <v>37</v>
      </c>
      <c r="N40" s="12">
        <v>40</v>
      </c>
      <c r="O40" s="12">
        <v>38</v>
      </c>
      <c r="P40" s="12">
        <v>40</v>
      </c>
      <c r="Q40" s="12">
        <v>44</v>
      </c>
      <c r="R40" s="12">
        <v>44</v>
      </c>
      <c r="S40" s="12">
        <v>45</v>
      </c>
      <c r="T40" s="12">
        <v>48</v>
      </c>
      <c r="U40" s="12">
        <v>46</v>
      </c>
      <c r="V40" s="12">
        <v>45</v>
      </c>
      <c r="W40" s="12">
        <v>45</v>
      </c>
      <c r="X40" s="12">
        <v>55</v>
      </c>
      <c r="Y40" s="12">
        <v>1000000</v>
      </c>
      <c r="AD40" s="11" t="s">
        <v>394</v>
      </c>
      <c r="AE40" s="12">
        <v>41</v>
      </c>
      <c r="AF40" s="12">
        <v>40</v>
      </c>
      <c r="AG40" s="12">
        <v>39</v>
      </c>
      <c r="AH40" s="12">
        <v>39</v>
      </c>
      <c r="AI40" s="12">
        <v>48</v>
      </c>
      <c r="AJ40" s="12">
        <v>39</v>
      </c>
      <c r="AK40" s="12">
        <v>36</v>
      </c>
      <c r="AL40" s="12">
        <v>41</v>
      </c>
      <c r="AM40" s="12">
        <v>44</v>
      </c>
      <c r="AN40" s="12">
        <v>36</v>
      </c>
      <c r="AO40" s="12">
        <v>27</v>
      </c>
      <c r="AP40" s="12">
        <v>26</v>
      </c>
      <c r="AQ40" s="12">
        <v>23</v>
      </c>
      <c r="AR40" s="12">
        <v>25</v>
      </c>
      <c r="AS40" s="12">
        <v>23</v>
      </c>
      <c r="AT40" s="12">
        <v>19</v>
      </c>
      <c r="AU40" s="12">
        <v>19</v>
      </c>
      <c r="AV40" s="12">
        <v>18</v>
      </c>
      <c r="AW40" s="12">
        <v>15</v>
      </c>
      <c r="AX40" s="12">
        <v>17</v>
      </c>
      <c r="AY40" s="12">
        <v>18</v>
      </c>
      <c r="AZ40" s="12">
        <v>18</v>
      </c>
      <c r="BA40" s="12">
        <v>8</v>
      </c>
      <c r="BB40" s="12">
        <v>1000000</v>
      </c>
    </row>
    <row r="41" spans="1:54" ht="15" thickBot="1" x14ac:dyDescent="0.35">
      <c r="A41" s="11" t="s">
        <v>395</v>
      </c>
      <c r="B41" s="12">
        <v>27</v>
      </c>
      <c r="C41" s="12">
        <v>31</v>
      </c>
      <c r="D41" s="12">
        <v>36</v>
      </c>
      <c r="E41" s="12">
        <v>39</v>
      </c>
      <c r="F41" s="12">
        <v>43</v>
      </c>
      <c r="G41" s="12">
        <v>43</v>
      </c>
      <c r="H41" s="12">
        <v>43</v>
      </c>
      <c r="I41" s="12">
        <v>34</v>
      </c>
      <c r="J41" s="12">
        <v>53</v>
      </c>
      <c r="K41" s="12">
        <v>51</v>
      </c>
      <c r="L41" s="12">
        <v>53</v>
      </c>
      <c r="M41" s="12">
        <v>53</v>
      </c>
      <c r="N41" s="12">
        <v>53</v>
      </c>
      <c r="O41" s="12">
        <v>54</v>
      </c>
      <c r="P41" s="12">
        <v>56</v>
      </c>
      <c r="Q41" s="12">
        <v>52</v>
      </c>
      <c r="R41" s="12">
        <v>52</v>
      </c>
      <c r="S41" s="12">
        <v>54</v>
      </c>
      <c r="T41" s="12">
        <v>54</v>
      </c>
      <c r="U41" s="12">
        <v>54</v>
      </c>
      <c r="V41" s="12">
        <v>54</v>
      </c>
      <c r="W41" s="12">
        <v>56</v>
      </c>
      <c r="X41" s="12">
        <v>46</v>
      </c>
      <c r="Y41" s="12">
        <v>1000000</v>
      </c>
      <c r="AD41" s="11" t="s">
        <v>395</v>
      </c>
      <c r="AE41" s="12">
        <v>36</v>
      </c>
      <c r="AF41" s="12">
        <v>32</v>
      </c>
      <c r="AG41" s="12">
        <v>27</v>
      </c>
      <c r="AH41" s="12">
        <v>24</v>
      </c>
      <c r="AI41" s="12">
        <v>20</v>
      </c>
      <c r="AJ41" s="12">
        <v>20</v>
      </c>
      <c r="AK41" s="12">
        <v>20</v>
      </c>
      <c r="AL41" s="12">
        <v>29</v>
      </c>
      <c r="AM41" s="12">
        <v>10</v>
      </c>
      <c r="AN41" s="12">
        <v>12</v>
      </c>
      <c r="AO41" s="12">
        <v>10</v>
      </c>
      <c r="AP41" s="12">
        <v>10</v>
      </c>
      <c r="AQ41" s="12">
        <v>10</v>
      </c>
      <c r="AR41" s="12">
        <v>9</v>
      </c>
      <c r="AS41" s="12">
        <v>7</v>
      </c>
      <c r="AT41" s="12">
        <v>11</v>
      </c>
      <c r="AU41" s="12">
        <v>11</v>
      </c>
      <c r="AV41" s="12">
        <v>9</v>
      </c>
      <c r="AW41" s="12">
        <v>9</v>
      </c>
      <c r="AX41" s="12">
        <v>9</v>
      </c>
      <c r="AY41" s="12">
        <v>9</v>
      </c>
      <c r="AZ41" s="12">
        <v>7</v>
      </c>
      <c r="BA41" s="12">
        <v>17</v>
      </c>
      <c r="BB41" s="12">
        <v>1000000</v>
      </c>
    </row>
    <row r="42" spans="1:54" ht="15" thickBot="1" x14ac:dyDescent="0.35">
      <c r="A42" s="11" t="s">
        <v>396</v>
      </c>
      <c r="B42" s="12">
        <v>27</v>
      </c>
      <c r="C42" s="12">
        <v>31</v>
      </c>
      <c r="D42" s="12">
        <v>36</v>
      </c>
      <c r="E42" s="12">
        <v>39</v>
      </c>
      <c r="F42" s="12">
        <v>43</v>
      </c>
      <c r="G42" s="12">
        <v>43</v>
      </c>
      <c r="H42" s="12">
        <v>43</v>
      </c>
      <c r="I42" s="12">
        <v>51</v>
      </c>
      <c r="J42" s="12">
        <v>53</v>
      </c>
      <c r="K42" s="12">
        <v>51</v>
      </c>
      <c r="L42" s="12">
        <v>42</v>
      </c>
      <c r="M42" s="12">
        <v>53</v>
      </c>
      <c r="N42" s="12">
        <v>53</v>
      </c>
      <c r="O42" s="12">
        <v>54</v>
      </c>
      <c r="P42" s="12">
        <v>56</v>
      </c>
      <c r="Q42" s="12">
        <v>57</v>
      </c>
      <c r="R42" s="12">
        <v>48</v>
      </c>
      <c r="S42" s="12">
        <v>60</v>
      </c>
      <c r="T42" s="12">
        <v>55</v>
      </c>
      <c r="U42" s="12">
        <v>48</v>
      </c>
      <c r="V42" s="12">
        <v>30</v>
      </c>
      <c r="W42" s="12">
        <v>40</v>
      </c>
      <c r="X42" s="12">
        <v>36</v>
      </c>
      <c r="Y42" s="12">
        <v>1000000</v>
      </c>
      <c r="AD42" s="11" t="s">
        <v>396</v>
      </c>
      <c r="AE42" s="12">
        <v>36</v>
      </c>
      <c r="AF42" s="12">
        <v>32</v>
      </c>
      <c r="AG42" s="12">
        <v>27</v>
      </c>
      <c r="AH42" s="12">
        <v>24</v>
      </c>
      <c r="AI42" s="12">
        <v>20</v>
      </c>
      <c r="AJ42" s="12">
        <v>20</v>
      </c>
      <c r="AK42" s="12">
        <v>20</v>
      </c>
      <c r="AL42" s="12">
        <v>12</v>
      </c>
      <c r="AM42" s="12">
        <v>10</v>
      </c>
      <c r="AN42" s="12">
        <v>12</v>
      </c>
      <c r="AO42" s="12">
        <v>21</v>
      </c>
      <c r="AP42" s="12">
        <v>10</v>
      </c>
      <c r="AQ42" s="12">
        <v>10</v>
      </c>
      <c r="AR42" s="12">
        <v>9</v>
      </c>
      <c r="AS42" s="12">
        <v>7</v>
      </c>
      <c r="AT42" s="12">
        <v>6</v>
      </c>
      <c r="AU42" s="12">
        <v>15</v>
      </c>
      <c r="AV42" s="12">
        <v>3</v>
      </c>
      <c r="AW42" s="12">
        <v>8</v>
      </c>
      <c r="AX42" s="12">
        <v>15</v>
      </c>
      <c r="AY42" s="12">
        <v>33</v>
      </c>
      <c r="AZ42" s="12">
        <v>23</v>
      </c>
      <c r="BA42" s="12">
        <v>27</v>
      </c>
      <c r="BB42" s="12">
        <v>1000000</v>
      </c>
    </row>
    <row r="43" spans="1:54" ht="15" thickBot="1" x14ac:dyDescent="0.35">
      <c r="A43" s="11" t="s">
        <v>397</v>
      </c>
      <c r="B43" s="12">
        <v>24</v>
      </c>
      <c r="C43" s="12">
        <v>31</v>
      </c>
      <c r="D43" s="12">
        <v>36</v>
      </c>
      <c r="E43" s="12">
        <v>39</v>
      </c>
      <c r="F43" s="12">
        <v>43</v>
      </c>
      <c r="G43" s="12">
        <v>43</v>
      </c>
      <c r="H43" s="12">
        <v>43</v>
      </c>
      <c r="I43" s="12">
        <v>51</v>
      </c>
      <c r="J43" s="12">
        <v>52</v>
      </c>
      <c r="K43" s="12">
        <v>50</v>
      </c>
      <c r="L43" s="12">
        <v>52</v>
      </c>
      <c r="M43" s="12">
        <v>52</v>
      </c>
      <c r="N43" s="12">
        <v>52</v>
      </c>
      <c r="O43" s="12">
        <v>53</v>
      </c>
      <c r="P43" s="12">
        <v>54</v>
      </c>
      <c r="Q43" s="12">
        <v>55</v>
      </c>
      <c r="R43" s="12">
        <v>57</v>
      </c>
      <c r="S43" s="12">
        <v>59</v>
      </c>
      <c r="T43" s="12">
        <v>60</v>
      </c>
      <c r="U43" s="12">
        <v>58</v>
      </c>
      <c r="V43" s="12">
        <v>58</v>
      </c>
      <c r="W43" s="12">
        <v>62</v>
      </c>
      <c r="X43" s="12">
        <v>52</v>
      </c>
      <c r="Y43" s="12">
        <v>1000000</v>
      </c>
      <c r="AD43" s="11" t="s">
        <v>397</v>
      </c>
      <c r="AE43" s="12">
        <v>39</v>
      </c>
      <c r="AF43" s="12">
        <v>32</v>
      </c>
      <c r="AG43" s="12">
        <v>27</v>
      </c>
      <c r="AH43" s="12">
        <v>24</v>
      </c>
      <c r="AI43" s="12">
        <v>20</v>
      </c>
      <c r="AJ43" s="12">
        <v>20</v>
      </c>
      <c r="AK43" s="12">
        <v>20</v>
      </c>
      <c r="AL43" s="12">
        <v>12</v>
      </c>
      <c r="AM43" s="12">
        <v>11</v>
      </c>
      <c r="AN43" s="12">
        <v>13</v>
      </c>
      <c r="AO43" s="12">
        <v>11</v>
      </c>
      <c r="AP43" s="12">
        <v>11</v>
      </c>
      <c r="AQ43" s="12">
        <v>11</v>
      </c>
      <c r="AR43" s="12">
        <v>10</v>
      </c>
      <c r="AS43" s="12">
        <v>9</v>
      </c>
      <c r="AT43" s="12">
        <v>8</v>
      </c>
      <c r="AU43" s="12">
        <v>6</v>
      </c>
      <c r="AV43" s="12">
        <v>4</v>
      </c>
      <c r="AW43" s="12">
        <v>3</v>
      </c>
      <c r="AX43" s="12">
        <v>5</v>
      </c>
      <c r="AY43" s="12">
        <v>5</v>
      </c>
      <c r="AZ43" s="12">
        <v>1</v>
      </c>
      <c r="BA43" s="12">
        <v>11</v>
      </c>
      <c r="BB43" s="12">
        <v>1000000</v>
      </c>
    </row>
    <row r="44" spans="1:54" ht="15" thickBot="1" x14ac:dyDescent="0.35">
      <c r="A44" s="11" t="s">
        <v>398</v>
      </c>
      <c r="B44" s="12">
        <v>27</v>
      </c>
      <c r="C44" s="12">
        <v>31</v>
      </c>
      <c r="D44" s="12">
        <v>36</v>
      </c>
      <c r="E44" s="12">
        <v>39</v>
      </c>
      <c r="F44" s="12">
        <v>43</v>
      </c>
      <c r="G44" s="12">
        <v>43</v>
      </c>
      <c r="H44" s="12">
        <v>34</v>
      </c>
      <c r="I44" s="12">
        <v>51</v>
      </c>
      <c r="J44" s="12">
        <v>53</v>
      </c>
      <c r="K44" s="12">
        <v>51</v>
      </c>
      <c r="L44" s="12">
        <v>53</v>
      </c>
      <c r="M44" s="12">
        <v>48</v>
      </c>
      <c r="N44" s="12">
        <v>49</v>
      </c>
      <c r="O44" s="12">
        <v>54</v>
      </c>
      <c r="P44" s="12">
        <v>48</v>
      </c>
      <c r="Q44" s="12">
        <v>41</v>
      </c>
      <c r="R44" s="12">
        <v>26</v>
      </c>
      <c r="S44" s="12">
        <v>28</v>
      </c>
      <c r="T44" s="12">
        <v>22</v>
      </c>
      <c r="U44" s="12">
        <v>16</v>
      </c>
      <c r="V44" s="12">
        <v>15</v>
      </c>
      <c r="W44" s="12">
        <v>14</v>
      </c>
      <c r="X44" s="12">
        <v>10</v>
      </c>
      <c r="Y44" s="12">
        <v>1000000</v>
      </c>
      <c r="AD44" s="11" t="s">
        <v>398</v>
      </c>
      <c r="AE44" s="12">
        <v>36</v>
      </c>
      <c r="AF44" s="12">
        <v>32</v>
      </c>
      <c r="AG44" s="12">
        <v>27</v>
      </c>
      <c r="AH44" s="12">
        <v>24</v>
      </c>
      <c r="AI44" s="12">
        <v>20</v>
      </c>
      <c r="AJ44" s="12">
        <v>20</v>
      </c>
      <c r="AK44" s="12">
        <v>29</v>
      </c>
      <c r="AL44" s="12">
        <v>12</v>
      </c>
      <c r="AM44" s="12">
        <v>10</v>
      </c>
      <c r="AN44" s="12">
        <v>12</v>
      </c>
      <c r="AO44" s="12">
        <v>10</v>
      </c>
      <c r="AP44" s="12">
        <v>15</v>
      </c>
      <c r="AQ44" s="12">
        <v>14</v>
      </c>
      <c r="AR44" s="12">
        <v>9</v>
      </c>
      <c r="AS44" s="12">
        <v>15</v>
      </c>
      <c r="AT44" s="12">
        <v>22</v>
      </c>
      <c r="AU44" s="12">
        <v>37</v>
      </c>
      <c r="AV44" s="12">
        <v>35</v>
      </c>
      <c r="AW44" s="12">
        <v>41</v>
      </c>
      <c r="AX44" s="12">
        <v>47</v>
      </c>
      <c r="AY44" s="12">
        <v>48</v>
      </c>
      <c r="AZ44" s="12">
        <v>49</v>
      </c>
      <c r="BA44" s="12">
        <v>53</v>
      </c>
      <c r="BB44" s="12">
        <v>1000000</v>
      </c>
    </row>
    <row r="45" spans="1:54" ht="15" thickBot="1" x14ac:dyDescent="0.35">
      <c r="A45" s="11" t="s">
        <v>399</v>
      </c>
      <c r="B45" s="12">
        <v>27</v>
      </c>
      <c r="C45" s="12">
        <v>31</v>
      </c>
      <c r="D45" s="12">
        <v>36</v>
      </c>
      <c r="E45" s="12">
        <v>39</v>
      </c>
      <c r="F45" s="12">
        <v>43</v>
      </c>
      <c r="G45" s="12">
        <v>33</v>
      </c>
      <c r="H45" s="12">
        <v>43</v>
      </c>
      <c r="I45" s="12">
        <v>42</v>
      </c>
      <c r="J45" s="12">
        <v>53</v>
      </c>
      <c r="K45" s="12">
        <v>43</v>
      </c>
      <c r="L45" s="12">
        <v>37</v>
      </c>
      <c r="M45" s="12">
        <v>29</v>
      </c>
      <c r="N45" s="12">
        <v>28</v>
      </c>
      <c r="O45" s="12">
        <v>19</v>
      </c>
      <c r="P45" s="12">
        <v>11</v>
      </c>
      <c r="Q45" s="12">
        <v>11</v>
      </c>
      <c r="R45" s="12">
        <v>13</v>
      </c>
      <c r="S45" s="12">
        <v>21</v>
      </c>
      <c r="T45" s="12">
        <v>23</v>
      </c>
      <c r="U45" s="12">
        <v>26</v>
      </c>
      <c r="V45" s="12">
        <v>27</v>
      </c>
      <c r="W45" s="12">
        <v>20</v>
      </c>
      <c r="X45" s="12">
        <v>5</v>
      </c>
      <c r="Y45" s="12">
        <v>1000000</v>
      </c>
      <c r="AD45" s="11" t="s">
        <v>399</v>
      </c>
      <c r="AE45" s="12">
        <v>36</v>
      </c>
      <c r="AF45" s="12">
        <v>32</v>
      </c>
      <c r="AG45" s="12">
        <v>27</v>
      </c>
      <c r="AH45" s="12">
        <v>24</v>
      </c>
      <c r="AI45" s="12">
        <v>20</v>
      </c>
      <c r="AJ45" s="12">
        <v>30</v>
      </c>
      <c r="AK45" s="12">
        <v>20</v>
      </c>
      <c r="AL45" s="12">
        <v>21</v>
      </c>
      <c r="AM45" s="12">
        <v>10</v>
      </c>
      <c r="AN45" s="12">
        <v>20</v>
      </c>
      <c r="AO45" s="12">
        <v>26</v>
      </c>
      <c r="AP45" s="12">
        <v>34</v>
      </c>
      <c r="AQ45" s="12">
        <v>35</v>
      </c>
      <c r="AR45" s="12">
        <v>44</v>
      </c>
      <c r="AS45" s="12">
        <v>52</v>
      </c>
      <c r="AT45" s="12">
        <v>52</v>
      </c>
      <c r="AU45" s="12">
        <v>50</v>
      </c>
      <c r="AV45" s="12">
        <v>42</v>
      </c>
      <c r="AW45" s="12">
        <v>40</v>
      </c>
      <c r="AX45" s="12">
        <v>37</v>
      </c>
      <c r="AY45" s="12">
        <v>36</v>
      </c>
      <c r="AZ45" s="12">
        <v>43</v>
      </c>
      <c r="BA45" s="12">
        <v>58</v>
      </c>
      <c r="BB45" s="12">
        <v>1000000</v>
      </c>
    </row>
    <row r="46" spans="1:54" ht="15" thickBot="1" x14ac:dyDescent="0.35">
      <c r="A46" s="11" t="s">
        <v>400</v>
      </c>
      <c r="B46" s="12">
        <v>27</v>
      </c>
      <c r="C46" s="12">
        <v>31</v>
      </c>
      <c r="D46" s="12">
        <v>36</v>
      </c>
      <c r="E46" s="12">
        <v>39</v>
      </c>
      <c r="F46" s="12">
        <v>43</v>
      </c>
      <c r="G46" s="12">
        <v>37</v>
      </c>
      <c r="H46" s="12">
        <v>43</v>
      </c>
      <c r="I46" s="12">
        <v>51</v>
      </c>
      <c r="J46" s="12">
        <v>47</v>
      </c>
      <c r="K46" s="12">
        <v>35</v>
      </c>
      <c r="L46" s="12">
        <v>39</v>
      </c>
      <c r="M46" s="12">
        <v>46</v>
      </c>
      <c r="N46" s="12">
        <v>43</v>
      </c>
      <c r="O46" s="12">
        <v>31</v>
      </c>
      <c r="P46" s="12">
        <v>27</v>
      </c>
      <c r="Q46" s="12">
        <v>29</v>
      </c>
      <c r="R46" s="12">
        <v>30</v>
      </c>
      <c r="S46" s="12">
        <v>26</v>
      </c>
      <c r="T46" s="12">
        <v>28</v>
      </c>
      <c r="U46" s="12">
        <v>14</v>
      </c>
      <c r="V46" s="12">
        <v>18</v>
      </c>
      <c r="W46" s="12">
        <v>15</v>
      </c>
      <c r="X46" s="12">
        <v>9</v>
      </c>
      <c r="Y46" s="12">
        <v>1000000</v>
      </c>
      <c r="AD46" s="11" t="s">
        <v>400</v>
      </c>
      <c r="AE46" s="12">
        <v>36</v>
      </c>
      <c r="AF46" s="12">
        <v>32</v>
      </c>
      <c r="AG46" s="12">
        <v>27</v>
      </c>
      <c r="AH46" s="12">
        <v>24</v>
      </c>
      <c r="AI46" s="12">
        <v>20</v>
      </c>
      <c r="AJ46" s="12">
        <v>26</v>
      </c>
      <c r="AK46" s="12">
        <v>20</v>
      </c>
      <c r="AL46" s="12">
        <v>12</v>
      </c>
      <c r="AM46" s="12">
        <v>16</v>
      </c>
      <c r="AN46" s="12">
        <v>28</v>
      </c>
      <c r="AO46" s="12">
        <v>24</v>
      </c>
      <c r="AP46" s="12">
        <v>17</v>
      </c>
      <c r="AQ46" s="12">
        <v>20</v>
      </c>
      <c r="AR46" s="12">
        <v>32</v>
      </c>
      <c r="AS46" s="12">
        <v>36</v>
      </c>
      <c r="AT46" s="12">
        <v>34</v>
      </c>
      <c r="AU46" s="12">
        <v>33</v>
      </c>
      <c r="AV46" s="12">
        <v>37</v>
      </c>
      <c r="AW46" s="12">
        <v>35</v>
      </c>
      <c r="AX46" s="12">
        <v>49</v>
      </c>
      <c r="AY46" s="12">
        <v>45</v>
      </c>
      <c r="AZ46" s="12">
        <v>48</v>
      </c>
      <c r="BA46" s="12">
        <v>54</v>
      </c>
      <c r="BB46" s="12">
        <v>1000000</v>
      </c>
    </row>
    <row r="47" spans="1:54" ht="15" thickBot="1" x14ac:dyDescent="0.35">
      <c r="A47" s="11" t="s">
        <v>401</v>
      </c>
      <c r="B47" s="12">
        <v>27</v>
      </c>
      <c r="C47" s="12">
        <v>31</v>
      </c>
      <c r="D47" s="12">
        <v>36</v>
      </c>
      <c r="E47" s="12">
        <v>39</v>
      </c>
      <c r="F47" s="12">
        <v>43</v>
      </c>
      <c r="G47" s="12">
        <v>43</v>
      </c>
      <c r="H47" s="12">
        <v>43</v>
      </c>
      <c r="I47" s="12">
        <v>51</v>
      </c>
      <c r="J47" s="12">
        <v>53</v>
      </c>
      <c r="K47" s="12">
        <v>51</v>
      </c>
      <c r="L47" s="12">
        <v>53</v>
      </c>
      <c r="M47" s="12">
        <v>53</v>
      </c>
      <c r="N47" s="12">
        <v>53</v>
      </c>
      <c r="O47" s="12">
        <v>54</v>
      </c>
      <c r="P47" s="12">
        <v>56</v>
      </c>
      <c r="Q47" s="12">
        <v>57</v>
      </c>
      <c r="R47" s="12">
        <v>58</v>
      </c>
      <c r="S47" s="12">
        <v>50</v>
      </c>
      <c r="T47" s="12">
        <v>53</v>
      </c>
      <c r="U47" s="12">
        <v>59</v>
      </c>
      <c r="V47" s="12">
        <v>59</v>
      </c>
      <c r="W47" s="12">
        <v>61</v>
      </c>
      <c r="X47" s="12">
        <v>47</v>
      </c>
      <c r="Y47" s="12">
        <v>1000000</v>
      </c>
      <c r="AD47" s="11" t="s">
        <v>401</v>
      </c>
      <c r="AE47" s="12">
        <v>36</v>
      </c>
      <c r="AF47" s="12">
        <v>32</v>
      </c>
      <c r="AG47" s="12">
        <v>27</v>
      </c>
      <c r="AH47" s="12">
        <v>24</v>
      </c>
      <c r="AI47" s="12">
        <v>20</v>
      </c>
      <c r="AJ47" s="12">
        <v>20</v>
      </c>
      <c r="AK47" s="12">
        <v>20</v>
      </c>
      <c r="AL47" s="12">
        <v>12</v>
      </c>
      <c r="AM47" s="12">
        <v>10</v>
      </c>
      <c r="AN47" s="12">
        <v>12</v>
      </c>
      <c r="AO47" s="12">
        <v>10</v>
      </c>
      <c r="AP47" s="12">
        <v>10</v>
      </c>
      <c r="AQ47" s="12">
        <v>10</v>
      </c>
      <c r="AR47" s="12">
        <v>9</v>
      </c>
      <c r="AS47" s="12">
        <v>7</v>
      </c>
      <c r="AT47" s="12">
        <v>6</v>
      </c>
      <c r="AU47" s="12">
        <v>5</v>
      </c>
      <c r="AV47" s="12">
        <v>13</v>
      </c>
      <c r="AW47" s="12">
        <v>10</v>
      </c>
      <c r="AX47" s="12">
        <v>4</v>
      </c>
      <c r="AY47" s="12">
        <v>4</v>
      </c>
      <c r="AZ47" s="12">
        <v>2</v>
      </c>
      <c r="BA47" s="12">
        <v>16</v>
      </c>
      <c r="BB47" s="12">
        <v>1000000</v>
      </c>
    </row>
    <row r="48" spans="1:54" ht="15" thickBot="1" x14ac:dyDescent="0.35">
      <c r="A48" s="11" t="s">
        <v>402</v>
      </c>
      <c r="B48" s="12">
        <v>27</v>
      </c>
      <c r="C48" s="12">
        <v>31</v>
      </c>
      <c r="D48" s="12">
        <v>36</v>
      </c>
      <c r="E48" s="12">
        <v>39</v>
      </c>
      <c r="F48" s="12">
        <v>43</v>
      </c>
      <c r="G48" s="12">
        <v>43</v>
      </c>
      <c r="H48" s="12">
        <v>43</v>
      </c>
      <c r="I48" s="12">
        <v>51</v>
      </c>
      <c r="J48" s="12">
        <v>53</v>
      </c>
      <c r="K48" s="12">
        <v>51</v>
      </c>
      <c r="L48" s="12">
        <v>53</v>
      </c>
      <c r="M48" s="12">
        <v>53</v>
      </c>
      <c r="N48" s="12">
        <v>53</v>
      </c>
      <c r="O48" s="12">
        <v>54</v>
      </c>
      <c r="P48" s="12">
        <v>56</v>
      </c>
      <c r="Q48" s="12">
        <v>57</v>
      </c>
      <c r="R48" s="12">
        <v>58</v>
      </c>
      <c r="S48" s="12">
        <v>53</v>
      </c>
      <c r="T48" s="12">
        <v>61</v>
      </c>
      <c r="U48" s="12">
        <v>59</v>
      </c>
      <c r="V48" s="12">
        <v>59</v>
      </c>
      <c r="W48" s="12">
        <v>59</v>
      </c>
      <c r="X48" s="12">
        <v>48</v>
      </c>
      <c r="Y48" s="12">
        <v>1000000</v>
      </c>
      <c r="AD48" s="11" t="s">
        <v>402</v>
      </c>
      <c r="AE48" s="12">
        <v>36</v>
      </c>
      <c r="AF48" s="12">
        <v>32</v>
      </c>
      <c r="AG48" s="12">
        <v>27</v>
      </c>
      <c r="AH48" s="12">
        <v>24</v>
      </c>
      <c r="AI48" s="12">
        <v>20</v>
      </c>
      <c r="AJ48" s="12">
        <v>20</v>
      </c>
      <c r="AK48" s="12">
        <v>20</v>
      </c>
      <c r="AL48" s="12">
        <v>12</v>
      </c>
      <c r="AM48" s="12">
        <v>10</v>
      </c>
      <c r="AN48" s="12">
        <v>12</v>
      </c>
      <c r="AO48" s="12">
        <v>10</v>
      </c>
      <c r="AP48" s="12">
        <v>10</v>
      </c>
      <c r="AQ48" s="12">
        <v>10</v>
      </c>
      <c r="AR48" s="12">
        <v>9</v>
      </c>
      <c r="AS48" s="12">
        <v>7</v>
      </c>
      <c r="AT48" s="12">
        <v>6</v>
      </c>
      <c r="AU48" s="12">
        <v>5</v>
      </c>
      <c r="AV48" s="12">
        <v>10</v>
      </c>
      <c r="AW48" s="12">
        <v>2</v>
      </c>
      <c r="AX48" s="12">
        <v>4</v>
      </c>
      <c r="AY48" s="12">
        <v>4</v>
      </c>
      <c r="AZ48" s="12">
        <v>4</v>
      </c>
      <c r="BA48" s="12">
        <v>15</v>
      </c>
      <c r="BB48" s="12">
        <v>1000000</v>
      </c>
    </row>
    <row r="49" spans="1:54" ht="15" thickBot="1" x14ac:dyDescent="0.35">
      <c r="A49" s="11" t="s">
        <v>403</v>
      </c>
      <c r="B49" s="12">
        <v>27</v>
      </c>
      <c r="C49" s="12">
        <v>31</v>
      </c>
      <c r="D49" s="12">
        <v>36</v>
      </c>
      <c r="E49" s="12">
        <v>33</v>
      </c>
      <c r="F49" s="12">
        <v>43</v>
      </c>
      <c r="G49" s="12">
        <v>43</v>
      </c>
      <c r="H49" s="12">
        <v>43</v>
      </c>
      <c r="I49" s="12">
        <v>51</v>
      </c>
      <c r="J49" s="12">
        <v>48</v>
      </c>
      <c r="K49" s="12">
        <v>51</v>
      </c>
      <c r="L49" s="12">
        <v>53</v>
      </c>
      <c r="M49" s="12">
        <v>53</v>
      </c>
      <c r="N49" s="12">
        <v>53</v>
      </c>
      <c r="O49" s="12">
        <v>54</v>
      </c>
      <c r="P49" s="12">
        <v>56</v>
      </c>
      <c r="Q49" s="12">
        <v>57</v>
      </c>
      <c r="R49" s="12">
        <v>58</v>
      </c>
      <c r="S49" s="12">
        <v>60</v>
      </c>
      <c r="T49" s="12">
        <v>61</v>
      </c>
      <c r="U49" s="12">
        <v>59</v>
      </c>
      <c r="V49" s="12">
        <v>59</v>
      </c>
      <c r="W49" s="12">
        <v>55</v>
      </c>
      <c r="X49" s="12">
        <v>51</v>
      </c>
      <c r="Y49" s="12">
        <v>1000000</v>
      </c>
      <c r="AD49" s="11" t="s">
        <v>403</v>
      </c>
      <c r="AE49" s="12">
        <v>36</v>
      </c>
      <c r="AF49" s="12">
        <v>32</v>
      </c>
      <c r="AG49" s="12">
        <v>27</v>
      </c>
      <c r="AH49" s="12">
        <v>30</v>
      </c>
      <c r="AI49" s="12">
        <v>20</v>
      </c>
      <c r="AJ49" s="12">
        <v>20</v>
      </c>
      <c r="AK49" s="12">
        <v>20</v>
      </c>
      <c r="AL49" s="12">
        <v>12</v>
      </c>
      <c r="AM49" s="12">
        <v>15</v>
      </c>
      <c r="AN49" s="12">
        <v>12</v>
      </c>
      <c r="AO49" s="12">
        <v>10</v>
      </c>
      <c r="AP49" s="12">
        <v>10</v>
      </c>
      <c r="AQ49" s="12">
        <v>10</v>
      </c>
      <c r="AR49" s="12">
        <v>9</v>
      </c>
      <c r="AS49" s="12">
        <v>7</v>
      </c>
      <c r="AT49" s="12">
        <v>6</v>
      </c>
      <c r="AU49" s="12">
        <v>5</v>
      </c>
      <c r="AV49" s="12">
        <v>3</v>
      </c>
      <c r="AW49" s="12">
        <v>2</v>
      </c>
      <c r="AX49" s="12">
        <v>4</v>
      </c>
      <c r="AY49" s="12">
        <v>4</v>
      </c>
      <c r="AZ49" s="12">
        <v>8</v>
      </c>
      <c r="BA49" s="12">
        <v>12</v>
      </c>
      <c r="BB49" s="12">
        <v>1000000</v>
      </c>
    </row>
    <row r="50" spans="1:54" ht="15" thickBot="1" x14ac:dyDescent="0.35">
      <c r="A50" s="11" t="s">
        <v>404</v>
      </c>
      <c r="B50" s="12">
        <v>7</v>
      </c>
      <c r="C50" s="12">
        <v>8</v>
      </c>
      <c r="D50" s="12">
        <v>9</v>
      </c>
      <c r="E50" s="12">
        <v>12</v>
      </c>
      <c r="F50" s="12">
        <v>17</v>
      </c>
      <c r="G50" s="12">
        <v>20</v>
      </c>
      <c r="H50" s="12">
        <v>21</v>
      </c>
      <c r="I50" s="12">
        <v>21</v>
      </c>
      <c r="J50" s="12">
        <v>25</v>
      </c>
      <c r="K50" s="12">
        <v>25</v>
      </c>
      <c r="L50" s="12">
        <v>24</v>
      </c>
      <c r="M50" s="12">
        <v>26</v>
      </c>
      <c r="N50" s="12">
        <v>30</v>
      </c>
      <c r="O50" s="12">
        <v>36</v>
      </c>
      <c r="P50" s="12">
        <v>37</v>
      </c>
      <c r="Q50" s="12">
        <v>33</v>
      </c>
      <c r="R50" s="12">
        <v>32</v>
      </c>
      <c r="S50" s="12">
        <v>34</v>
      </c>
      <c r="T50" s="12">
        <v>35</v>
      </c>
      <c r="U50" s="12">
        <v>35</v>
      </c>
      <c r="V50" s="12">
        <v>35</v>
      </c>
      <c r="W50" s="12">
        <v>30</v>
      </c>
      <c r="X50" s="12">
        <v>59</v>
      </c>
      <c r="Y50" s="12">
        <v>1000000</v>
      </c>
      <c r="AD50" s="11" t="s">
        <v>404</v>
      </c>
      <c r="AE50" s="12">
        <v>56</v>
      </c>
      <c r="AF50" s="12">
        <v>55</v>
      </c>
      <c r="AG50" s="12">
        <v>54</v>
      </c>
      <c r="AH50" s="12">
        <v>51</v>
      </c>
      <c r="AI50" s="12">
        <v>46</v>
      </c>
      <c r="AJ50" s="12">
        <v>43</v>
      </c>
      <c r="AK50" s="12">
        <v>42</v>
      </c>
      <c r="AL50" s="12">
        <v>42</v>
      </c>
      <c r="AM50" s="12">
        <v>38</v>
      </c>
      <c r="AN50" s="12">
        <v>38</v>
      </c>
      <c r="AO50" s="12">
        <v>39</v>
      </c>
      <c r="AP50" s="12">
        <v>37</v>
      </c>
      <c r="AQ50" s="12">
        <v>33</v>
      </c>
      <c r="AR50" s="12">
        <v>27</v>
      </c>
      <c r="AS50" s="12">
        <v>26</v>
      </c>
      <c r="AT50" s="12">
        <v>30</v>
      </c>
      <c r="AU50" s="12">
        <v>31</v>
      </c>
      <c r="AV50" s="12">
        <v>29</v>
      </c>
      <c r="AW50" s="12">
        <v>28</v>
      </c>
      <c r="AX50" s="12">
        <v>28</v>
      </c>
      <c r="AY50" s="12">
        <v>28</v>
      </c>
      <c r="AZ50" s="12">
        <v>33</v>
      </c>
      <c r="BA50" s="12">
        <v>4</v>
      </c>
      <c r="BB50" s="12">
        <v>1000000</v>
      </c>
    </row>
    <row r="51" spans="1:54" ht="15" thickBot="1" x14ac:dyDescent="0.35">
      <c r="A51" s="11" t="s">
        <v>405</v>
      </c>
      <c r="B51" s="12">
        <v>27</v>
      </c>
      <c r="C51" s="12">
        <v>31</v>
      </c>
      <c r="D51" s="12">
        <v>29</v>
      </c>
      <c r="E51" s="12">
        <v>39</v>
      </c>
      <c r="F51" s="12">
        <v>38</v>
      </c>
      <c r="G51" s="12">
        <v>35</v>
      </c>
      <c r="H51" s="12">
        <v>39</v>
      </c>
      <c r="I51" s="12">
        <v>36</v>
      </c>
      <c r="J51" s="12">
        <v>37</v>
      </c>
      <c r="K51" s="12">
        <v>36</v>
      </c>
      <c r="L51" s="12">
        <v>43</v>
      </c>
      <c r="M51" s="12">
        <v>40</v>
      </c>
      <c r="N51" s="12">
        <v>41</v>
      </c>
      <c r="O51" s="12">
        <v>28</v>
      </c>
      <c r="P51" s="12">
        <v>28</v>
      </c>
      <c r="Q51" s="12">
        <v>31</v>
      </c>
      <c r="R51" s="12">
        <v>28</v>
      </c>
      <c r="S51" s="12">
        <v>31</v>
      </c>
      <c r="T51" s="12">
        <v>34</v>
      </c>
      <c r="U51" s="12">
        <v>30</v>
      </c>
      <c r="V51" s="12">
        <v>31</v>
      </c>
      <c r="W51" s="12">
        <v>32</v>
      </c>
      <c r="X51" s="12">
        <v>22</v>
      </c>
      <c r="Y51" s="12">
        <v>1000000</v>
      </c>
      <c r="AD51" s="11" t="s">
        <v>405</v>
      </c>
      <c r="AE51" s="12">
        <v>36</v>
      </c>
      <c r="AF51" s="12">
        <v>32</v>
      </c>
      <c r="AG51" s="12">
        <v>34</v>
      </c>
      <c r="AH51" s="12">
        <v>24</v>
      </c>
      <c r="AI51" s="12">
        <v>25</v>
      </c>
      <c r="AJ51" s="12">
        <v>28</v>
      </c>
      <c r="AK51" s="12">
        <v>24</v>
      </c>
      <c r="AL51" s="12">
        <v>27</v>
      </c>
      <c r="AM51" s="12">
        <v>26</v>
      </c>
      <c r="AN51" s="12">
        <v>27</v>
      </c>
      <c r="AO51" s="12">
        <v>20</v>
      </c>
      <c r="AP51" s="12">
        <v>23</v>
      </c>
      <c r="AQ51" s="12">
        <v>22</v>
      </c>
      <c r="AR51" s="12">
        <v>35</v>
      </c>
      <c r="AS51" s="12">
        <v>35</v>
      </c>
      <c r="AT51" s="12">
        <v>32</v>
      </c>
      <c r="AU51" s="12">
        <v>35</v>
      </c>
      <c r="AV51" s="12">
        <v>32</v>
      </c>
      <c r="AW51" s="12">
        <v>29</v>
      </c>
      <c r="AX51" s="12">
        <v>33</v>
      </c>
      <c r="AY51" s="12">
        <v>32</v>
      </c>
      <c r="AZ51" s="12">
        <v>31</v>
      </c>
      <c r="BA51" s="12">
        <v>41</v>
      </c>
      <c r="BB51" s="12">
        <v>1000000</v>
      </c>
    </row>
    <row r="52" spans="1:54" ht="15" thickBot="1" x14ac:dyDescent="0.35">
      <c r="A52" s="11" t="s">
        <v>406</v>
      </c>
      <c r="B52" s="12">
        <v>27</v>
      </c>
      <c r="C52" s="12">
        <v>31</v>
      </c>
      <c r="D52" s="12">
        <v>36</v>
      </c>
      <c r="E52" s="12">
        <v>39</v>
      </c>
      <c r="F52" s="12">
        <v>43</v>
      </c>
      <c r="G52" s="12">
        <v>43</v>
      </c>
      <c r="H52" s="12">
        <v>43</v>
      </c>
      <c r="I52" s="12">
        <v>51</v>
      </c>
      <c r="J52" s="12">
        <v>53</v>
      </c>
      <c r="K52" s="12">
        <v>51</v>
      </c>
      <c r="L52" s="12">
        <v>53</v>
      </c>
      <c r="M52" s="12">
        <v>53</v>
      </c>
      <c r="N52" s="12">
        <v>53</v>
      </c>
      <c r="O52" s="12">
        <v>54</v>
      </c>
      <c r="P52" s="12">
        <v>56</v>
      </c>
      <c r="Q52" s="12">
        <v>57</v>
      </c>
      <c r="R52" s="12">
        <v>41</v>
      </c>
      <c r="S52" s="12">
        <v>60</v>
      </c>
      <c r="T52" s="12">
        <v>42</v>
      </c>
      <c r="U52" s="12">
        <v>59</v>
      </c>
      <c r="V52" s="12">
        <v>59</v>
      </c>
      <c r="W52" s="12">
        <v>46</v>
      </c>
      <c r="X52" s="12">
        <v>43</v>
      </c>
      <c r="Y52" s="12">
        <v>1000000</v>
      </c>
      <c r="AD52" s="11" t="s">
        <v>406</v>
      </c>
      <c r="AE52" s="12">
        <v>36</v>
      </c>
      <c r="AF52" s="12">
        <v>32</v>
      </c>
      <c r="AG52" s="12">
        <v>27</v>
      </c>
      <c r="AH52" s="12">
        <v>24</v>
      </c>
      <c r="AI52" s="12">
        <v>20</v>
      </c>
      <c r="AJ52" s="12">
        <v>20</v>
      </c>
      <c r="AK52" s="12">
        <v>20</v>
      </c>
      <c r="AL52" s="12">
        <v>12</v>
      </c>
      <c r="AM52" s="12">
        <v>10</v>
      </c>
      <c r="AN52" s="12">
        <v>12</v>
      </c>
      <c r="AO52" s="12">
        <v>10</v>
      </c>
      <c r="AP52" s="12">
        <v>10</v>
      </c>
      <c r="AQ52" s="12">
        <v>10</v>
      </c>
      <c r="AR52" s="12">
        <v>9</v>
      </c>
      <c r="AS52" s="12">
        <v>7</v>
      </c>
      <c r="AT52" s="12">
        <v>6</v>
      </c>
      <c r="AU52" s="12">
        <v>22</v>
      </c>
      <c r="AV52" s="12">
        <v>3</v>
      </c>
      <c r="AW52" s="12">
        <v>21</v>
      </c>
      <c r="AX52" s="12">
        <v>4</v>
      </c>
      <c r="AY52" s="12">
        <v>4</v>
      </c>
      <c r="AZ52" s="12">
        <v>17</v>
      </c>
      <c r="BA52" s="12">
        <v>20</v>
      </c>
      <c r="BB52" s="12">
        <v>1000000</v>
      </c>
    </row>
    <row r="53" spans="1:54" ht="15" thickBot="1" x14ac:dyDescent="0.35">
      <c r="A53" s="11" t="s">
        <v>407</v>
      </c>
      <c r="B53" s="12">
        <v>27</v>
      </c>
      <c r="C53" s="12">
        <v>31</v>
      </c>
      <c r="D53" s="12">
        <v>36</v>
      </c>
      <c r="E53" s="12">
        <v>39</v>
      </c>
      <c r="F53" s="12">
        <v>43</v>
      </c>
      <c r="G53" s="12">
        <v>43</v>
      </c>
      <c r="H53" s="12">
        <v>43</v>
      </c>
      <c r="I53" s="12">
        <v>34</v>
      </c>
      <c r="J53" s="12">
        <v>13</v>
      </c>
      <c r="K53" s="12">
        <v>4</v>
      </c>
      <c r="L53" s="12">
        <v>5</v>
      </c>
      <c r="M53" s="12">
        <v>3</v>
      </c>
      <c r="N53" s="12">
        <v>7</v>
      </c>
      <c r="O53" s="12">
        <v>13</v>
      </c>
      <c r="P53" s="12">
        <v>12</v>
      </c>
      <c r="Q53" s="12">
        <v>13</v>
      </c>
      <c r="R53" s="12">
        <v>23</v>
      </c>
      <c r="S53" s="12">
        <v>22</v>
      </c>
      <c r="T53" s="12">
        <v>20</v>
      </c>
      <c r="U53" s="12">
        <v>19</v>
      </c>
      <c r="V53" s="12">
        <v>25</v>
      </c>
      <c r="W53" s="12">
        <v>26</v>
      </c>
      <c r="X53" s="12">
        <v>6</v>
      </c>
      <c r="Y53" s="12">
        <v>1000000</v>
      </c>
      <c r="AD53" s="11" t="s">
        <v>407</v>
      </c>
      <c r="AE53" s="12">
        <v>36</v>
      </c>
      <c r="AF53" s="12">
        <v>32</v>
      </c>
      <c r="AG53" s="12">
        <v>27</v>
      </c>
      <c r="AH53" s="12">
        <v>24</v>
      </c>
      <c r="AI53" s="12">
        <v>20</v>
      </c>
      <c r="AJ53" s="12">
        <v>20</v>
      </c>
      <c r="AK53" s="12">
        <v>20</v>
      </c>
      <c r="AL53" s="12">
        <v>29</v>
      </c>
      <c r="AM53" s="12">
        <v>50</v>
      </c>
      <c r="AN53" s="12">
        <v>59</v>
      </c>
      <c r="AO53" s="12">
        <v>58</v>
      </c>
      <c r="AP53" s="12">
        <v>60</v>
      </c>
      <c r="AQ53" s="12">
        <v>56</v>
      </c>
      <c r="AR53" s="12">
        <v>50</v>
      </c>
      <c r="AS53" s="12">
        <v>51</v>
      </c>
      <c r="AT53" s="12">
        <v>50</v>
      </c>
      <c r="AU53" s="12">
        <v>40</v>
      </c>
      <c r="AV53" s="12">
        <v>41</v>
      </c>
      <c r="AW53" s="12">
        <v>43</v>
      </c>
      <c r="AX53" s="12">
        <v>44</v>
      </c>
      <c r="AY53" s="12">
        <v>38</v>
      </c>
      <c r="AZ53" s="12">
        <v>37</v>
      </c>
      <c r="BA53" s="12">
        <v>57</v>
      </c>
      <c r="BB53" s="12">
        <v>1000000</v>
      </c>
    </row>
    <row r="54" spans="1:54" ht="15" thickBot="1" x14ac:dyDescent="0.35">
      <c r="A54" s="11" t="s">
        <v>408</v>
      </c>
      <c r="B54" s="12">
        <v>12</v>
      </c>
      <c r="C54" s="12">
        <v>12</v>
      </c>
      <c r="D54" s="12">
        <v>13</v>
      </c>
      <c r="E54" s="12">
        <v>9</v>
      </c>
      <c r="F54" s="12">
        <v>10</v>
      </c>
      <c r="G54" s="12">
        <v>7</v>
      </c>
      <c r="H54" s="12">
        <v>9</v>
      </c>
      <c r="I54" s="12">
        <v>9</v>
      </c>
      <c r="J54" s="12">
        <v>7</v>
      </c>
      <c r="K54" s="12">
        <v>9</v>
      </c>
      <c r="L54" s="12">
        <v>9</v>
      </c>
      <c r="M54" s="12">
        <v>9</v>
      </c>
      <c r="N54" s="12">
        <v>8</v>
      </c>
      <c r="O54" s="12">
        <v>10</v>
      </c>
      <c r="P54" s="12">
        <v>10</v>
      </c>
      <c r="Q54" s="12">
        <v>12</v>
      </c>
      <c r="R54" s="12">
        <v>10</v>
      </c>
      <c r="S54" s="12">
        <v>12</v>
      </c>
      <c r="T54" s="12">
        <v>15</v>
      </c>
      <c r="U54" s="12">
        <v>17</v>
      </c>
      <c r="V54" s="12">
        <v>14</v>
      </c>
      <c r="W54" s="12">
        <v>19</v>
      </c>
      <c r="X54" s="12">
        <v>25</v>
      </c>
      <c r="Y54" s="12">
        <v>1000000</v>
      </c>
      <c r="AD54" s="11" t="s">
        <v>408</v>
      </c>
      <c r="AE54" s="12">
        <v>51</v>
      </c>
      <c r="AF54" s="12">
        <v>51</v>
      </c>
      <c r="AG54" s="12">
        <v>50</v>
      </c>
      <c r="AH54" s="12">
        <v>54</v>
      </c>
      <c r="AI54" s="12">
        <v>53</v>
      </c>
      <c r="AJ54" s="12">
        <v>56</v>
      </c>
      <c r="AK54" s="12">
        <v>54</v>
      </c>
      <c r="AL54" s="12">
        <v>54</v>
      </c>
      <c r="AM54" s="12">
        <v>56</v>
      </c>
      <c r="AN54" s="12">
        <v>54</v>
      </c>
      <c r="AO54" s="12">
        <v>54</v>
      </c>
      <c r="AP54" s="12">
        <v>54</v>
      </c>
      <c r="AQ54" s="12">
        <v>55</v>
      </c>
      <c r="AR54" s="12">
        <v>53</v>
      </c>
      <c r="AS54" s="12">
        <v>53</v>
      </c>
      <c r="AT54" s="12">
        <v>51</v>
      </c>
      <c r="AU54" s="12">
        <v>53</v>
      </c>
      <c r="AV54" s="12">
        <v>51</v>
      </c>
      <c r="AW54" s="12">
        <v>48</v>
      </c>
      <c r="AX54" s="12">
        <v>46</v>
      </c>
      <c r="AY54" s="12">
        <v>49</v>
      </c>
      <c r="AZ54" s="12">
        <v>44</v>
      </c>
      <c r="BA54" s="12">
        <v>38</v>
      </c>
      <c r="BB54" s="12">
        <v>1000000</v>
      </c>
    </row>
    <row r="55" spans="1:54" ht="15" thickBot="1" x14ac:dyDescent="0.35">
      <c r="A55" s="11" t="s">
        <v>409</v>
      </c>
      <c r="B55" s="12">
        <v>27</v>
      </c>
      <c r="C55" s="12">
        <v>31</v>
      </c>
      <c r="D55" s="12">
        <v>33</v>
      </c>
      <c r="E55" s="12">
        <v>32</v>
      </c>
      <c r="F55" s="12">
        <v>29</v>
      </c>
      <c r="G55" s="12">
        <v>28</v>
      </c>
      <c r="H55" s="12">
        <v>24</v>
      </c>
      <c r="I55" s="12">
        <v>18</v>
      </c>
      <c r="J55" s="12">
        <v>22</v>
      </c>
      <c r="K55" s="12">
        <v>20</v>
      </c>
      <c r="L55" s="12">
        <v>20</v>
      </c>
      <c r="M55" s="12">
        <v>17</v>
      </c>
      <c r="N55" s="12">
        <v>13</v>
      </c>
      <c r="O55" s="12">
        <v>23</v>
      </c>
      <c r="P55" s="12">
        <v>15</v>
      </c>
      <c r="Q55" s="12">
        <v>2</v>
      </c>
      <c r="R55" s="12">
        <v>6</v>
      </c>
      <c r="S55" s="12">
        <v>8</v>
      </c>
      <c r="T55" s="12">
        <v>2</v>
      </c>
      <c r="U55" s="12">
        <v>3</v>
      </c>
      <c r="V55" s="12">
        <v>2</v>
      </c>
      <c r="W55" s="12">
        <v>9</v>
      </c>
      <c r="X55" s="12">
        <v>1</v>
      </c>
      <c r="Y55" s="12">
        <v>1000000</v>
      </c>
      <c r="AD55" s="11" t="s">
        <v>409</v>
      </c>
      <c r="AE55" s="12">
        <v>36</v>
      </c>
      <c r="AF55" s="12">
        <v>32</v>
      </c>
      <c r="AG55" s="12">
        <v>30</v>
      </c>
      <c r="AH55" s="12">
        <v>31</v>
      </c>
      <c r="AI55" s="12">
        <v>34</v>
      </c>
      <c r="AJ55" s="12">
        <v>35</v>
      </c>
      <c r="AK55" s="12">
        <v>39</v>
      </c>
      <c r="AL55" s="12">
        <v>45</v>
      </c>
      <c r="AM55" s="12">
        <v>41</v>
      </c>
      <c r="AN55" s="12">
        <v>43</v>
      </c>
      <c r="AO55" s="12">
        <v>43</v>
      </c>
      <c r="AP55" s="12">
        <v>46</v>
      </c>
      <c r="AQ55" s="12">
        <v>50</v>
      </c>
      <c r="AR55" s="12">
        <v>40</v>
      </c>
      <c r="AS55" s="12">
        <v>48</v>
      </c>
      <c r="AT55" s="12">
        <v>61</v>
      </c>
      <c r="AU55" s="12">
        <v>57</v>
      </c>
      <c r="AV55" s="12">
        <v>55</v>
      </c>
      <c r="AW55" s="12">
        <v>61</v>
      </c>
      <c r="AX55" s="12">
        <v>60</v>
      </c>
      <c r="AY55" s="12">
        <v>61</v>
      </c>
      <c r="AZ55" s="12">
        <v>54</v>
      </c>
      <c r="BA55" s="12">
        <v>62</v>
      </c>
      <c r="BB55" s="12">
        <v>1000000</v>
      </c>
    </row>
    <row r="56" spans="1:54" ht="15" thickBot="1" x14ac:dyDescent="0.35">
      <c r="A56" s="11" t="s">
        <v>410</v>
      </c>
      <c r="B56" s="12">
        <v>27</v>
      </c>
      <c r="C56" s="12">
        <v>31</v>
      </c>
      <c r="D56" s="12">
        <v>36</v>
      </c>
      <c r="E56" s="12">
        <v>35</v>
      </c>
      <c r="F56" s="12">
        <v>32</v>
      </c>
      <c r="G56" s="12">
        <v>31</v>
      </c>
      <c r="H56" s="12">
        <v>36</v>
      </c>
      <c r="I56" s="12">
        <v>32</v>
      </c>
      <c r="J56" s="12">
        <v>27</v>
      </c>
      <c r="K56" s="12">
        <v>22</v>
      </c>
      <c r="L56" s="12">
        <v>40</v>
      </c>
      <c r="M56" s="12">
        <v>28</v>
      </c>
      <c r="N56" s="12">
        <v>24</v>
      </c>
      <c r="O56" s="12">
        <v>22</v>
      </c>
      <c r="P56" s="12">
        <v>26</v>
      </c>
      <c r="Q56" s="12">
        <v>26</v>
      </c>
      <c r="R56" s="12">
        <v>34</v>
      </c>
      <c r="S56" s="12">
        <v>33</v>
      </c>
      <c r="T56" s="12">
        <v>33</v>
      </c>
      <c r="U56" s="12">
        <v>29</v>
      </c>
      <c r="V56" s="12">
        <v>28</v>
      </c>
      <c r="W56" s="12">
        <v>27</v>
      </c>
      <c r="X56" s="12">
        <v>18</v>
      </c>
      <c r="Y56" s="12">
        <v>1000000</v>
      </c>
      <c r="AD56" s="11" t="s">
        <v>410</v>
      </c>
      <c r="AE56" s="12">
        <v>36</v>
      </c>
      <c r="AF56" s="12">
        <v>32</v>
      </c>
      <c r="AG56" s="12">
        <v>27</v>
      </c>
      <c r="AH56" s="12">
        <v>28</v>
      </c>
      <c r="AI56" s="12">
        <v>31</v>
      </c>
      <c r="AJ56" s="12">
        <v>32</v>
      </c>
      <c r="AK56" s="12">
        <v>27</v>
      </c>
      <c r="AL56" s="12">
        <v>31</v>
      </c>
      <c r="AM56" s="12">
        <v>36</v>
      </c>
      <c r="AN56" s="12">
        <v>41</v>
      </c>
      <c r="AO56" s="12">
        <v>23</v>
      </c>
      <c r="AP56" s="12">
        <v>35</v>
      </c>
      <c r="AQ56" s="12">
        <v>39</v>
      </c>
      <c r="AR56" s="12">
        <v>41</v>
      </c>
      <c r="AS56" s="12">
        <v>37</v>
      </c>
      <c r="AT56" s="12">
        <v>37</v>
      </c>
      <c r="AU56" s="12">
        <v>29</v>
      </c>
      <c r="AV56" s="12">
        <v>30</v>
      </c>
      <c r="AW56" s="12">
        <v>30</v>
      </c>
      <c r="AX56" s="12">
        <v>34</v>
      </c>
      <c r="AY56" s="12">
        <v>35</v>
      </c>
      <c r="AZ56" s="12">
        <v>36</v>
      </c>
      <c r="BA56" s="12">
        <v>45</v>
      </c>
      <c r="BB56" s="12">
        <v>1000000</v>
      </c>
    </row>
    <row r="57" spans="1:54" ht="15" thickBot="1" x14ac:dyDescent="0.35">
      <c r="A57" s="11" t="s">
        <v>411</v>
      </c>
      <c r="B57" s="12">
        <v>20</v>
      </c>
      <c r="C57" s="12">
        <v>16</v>
      </c>
      <c r="D57" s="12">
        <v>15</v>
      </c>
      <c r="E57" s="12">
        <v>13</v>
      </c>
      <c r="F57" s="12">
        <v>13</v>
      </c>
      <c r="G57" s="12">
        <v>13</v>
      </c>
      <c r="H57" s="12">
        <v>7</v>
      </c>
      <c r="I57" s="12">
        <v>10</v>
      </c>
      <c r="J57" s="12">
        <v>8</v>
      </c>
      <c r="K57" s="12">
        <v>10</v>
      </c>
      <c r="L57" s="12">
        <v>10</v>
      </c>
      <c r="M57" s="12">
        <v>12</v>
      </c>
      <c r="N57" s="12">
        <v>17</v>
      </c>
      <c r="O57" s="12">
        <v>20</v>
      </c>
      <c r="P57" s="12">
        <v>21</v>
      </c>
      <c r="Q57" s="12">
        <v>21</v>
      </c>
      <c r="R57" s="12">
        <v>22</v>
      </c>
      <c r="S57" s="12">
        <v>25</v>
      </c>
      <c r="T57" s="12">
        <v>30</v>
      </c>
      <c r="U57" s="12">
        <v>40</v>
      </c>
      <c r="V57" s="12">
        <v>44</v>
      </c>
      <c r="W57" s="12">
        <v>35</v>
      </c>
      <c r="X57" s="12">
        <v>44</v>
      </c>
      <c r="Y57" s="12">
        <v>1000000</v>
      </c>
      <c r="AD57" s="11" t="s">
        <v>411</v>
      </c>
      <c r="AE57" s="12">
        <v>43</v>
      </c>
      <c r="AF57" s="12">
        <v>47</v>
      </c>
      <c r="AG57" s="12">
        <v>48</v>
      </c>
      <c r="AH57" s="12">
        <v>50</v>
      </c>
      <c r="AI57" s="12">
        <v>50</v>
      </c>
      <c r="AJ57" s="12">
        <v>50</v>
      </c>
      <c r="AK57" s="12">
        <v>56</v>
      </c>
      <c r="AL57" s="12">
        <v>53</v>
      </c>
      <c r="AM57" s="12">
        <v>55</v>
      </c>
      <c r="AN57" s="12">
        <v>53</v>
      </c>
      <c r="AO57" s="12">
        <v>53</v>
      </c>
      <c r="AP57" s="12">
        <v>51</v>
      </c>
      <c r="AQ57" s="12">
        <v>46</v>
      </c>
      <c r="AR57" s="12">
        <v>43</v>
      </c>
      <c r="AS57" s="12">
        <v>42</v>
      </c>
      <c r="AT57" s="12">
        <v>42</v>
      </c>
      <c r="AU57" s="12">
        <v>41</v>
      </c>
      <c r="AV57" s="12">
        <v>38</v>
      </c>
      <c r="AW57" s="12">
        <v>33</v>
      </c>
      <c r="AX57" s="12">
        <v>23</v>
      </c>
      <c r="AY57" s="12">
        <v>19</v>
      </c>
      <c r="AZ57" s="12">
        <v>28</v>
      </c>
      <c r="BA57" s="12">
        <v>19</v>
      </c>
      <c r="BB57" s="12">
        <v>1000000</v>
      </c>
    </row>
    <row r="58" spans="1:54" ht="15" thickBot="1" x14ac:dyDescent="0.35">
      <c r="A58" s="11" t="s">
        <v>412</v>
      </c>
      <c r="B58" s="12">
        <v>16</v>
      </c>
      <c r="C58" s="12">
        <v>21</v>
      </c>
      <c r="D58" s="12">
        <v>21</v>
      </c>
      <c r="E58" s="12">
        <v>19</v>
      </c>
      <c r="F58" s="12">
        <v>14</v>
      </c>
      <c r="G58" s="12">
        <v>15</v>
      </c>
      <c r="H58" s="12">
        <v>15</v>
      </c>
      <c r="I58" s="12">
        <v>12</v>
      </c>
      <c r="J58" s="12">
        <v>12</v>
      </c>
      <c r="K58" s="12">
        <v>12</v>
      </c>
      <c r="L58" s="12">
        <v>12</v>
      </c>
      <c r="M58" s="12">
        <v>15</v>
      </c>
      <c r="N58" s="12">
        <v>16</v>
      </c>
      <c r="O58" s="12">
        <v>18</v>
      </c>
      <c r="P58" s="12">
        <v>18</v>
      </c>
      <c r="Q58" s="12">
        <v>22</v>
      </c>
      <c r="R58" s="12">
        <v>14</v>
      </c>
      <c r="S58" s="12">
        <v>17</v>
      </c>
      <c r="T58" s="12">
        <v>25</v>
      </c>
      <c r="U58" s="12">
        <v>24</v>
      </c>
      <c r="V58" s="12">
        <v>17</v>
      </c>
      <c r="W58" s="12">
        <v>16</v>
      </c>
      <c r="X58" s="12">
        <v>21</v>
      </c>
      <c r="Y58" s="12">
        <v>1000000</v>
      </c>
      <c r="AD58" s="11" t="s">
        <v>412</v>
      </c>
      <c r="AE58" s="12">
        <v>47</v>
      </c>
      <c r="AF58" s="12">
        <v>42</v>
      </c>
      <c r="AG58" s="12">
        <v>42</v>
      </c>
      <c r="AH58" s="12">
        <v>44</v>
      </c>
      <c r="AI58" s="12">
        <v>49</v>
      </c>
      <c r="AJ58" s="12">
        <v>48</v>
      </c>
      <c r="AK58" s="12">
        <v>48</v>
      </c>
      <c r="AL58" s="12">
        <v>51</v>
      </c>
      <c r="AM58" s="12">
        <v>51</v>
      </c>
      <c r="AN58" s="12">
        <v>51</v>
      </c>
      <c r="AO58" s="12">
        <v>51</v>
      </c>
      <c r="AP58" s="12">
        <v>48</v>
      </c>
      <c r="AQ58" s="12">
        <v>47</v>
      </c>
      <c r="AR58" s="12">
        <v>45</v>
      </c>
      <c r="AS58" s="12">
        <v>45</v>
      </c>
      <c r="AT58" s="12">
        <v>41</v>
      </c>
      <c r="AU58" s="12">
        <v>49</v>
      </c>
      <c r="AV58" s="12">
        <v>46</v>
      </c>
      <c r="AW58" s="12">
        <v>38</v>
      </c>
      <c r="AX58" s="12">
        <v>39</v>
      </c>
      <c r="AY58" s="12">
        <v>46</v>
      </c>
      <c r="AZ58" s="12">
        <v>47</v>
      </c>
      <c r="BA58" s="12">
        <v>42</v>
      </c>
      <c r="BB58" s="12">
        <v>1000000</v>
      </c>
    </row>
    <row r="59" spans="1:54" ht="15" thickBot="1" x14ac:dyDescent="0.35">
      <c r="A59" s="11" t="s">
        <v>413</v>
      </c>
      <c r="B59" s="12">
        <v>27</v>
      </c>
      <c r="C59" s="12">
        <v>31</v>
      </c>
      <c r="D59" s="12">
        <v>36</v>
      </c>
      <c r="E59" s="12">
        <v>39</v>
      </c>
      <c r="F59" s="12">
        <v>43</v>
      </c>
      <c r="G59" s="12">
        <v>42</v>
      </c>
      <c r="H59" s="12">
        <v>43</v>
      </c>
      <c r="I59" s="12">
        <v>45</v>
      </c>
      <c r="J59" s="12">
        <v>46</v>
      </c>
      <c r="K59" s="12">
        <v>46</v>
      </c>
      <c r="L59" s="12">
        <v>46</v>
      </c>
      <c r="M59" s="12">
        <v>43</v>
      </c>
      <c r="N59" s="12">
        <v>45</v>
      </c>
      <c r="O59" s="12">
        <v>44</v>
      </c>
      <c r="P59" s="12">
        <v>45</v>
      </c>
      <c r="Q59" s="12">
        <v>44</v>
      </c>
      <c r="R59" s="12">
        <v>32</v>
      </c>
      <c r="S59" s="12">
        <v>29</v>
      </c>
      <c r="T59" s="12">
        <v>26</v>
      </c>
      <c r="U59" s="12">
        <v>13</v>
      </c>
      <c r="V59" s="12">
        <v>20</v>
      </c>
      <c r="W59" s="12">
        <v>17</v>
      </c>
      <c r="X59" s="12">
        <v>13</v>
      </c>
      <c r="Y59" s="12">
        <v>1000000</v>
      </c>
      <c r="AD59" s="11" t="s">
        <v>413</v>
      </c>
      <c r="AE59" s="12">
        <v>36</v>
      </c>
      <c r="AF59" s="12">
        <v>32</v>
      </c>
      <c r="AG59" s="12">
        <v>27</v>
      </c>
      <c r="AH59" s="12">
        <v>24</v>
      </c>
      <c r="AI59" s="12">
        <v>20</v>
      </c>
      <c r="AJ59" s="12">
        <v>21</v>
      </c>
      <c r="AK59" s="12">
        <v>20</v>
      </c>
      <c r="AL59" s="12">
        <v>18</v>
      </c>
      <c r="AM59" s="12">
        <v>17</v>
      </c>
      <c r="AN59" s="12">
        <v>17</v>
      </c>
      <c r="AO59" s="12">
        <v>17</v>
      </c>
      <c r="AP59" s="12">
        <v>20</v>
      </c>
      <c r="AQ59" s="12">
        <v>18</v>
      </c>
      <c r="AR59" s="12">
        <v>19</v>
      </c>
      <c r="AS59" s="12">
        <v>18</v>
      </c>
      <c r="AT59" s="12">
        <v>19</v>
      </c>
      <c r="AU59" s="12">
        <v>31</v>
      </c>
      <c r="AV59" s="12">
        <v>34</v>
      </c>
      <c r="AW59" s="12">
        <v>37</v>
      </c>
      <c r="AX59" s="12">
        <v>50</v>
      </c>
      <c r="AY59" s="12">
        <v>43</v>
      </c>
      <c r="AZ59" s="12">
        <v>46</v>
      </c>
      <c r="BA59" s="12">
        <v>50</v>
      </c>
      <c r="BB59" s="12">
        <v>1000000</v>
      </c>
    </row>
    <row r="60" spans="1:54" ht="15" thickBot="1" x14ac:dyDescent="0.35">
      <c r="A60" s="11" t="s">
        <v>414</v>
      </c>
      <c r="B60" s="12">
        <v>27</v>
      </c>
      <c r="C60" s="12">
        <v>31</v>
      </c>
      <c r="D60" s="12">
        <v>36</v>
      </c>
      <c r="E60" s="12">
        <v>39</v>
      </c>
      <c r="F60" s="12">
        <v>41</v>
      </c>
      <c r="G60" s="12">
        <v>43</v>
      </c>
      <c r="H60" s="12">
        <v>43</v>
      </c>
      <c r="I60" s="12">
        <v>43</v>
      </c>
      <c r="J60" s="12">
        <v>44</v>
      </c>
      <c r="K60" s="12">
        <v>44</v>
      </c>
      <c r="L60" s="12">
        <v>19</v>
      </c>
      <c r="M60" s="12">
        <v>10</v>
      </c>
      <c r="N60" s="12">
        <v>43</v>
      </c>
      <c r="O60" s="12">
        <v>48</v>
      </c>
      <c r="P60" s="12">
        <v>46</v>
      </c>
      <c r="Q60" s="12">
        <v>49</v>
      </c>
      <c r="R60" s="12">
        <v>51</v>
      </c>
      <c r="S60" s="12">
        <v>51</v>
      </c>
      <c r="T60" s="12">
        <v>56</v>
      </c>
      <c r="U60" s="12">
        <v>55</v>
      </c>
      <c r="V60" s="12">
        <v>54</v>
      </c>
      <c r="W60" s="12">
        <v>58</v>
      </c>
      <c r="X60" s="12">
        <v>45</v>
      </c>
      <c r="Y60" s="12">
        <v>1000000</v>
      </c>
      <c r="AD60" s="11" t="s">
        <v>414</v>
      </c>
      <c r="AE60" s="12">
        <v>36</v>
      </c>
      <c r="AF60" s="12">
        <v>32</v>
      </c>
      <c r="AG60" s="12">
        <v>27</v>
      </c>
      <c r="AH60" s="12">
        <v>24</v>
      </c>
      <c r="AI60" s="12">
        <v>22</v>
      </c>
      <c r="AJ60" s="12">
        <v>20</v>
      </c>
      <c r="AK60" s="12">
        <v>20</v>
      </c>
      <c r="AL60" s="12">
        <v>20</v>
      </c>
      <c r="AM60" s="12">
        <v>19</v>
      </c>
      <c r="AN60" s="12">
        <v>19</v>
      </c>
      <c r="AO60" s="12">
        <v>44</v>
      </c>
      <c r="AP60" s="12">
        <v>53</v>
      </c>
      <c r="AQ60" s="12">
        <v>20</v>
      </c>
      <c r="AR60" s="12">
        <v>15</v>
      </c>
      <c r="AS60" s="12">
        <v>17</v>
      </c>
      <c r="AT60" s="12">
        <v>14</v>
      </c>
      <c r="AU60" s="12">
        <v>12</v>
      </c>
      <c r="AV60" s="12">
        <v>12</v>
      </c>
      <c r="AW60" s="12">
        <v>7</v>
      </c>
      <c r="AX60" s="12">
        <v>8</v>
      </c>
      <c r="AY60" s="12">
        <v>9</v>
      </c>
      <c r="AZ60" s="12">
        <v>5</v>
      </c>
      <c r="BA60" s="12">
        <v>18</v>
      </c>
      <c r="BB60" s="12">
        <v>1000000</v>
      </c>
    </row>
    <row r="61" spans="1:54" ht="15" thickBot="1" x14ac:dyDescent="0.35">
      <c r="A61" s="11" t="s">
        <v>415</v>
      </c>
      <c r="B61" s="12">
        <v>21</v>
      </c>
      <c r="C61" s="12">
        <v>20</v>
      </c>
      <c r="D61" s="12">
        <v>17</v>
      </c>
      <c r="E61" s="12">
        <v>17</v>
      </c>
      <c r="F61" s="12">
        <v>25</v>
      </c>
      <c r="G61" s="12">
        <v>25</v>
      </c>
      <c r="H61" s="12">
        <v>28</v>
      </c>
      <c r="I61" s="12">
        <v>27</v>
      </c>
      <c r="J61" s="12">
        <v>34</v>
      </c>
      <c r="K61" s="12">
        <v>34</v>
      </c>
      <c r="L61" s="12">
        <v>44</v>
      </c>
      <c r="M61" s="12">
        <v>41</v>
      </c>
      <c r="N61" s="12">
        <v>42</v>
      </c>
      <c r="O61" s="12">
        <v>34</v>
      </c>
      <c r="P61" s="12">
        <v>42</v>
      </c>
      <c r="Q61" s="12">
        <v>44</v>
      </c>
      <c r="R61" s="12">
        <v>49</v>
      </c>
      <c r="S61" s="12">
        <v>52</v>
      </c>
      <c r="T61" s="12">
        <v>51</v>
      </c>
      <c r="U61" s="12">
        <v>49</v>
      </c>
      <c r="V61" s="12">
        <v>50</v>
      </c>
      <c r="W61" s="12">
        <v>49</v>
      </c>
      <c r="X61" s="12">
        <v>57</v>
      </c>
      <c r="Y61" s="12">
        <v>1000000</v>
      </c>
      <c r="AD61" s="11" t="s">
        <v>415</v>
      </c>
      <c r="AE61" s="12">
        <v>42</v>
      </c>
      <c r="AF61" s="12">
        <v>43</v>
      </c>
      <c r="AG61" s="12">
        <v>46</v>
      </c>
      <c r="AH61" s="12">
        <v>46</v>
      </c>
      <c r="AI61" s="12">
        <v>38</v>
      </c>
      <c r="AJ61" s="12">
        <v>38</v>
      </c>
      <c r="AK61" s="12">
        <v>35</v>
      </c>
      <c r="AL61" s="12">
        <v>36</v>
      </c>
      <c r="AM61" s="12">
        <v>29</v>
      </c>
      <c r="AN61" s="12">
        <v>29</v>
      </c>
      <c r="AO61" s="12">
        <v>19</v>
      </c>
      <c r="AP61" s="12">
        <v>22</v>
      </c>
      <c r="AQ61" s="12">
        <v>21</v>
      </c>
      <c r="AR61" s="12">
        <v>29</v>
      </c>
      <c r="AS61" s="12">
        <v>21</v>
      </c>
      <c r="AT61" s="12">
        <v>19</v>
      </c>
      <c r="AU61" s="12">
        <v>14</v>
      </c>
      <c r="AV61" s="12">
        <v>11</v>
      </c>
      <c r="AW61" s="12">
        <v>12</v>
      </c>
      <c r="AX61" s="12">
        <v>14</v>
      </c>
      <c r="AY61" s="12">
        <v>13</v>
      </c>
      <c r="AZ61" s="12">
        <v>14</v>
      </c>
      <c r="BA61" s="12">
        <v>6</v>
      </c>
      <c r="BB61" s="12">
        <v>1000000</v>
      </c>
    </row>
    <row r="62" spans="1:54" ht="15" thickBot="1" x14ac:dyDescent="0.35">
      <c r="A62" s="11" t="s">
        <v>416</v>
      </c>
      <c r="B62" s="12">
        <v>27</v>
      </c>
      <c r="C62" s="12">
        <v>31</v>
      </c>
      <c r="D62" s="12">
        <v>35</v>
      </c>
      <c r="E62" s="12">
        <v>37</v>
      </c>
      <c r="F62" s="12">
        <v>40</v>
      </c>
      <c r="G62" s="12">
        <v>40</v>
      </c>
      <c r="H62" s="12">
        <v>38</v>
      </c>
      <c r="I62" s="12">
        <v>44</v>
      </c>
      <c r="J62" s="12">
        <v>49</v>
      </c>
      <c r="K62" s="12">
        <v>45</v>
      </c>
      <c r="L62" s="12">
        <v>48</v>
      </c>
      <c r="M62" s="12">
        <v>42</v>
      </c>
      <c r="N62" s="12">
        <v>39</v>
      </c>
      <c r="O62" s="12">
        <v>47</v>
      </c>
      <c r="P62" s="12">
        <v>31</v>
      </c>
      <c r="Q62" s="12">
        <v>36</v>
      </c>
      <c r="R62" s="12">
        <v>29</v>
      </c>
      <c r="S62" s="12">
        <v>45</v>
      </c>
      <c r="T62" s="12">
        <v>47</v>
      </c>
      <c r="U62" s="12">
        <v>44</v>
      </c>
      <c r="V62" s="12">
        <v>47</v>
      </c>
      <c r="W62" s="12">
        <v>48</v>
      </c>
      <c r="X62" s="12">
        <v>33</v>
      </c>
      <c r="Y62" s="12">
        <v>1000000</v>
      </c>
      <c r="AD62" s="11" t="s">
        <v>416</v>
      </c>
      <c r="AE62" s="12">
        <v>36</v>
      </c>
      <c r="AF62" s="12">
        <v>32</v>
      </c>
      <c r="AG62" s="12">
        <v>28</v>
      </c>
      <c r="AH62" s="12">
        <v>26</v>
      </c>
      <c r="AI62" s="12">
        <v>23</v>
      </c>
      <c r="AJ62" s="12">
        <v>23</v>
      </c>
      <c r="AK62" s="12">
        <v>25</v>
      </c>
      <c r="AL62" s="12">
        <v>19</v>
      </c>
      <c r="AM62" s="12">
        <v>14</v>
      </c>
      <c r="AN62" s="12">
        <v>18</v>
      </c>
      <c r="AO62" s="12">
        <v>15</v>
      </c>
      <c r="AP62" s="12">
        <v>21</v>
      </c>
      <c r="AQ62" s="12">
        <v>24</v>
      </c>
      <c r="AR62" s="12">
        <v>16</v>
      </c>
      <c r="AS62" s="12">
        <v>32</v>
      </c>
      <c r="AT62" s="12">
        <v>27</v>
      </c>
      <c r="AU62" s="12">
        <v>34</v>
      </c>
      <c r="AV62" s="12">
        <v>18</v>
      </c>
      <c r="AW62" s="12">
        <v>16</v>
      </c>
      <c r="AX62" s="12">
        <v>19</v>
      </c>
      <c r="AY62" s="12">
        <v>16</v>
      </c>
      <c r="AZ62" s="12">
        <v>15</v>
      </c>
      <c r="BA62" s="12">
        <v>30</v>
      </c>
      <c r="BB62" s="12">
        <v>1000000</v>
      </c>
    </row>
    <row r="63" spans="1:54" ht="15" thickBot="1" x14ac:dyDescent="0.35">
      <c r="A63" s="11" t="s">
        <v>417</v>
      </c>
      <c r="B63" s="12">
        <v>27</v>
      </c>
      <c r="C63" s="12">
        <v>29</v>
      </c>
      <c r="D63" s="12">
        <v>36</v>
      </c>
      <c r="E63" s="12">
        <v>38</v>
      </c>
      <c r="F63" s="12">
        <v>42</v>
      </c>
      <c r="G63" s="12">
        <v>41</v>
      </c>
      <c r="H63" s="12">
        <v>35</v>
      </c>
      <c r="I63" s="12">
        <v>47</v>
      </c>
      <c r="J63" s="12">
        <v>50</v>
      </c>
      <c r="K63" s="12">
        <v>48</v>
      </c>
      <c r="L63" s="12">
        <v>51</v>
      </c>
      <c r="M63" s="12">
        <v>49</v>
      </c>
      <c r="N63" s="12">
        <v>50</v>
      </c>
      <c r="O63" s="12">
        <v>46</v>
      </c>
      <c r="P63" s="12">
        <v>49</v>
      </c>
      <c r="Q63" s="12">
        <v>51</v>
      </c>
      <c r="R63" s="12">
        <v>53</v>
      </c>
      <c r="S63" s="12">
        <v>48</v>
      </c>
      <c r="T63" s="12">
        <v>43</v>
      </c>
      <c r="U63" s="12">
        <v>52</v>
      </c>
      <c r="V63" s="12">
        <v>53</v>
      </c>
      <c r="W63" s="12">
        <v>54</v>
      </c>
      <c r="X63" s="12">
        <v>42</v>
      </c>
      <c r="Y63" s="12">
        <v>1000000</v>
      </c>
      <c r="AD63" s="11" t="s">
        <v>417</v>
      </c>
      <c r="AE63" s="12">
        <v>36</v>
      </c>
      <c r="AF63" s="12">
        <v>34</v>
      </c>
      <c r="AG63" s="12">
        <v>27</v>
      </c>
      <c r="AH63" s="12">
        <v>25</v>
      </c>
      <c r="AI63" s="12">
        <v>21</v>
      </c>
      <c r="AJ63" s="12">
        <v>22</v>
      </c>
      <c r="AK63" s="12">
        <v>28</v>
      </c>
      <c r="AL63" s="12">
        <v>16</v>
      </c>
      <c r="AM63" s="12">
        <v>13</v>
      </c>
      <c r="AN63" s="12">
        <v>15</v>
      </c>
      <c r="AO63" s="12">
        <v>12</v>
      </c>
      <c r="AP63" s="12">
        <v>14</v>
      </c>
      <c r="AQ63" s="12">
        <v>13</v>
      </c>
      <c r="AR63" s="12">
        <v>17</v>
      </c>
      <c r="AS63" s="12">
        <v>14</v>
      </c>
      <c r="AT63" s="12">
        <v>12</v>
      </c>
      <c r="AU63" s="12">
        <v>10</v>
      </c>
      <c r="AV63" s="12">
        <v>15</v>
      </c>
      <c r="AW63" s="12">
        <v>20</v>
      </c>
      <c r="AX63" s="12">
        <v>11</v>
      </c>
      <c r="AY63" s="12">
        <v>10</v>
      </c>
      <c r="AZ63" s="12">
        <v>9</v>
      </c>
      <c r="BA63" s="12">
        <v>21</v>
      </c>
      <c r="BB63" s="12">
        <v>1000000</v>
      </c>
    </row>
    <row r="64" spans="1:54" ht="15" thickBot="1" x14ac:dyDescent="0.35">
      <c r="A64" s="11" t="s">
        <v>418</v>
      </c>
      <c r="B64" s="12">
        <v>27</v>
      </c>
      <c r="C64" s="12">
        <v>31</v>
      </c>
      <c r="D64" s="12">
        <v>30</v>
      </c>
      <c r="E64" s="12">
        <v>8</v>
      </c>
      <c r="F64" s="12">
        <v>9</v>
      </c>
      <c r="G64" s="12">
        <v>9</v>
      </c>
      <c r="H64" s="12">
        <v>10</v>
      </c>
      <c r="I64" s="12">
        <v>3</v>
      </c>
      <c r="J64" s="12">
        <v>11</v>
      </c>
      <c r="K64" s="12">
        <v>15</v>
      </c>
      <c r="L64" s="12">
        <v>14</v>
      </c>
      <c r="M64" s="12">
        <v>19</v>
      </c>
      <c r="N64" s="12">
        <v>22</v>
      </c>
      <c r="O64" s="12">
        <v>26</v>
      </c>
      <c r="P64" s="12">
        <v>29</v>
      </c>
      <c r="Q64" s="12">
        <v>35</v>
      </c>
      <c r="R64" s="12">
        <v>37</v>
      </c>
      <c r="S64" s="12">
        <v>36</v>
      </c>
      <c r="T64" s="12">
        <v>36</v>
      </c>
      <c r="U64" s="12">
        <v>33</v>
      </c>
      <c r="V64" s="12">
        <v>32</v>
      </c>
      <c r="W64" s="12">
        <v>29</v>
      </c>
      <c r="X64" s="12">
        <v>41</v>
      </c>
      <c r="Y64" s="12">
        <v>1000000</v>
      </c>
      <c r="AD64" s="11" t="s">
        <v>418</v>
      </c>
      <c r="AE64" s="12">
        <v>36</v>
      </c>
      <c r="AF64" s="12">
        <v>32</v>
      </c>
      <c r="AG64" s="12">
        <v>33</v>
      </c>
      <c r="AH64" s="12">
        <v>55</v>
      </c>
      <c r="AI64" s="12">
        <v>54</v>
      </c>
      <c r="AJ64" s="12">
        <v>54</v>
      </c>
      <c r="AK64" s="12">
        <v>53</v>
      </c>
      <c r="AL64" s="12">
        <v>60</v>
      </c>
      <c r="AM64" s="12">
        <v>52</v>
      </c>
      <c r="AN64" s="12">
        <v>48</v>
      </c>
      <c r="AO64" s="12">
        <v>49</v>
      </c>
      <c r="AP64" s="12">
        <v>44</v>
      </c>
      <c r="AQ64" s="12">
        <v>41</v>
      </c>
      <c r="AR64" s="12">
        <v>37</v>
      </c>
      <c r="AS64" s="12">
        <v>34</v>
      </c>
      <c r="AT64" s="12">
        <v>28</v>
      </c>
      <c r="AU64" s="12">
        <v>26</v>
      </c>
      <c r="AV64" s="12">
        <v>27</v>
      </c>
      <c r="AW64" s="12">
        <v>27</v>
      </c>
      <c r="AX64" s="12">
        <v>30</v>
      </c>
      <c r="AY64" s="12">
        <v>31</v>
      </c>
      <c r="AZ64" s="12">
        <v>34</v>
      </c>
      <c r="BA64" s="12">
        <v>22</v>
      </c>
      <c r="BB64" s="12">
        <v>1000000</v>
      </c>
    </row>
    <row r="65" spans="1:54" ht="15" thickBot="1" x14ac:dyDescent="0.35">
      <c r="A65" s="11" t="s">
        <v>419</v>
      </c>
      <c r="B65" s="12">
        <v>27</v>
      </c>
      <c r="C65" s="12">
        <v>31</v>
      </c>
      <c r="D65" s="12">
        <v>36</v>
      </c>
      <c r="E65" s="12">
        <v>39</v>
      </c>
      <c r="F65" s="12">
        <v>43</v>
      </c>
      <c r="G65" s="12">
        <v>43</v>
      </c>
      <c r="H65" s="12">
        <v>43</v>
      </c>
      <c r="I65" s="12">
        <v>50</v>
      </c>
      <c r="J65" s="12">
        <v>51</v>
      </c>
      <c r="K65" s="12">
        <v>49</v>
      </c>
      <c r="L65" s="12">
        <v>49</v>
      </c>
      <c r="M65" s="12">
        <v>50</v>
      </c>
      <c r="N65" s="12">
        <v>50</v>
      </c>
      <c r="O65" s="12">
        <v>48</v>
      </c>
      <c r="P65" s="12">
        <v>41</v>
      </c>
      <c r="Q65" s="12">
        <v>43</v>
      </c>
      <c r="R65" s="12">
        <v>44</v>
      </c>
      <c r="S65" s="12">
        <v>44</v>
      </c>
      <c r="T65" s="12">
        <v>46</v>
      </c>
      <c r="U65" s="12">
        <v>43</v>
      </c>
      <c r="V65" s="12">
        <v>34</v>
      </c>
      <c r="W65" s="12">
        <v>38</v>
      </c>
      <c r="X65" s="12">
        <v>28</v>
      </c>
      <c r="Y65" s="12">
        <v>1000000</v>
      </c>
      <c r="AD65" s="11" t="s">
        <v>419</v>
      </c>
      <c r="AE65" s="12">
        <v>36</v>
      </c>
      <c r="AF65" s="12">
        <v>32</v>
      </c>
      <c r="AG65" s="12">
        <v>27</v>
      </c>
      <c r="AH65" s="12">
        <v>24</v>
      </c>
      <c r="AI65" s="12">
        <v>20</v>
      </c>
      <c r="AJ65" s="12">
        <v>20</v>
      </c>
      <c r="AK65" s="12">
        <v>20</v>
      </c>
      <c r="AL65" s="12">
        <v>13</v>
      </c>
      <c r="AM65" s="12">
        <v>12</v>
      </c>
      <c r="AN65" s="12">
        <v>14</v>
      </c>
      <c r="AO65" s="12">
        <v>14</v>
      </c>
      <c r="AP65" s="12">
        <v>13</v>
      </c>
      <c r="AQ65" s="12">
        <v>13</v>
      </c>
      <c r="AR65" s="12">
        <v>15</v>
      </c>
      <c r="AS65" s="12">
        <v>22</v>
      </c>
      <c r="AT65" s="12">
        <v>20</v>
      </c>
      <c r="AU65" s="12">
        <v>19</v>
      </c>
      <c r="AV65" s="12">
        <v>19</v>
      </c>
      <c r="AW65" s="12">
        <v>17</v>
      </c>
      <c r="AX65" s="12">
        <v>20</v>
      </c>
      <c r="AY65" s="12">
        <v>29</v>
      </c>
      <c r="AZ65" s="12">
        <v>25</v>
      </c>
      <c r="BA65" s="12">
        <v>35</v>
      </c>
      <c r="BB65" s="12">
        <v>1000000</v>
      </c>
    </row>
    <row r="66" spans="1:54" ht="15" thickBot="1" x14ac:dyDescent="0.35">
      <c r="A66" s="11" t="s">
        <v>420</v>
      </c>
      <c r="B66" s="12">
        <v>24</v>
      </c>
      <c r="C66" s="12">
        <v>31</v>
      </c>
      <c r="D66" s="12">
        <v>28</v>
      </c>
      <c r="E66" s="12">
        <v>27</v>
      </c>
      <c r="F66" s="12">
        <v>30</v>
      </c>
      <c r="G66" s="12">
        <v>32</v>
      </c>
      <c r="H66" s="12">
        <v>32</v>
      </c>
      <c r="I66" s="12">
        <v>37</v>
      </c>
      <c r="J66" s="12">
        <v>40</v>
      </c>
      <c r="K66" s="12">
        <v>41</v>
      </c>
      <c r="L66" s="12">
        <v>45</v>
      </c>
      <c r="M66" s="12">
        <v>45</v>
      </c>
      <c r="N66" s="12">
        <v>47</v>
      </c>
      <c r="O66" s="12">
        <v>44</v>
      </c>
      <c r="P66" s="12">
        <v>47</v>
      </c>
      <c r="Q66" s="12">
        <v>50</v>
      </c>
      <c r="R66" s="12">
        <v>54</v>
      </c>
      <c r="S66" s="12">
        <v>56</v>
      </c>
      <c r="T66" s="12">
        <v>57</v>
      </c>
      <c r="U66" s="12">
        <v>53</v>
      </c>
      <c r="V66" s="12">
        <v>52</v>
      </c>
      <c r="W66" s="12">
        <v>53</v>
      </c>
      <c r="X66" s="12">
        <v>54</v>
      </c>
      <c r="Y66" s="12">
        <v>1000000</v>
      </c>
      <c r="AD66" s="11" t="s">
        <v>420</v>
      </c>
      <c r="AE66" s="12">
        <v>39</v>
      </c>
      <c r="AF66" s="12">
        <v>32</v>
      </c>
      <c r="AG66" s="12">
        <v>35</v>
      </c>
      <c r="AH66" s="12">
        <v>36</v>
      </c>
      <c r="AI66" s="12">
        <v>33</v>
      </c>
      <c r="AJ66" s="12">
        <v>31</v>
      </c>
      <c r="AK66" s="12">
        <v>31</v>
      </c>
      <c r="AL66" s="12">
        <v>26</v>
      </c>
      <c r="AM66" s="12">
        <v>23</v>
      </c>
      <c r="AN66" s="12">
        <v>22</v>
      </c>
      <c r="AO66" s="12">
        <v>18</v>
      </c>
      <c r="AP66" s="12">
        <v>18</v>
      </c>
      <c r="AQ66" s="12">
        <v>16</v>
      </c>
      <c r="AR66" s="12">
        <v>19</v>
      </c>
      <c r="AS66" s="12">
        <v>16</v>
      </c>
      <c r="AT66" s="12">
        <v>13</v>
      </c>
      <c r="AU66" s="12">
        <v>9</v>
      </c>
      <c r="AV66" s="12">
        <v>7</v>
      </c>
      <c r="AW66" s="12">
        <v>6</v>
      </c>
      <c r="AX66" s="12">
        <v>10</v>
      </c>
      <c r="AY66" s="12">
        <v>11</v>
      </c>
      <c r="AZ66" s="12">
        <v>10</v>
      </c>
      <c r="BA66" s="12">
        <v>9</v>
      </c>
      <c r="BB66" s="12">
        <v>1000000</v>
      </c>
    </row>
    <row r="67" spans="1:54" ht="15" thickBot="1" x14ac:dyDescent="0.35">
      <c r="A67" s="11" t="s">
        <v>421</v>
      </c>
      <c r="B67" s="12">
        <v>2</v>
      </c>
      <c r="C67" s="12">
        <v>1</v>
      </c>
      <c r="D67" s="12">
        <v>1</v>
      </c>
      <c r="E67" s="12">
        <v>1</v>
      </c>
      <c r="F67" s="12">
        <v>2</v>
      </c>
      <c r="G67" s="12">
        <v>2</v>
      </c>
      <c r="H67" s="12">
        <v>4</v>
      </c>
      <c r="I67" s="12">
        <v>7</v>
      </c>
      <c r="J67" s="12">
        <v>6</v>
      </c>
      <c r="K67" s="12">
        <v>7</v>
      </c>
      <c r="L67" s="12">
        <v>8</v>
      </c>
      <c r="M67" s="12">
        <v>11</v>
      </c>
      <c r="N67" s="12">
        <v>14</v>
      </c>
      <c r="O67" s="12">
        <v>15</v>
      </c>
      <c r="P67" s="12">
        <v>16</v>
      </c>
      <c r="Q67" s="12">
        <v>15</v>
      </c>
      <c r="R67" s="12">
        <v>18</v>
      </c>
      <c r="S67" s="12">
        <v>15</v>
      </c>
      <c r="T67" s="12">
        <v>19</v>
      </c>
      <c r="U67" s="12">
        <v>12</v>
      </c>
      <c r="V67" s="12">
        <v>9</v>
      </c>
      <c r="W67" s="12">
        <v>3</v>
      </c>
      <c r="X67" s="12">
        <v>53</v>
      </c>
      <c r="Y67" s="12">
        <v>1000000</v>
      </c>
      <c r="AD67" s="11" t="s">
        <v>421</v>
      </c>
      <c r="AE67" s="12">
        <v>61</v>
      </c>
      <c r="AF67" s="12">
        <v>62</v>
      </c>
      <c r="AG67" s="12">
        <v>62</v>
      </c>
      <c r="AH67" s="12">
        <v>62</v>
      </c>
      <c r="AI67" s="12">
        <v>61</v>
      </c>
      <c r="AJ67" s="12">
        <v>61</v>
      </c>
      <c r="AK67" s="12">
        <v>59</v>
      </c>
      <c r="AL67" s="12">
        <v>56</v>
      </c>
      <c r="AM67" s="12">
        <v>57</v>
      </c>
      <c r="AN67" s="12">
        <v>56</v>
      </c>
      <c r="AO67" s="12">
        <v>55</v>
      </c>
      <c r="AP67" s="12">
        <v>52</v>
      </c>
      <c r="AQ67" s="12">
        <v>49</v>
      </c>
      <c r="AR67" s="12">
        <v>48</v>
      </c>
      <c r="AS67" s="12">
        <v>47</v>
      </c>
      <c r="AT67" s="12">
        <v>48</v>
      </c>
      <c r="AU67" s="12">
        <v>45</v>
      </c>
      <c r="AV67" s="12">
        <v>48</v>
      </c>
      <c r="AW67" s="12">
        <v>44</v>
      </c>
      <c r="AX67" s="12">
        <v>51</v>
      </c>
      <c r="AY67" s="12">
        <v>54</v>
      </c>
      <c r="AZ67" s="12">
        <v>60</v>
      </c>
      <c r="BA67" s="12">
        <v>10</v>
      </c>
      <c r="BB67" s="12">
        <v>1000000</v>
      </c>
    </row>
    <row r="68" spans="1:54" ht="15" thickBot="1" x14ac:dyDescent="0.35">
      <c r="A68" s="11" t="s">
        <v>422</v>
      </c>
      <c r="B68" s="12">
        <v>27</v>
      </c>
      <c r="C68" s="12">
        <v>24</v>
      </c>
      <c r="D68" s="12">
        <v>23</v>
      </c>
      <c r="E68" s="12">
        <v>23</v>
      </c>
      <c r="F68" s="12">
        <v>20</v>
      </c>
      <c r="G68" s="12">
        <v>11</v>
      </c>
      <c r="H68" s="12">
        <v>5</v>
      </c>
      <c r="I68" s="12">
        <v>5</v>
      </c>
      <c r="J68" s="12">
        <v>4</v>
      </c>
      <c r="K68" s="12">
        <v>13</v>
      </c>
      <c r="L68" s="12">
        <v>22</v>
      </c>
      <c r="M68" s="12">
        <v>27</v>
      </c>
      <c r="N68" s="12">
        <v>33</v>
      </c>
      <c r="O68" s="12">
        <v>35</v>
      </c>
      <c r="P68" s="12">
        <v>44</v>
      </c>
      <c r="Q68" s="12">
        <v>47</v>
      </c>
      <c r="R68" s="12">
        <v>47</v>
      </c>
      <c r="S68" s="12">
        <v>47</v>
      </c>
      <c r="T68" s="12">
        <v>49</v>
      </c>
      <c r="U68" s="12">
        <v>47</v>
      </c>
      <c r="V68" s="12">
        <v>43</v>
      </c>
      <c r="W68" s="12">
        <v>43</v>
      </c>
      <c r="X68" s="12">
        <v>56</v>
      </c>
      <c r="Y68" s="12">
        <v>1000000</v>
      </c>
      <c r="AD68" s="11" t="s">
        <v>422</v>
      </c>
      <c r="AE68" s="12">
        <v>36</v>
      </c>
      <c r="AF68" s="12">
        <v>39</v>
      </c>
      <c r="AG68" s="12">
        <v>40</v>
      </c>
      <c r="AH68" s="12">
        <v>40</v>
      </c>
      <c r="AI68" s="12">
        <v>43</v>
      </c>
      <c r="AJ68" s="12">
        <v>52</v>
      </c>
      <c r="AK68" s="12">
        <v>58</v>
      </c>
      <c r="AL68" s="12">
        <v>58</v>
      </c>
      <c r="AM68" s="12">
        <v>59</v>
      </c>
      <c r="AN68" s="12">
        <v>50</v>
      </c>
      <c r="AO68" s="12">
        <v>41</v>
      </c>
      <c r="AP68" s="12">
        <v>36</v>
      </c>
      <c r="AQ68" s="12">
        <v>30</v>
      </c>
      <c r="AR68" s="12">
        <v>28</v>
      </c>
      <c r="AS68" s="12">
        <v>19</v>
      </c>
      <c r="AT68" s="12">
        <v>16</v>
      </c>
      <c r="AU68" s="12">
        <v>16</v>
      </c>
      <c r="AV68" s="12">
        <v>16</v>
      </c>
      <c r="AW68" s="12">
        <v>14</v>
      </c>
      <c r="AX68" s="12">
        <v>16</v>
      </c>
      <c r="AY68" s="12">
        <v>20</v>
      </c>
      <c r="AZ68" s="12">
        <v>20</v>
      </c>
      <c r="BA68" s="12">
        <v>7</v>
      </c>
      <c r="BB68" s="12">
        <v>1000000</v>
      </c>
    </row>
    <row r="69" spans="1:54" ht="15" thickBot="1" x14ac:dyDescent="0.35">
      <c r="A69" s="11" t="s">
        <v>423</v>
      </c>
      <c r="B69" s="12">
        <v>27</v>
      </c>
      <c r="C69" s="12">
        <v>24</v>
      </c>
      <c r="D69" s="12">
        <v>31</v>
      </c>
      <c r="E69" s="12">
        <v>36</v>
      </c>
      <c r="F69" s="12">
        <v>28</v>
      </c>
      <c r="G69" s="12">
        <v>35</v>
      </c>
      <c r="H69" s="12">
        <v>42</v>
      </c>
      <c r="I69" s="12">
        <v>30</v>
      </c>
      <c r="J69" s="12">
        <v>30</v>
      </c>
      <c r="K69" s="12">
        <v>31</v>
      </c>
      <c r="L69" s="12">
        <v>34</v>
      </c>
      <c r="M69" s="12">
        <v>35</v>
      </c>
      <c r="N69" s="12">
        <v>34</v>
      </c>
      <c r="O69" s="12">
        <v>27</v>
      </c>
      <c r="P69" s="12">
        <v>30</v>
      </c>
      <c r="Q69" s="12">
        <v>39</v>
      </c>
      <c r="R69" s="12">
        <v>40</v>
      </c>
      <c r="S69" s="12">
        <v>42</v>
      </c>
      <c r="T69" s="12">
        <v>38</v>
      </c>
      <c r="U69" s="12">
        <v>38</v>
      </c>
      <c r="V69" s="12">
        <v>42</v>
      </c>
      <c r="W69" s="12">
        <v>42</v>
      </c>
      <c r="X69" s="12">
        <v>35</v>
      </c>
      <c r="Y69" s="12">
        <v>1000000</v>
      </c>
      <c r="AD69" s="11" t="s">
        <v>423</v>
      </c>
      <c r="AE69" s="12">
        <v>36</v>
      </c>
      <c r="AF69" s="12">
        <v>39</v>
      </c>
      <c r="AG69" s="12">
        <v>32</v>
      </c>
      <c r="AH69" s="12">
        <v>27</v>
      </c>
      <c r="AI69" s="12">
        <v>35</v>
      </c>
      <c r="AJ69" s="12">
        <v>28</v>
      </c>
      <c r="AK69" s="12">
        <v>21</v>
      </c>
      <c r="AL69" s="12">
        <v>33</v>
      </c>
      <c r="AM69" s="12">
        <v>33</v>
      </c>
      <c r="AN69" s="12">
        <v>32</v>
      </c>
      <c r="AO69" s="12">
        <v>29</v>
      </c>
      <c r="AP69" s="12">
        <v>28</v>
      </c>
      <c r="AQ69" s="12">
        <v>29</v>
      </c>
      <c r="AR69" s="12">
        <v>36</v>
      </c>
      <c r="AS69" s="12">
        <v>33</v>
      </c>
      <c r="AT69" s="12">
        <v>24</v>
      </c>
      <c r="AU69" s="12">
        <v>23</v>
      </c>
      <c r="AV69" s="12">
        <v>21</v>
      </c>
      <c r="AW69" s="12">
        <v>25</v>
      </c>
      <c r="AX69" s="12">
        <v>25</v>
      </c>
      <c r="AY69" s="12">
        <v>21</v>
      </c>
      <c r="AZ69" s="12">
        <v>21</v>
      </c>
      <c r="BA69" s="12">
        <v>28</v>
      </c>
      <c r="BB69" s="12">
        <v>1000000</v>
      </c>
    </row>
    <row r="70" spans="1:54" ht="18.600000000000001" thickBot="1" x14ac:dyDescent="0.35">
      <c r="A70" s="7"/>
      <c r="AD70" s="7"/>
    </row>
    <row r="71" spans="1:54" ht="15" thickBot="1" x14ac:dyDescent="0.35">
      <c r="A71" s="11" t="s">
        <v>424</v>
      </c>
      <c r="B71" s="11" t="s">
        <v>339</v>
      </c>
      <c r="C71" s="11" t="s">
        <v>340</v>
      </c>
      <c r="D71" s="11" t="s">
        <v>341</v>
      </c>
      <c r="E71" s="11" t="s">
        <v>342</v>
      </c>
      <c r="F71" s="11" t="s">
        <v>343</v>
      </c>
      <c r="G71" s="11" t="s">
        <v>344</v>
      </c>
      <c r="H71" s="11" t="s">
        <v>345</v>
      </c>
      <c r="I71" s="11" t="s">
        <v>346</v>
      </c>
      <c r="J71" s="11" t="s">
        <v>347</v>
      </c>
      <c r="K71" s="11" t="s">
        <v>348</v>
      </c>
      <c r="L71" s="11" t="s">
        <v>349</v>
      </c>
      <c r="M71" s="11" t="s">
        <v>350</v>
      </c>
      <c r="N71" s="11" t="s">
        <v>351</v>
      </c>
      <c r="O71" s="11" t="s">
        <v>352</v>
      </c>
      <c r="P71" s="11" t="s">
        <v>353</v>
      </c>
      <c r="Q71" s="11" t="s">
        <v>354</v>
      </c>
      <c r="R71" s="11" t="s">
        <v>355</v>
      </c>
      <c r="S71" s="11" t="s">
        <v>356</v>
      </c>
      <c r="T71" s="11" t="s">
        <v>357</v>
      </c>
      <c r="U71" s="11" t="s">
        <v>358</v>
      </c>
      <c r="V71" s="11" t="s">
        <v>359</v>
      </c>
      <c r="W71" s="11" t="s">
        <v>360</v>
      </c>
      <c r="X71" s="11" t="s">
        <v>1071</v>
      </c>
      <c r="AD71" s="11" t="s">
        <v>424</v>
      </c>
      <c r="AE71" s="11" t="s">
        <v>339</v>
      </c>
      <c r="AF71" s="11" t="s">
        <v>340</v>
      </c>
      <c r="AG71" s="11" t="s">
        <v>341</v>
      </c>
      <c r="AH71" s="11" t="s">
        <v>342</v>
      </c>
      <c r="AI71" s="11" t="s">
        <v>343</v>
      </c>
      <c r="AJ71" s="11" t="s">
        <v>344</v>
      </c>
      <c r="AK71" s="11" t="s">
        <v>345</v>
      </c>
      <c r="AL71" s="11" t="s">
        <v>346</v>
      </c>
      <c r="AM71" s="11" t="s">
        <v>347</v>
      </c>
      <c r="AN71" s="11" t="s">
        <v>348</v>
      </c>
      <c r="AO71" s="11" t="s">
        <v>349</v>
      </c>
      <c r="AP71" s="11" t="s">
        <v>350</v>
      </c>
      <c r="AQ71" s="11" t="s">
        <v>351</v>
      </c>
      <c r="AR71" s="11" t="s">
        <v>352</v>
      </c>
      <c r="AS71" s="11" t="s">
        <v>353</v>
      </c>
      <c r="AT71" s="11" t="s">
        <v>354</v>
      </c>
      <c r="AU71" s="11" t="s">
        <v>355</v>
      </c>
      <c r="AV71" s="11" t="s">
        <v>356</v>
      </c>
      <c r="AW71" s="11" t="s">
        <v>357</v>
      </c>
      <c r="AX71" s="11" t="s">
        <v>358</v>
      </c>
      <c r="AY71" s="11" t="s">
        <v>359</v>
      </c>
      <c r="AZ71" s="11" t="s">
        <v>360</v>
      </c>
      <c r="BA71" s="11" t="s">
        <v>1071</v>
      </c>
    </row>
    <row r="72" spans="1:54" ht="15" thickBot="1" x14ac:dyDescent="0.35">
      <c r="A72" s="11" t="s">
        <v>425</v>
      </c>
      <c r="B72" s="12" t="s">
        <v>426</v>
      </c>
      <c r="C72" s="12" t="s">
        <v>1073</v>
      </c>
      <c r="D72" s="12" t="s">
        <v>426</v>
      </c>
      <c r="E72" s="12" t="s">
        <v>426</v>
      </c>
      <c r="F72" s="12" t="s">
        <v>426</v>
      </c>
      <c r="G72" s="12" t="s">
        <v>426</v>
      </c>
      <c r="H72" s="12" t="s">
        <v>426</v>
      </c>
      <c r="I72" s="12" t="s">
        <v>426</v>
      </c>
      <c r="J72" s="12" t="s">
        <v>426</v>
      </c>
      <c r="K72" s="12" t="s">
        <v>426</v>
      </c>
      <c r="L72" s="12" t="s">
        <v>426</v>
      </c>
      <c r="M72" s="12" t="s">
        <v>426</v>
      </c>
      <c r="N72" s="12" t="s">
        <v>426</v>
      </c>
      <c r="O72" s="12" t="s">
        <v>426</v>
      </c>
      <c r="P72" s="12" t="s">
        <v>426</v>
      </c>
      <c r="Q72" s="12" t="s">
        <v>426</v>
      </c>
      <c r="R72" s="12" t="s">
        <v>426</v>
      </c>
      <c r="S72" s="12" t="s">
        <v>1074</v>
      </c>
      <c r="T72" s="12" t="s">
        <v>426</v>
      </c>
      <c r="U72" s="12" t="s">
        <v>426</v>
      </c>
      <c r="V72" s="12" t="s">
        <v>426</v>
      </c>
      <c r="W72" s="12" t="s">
        <v>1075</v>
      </c>
      <c r="X72" s="12" t="s">
        <v>1076</v>
      </c>
      <c r="AD72" s="11" t="s">
        <v>425</v>
      </c>
      <c r="AE72" s="12" t="s">
        <v>426</v>
      </c>
      <c r="AF72" s="12" t="s">
        <v>426</v>
      </c>
      <c r="AG72" s="12" t="s">
        <v>1204</v>
      </c>
      <c r="AH72" s="12" t="s">
        <v>426</v>
      </c>
      <c r="AI72" s="12" t="s">
        <v>1074</v>
      </c>
      <c r="AJ72" s="12" t="s">
        <v>426</v>
      </c>
      <c r="AK72" s="12" t="s">
        <v>426</v>
      </c>
      <c r="AL72" s="12" t="s">
        <v>426</v>
      </c>
      <c r="AM72" s="12" t="s">
        <v>426</v>
      </c>
      <c r="AN72" s="12" t="s">
        <v>426</v>
      </c>
      <c r="AO72" s="12" t="s">
        <v>426</v>
      </c>
      <c r="AP72" s="12" t="s">
        <v>426</v>
      </c>
      <c r="AQ72" s="12" t="s">
        <v>426</v>
      </c>
      <c r="AR72" s="12" t="s">
        <v>426</v>
      </c>
      <c r="AS72" s="12" t="s">
        <v>426</v>
      </c>
      <c r="AT72" s="12" t="s">
        <v>426</v>
      </c>
      <c r="AU72" s="12" t="s">
        <v>426</v>
      </c>
      <c r="AV72" s="12" t="s">
        <v>1075</v>
      </c>
      <c r="AW72" s="12" t="s">
        <v>426</v>
      </c>
      <c r="AX72" s="12" t="s">
        <v>426</v>
      </c>
      <c r="AY72" s="12" t="s">
        <v>426</v>
      </c>
      <c r="AZ72" s="12" t="s">
        <v>1205</v>
      </c>
      <c r="BA72" s="12" t="s">
        <v>1206</v>
      </c>
    </row>
    <row r="73" spans="1:54" ht="15" thickBot="1" x14ac:dyDescent="0.35">
      <c r="A73" s="11" t="s">
        <v>433</v>
      </c>
      <c r="B73" s="12" t="s">
        <v>434</v>
      </c>
      <c r="C73" s="12" t="s">
        <v>434</v>
      </c>
      <c r="D73" s="12" t="s">
        <v>434</v>
      </c>
      <c r="E73" s="12" t="s">
        <v>434</v>
      </c>
      <c r="F73" s="12" t="s">
        <v>434</v>
      </c>
      <c r="G73" s="12" t="s">
        <v>434</v>
      </c>
      <c r="H73" s="12" t="s">
        <v>434</v>
      </c>
      <c r="I73" s="12" t="s">
        <v>434</v>
      </c>
      <c r="J73" s="12" t="s">
        <v>434</v>
      </c>
      <c r="K73" s="12" t="s">
        <v>434</v>
      </c>
      <c r="L73" s="12" t="s">
        <v>434</v>
      </c>
      <c r="M73" s="12" t="s">
        <v>434</v>
      </c>
      <c r="N73" s="12" t="s">
        <v>434</v>
      </c>
      <c r="O73" s="12" t="s">
        <v>434</v>
      </c>
      <c r="P73" s="12" t="s">
        <v>434</v>
      </c>
      <c r="Q73" s="12" t="s">
        <v>434</v>
      </c>
      <c r="R73" s="12" t="s">
        <v>434</v>
      </c>
      <c r="S73" s="12" t="s">
        <v>1077</v>
      </c>
      <c r="T73" s="12" t="s">
        <v>434</v>
      </c>
      <c r="U73" s="12" t="s">
        <v>434</v>
      </c>
      <c r="V73" s="12" t="s">
        <v>434</v>
      </c>
      <c r="W73" s="12" t="s">
        <v>1078</v>
      </c>
      <c r="X73" s="12" t="s">
        <v>1079</v>
      </c>
      <c r="AD73" s="11" t="s">
        <v>433</v>
      </c>
      <c r="AE73" s="12" t="s">
        <v>434</v>
      </c>
      <c r="AF73" s="12" t="s">
        <v>434</v>
      </c>
      <c r="AG73" s="12" t="s">
        <v>1207</v>
      </c>
      <c r="AH73" s="12" t="s">
        <v>434</v>
      </c>
      <c r="AI73" s="12" t="s">
        <v>1077</v>
      </c>
      <c r="AJ73" s="12" t="s">
        <v>434</v>
      </c>
      <c r="AK73" s="12" t="s">
        <v>434</v>
      </c>
      <c r="AL73" s="12" t="s">
        <v>434</v>
      </c>
      <c r="AM73" s="12" t="s">
        <v>434</v>
      </c>
      <c r="AN73" s="12" t="s">
        <v>434</v>
      </c>
      <c r="AO73" s="12" t="s">
        <v>434</v>
      </c>
      <c r="AP73" s="12" t="s">
        <v>434</v>
      </c>
      <c r="AQ73" s="12" t="s">
        <v>434</v>
      </c>
      <c r="AR73" s="12" t="s">
        <v>434</v>
      </c>
      <c r="AS73" s="12" t="s">
        <v>434</v>
      </c>
      <c r="AT73" s="12" t="s">
        <v>434</v>
      </c>
      <c r="AU73" s="12" t="s">
        <v>434</v>
      </c>
      <c r="AV73" s="12" t="s">
        <v>1078</v>
      </c>
      <c r="AW73" s="12" t="s">
        <v>434</v>
      </c>
      <c r="AX73" s="12" t="s">
        <v>434</v>
      </c>
      <c r="AY73" s="12" t="s">
        <v>434</v>
      </c>
      <c r="AZ73" s="12" t="s">
        <v>1208</v>
      </c>
      <c r="BA73" s="12" t="s">
        <v>1209</v>
      </c>
    </row>
    <row r="74" spans="1:54" ht="15" thickBot="1" x14ac:dyDescent="0.35">
      <c r="A74" s="11" t="s">
        <v>440</v>
      </c>
      <c r="B74" s="12" t="s">
        <v>441</v>
      </c>
      <c r="C74" s="12" t="s">
        <v>441</v>
      </c>
      <c r="D74" s="12" t="s">
        <v>441</v>
      </c>
      <c r="E74" s="12" t="s">
        <v>441</v>
      </c>
      <c r="F74" s="12" t="s">
        <v>441</v>
      </c>
      <c r="G74" s="12" t="s">
        <v>441</v>
      </c>
      <c r="H74" s="12" t="s">
        <v>441</v>
      </c>
      <c r="I74" s="12" t="s">
        <v>441</v>
      </c>
      <c r="J74" s="12" t="s">
        <v>441</v>
      </c>
      <c r="K74" s="12" t="s">
        <v>441</v>
      </c>
      <c r="L74" s="12" t="s">
        <v>441</v>
      </c>
      <c r="M74" s="12" t="s">
        <v>441</v>
      </c>
      <c r="N74" s="12" t="s">
        <v>441</v>
      </c>
      <c r="O74" s="12" t="s">
        <v>441</v>
      </c>
      <c r="P74" s="12" t="s">
        <v>441</v>
      </c>
      <c r="Q74" s="12" t="s">
        <v>441</v>
      </c>
      <c r="R74" s="12" t="s">
        <v>441</v>
      </c>
      <c r="S74" s="12" t="s">
        <v>1080</v>
      </c>
      <c r="T74" s="12" t="s">
        <v>441</v>
      </c>
      <c r="U74" s="12" t="s">
        <v>441</v>
      </c>
      <c r="V74" s="12" t="s">
        <v>441</v>
      </c>
      <c r="W74" s="12" t="s">
        <v>1081</v>
      </c>
      <c r="X74" s="12" t="s">
        <v>1082</v>
      </c>
      <c r="AD74" s="11" t="s">
        <v>440</v>
      </c>
      <c r="AE74" s="12" t="s">
        <v>441</v>
      </c>
      <c r="AF74" s="12" t="s">
        <v>441</v>
      </c>
      <c r="AG74" s="12" t="s">
        <v>1210</v>
      </c>
      <c r="AH74" s="12" t="s">
        <v>441</v>
      </c>
      <c r="AI74" s="12" t="s">
        <v>1080</v>
      </c>
      <c r="AJ74" s="12" t="s">
        <v>441</v>
      </c>
      <c r="AK74" s="12" t="s">
        <v>441</v>
      </c>
      <c r="AL74" s="12" t="s">
        <v>441</v>
      </c>
      <c r="AM74" s="12" t="s">
        <v>441</v>
      </c>
      <c r="AN74" s="12" t="s">
        <v>441</v>
      </c>
      <c r="AO74" s="12" t="s">
        <v>441</v>
      </c>
      <c r="AP74" s="12" t="s">
        <v>441</v>
      </c>
      <c r="AQ74" s="12" t="s">
        <v>441</v>
      </c>
      <c r="AR74" s="12" t="s">
        <v>441</v>
      </c>
      <c r="AS74" s="12" t="s">
        <v>441</v>
      </c>
      <c r="AT74" s="12" t="s">
        <v>441</v>
      </c>
      <c r="AU74" s="12" t="s">
        <v>441</v>
      </c>
      <c r="AV74" s="12" t="s">
        <v>1081</v>
      </c>
      <c r="AW74" s="12" t="s">
        <v>441</v>
      </c>
      <c r="AX74" s="12" t="s">
        <v>441</v>
      </c>
      <c r="AY74" s="12" t="s">
        <v>441</v>
      </c>
      <c r="AZ74" s="12" t="s">
        <v>1211</v>
      </c>
      <c r="BA74" s="12" t="s">
        <v>1212</v>
      </c>
    </row>
    <row r="75" spans="1:54" ht="15" thickBot="1" x14ac:dyDescent="0.35">
      <c r="A75" s="11" t="s">
        <v>446</v>
      </c>
      <c r="B75" s="12" t="s">
        <v>447</v>
      </c>
      <c r="C75" s="12" t="s">
        <v>447</v>
      </c>
      <c r="D75" s="12" t="s">
        <v>447</v>
      </c>
      <c r="E75" s="12" t="s">
        <v>447</v>
      </c>
      <c r="F75" s="12" t="s">
        <v>447</v>
      </c>
      <c r="G75" s="12" t="s">
        <v>447</v>
      </c>
      <c r="H75" s="12" t="s">
        <v>447</v>
      </c>
      <c r="I75" s="12" t="s">
        <v>447</v>
      </c>
      <c r="J75" s="12" t="s">
        <v>447</v>
      </c>
      <c r="K75" s="12" t="s">
        <v>447</v>
      </c>
      <c r="L75" s="12" t="s">
        <v>447</v>
      </c>
      <c r="M75" s="12" t="s">
        <v>447</v>
      </c>
      <c r="N75" s="12" t="s">
        <v>447</v>
      </c>
      <c r="O75" s="12" t="s">
        <v>447</v>
      </c>
      <c r="P75" s="12" t="s">
        <v>447</v>
      </c>
      <c r="Q75" s="12" t="s">
        <v>447</v>
      </c>
      <c r="R75" s="12" t="s">
        <v>447</v>
      </c>
      <c r="S75" s="12" t="s">
        <v>1083</v>
      </c>
      <c r="T75" s="12" t="s">
        <v>447</v>
      </c>
      <c r="U75" s="12" t="s">
        <v>447</v>
      </c>
      <c r="V75" s="12" t="s">
        <v>447</v>
      </c>
      <c r="W75" s="12" t="s">
        <v>1084</v>
      </c>
      <c r="X75" s="12" t="s">
        <v>1085</v>
      </c>
      <c r="AD75" s="11" t="s">
        <v>446</v>
      </c>
      <c r="AE75" s="12" t="s">
        <v>447</v>
      </c>
      <c r="AF75" s="12" t="s">
        <v>447</v>
      </c>
      <c r="AG75" s="12" t="s">
        <v>1213</v>
      </c>
      <c r="AH75" s="12" t="s">
        <v>447</v>
      </c>
      <c r="AI75" s="12" t="s">
        <v>1083</v>
      </c>
      <c r="AJ75" s="12" t="s">
        <v>447</v>
      </c>
      <c r="AK75" s="12" t="s">
        <v>447</v>
      </c>
      <c r="AL75" s="12" t="s">
        <v>447</v>
      </c>
      <c r="AM75" s="12" t="s">
        <v>447</v>
      </c>
      <c r="AN75" s="12" t="s">
        <v>447</v>
      </c>
      <c r="AO75" s="12" t="s">
        <v>447</v>
      </c>
      <c r="AP75" s="12" t="s">
        <v>447</v>
      </c>
      <c r="AQ75" s="12" t="s">
        <v>447</v>
      </c>
      <c r="AR75" s="12" t="s">
        <v>447</v>
      </c>
      <c r="AS75" s="12" t="s">
        <v>447</v>
      </c>
      <c r="AT75" s="12" t="s">
        <v>447</v>
      </c>
      <c r="AU75" s="12" t="s">
        <v>447</v>
      </c>
      <c r="AV75" s="12" t="s">
        <v>1214</v>
      </c>
      <c r="AW75" s="12" t="s">
        <v>447</v>
      </c>
      <c r="AX75" s="12" t="s">
        <v>447</v>
      </c>
      <c r="AY75" s="12" t="s">
        <v>447</v>
      </c>
      <c r="AZ75" s="12" t="s">
        <v>1215</v>
      </c>
      <c r="BA75" s="12" t="s">
        <v>1216</v>
      </c>
    </row>
    <row r="76" spans="1:54" ht="15" thickBot="1" x14ac:dyDescent="0.35">
      <c r="A76" s="11" t="s">
        <v>452</v>
      </c>
      <c r="B76" s="12" t="s">
        <v>453</v>
      </c>
      <c r="C76" s="12" t="s">
        <v>453</v>
      </c>
      <c r="D76" s="12" t="s">
        <v>453</v>
      </c>
      <c r="E76" s="12" t="s">
        <v>453</v>
      </c>
      <c r="F76" s="12" t="s">
        <v>453</v>
      </c>
      <c r="G76" s="12" t="s">
        <v>453</v>
      </c>
      <c r="H76" s="12" t="s">
        <v>453</v>
      </c>
      <c r="I76" s="12" t="s">
        <v>453</v>
      </c>
      <c r="J76" s="12" t="s">
        <v>453</v>
      </c>
      <c r="K76" s="12" t="s">
        <v>453</v>
      </c>
      <c r="L76" s="12" t="s">
        <v>453</v>
      </c>
      <c r="M76" s="12" t="s">
        <v>453</v>
      </c>
      <c r="N76" s="12" t="s">
        <v>453</v>
      </c>
      <c r="O76" s="12" t="s">
        <v>453</v>
      </c>
      <c r="P76" s="12" t="s">
        <v>453</v>
      </c>
      <c r="Q76" s="12" t="s">
        <v>453</v>
      </c>
      <c r="R76" s="12" t="s">
        <v>453</v>
      </c>
      <c r="S76" s="12" t="s">
        <v>1086</v>
      </c>
      <c r="T76" s="12" t="s">
        <v>453</v>
      </c>
      <c r="U76" s="12" t="s">
        <v>453</v>
      </c>
      <c r="V76" s="12" t="s">
        <v>453</v>
      </c>
      <c r="W76" s="12" t="s">
        <v>1087</v>
      </c>
      <c r="X76" s="12" t="s">
        <v>1088</v>
      </c>
      <c r="AD76" s="11" t="s">
        <v>452</v>
      </c>
      <c r="AE76" s="12" t="s">
        <v>453</v>
      </c>
      <c r="AF76" s="12" t="s">
        <v>453</v>
      </c>
      <c r="AG76" s="12" t="s">
        <v>1217</v>
      </c>
      <c r="AH76" s="12" t="s">
        <v>453</v>
      </c>
      <c r="AI76" s="12" t="s">
        <v>1086</v>
      </c>
      <c r="AJ76" s="12" t="s">
        <v>453</v>
      </c>
      <c r="AK76" s="12" t="s">
        <v>453</v>
      </c>
      <c r="AL76" s="12" t="s">
        <v>453</v>
      </c>
      <c r="AM76" s="12" t="s">
        <v>453</v>
      </c>
      <c r="AN76" s="12" t="s">
        <v>453</v>
      </c>
      <c r="AO76" s="12" t="s">
        <v>453</v>
      </c>
      <c r="AP76" s="12" t="s">
        <v>453</v>
      </c>
      <c r="AQ76" s="12" t="s">
        <v>453</v>
      </c>
      <c r="AR76" s="12" t="s">
        <v>453</v>
      </c>
      <c r="AS76" s="12" t="s">
        <v>453</v>
      </c>
      <c r="AT76" s="12" t="s">
        <v>453</v>
      </c>
      <c r="AU76" s="12" t="s">
        <v>453</v>
      </c>
      <c r="AV76" s="12" t="s">
        <v>1218</v>
      </c>
      <c r="AW76" s="12" t="s">
        <v>453</v>
      </c>
      <c r="AX76" s="12" t="s">
        <v>453</v>
      </c>
      <c r="AY76" s="12" t="s">
        <v>453</v>
      </c>
      <c r="AZ76" s="12" t="s">
        <v>1219</v>
      </c>
      <c r="BA76" s="12" t="s">
        <v>1220</v>
      </c>
    </row>
    <row r="77" spans="1:54" ht="15" thickBot="1" x14ac:dyDescent="0.35">
      <c r="A77" s="11" t="s">
        <v>458</v>
      </c>
      <c r="B77" s="12" t="s">
        <v>459</v>
      </c>
      <c r="C77" s="12" t="s">
        <v>459</v>
      </c>
      <c r="D77" s="12" t="s">
        <v>459</v>
      </c>
      <c r="E77" s="12" t="s">
        <v>459</v>
      </c>
      <c r="F77" s="12" t="s">
        <v>459</v>
      </c>
      <c r="G77" s="12" t="s">
        <v>459</v>
      </c>
      <c r="H77" s="12" t="s">
        <v>459</v>
      </c>
      <c r="I77" s="12" t="s">
        <v>459</v>
      </c>
      <c r="J77" s="12" t="s">
        <v>459</v>
      </c>
      <c r="K77" s="12" t="s">
        <v>459</v>
      </c>
      <c r="L77" s="12" t="s">
        <v>459</v>
      </c>
      <c r="M77" s="12" t="s">
        <v>459</v>
      </c>
      <c r="N77" s="12" t="s">
        <v>459</v>
      </c>
      <c r="O77" s="12" t="s">
        <v>459</v>
      </c>
      <c r="P77" s="12" t="s">
        <v>459</v>
      </c>
      <c r="Q77" s="12" t="s">
        <v>459</v>
      </c>
      <c r="R77" s="12" t="s">
        <v>459</v>
      </c>
      <c r="S77" s="12" t="s">
        <v>1089</v>
      </c>
      <c r="T77" s="12" t="s">
        <v>459</v>
      </c>
      <c r="U77" s="12" t="s">
        <v>459</v>
      </c>
      <c r="V77" s="12" t="s">
        <v>459</v>
      </c>
      <c r="W77" s="12" t="s">
        <v>1090</v>
      </c>
      <c r="X77" s="12" t="s">
        <v>1091</v>
      </c>
      <c r="AD77" s="11" t="s">
        <v>458</v>
      </c>
      <c r="AE77" s="12" t="s">
        <v>459</v>
      </c>
      <c r="AF77" s="12" t="s">
        <v>459</v>
      </c>
      <c r="AG77" s="12" t="s">
        <v>1221</v>
      </c>
      <c r="AH77" s="12" t="s">
        <v>459</v>
      </c>
      <c r="AI77" s="12" t="s">
        <v>1089</v>
      </c>
      <c r="AJ77" s="12" t="s">
        <v>459</v>
      </c>
      <c r="AK77" s="12" t="s">
        <v>459</v>
      </c>
      <c r="AL77" s="12" t="s">
        <v>459</v>
      </c>
      <c r="AM77" s="12" t="s">
        <v>459</v>
      </c>
      <c r="AN77" s="12" t="s">
        <v>459</v>
      </c>
      <c r="AO77" s="12" t="s">
        <v>459</v>
      </c>
      <c r="AP77" s="12" t="s">
        <v>459</v>
      </c>
      <c r="AQ77" s="12" t="s">
        <v>459</v>
      </c>
      <c r="AR77" s="12" t="s">
        <v>459</v>
      </c>
      <c r="AS77" s="12" t="s">
        <v>459</v>
      </c>
      <c r="AT77" s="12" t="s">
        <v>459</v>
      </c>
      <c r="AU77" s="12" t="s">
        <v>459</v>
      </c>
      <c r="AV77" s="12" t="s">
        <v>1222</v>
      </c>
      <c r="AW77" s="12" t="s">
        <v>459</v>
      </c>
      <c r="AX77" s="12" t="s">
        <v>459</v>
      </c>
      <c r="AY77" s="12" t="s">
        <v>459</v>
      </c>
      <c r="AZ77" s="12" t="s">
        <v>1223</v>
      </c>
      <c r="BA77" s="12" t="s">
        <v>1224</v>
      </c>
    </row>
    <row r="78" spans="1:54" ht="15" thickBot="1" x14ac:dyDescent="0.35">
      <c r="A78" s="11" t="s">
        <v>464</v>
      </c>
      <c r="B78" s="12" t="s">
        <v>465</v>
      </c>
      <c r="C78" s="12" t="s">
        <v>465</v>
      </c>
      <c r="D78" s="12" t="s">
        <v>465</v>
      </c>
      <c r="E78" s="12" t="s">
        <v>465</v>
      </c>
      <c r="F78" s="12" t="s">
        <v>465</v>
      </c>
      <c r="G78" s="12" t="s">
        <v>465</v>
      </c>
      <c r="H78" s="12" t="s">
        <v>465</v>
      </c>
      <c r="I78" s="12" t="s">
        <v>465</v>
      </c>
      <c r="J78" s="12" t="s">
        <v>465</v>
      </c>
      <c r="K78" s="12" t="s">
        <v>465</v>
      </c>
      <c r="L78" s="12" t="s">
        <v>465</v>
      </c>
      <c r="M78" s="12" t="s">
        <v>465</v>
      </c>
      <c r="N78" s="12" t="s">
        <v>465</v>
      </c>
      <c r="O78" s="12" t="s">
        <v>465</v>
      </c>
      <c r="P78" s="12" t="s">
        <v>465</v>
      </c>
      <c r="Q78" s="12" t="s">
        <v>465</v>
      </c>
      <c r="R78" s="12" t="s">
        <v>465</v>
      </c>
      <c r="S78" s="12" t="s">
        <v>1092</v>
      </c>
      <c r="T78" s="12" t="s">
        <v>465</v>
      </c>
      <c r="U78" s="12" t="s">
        <v>465</v>
      </c>
      <c r="V78" s="12" t="s">
        <v>465</v>
      </c>
      <c r="W78" s="12" t="s">
        <v>465</v>
      </c>
      <c r="X78" s="12" t="s">
        <v>1093</v>
      </c>
      <c r="AD78" s="11" t="s">
        <v>464</v>
      </c>
      <c r="AE78" s="12" t="s">
        <v>465</v>
      </c>
      <c r="AF78" s="12" t="s">
        <v>465</v>
      </c>
      <c r="AG78" s="12" t="s">
        <v>1225</v>
      </c>
      <c r="AH78" s="12" t="s">
        <v>465</v>
      </c>
      <c r="AI78" s="12" t="s">
        <v>1092</v>
      </c>
      <c r="AJ78" s="12" t="s">
        <v>465</v>
      </c>
      <c r="AK78" s="12" t="s">
        <v>465</v>
      </c>
      <c r="AL78" s="12" t="s">
        <v>465</v>
      </c>
      <c r="AM78" s="12" t="s">
        <v>465</v>
      </c>
      <c r="AN78" s="12" t="s">
        <v>465</v>
      </c>
      <c r="AO78" s="12" t="s">
        <v>465</v>
      </c>
      <c r="AP78" s="12" t="s">
        <v>465</v>
      </c>
      <c r="AQ78" s="12" t="s">
        <v>465</v>
      </c>
      <c r="AR78" s="12" t="s">
        <v>465</v>
      </c>
      <c r="AS78" s="12" t="s">
        <v>465</v>
      </c>
      <c r="AT78" s="12" t="s">
        <v>465</v>
      </c>
      <c r="AU78" s="12" t="s">
        <v>465</v>
      </c>
      <c r="AV78" s="12" t="s">
        <v>465</v>
      </c>
      <c r="AW78" s="12" t="s">
        <v>465</v>
      </c>
      <c r="AX78" s="12" t="s">
        <v>465</v>
      </c>
      <c r="AY78" s="12" t="s">
        <v>465</v>
      </c>
      <c r="AZ78" s="12" t="s">
        <v>1226</v>
      </c>
      <c r="BA78" s="12" t="s">
        <v>1227</v>
      </c>
    </row>
    <row r="79" spans="1:54" ht="15" thickBot="1" x14ac:dyDescent="0.35">
      <c r="A79" s="11" t="s">
        <v>469</v>
      </c>
      <c r="B79" s="12" t="s">
        <v>470</v>
      </c>
      <c r="C79" s="12" t="s">
        <v>470</v>
      </c>
      <c r="D79" s="12" t="s">
        <v>470</v>
      </c>
      <c r="E79" s="12" t="s">
        <v>470</v>
      </c>
      <c r="F79" s="12" t="s">
        <v>470</v>
      </c>
      <c r="G79" s="12" t="s">
        <v>470</v>
      </c>
      <c r="H79" s="12" t="s">
        <v>470</v>
      </c>
      <c r="I79" s="12" t="s">
        <v>470</v>
      </c>
      <c r="J79" s="12" t="s">
        <v>470</v>
      </c>
      <c r="K79" s="12" t="s">
        <v>470</v>
      </c>
      <c r="L79" s="12" t="s">
        <v>470</v>
      </c>
      <c r="M79" s="12" t="s">
        <v>470</v>
      </c>
      <c r="N79" s="12" t="s">
        <v>470</v>
      </c>
      <c r="O79" s="12" t="s">
        <v>470</v>
      </c>
      <c r="P79" s="12" t="s">
        <v>470</v>
      </c>
      <c r="Q79" s="12" t="s">
        <v>470</v>
      </c>
      <c r="R79" s="12" t="s">
        <v>470</v>
      </c>
      <c r="S79" s="12" t="s">
        <v>1094</v>
      </c>
      <c r="T79" s="12" t="s">
        <v>470</v>
      </c>
      <c r="U79" s="12" t="s">
        <v>470</v>
      </c>
      <c r="V79" s="12" t="s">
        <v>470</v>
      </c>
      <c r="W79" s="12" t="s">
        <v>470</v>
      </c>
      <c r="X79" s="12" t="s">
        <v>1095</v>
      </c>
      <c r="AD79" s="11" t="s">
        <v>469</v>
      </c>
      <c r="AE79" s="12" t="s">
        <v>470</v>
      </c>
      <c r="AF79" s="12" t="s">
        <v>470</v>
      </c>
      <c r="AG79" s="12" t="s">
        <v>1228</v>
      </c>
      <c r="AH79" s="12" t="s">
        <v>470</v>
      </c>
      <c r="AI79" s="12" t="s">
        <v>1094</v>
      </c>
      <c r="AJ79" s="12" t="s">
        <v>470</v>
      </c>
      <c r="AK79" s="12" t="s">
        <v>470</v>
      </c>
      <c r="AL79" s="12" t="s">
        <v>470</v>
      </c>
      <c r="AM79" s="12" t="s">
        <v>470</v>
      </c>
      <c r="AN79" s="12" t="s">
        <v>470</v>
      </c>
      <c r="AO79" s="12" t="s">
        <v>470</v>
      </c>
      <c r="AP79" s="12" t="s">
        <v>470</v>
      </c>
      <c r="AQ79" s="12" t="s">
        <v>470</v>
      </c>
      <c r="AR79" s="12" t="s">
        <v>470</v>
      </c>
      <c r="AS79" s="12" t="s">
        <v>470</v>
      </c>
      <c r="AT79" s="12" t="s">
        <v>470</v>
      </c>
      <c r="AU79" s="12" t="s">
        <v>470</v>
      </c>
      <c r="AV79" s="12" t="s">
        <v>470</v>
      </c>
      <c r="AW79" s="12" t="s">
        <v>470</v>
      </c>
      <c r="AX79" s="12" t="s">
        <v>470</v>
      </c>
      <c r="AY79" s="12" t="s">
        <v>470</v>
      </c>
      <c r="AZ79" s="12" t="s">
        <v>1229</v>
      </c>
      <c r="BA79" s="12" t="s">
        <v>1230</v>
      </c>
    </row>
    <row r="80" spans="1:54" ht="15" thickBot="1" x14ac:dyDescent="0.35">
      <c r="A80" s="11" t="s">
        <v>474</v>
      </c>
      <c r="B80" s="12" t="s">
        <v>475</v>
      </c>
      <c r="C80" s="12" t="s">
        <v>475</v>
      </c>
      <c r="D80" s="12" t="s">
        <v>475</v>
      </c>
      <c r="E80" s="12" t="s">
        <v>475</v>
      </c>
      <c r="F80" s="12" t="s">
        <v>475</v>
      </c>
      <c r="G80" s="12" t="s">
        <v>475</v>
      </c>
      <c r="H80" s="12" t="s">
        <v>475</v>
      </c>
      <c r="I80" s="12" t="s">
        <v>475</v>
      </c>
      <c r="J80" s="12" t="s">
        <v>475</v>
      </c>
      <c r="K80" s="12" t="s">
        <v>475</v>
      </c>
      <c r="L80" s="12" t="s">
        <v>475</v>
      </c>
      <c r="M80" s="12" t="s">
        <v>475</v>
      </c>
      <c r="N80" s="12" t="s">
        <v>475</v>
      </c>
      <c r="O80" s="12" t="s">
        <v>475</v>
      </c>
      <c r="P80" s="12" t="s">
        <v>475</v>
      </c>
      <c r="Q80" s="12" t="s">
        <v>475</v>
      </c>
      <c r="R80" s="12" t="s">
        <v>475</v>
      </c>
      <c r="S80" s="12" t="s">
        <v>1096</v>
      </c>
      <c r="T80" s="12" t="s">
        <v>475</v>
      </c>
      <c r="U80" s="12" t="s">
        <v>475</v>
      </c>
      <c r="V80" s="12" t="s">
        <v>475</v>
      </c>
      <c r="W80" s="12" t="s">
        <v>475</v>
      </c>
      <c r="X80" s="12" t="s">
        <v>1097</v>
      </c>
      <c r="AD80" s="11" t="s">
        <v>474</v>
      </c>
      <c r="AE80" s="12" t="s">
        <v>475</v>
      </c>
      <c r="AF80" s="12" t="s">
        <v>475</v>
      </c>
      <c r="AG80" s="12" t="s">
        <v>1231</v>
      </c>
      <c r="AH80" s="12" t="s">
        <v>475</v>
      </c>
      <c r="AI80" s="12" t="s">
        <v>1096</v>
      </c>
      <c r="AJ80" s="12" t="s">
        <v>475</v>
      </c>
      <c r="AK80" s="12" t="s">
        <v>475</v>
      </c>
      <c r="AL80" s="12" t="s">
        <v>475</v>
      </c>
      <c r="AM80" s="12" t="s">
        <v>475</v>
      </c>
      <c r="AN80" s="12" t="s">
        <v>475</v>
      </c>
      <c r="AO80" s="12" t="s">
        <v>475</v>
      </c>
      <c r="AP80" s="12" t="s">
        <v>475</v>
      </c>
      <c r="AQ80" s="12" t="s">
        <v>475</v>
      </c>
      <c r="AR80" s="12" t="s">
        <v>475</v>
      </c>
      <c r="AS80" s="12" t="s">
        <v>475</v>
      </c>
      <c r="AT80" s="12" t="s">
        <v>475</v>
      </c>
      <c r="AU80" s="12" t="s">
        <v>475</v>
      </c>
      <c r="AV80" s="12" t="s">
        <v>475</v>
      </c>
      <c r="AW80" s="12" t="s">
        <v>475</v>
      </c>
      <c r="AX80" s="12" t="s">
        <v>475</v>
      </c>
      <c r="AY80" s="12" t="s">
        <v>475</v>
      </c>
      <c r="AZ80" s="12" t="s">
        <v>1232</v>
      </c>
      <c r="BA80" s="12" t="s">
        <v>1233</v>
      </c>
    </row>
    <row r="81" spans="1:53" ht="15" thickBot="1" x14ac:dyDescent="0.35">
      <c r="A81" s="11" t="s">
        <v>479</v>
      </c>
      <c r="B81" s="12" t="s">
        <v>480</v>
      </c>
      <c r="C81" s="12" t="s">
        <v>480</v>
      </c>
      <c r="D81" s="12" t="s">
        <v>480</v>
      </c>
      <c r="E81" s="12" t="s">
        <v>480</v>
      </c>
      <c r="F81" s="12" t="s">
        <v>480</v>
      </c>
      <c r="G81" s="12" t="s">
        <v>480</v>
      </c>
      <c r="H81" s="12" t="s">
        <v>480</v>
      </c>
      <c r="I81" s="12" t="s">
        <v>480</v>
      </c>
      <c r="J81" s="12" t="s">
        <v>480</v>
      </c>
      <c r="K81" s="12" t="s">
        <v>480</v>
      </c>
      <c r="L81" s="12" t="s">
        <v>480</v>
      </c>
      <c r="M81" s="12" t="s">
        <v>480</v>
      </c>
      <c r="N81" s="12" t="s">
        <v>480</v>
      </c>
      <c r="O81" s="12" t="s">
        <v>480</v>
      </c>
      <c r="P81" s="12" t="s">
        <v>480</v>
      </c>
      <c r="Q81" s="12" t="s">
        <v>480</v>
      </c>
      <c r="R81" s="12" t="s">
        <v>480</v>
      </c>
      <c r="S81" s="12" t="s">
        <v>1098</v>
      </c>
      <c r="T81" s="12" t="s">
        <v>480</v>
      </c>
      <c r="U81" s="12" t="s">
        <v>480</v>
      </c>
      <c r="V81" s="12" t="s">
        <v>480</v>
      </c>
      <c r="W81" s="12" t="s">
        <v>480</v>
      </c>
      <c r="X81" s="12" t="s">
        <v>1099</v>
      </c>
      <c r="AD81" s="11" t="s">
        <v>479</v>
      </c>
      <c r="AE81" s="12" t="s">
        <v>480</v>
      </c>
      <c r="AF81" s="12" t="s">
        <v>480</v>
      </c>
      <c r="AG81" s="12" t="s">
        <v>1234</v>
      </c>
      <c r="AH81" s="12" t="s">
        <v>480</v>
      </c>
      <c r="AI81" s="12" t="s">
        <v>1098</v>
      </c>
      <c r="AJ81" s="12" t="s">
        <v>480</v>
      </c>
      <c r="AK81" s="12" t="s">
        <v>480</v>
      </c>
      <c r="AL81" s="12" t="s">
        <v>480</v>
      </c>
      <c r="AM81" s="12" t="s">
        <v>480</v>
      </c>
      <c r="AN81" s="12" t="s">
        <v>480</v>
      </c>
      <c r="AO81" s="12" t="s">
        <v>480</v>
      </c>
      <c r="AP81" s="12" t="s">
        <v>480</v>
      </c>
      <c r="AQ81" s="12" t="s">
        <v>480</v>
      </c>
      <c r="AR81" s="12" t="s">
        <v>480</v>
      </c>
      <c r="AS81" s="12" t="s">
        <v>480</v>
      </c>
      <c r="AT81" s="12" t="s">
        <v>480</v>
      </c>
      <c r="AU81" s="12" t="s">
        <v>480</v>
      </c>
      <c r="AV81" s="12" t="s">
        <v>480</v>
      </c>
      <c r="AW81" s="12" t="s">
        <v>480</v>
      </c>
      <c r="AX81" s="12" t="s">
        <v>480</v>
      </c>
      <c r="AY81" s="12" t="s">
        <v>480</v>
      </c>
      <c r="AZ81" s="12" t="s">
        <v>1235</v>
      </c>
      <c r="BA81" s="12" t="s">
        <v>1236</v>
      </c>
    </row>
    <row r="82" spans="1:53" ht="15" thickBot="1" x14ac:dyDescent="0.35">
      <c r="A82" s="11" t="s">
        <v>484</v>
      </c>
      <c r="B82" s="12" t="s">
        <v>485</v>
      </c>
      <c r="C82" s="12" t="s">
        <v>485</v>
      </c>
      <c r="D82" s="12" t="s">
        <v>485</v>
      </c>
      <c r="E82" s="12" t="s">
        <v>485</v>
      </c>
      <c r="F82" s="12" t="s">
        <v>485</v>
      </c>
      <c r="G82" s="12" t="s">
        <v>485</v>
      </c>
      <c r="H82" s="12" t="s">
        <v>485</v>
      </c>
      <c r="I82" s="12" t="s">
        <v>485</v>
      </c>
      <c r="J82" s="12" t="s">
        <v>485</v>
      </c>
      <c r="K82" s="12" t="s">
        <v>485</v>
      </c>
      <c r="L82" s="12" t="s">
        <v>485</v>
      </c>
      <c r="M82" s="12" t="s">
        <v>485</v>
      </c>
      <c r="N82" s="12" t="s">
        <v>485</v>
      </c>
      <c r="O82" s="12" t="s">
        <v>485</v>
      </c>
      <c r="P82" s="12" t="s">
        <v>485</v>
      </c>
      <c r="Q82" s="12" t="s">
        <v>485</v>
      </c>
      <c r="R82" s="12" t="s">
        <v>485</v>
      </c>
      <c r="S82" s="12" t="s">
        <v>1100</v>
      </c>
      <c r="T82" s="12" t="s">
        <v>485</v>
      </c>
      <c r="U82" s="12" t="s">
        <v>485</v>
      </c>
      <c r="V82" s="12" t="s">
        <v>485</v>
      </c>
      <c r="W82" s="12" t="s">
        <v>485</v>
      </c>
      <c r="X82" s="12" t="s">
        <v>1101</v>
      </c>
      <c r="AD82" s="11" t="s">
        <v>484</v>
      </c>
      <c r="AE82" s="12" t="s">
        <v>485</v>
      </c>
      <c r="AF82" s="12" t="s">
        <v>485</v>
      </c>
      <c r="AG82" s="12" t="s">
        <v>1237</v>
      </c>
      <c r="AH82" s="12" t="s">
        <v>485</v>
      </c>
      <c r="AI82" s="12" t="s">
        <v>1100</v>
      </c>
      <c r="AJ82" s="12" t="s">
        <v>485</v>
      </c>
      <c r="AK82" s="12" t="s">
        <v>485</v>
      </c>
      <c r="AL82" s="12" t="s">
        <v>485</v>
      </c>
      <c r="AM82" s="12" t="s">
        <v>485</v>
      </c>
      <c r="AN82" s="12" t="s">
        <v>485</v>
      </c>
      <c r="AO82" s="12" t="s">
        <v>485</v>
      </c>
      <c r="AP82" s="12" t="s">
        <v>485</v>
      </c>
      <c r="AQ82" s="12" t="s">
        <v>485</v>
      </c>
      <c r="AR82" s="12" t="s">
        <v>485</v>
      </c>
      <c r="AS82" s="12" t="s">
        <v>485</v>
      </c>
      <c r="AT82" s="12" t="s">
        <v>485</v>
      </c>
      <c r="AU82" s="12" t="s">
        <v>485</v>
      </c>
      <c r="AV82" s="12" t="s">
        <v>485</v>
      </c>
      <c r="AW82" s="12" t="s">
        <v>485</v>
      </c>
      <c r="AX82" s="12" t="s">
        <v>485</v>
      </c>
      <c r="AY82" s="12" t="s">
        <v>485</v>
      </c>
      <c r="AZ82" s="12" t="s">
        <v>1238</v>
      </c>
      <c r="BA82" s="12" t="s">
        <v>1239</v>
      </c>
    </row>
    <row r="83" spans="1:53" ht="15" thickBot="1" x14ac:dyDescent="0.35">
      <c r="A83" s="11" t="s">
        <v>489</v>
      </c>
      <c r="B83" s="12" t="s">
        <v>490</v>
      </c>
      <c r="C83" s="12" t="s">
        <v>490</v>
      </c>
      <c r="D83" s="12" t="s">
        <v>490</v>
      </c>
      <c r="E83" s="12" t="s">
        <v>490</v>
      </c>
      <c r="F83" s="12" t="s">
        <v>490</v>
      </c>
      <c r="G83" s="12" t="s">
        <v>490</v>
      </c>
      <c r="H83" s="12" t="s">
        <v>490</v>
      </c>
      <c r="I83" s="12" t="s">
        <v>490</v>
      </c>
      <c r="J83" s="12" t="s">
        <v>490</v>
      </c>
      <c r="K83" s="12" t="s">
        <v>490</v>
      </c>
      <c r="L83" s="12" t="s">
        <v>490</v>
      </c>
      <c r="M83" s="12" t="s">
        <v>490</v>
      </c>
      <c r="N83" s="12" t="s">
        <v>490</v>
      </c>
      <c r="O83" s="12" t="s">
        <v>490</v>
      </c>
      <c r="P83" s="12" t="s">
        <v>490</v>
      </c>
      <c r="Q83" s="12" t="s">
        <v>490</v>
      </c>
      <c r="R83" s="12" t="s">
        <v>490</v>
      </c>
      <c r="S83" s="12" t="s">
        <v>1102</v>
      </c>
      <c r="T83" s="12" t="s">
        <v>490</v>
      </c>
      <c r="U83" s="12" t="s">
        <v>490</v>
      </c>
      <c r="V83" s="12" t="s">
        <v>490</v>
      </c>
      <c r="W83" s="12" t="s">
        <v>490</v>
      </c>
      <c r="X83" s="12" t="s">
        <v>1103</v>
      </c>
      <c r="AD83" s="11" t="s">
        <v>489</v>
      </c>
      <c r="AE83" s="12" t="s">
        <v>490</v>
      </c>
      <c r="AF83" s="12" t="s">
        <v>490</v>
      </c>
      <c r="AG83" s="12" t="s">
        <v>1240</v>
      </c>
      <c r="AH83" s="12" t="s">
        <v>490</v>
      </c>
      <c r="AI83" s="12" t="s">
        <v>1102</v>
      </c>
      <c r="AJ83" s="12" t="s">
        <v>490</v>
      </c>
      <c r="AK83" s="12" t="s">
        <v>490</v>
      </c>
      <c r="AL83" s="12" t="s">
        <v>490</v>
      </c>
      <c r="AM83" s="12" t="s">
        <v>490</v>
      </c>
      <c r="AN83" s="12" t="s">
        <v>490</v>
      </c>
      <c r="AO83" s="12" t="s">
        <v>490</v>
      </c>
      <c r="AP83" s="12" t="s">
        <v>490</v>
      </c>
      <c r="AQ83" s="12" t="s">
        <v>490</v>
      </c>
      <c r="AR83" s="12" t="s">
        <v>490</v>
      </c>
      <c r="AS83" s="12" t="s">
        <v>490</v>
      </c>
      <c r="AT83" s="12" t="s">
        <v>490</v>
      </c>
      <c r="AU83" s="12" t="s">
        <v>490</v>
      </c>
      <c r="AV83" s="12" t="s">
        <v>490</v>
      </c>
      <c r="AW83" s="12" t="s">
        <v>490</v>
      </c>
      <c r="AX83" s="12" t="s">
        <v>490</v>
      </c>
      <c r="AY83" s="12" t="s">
        <v>490</v>
      </c>
      <c r="AZ83" s="12" t="s">
        <v>1241</v>
      </c>
      <c r="BA83" s="12" t="s">
        <v>1242</v>
      </c>
    </row>
    <row r="84" spans="1:53" ht="15" thickBot="1" x14ac:dyDescent="0.35">
      <c r="A84" s="11" t="s">
        <v>494</v>
      </c>
      <c r="B84" s="12" t="s">
        <v>495</v>
      </c>
      <c r="C84" s="12" t="s">
        <v>495</v>
      </c>
      <c r="D84" s="12" t="s">
        <v>495</v>
      </c>
      <c r="E84" s="12" t="s">
        <v>495</v>
      </c>
      <c r="F84" s="12" t="s">
        <v>495</v>
      </c>
      <c r="G84" s="12" t="s">
        <v>495</v>
      </c>
      <c r="H84" s="12" t="s">
        <v>495</v>
      </c>
      <c r="I84" s="12" t="s">
        <v>495</v>
      </c>
      <c r="J84" s="12" t="s">
        <v>495</v>
      </c>
      <c r="K84" s="12" t="s">
        <v>495</v>
      </c>
      <c r="L84" s="12" t="s">
        <v>495</v>
      </c>
      <c r="M84" s="12" t="s">
        <v>495</v>
      </c>
      <c r="N84" s="12" t="s">
        <v>495</v>
      </c>
      <c r="O84" s="12" t="s">
        <v>495</v>
      </c>
      <c r="P84" s="12" t="s">
        <v>495</v>
      </c>
      <c r="Q84" s="12" t="s">
        <v>495</v>
      </c>
      <c r="R84" s="12" t="s">
        <v>495</v>
      </c>
      <c r="S84" s="12" t="s">
        <v>1104</v>
      </c>
      <c r="T84" s="12" t="s">
        <v>495</v>
      </c>
      <c r="U84" s="12" t="s">
        <v>495</v>
      </c>
      <c r="V84" s="12" t="s">
        <v>495</v>
      </c>
      <c r="W84" s="12" t="s">
        <v>495</v>
      </c>
      <c r="X84" s="12" t="s">
        <v>1105</v>
      </c>
      <c r="AD84" s="11" t="s">
        <v>494</v>
      </c>
      <c r="AE84" s="12" t="s">
        <v>495</v>
      </c>
      <c r="AF84" s="12" t="s">
        <v>495</v>
      </c>
      <c r="AG84" s="12" t="s">
        <v>1243</v>
      </c>
      <c r="AH84" s="12" t="s">
        <v>495</v>
      </c>
      <c r="AI84" s="12" t="s">
        <v>1104</v>
      </c>
      <c r="AJ84" s="12" t="s">
        <v>495</v>
      </c>
      <c r="AK84" s="12" t="s">
        <v>495</v>
      </c>
      <c r="AL84" s="12" t="s">
        <v>495</v>
      </c>
      <c r="AM84" s="12" t="s">
        <v>495</v>
      </c>
      <c r="AN84" s="12" t="s">
        <v>495</v>
      </c>
      <c r="AO84" s="12" t="s">
        <v>495</v>
      </c>
      <c r="AP84" s="12" t="s">
        <v>495</v>
      </c>
      <c r="AQ84" s="12" t="s">
        <v>495</v>
      </c>
      <c r="AR84" s="12" t="s">
        <v>495</v>
      </c>
      <c r="AS84" s="12" t="s">
        <v>495</v>
      </c>
      <c r="AT84" s="12" t="s">
        <v>495</v>
      </c>
      <c r="AU84" s="12" t="s">
        <v>495</v>
      </c>
      <c r="AV84" s="12" t="s">
        <v>495</v>
      </c>
      <c r="AW84" s="12" t="s">
        <v>495</v>
      </c>
      <c r="AX84" s="12" t="s">
        <v>495</v>
      </c>
      <c r="AY84" s="12" t="s">
        <v>495</v>
      </c>
      <c r="AZ84" s="12" t="s">
        <v>1244</v>
      </c>
      <c r="BA84" s="12" t="s">
        <v>1245</v>
      </c>
    </row>
    <row r="85" spans="1:53" ht="15" thickBot="1" x14ac:dyDescent="0.35">
      <c r="A85" s="11" t="s">
        <v>499</v>
      </c>
      <c r="B85" s="12" t="s">
        <v>500</v>
      </c>
      <c r="C85" s="12" t="s">
        <v>500</v>
      </c>
      <c r="D85" s="12" t="s">
        <v>500</v>
      </c>
      <c r="E85" s="12" t="s">
        <v>500</v>
      </c>
      <c r="F85" s="12" t="s">
        <v>500</v>
      </c>
      <c r="G85" s="12" t="s">
        <v>500</v>
      </c>
      <c r="H85" s="12" t="s">
        <v>500</v>
      </c>
      <c r="I85" s="12" t="s">
        <v>500</v>
      </c>
      <c r="J85" s="12" t="s">
        <v>500</v>
      </c>
      <c r="K85" s="12" t="s">
        <v>500</v>
      </c>
      <c r="L85" s="12" t="s">
        <v>500</v>
      </c>
      <c r="M85" s="12" t="s">
        <v>500</v>
      </c>
      <c r="N85" s="12" t="s">
        <v>500</v>
      </c>
      <c r="O85" s="12" t="s">
        <v>500</v>
      </c>
      <c r="P85" s="12" t="s">
        <v>500</v>
      </c>
      <c r="Q85" s="12" t="s">
        <v>500</v>
      </c>
      <c r="R85" s="12" t="s">
        <v>500</v>
      </c>
      <c r="S85" s="12" t="s">
        <v>1106</v>
      </c>
      <c r="T85" s="12" t="s">
        <v>500</v>
      </c>
      <c r="U85" s="12" t="s">
        <v>500</v>
      </c>
      <c r="V85" s="12" t="s">
        <v>500</v>
      </c>
      <c r="W85" s="12" t="s">
        <v>500</v>
      </c>
      <c r="X85" s="12" t="s">
        <v>1107</v>
      </c>
      <c r="AD85" s="11" t="s">
        <v>499</v>
      </c>
      <c r="AE85" s="12" t="s">
        <v>500</v>
      </c>
      <c r="AF85" s="12" t="s">
        <v>500</v>
      </c>
      <c r="AG85" s="12" t="s">
        <v>1246</v>
      </c>
      <c r="AH85" s="12" t="s">
        <v>500</v>
      </c>
      <c r="AI85" s="12" t="s">
        <v>1106</v>
      </c>
      <c r="AJ85" s="12" t="s">
        <v>500</v>
      </c>
      <c r="AK85" s="12" t="s">
        <v>500</v>
      </c>
      <c r="AL85" s="12" t="s">
        <v>500</v>
      </c>
      <c r="AM85" s="12" t="s">
        <v>500</v>
      </c>
      <c r="AN85" s="12" t="s">
        <v>500</v>
      </c>
      <c r="AO85" s="12" t="s">
        <v>500</v>
      </c>
      <c r="AP85" s="12" t="s">
        <v>500</v>
      </c>
      <c r="AQ85" s="12" t="s">
        <v>500</v>
      </c>
      <c r="AR85" s="12" t="s">
        <v>500</v>
      </c>
      <c r="AS85" s="12" t="s">
        <v>500</v>
      </c>
      <c r="AT85" s="12" t="s">
        <v>500</v>
      </c>
      <c r="AU85" s="12" t="s">
        <v>500</v>
      </c>
      <c r="AV85" s="12" t="s">
        <v>500</v>
      </c>
      <c r="AW85" s="12" t="s">
        <v>500</v>
      </c>
      <c r="AX85" s="12" t="s">
        <v>500</v>
      </c>
      <c r="AY85" s="12" t="s">
        <v>500</v>
      </c>
      <c r="AZ85" s="12" t="s">
        <v>1247</v>
      </c>
      <c r="BA85" s="12" t="s">
        <v>1248</v>
      </c>
    </row>
    <row r="86" spans="1:53" ht="15" thickBot="1" x14ac:dyDescent="0.35">
      <c r="A86" s="11" t="s">
        <v>504</v>
      </c>
      <c r="B86" s="12" t="s">
        <v>505</v>
      </c>
      <c r="C86" s="12" t="s">
        <v>505</v>
      </c>
      <c r="D86" s="12" t="s">
        <v>505</v>
      </c>
      <c r="E86" s="12" t="s">
        <v>505</v>
      </c>
      <c r="F86" s="12" t="s">
        <v>505</v>
      </c>
      <c r="G86" s="12" t="s">
        <v>505</v>
      </c>
      <c r="H86" s="12" t="s">
        <v>505</v>
      </c>
      <c r="I86" s="12" t="s">
        <v>505</v>
      </c>
      <c r="J86" s="12" t="s">
        <v>505</v>
      </c>
      <c r="K86" s="12" t="s">
        <v>505</v>
      </c>
      <c r="L86" s="12" t="s">
        <v>505</v>
      </c>
      <c r="M86" s="12" t="s">
        <v>505</v>
      </c>
      <c r="N86" s="12" t="s">
        <v>505</v>
      </c>
      <c r="O86" s="12" t="s">
        <v>505</v>
      </c>
      <c r="P86" s="12" t="s">
        <v>505</v>
      </c>
      <c r="Q86" s="12" t="s">
        <v>505</v>
      </c>
      <c r="R86" s="12" t="s">
        <v>505</v>
      </c>
      <c r="S86" s="12" t="s">
        <v>1108</v>
      </c>
      <c r="T86" s="12" t="s">
        <v>505</v>
      </c>
      <c r="U86" s="12" t="s">
        <v>505</v>
      </c>
      <c r="V86" s="12" t="s">
        <v>505</v>
      </c>
      <c r="W86" s="12" t="s">
        <v>505</v>
      </c>
      <c r="X86" s="12" t="s">
        <v>1109</v>
      </c>
      <c r="AD86" s="11" t="s">
        <v>504</v>
      </c>
      <c r="AE86" s="12" t="s">
        <v>505</v>
      </c>
      <c r="AF86" s="12" t="s">
        <v>505</v>
      </c>
      <c r="AG86" s="12" t="s">
        <v>1249</v>
      </c>
      <c r="AH86" s="12" t="s">
        <v>505</v>
      </c>
      <c r="AI86" s="12" t="s">
        <v>1108</v>
      </c>
      <c r="AJ86" s="12" t="s">
        <v>505</v>
      </c>
      <c r="AK86" s="12" t="s">
        <v>505</v>
      </c>
      <c r="AL86" s="12" t="s">
        <v>505</v>
      </c>
      <c r="AM86" s="12" t="s">
        <v>505</v>
      </c>
      <c r="AN86" s="12" t="s">
        <v>505</v>
      </c>
      <c r="AO86" s="12" t="s">
        <v>505</v>
      </c>
      <c r="AP86" s="12" t="s">
        <v>505</v>
      </c>
      <c r="AQ86" s="12" t="s">
        <v>505</v>
      </c>
      <c r="AR86" s="12" t="s">
        <v>505</v>
      </c>
      <c r="AS86" s="12" t="s">
        <v>505</v>
      </c>
      <c r="AT86" s="12" t="s">
        <v>505</v>
      </c>
      <c r="AU86" s="12" t="s">
        <v>505</v>
      </c>
      <c r="AV86" s="12" t="s">
        <v>505</v>
      </c>
      <c r="AW86" s="12" t="s">
        <v>505</v>
      </c>
      <c r="AX86" s="12" t="s">
        <v>505</v>
      </c>
      <c r="AY86" s="12" t="s">
        <v>505</v>
      </c>
      <c r="AZ86" s="12" t="s">
        <v>1250</v>
      </c>
      <c r="BA86" s="12" t="s">
        <v>1251</v>
      </c>
    </row>
    <row r="87" spans="1:53" ht="15" thickBot="1" x14ac:dyDescent="0.35">
      <c r="A87" s="11" t="s">
        <v>509</v>
      </c>
      <c r="B87" s="12" t="s">
        <v>510</v>
      </c>
      <c r="C87" s="12" t="s">
        <v>510</v>
      </c>
      <c r="D87" s="12" t="s">
        <v>510</v>
      </c>
      <c r="E87" s="12" t="s">
        <v>510</v>
      </c>
      <c r="F87" s="12" t="s">
        <v>510</v>
      </c>
      <c r="G87" s="12" t="s">
        <v>510</v>
      </c>
      <c r="H87" s="12" t="s">
        <v>510</v>
      </c>
      <c r="I87" s="12" t="s">
        <v>510</v>
      </c>
      <c r="J87" s="12" t="s">
        <v>510</v>
      </c>
      <c r="K87" s="12" t="s">
        <v>510</v>
      </c>
      <c r="L87" s="12" t="s">
        <v>510</v>
      </c>
      <c r="M87" s="12" t="s">
        <v>510</v>
      </c>
      <c r="N87" s="12" t="s">
        <v>510</v>
      </c>
      <c r="O87" s="12" t="s">
        <v>510</v>
      </c>
      <c r="P87" s="12" t="s">
        <v>510</v>
      </c>
      <c r="Q87" s="12" t="s">
        <v>510</v>
      </c>
      <c r="R87" s="12" t="s">
        <v>510</v>
      </c>
      <c r="S87" s="12" t="s">
        <v>1110</v>
      </c>
      <c r="T87" s="12" t="s">
        <v>510</v>
      </c>
      <c r="U87" s="12" t="s">
        <v>510</v>
      </c>
      <c r="V87" s="12" t="s">
        <v>510</v>
      </c>
      <c r="W87" s="12" t="s">
        <v>510</v>
      </c>
      <c r="X87" s="12" t="s">
        <v>1111</v>
      </c>
      <c r="AD87" s="11" t="s">
        <v>509</v>
      </c>
      <c r="AE87" s="12" t="s">
        <v>510</v>
      </c>
      <c r="AF87" s="12" t="s">
        <v>510</v>
      </c>
      <c r="AG87" s="12" t="s">
        <v>1252</v>
      </c>
      <c r="AH87" s="12" t="s">
        <v>510</v>
      </c>
      <c r="AI87" s="12" t="s">
        <v>1110</v>
      </c>
      <c r="AJ87" s="12" t="s">
        <v>510</v>
      </c>
      <c r="AK87" s="12" t="s">
        <v>510</v>
      </c>
      <c r="AL87" s="12" t="s">
        <v>510</v>
      </c>
      <c r="AM87" s="12" t="s">
        <v>510</v>
      </c>
      <c r="AN87" s="12" t="s">
        <v>510</v>
      </c>
      <c r="AO87" s="12" t="s">
        <v>510</v>
      </c>
      <c r="AP87" s="12" t="s">
        <v>510</v>
      </c>
      <c r="AQ87" s="12" t="s">
        <v>510</v>
      </c>
      <c r="AR87" s="12" t="s">
        <v>510</v>
      </c>
      <c r="AS87" s="12" t="s">
        <v>510</v>
      </c>
      <c r="AT87" s="12" t="s">
        <v>510</v>
      </c>
      <c r="AU87" s="12" t="s">
        <v>510</v>
      </c>
      <c r="AV87" s="12" t="s">
        <v>510</v>
      </c>
      <c r="AW87" s="12" t="s">
        <v>510</v>
      </c>
      <c r="AX87" s="12" t="s">
        <v>510</v>
      </c>
      <c r="AY87" s="12" t="s">
        <v>510</v>
      </c>
      <c r="AZ87" s="12" t="s">
        <v>1253</v>
      </c>
      <c r="BA87" s="12" t="s">
        <v>1254</v>
      </c>
    </row>
    <row r="88" spans="1:53" ht="15" thickBot="1" x14ac:dyDescent="0.35">
      <c r="A88" s="11" t="s">
        <v>514</v>
      </c>
      <c r="B88" s="12" t="s">
        <v>515</v>
      </c>
      <c r="C88" s="12" t="s">
        <v>515</v>
      </c>
      <c r="D88" s="12" t="s">
        <v>515</v>
      </c>
      <c r="E88" s="12" t="s">
        <v>515</v>
      </c>
      <c r="F88" s="12" t="s">
        <v>515</v>
      </c>
      <c r="G88" s="12" t="s">
        <v>515</v>
      </c>
      <c r="H88" s="12" t="s">
        <v>515</v>
      </c>
      <c r="I88" s="12" t="s">
        <v>515</v>
      </c>
      <c r="J88" s="12" t="s">
        <v>515</v>
      </c>
      <c r="K88" s="12" t="s">
        <v>515</v>
      </c>
      <c r="L88" s="12" t="s">
        <v>515</v>
      </c>
      <c r="M88" s="12" t="s">
        <v>515</v>
      </c>
      <c r="N88" s="12" t="s">
        <v>515</v>
      </c>
      <c r="O88" s="12" t="s">
        <v>515</v>
      </c>
      <c r="P88" s="12" t="s">
        <v>515</v>
      </c>
      <c r="Q88" s="12" t="s">
        <v>515</v>
      </c>
      <c r="R88" s="12" t="s">
        <v>515</v>
      </c>
      <c r="S88" s="12" t="s">
        <v>1112</v>
      </c>
      <c r="T88" s="12" t="s">
        <v>515</v>
      </c>
      <c r="U88" s="12" t="s">
        <v>515</v>
      </c>
      <c r="V88" s="12" t="s">
        <v>515</v>
      </c>
      <c r="W88" s="12" t="s">
        <v>515</v>
      </c>
      <c r="X88" s="12" t="s">
        <v>1113</v>
      </c>
      <c r="AD88" s="11" t="s">
        <v>514</v>
      </c>
      <c r="AE88" s="12" t="s">
        <v>515</v>
      </c>
      <c r="AF88" s="12" t="s">
        <v>515</v>
      </c>
      <c r="AG88" s="12" t="s">
        <v>1255</v>
      </c>
      <c r="AH88" s="12" t="s">
        <v>515</v>
      </c>
      <c r="AI88" s="12" t="s">
        <v>1112</v>
      </c>
      <c r="AJ88" s="12" t="s">
        <v>515</v>
      </c>
      <c r="AK88" s="12" t="s">
        <v>515</v>
      </c>
      <c r="AL88" s="12" t="s">
        <v>515</v>
      </c>
      <c r="AM88" s="12" t="s">
        <v>515</v>
      </c>
      <c r="AN88" s="12" t="s">
        <v>515</v>
      </c>
      <c r="AO88" s="12" t="s">
        <v>515</v>
      </c>
      <c r="AP88" s="12" t="s">
        <v>515</v>
      </c>
      <c r="AQ88" s="12" t="s">
        <v>515</v>
      </c>
      <c r="AR88" s="12" t="s">
        <v>515</v>
      </c>
      <c r="AS88" s="12" t="s">
        <v>515</v>
      </c>
      <c r="AT88" s="12" t="s">
        <v>515</v>
      </c>
      <c r="AU88" s="12" t="s">
        <v>515</v>
      </c>
      <c r="AV88" s="12" t="s">
        <v>515</v>
      </c>
      <c r="AW88" s="12" t="s">
        <v>515</v>
      </c>
      <c r="AX88" s="12" t="s">
        <v>515</v>
      </c>
      <c r="AY88" s="12" t="s">
        <v>515</v>
      </c>
      <c r="AZ88" s="12" t="s">
        <v>1256</v>
      </c>
      <c r="BA88" s="12" t="s">
        <v>1257</v>
      </c>
    </row>
    <row r="89" spans="1:53" ht="15" thickBot="1" x14ac:dyDescent="0.35">
      <c r="A89" s="11" t="s">
        <v>519</v>
      </c>
      <c r="B89" s="12" t="s">
        <v>520</v>
      </c>
      <c r="C89" s="12" t="s">
        <v>520</v>
      </c>
      <c r="D89" s="12" t="s">
        <v>520</v>
      </c>
      <c r="E89" s="12" t="s">
        <v>520</v>
      </c>
      <c r="F89" s="12" t="s">
        <v>520</v>
      </c>
      <c r="G89" s="12" t="s">
        <v>520</v>
      </c>
      <c r="H89" s="12" t="s">
        <v>520</v>
      </c>
      <c r="I89" s="12" t="s">
        <v>520</v>
      </c>
      <c r="J89" s="12" t="s">
        <v>520</v>
      </c>
      <c r="K89" s="12" t="s">
        <v>520</v>
      </c>
      <c r="L89" s="12" t="s">
        <v>520</v>
      </c>
      <c r="M89" s="12" t="s">
        <v>520</v>
      </c>
      <c r="N89" s="12" t="s">
        <v>520</v>
      </c>
      <c r="O89" s="12" t="s">
        <v>520</v>
      </c>
      <c r="P89" s="12" t="s">
        <v>520</v>
      </c>
      <c r="Q89" s="12" t="s">
        <v>520</v>
      </c>
      <c r="R89" s="12" t="s">
        <v>520</v>
      </c>
      <c r="S89" s="12" t="s">
        <v>1114</v>
      </c>
      <c r="T89" s="12" t="s">
        <v>520</v>
      </c>
      <c r="U89" s="12" t="s">
        <v>520</v>
      </c>
      <c r="V89" s="12" t="s">
        <v>520</v>
      </c>
      <c r="W89" s="12" t="s">
        <v>520</v>
      </c>
      <c r="X89" s="12" t="s">
        <v>1115</v>
      </c>
      <c r="AD89" s="11" t="s">
        <v>519</v>
      </c>
      <c r="AE89" s="12" t="s">
        <v>520</v>
      </c>
      <c r="AF89" s="12" t="s">
        <v>520</v>
      </c>
      <c r="AG89" s="12" t="s">
        <v>1258</v>
      </c>
      <c r="AH89" s="12" t="s">
        <v>520</v>
      </c>
      <c r="AI89" s="12" t="s">
        <v>1114</v>
      </c>
      <c r="AJ89" s="12" t="s">
        <v>520</v>
      </c>
      <c r="AK89" s="12" t="s">
        <v>520</v>
      </c>
      <c r="AL89" s="12" t="s">
        <v>520</v>
      </c>
      <c r="AM89" s="12" t="s">
        <v>520</v>
      </c>
      <c r="AN89" s="12" t="s">
        <v>520</v>
      </c>
      <c r="AO89" s="12" t="s">
        <v>520</v>
      </c>
      <c r="AP89" s="12" t="s">
        <v>520</v>
      </c>
      <c r="AQ89" s="12" t="s">
        <v>520</v>
      </c>
      <c r="AR89" s="12" t="s">
        <v>520</v>
      </c>
      <c r="AS89" s="12" t="s">
        <v>520</v>
      </c>
      <c r="AT89" s="12" t="s">
        <v>520</v>
      </c>
      <c r="AU89" s="12" t="s">
        <v>520</v>
      </c>
      <c r="AV89" s="12" t="s">
        <v>520</v>
      </c>
      <c r="AW89" s="12" t="s">
        <v>520</v>
      </c>
      <c r="AX89" s="12" t="s">
        <v>520</v>
      </c>
      <c r="AY89" s="12" t="s">
        <v>520</v>
      </c>
      <c r="AZ89" s="12" t="s">
        <v>1259</v>
      </c>
      <c r="BA89" s="12" t="s">
        <v>1260</v>
      </c>
    </row>
    <row r="90" spans="1:53" ht="15" thickBot="1" x14ac:dyDescent="0.35">
      <c r="A90" s="11" t="s">
        <v>524</v>
      </c>
      <c r="B90" s="12" t="s">
        <v>525</v>
      </c>
      <c r="C90" s="12" t="s">
        <v>525</v>
      </c>
      <c r="D90" s="12" t="s">
        <v>525</v>
      </c>
      <c r="E90" s="12" t="s">
        <v>525</v>
      </c>
      <c r="F90" s="12" t="s">
        <v>525</v>
      </c>
      <c r="G90" s="12" t="s">
        <v>525</v>
      </c>
      <c r="H90" s="12" t="s">
        <v>525</v>
      </c>
      <c r="I90" s="12" t="s">
        <v>525</v>
      </c>
      <c r="J90" s="12" t="s">
        <v>525</v>
      </c>
      <c r="K90" s="12" t="s">
        <v>525</v>
      </c>
      <c r="L90" s="12" t="s">
        <v>525</v>
      </c>
      <c r="M90" s="12" t="s">
        <v>525</v>
      </c>
      <c r="N90" s="12" t="s">
        <v>525</v>
      </c>
      <c r="O90" s="12" t="s">
        <v>525</v>
      </c>
      <c r="P90" s="12" t="s">
        <v>525</v>
      </c>
      <c r="Q90" s="12" t="s">
        <v>525</v>
      </c>
      <c r="R90" s="12" t="s">
        <v>525</v>
      </c>
      <c r="S90" s="12" t="s">
        <v>1116</v>
      </c>
      <c r="T90" s="12" t="s">
        <v>525</v>
      </c>
      <c r="U90" s="12" t="s">
        <v>525</v>
      </c>
      <c r="V90" s="12" t="s">
        <v>525</v>
      </c>
      <c r="W90" s="12" t="s">
        <v>525</v>
      </c>
      <c r="X90" s="12" t="s">
        <v>1117</v>
      </c>
      <c r="AD90" s="11" t="s">
        <v>524</v>
      </c>
      <c r="AE90" s="12" t="s">
        <v>525</v>
      </c>
      <c r="AF90" s="12" t="s">
        <v>525</v>
      </c>
      <c r="AG90" s="12" t="s">
        <v>1261</v>
      </c>
      <c r="AH90" s="12" t="s">
        <v>525</v>
      </c>
      <c r="AI90" s="12" t="s">
        <v>1116</v>
      </c>
      <c r="AJ90" s="12" t="s">
        <v>525</v>
      </c>
      <c r="AK90" s="12" t="s">
        <v>525</v>
      </c>
      <c r="AL90" s="12" t="s">
        <v>525</v>
      </c>
      <c r="AM90" s="12" t="s">
        <v>525</v>
      </c>
      <c r="AN90" s="12" t="s">
        <v>525</v>
      </c>
      <c r="AO90" s="12" t="s">
        <v>525</v>
      </c>
      <c r="AP90" s="12" t="s">
        <v>525</v>
      </c>
      <c r="AQ90" s="12" t="s">
        <v>525</v>
      </c>
      <c r="AR90" s="12" t="s">
        <v>525</v>
      </c>
      <c r="AS90" s="12" t="s">
        <v>525</v>
      </c>
      <c r="AT90" s="12" t="s">
        <v>525</v>
      </c>
      <c r="AU90" s="12" t="s">
        <v>525</v>
      </c>
      <c r="AV90" s="12" t="s">
        <v>525</v>
      </c>
      <c r="AW90" s="12" t="s">
        <v>525</v>
      </c>
      <c r="AX90" s="12" t="s">
        <v>525</v>
      </c>
      <c r="AY90" s="12" t="s">
        <v>525</v>
      </c>
      <c r="AZ90" s="12" t="s">
        <v>1262</v>
      </c>
      <c r="BA90" s="12" t="s">
        <v>1263</v>
      </c>
    </row>
    <row r="91" spans="1:53" ht="15" thickBot="1" x14ac:dyDescent="0.35">
      <c r="A91" s="11" t="s">
        <v>529</v>
      </c>
      <c r="B91" s="12" t="s">
        <v>530</v>
      </c>
      <c r="C91" s="12" t="s">
        <v>530</v>
      </c>
      <c r="D91" s="12" t="s">
        <v>530</v>
      </c>
      <c r="E91" s="12" t="s">
        <v>530</v>
      </c>
      <c r="F91" s="12" t="s">
        <v>530</v>
      </c>
      <c r="G91" s="12" t="s">
        <v>530</v>
      </c>
      <c r="H91" s="12" t="s">
        <v>530</v>
      </c>
      <c r="I91" s="12" t="s">
        <v>530</v>
      </c>
      <c r="J91" s="12" t="s">
        <v>530</v>
      </c>
      <c r="K91" s="12" t="s">
        <v>530</v>
      </c>
      <c r="L91" s="12" t="s">
        <v>530</v>
      </c>
      <c r="M91" s="12" t="s">
        <v>530</v>
      </c>
      <c r="N91" s="12" t="s">
        <v>530</v>
      </c>
      <c r="O91" s="12" t="s">
        <v>530</v>
      </c>
      <c r="P91" s="12" t="s">
        <v>530</v>
      </c>
      <c r="Q91" s="12" t="s">
        <v>530</v>
      </c>
      <c r="R91" s="12" t="s">
        <v>530</v>
      </c>
      <c r="S91" s="12" t="s">
        <v>1118</v>
      </c>
      <c r="T91" s="12" t="s">
        <v>530</v>
      </c>
      <c r="U91" s="12" t="s">
        <v>530</v>
      </c>
      <c r="V91" s="12" t="s">
        <v>530</v>
      </c>
      <c r="W91" s="12" t="s">
        <v>530</v>
      </c>
      <c r="X91" s="12" t="s">
        <v>1119</v>
      </c>
      <c r="AD91" s="11" t="s">
        <v>529</v>
      </c>
      <c r="AE91" s="12" t="s">
        <v>530</v>
      </c>
      <c r="AF91" s="12" t="s">
        <v>530</v>
      </c>
      <c r="AG91" s="12" t="s">
        <v>1264</v>
      </c>
      <c r="AH91" s="12" t="s">
        <v>530</v>
      </c>
      <c r="AI91" s="12" t="s">
        <v>1118</v>
      </c>
      <c r="AJ91" s="12" t="s">
        <v>530</v>
      </c>
      <c r="AK91" s="12" t="s">
        <v>530</v>
      </c>
      <c r="AL91" s="12" t="s">
        <v>530</v>
      </c>
      <c r="AM91" s="12" t="s">
        <v>530</v>
      </c>
      <c r="AN91" s="12" t="s">
        <v>530</v>
      </c>
      <c r="AO91" s="12" t="s">
        <v>530</v>
      </c>
      <c r="AP91" s="12" t="s">
        <v>530</v>
      </c>
      <c r="AQ91" s="12" t="s">
        <v>530</v>
      </c>
      <c r="AR91" s="12" t="s">
        <v>530</v>
      </c>
      <c r="AS91" s="12" t="s">
        <v>530</v>
      </c>
      <c r="AT91" s="12" t="s">
        <v>530</v>
      </c>
      <c r="AU91" s="12" t="s">
        <v>530</v>
      </c>
      <c r="AV91" s="12" t="s">
        <v>530</v>
      </c>
      <c r="AW91" s="12" t="s">
        <v>530</v>
      </c>
      <c r="AX91" s="12" t="s">
        <v>530</v>
      </c>
      <c r="AY91" s="12" t="s">
        <v>530</v>
      </c>
      <c r="AZ91" s="12" t="s">
        <v>1265</v>
      </c>
      <c r="BA91" s="12" t="s">
        <v>1266</v>
      </c>
    </row>
    <row r="92" spans="1:53" ht="15" thickBot="1" x14ac:dyDescent="0.35">
      <c r="A92" s="11" t="s">
        <v>534</v>
      </c>
      <c r="B92" s="12" t="s">
        <v>535</v>
      </c>
      <c r="C92" s="12" t="s">
        <v>535</v>
      </c>
      <c r="D92" s="12" t="s">
        <v>535</v>
      </c>
      <c r="E92" s="12" t="s">
        <v>535</v>
      </c>
      <c r="F92" s="12" t="s">
        <v>535</v>
      </c>
      <c r="G92" s="12" t="s">
        <v>535</v>
      </c>
      <c r="H92" s="12" t="s">
        <v>535</v>
      </c>
      <c r="I92" s="12" t="s">
        <v>535</v>
      </c>
      <c r="J92" s="12" t="s">
        <v>535</v>
      </c>
      <c r="K92" s="12" t="s">
        <v>535</v>
      </c>
      <c r="L92" s="12" t="s">
        <v>535</v>
      </c>
      <c r="M92" s="12" t="s">
        <v>535</v>
      </c>
      <c r="N92" s="12" t="s">
        <v>535</v>
      </c>
      <c r="O92" s="12" t="s">
        <v>535</v>
      </c>
      <c r="P92" s="12" t="s">
        <v>535</v>
      </c>
      <c r="Q92" s="12" t="s">
        <v>535</v>
      </c>
      <c r="R92" s="12" t="s">
        <v>535</v>
      </c>
      <c r="S92" s="12" t="s">
        <v>1120</v>
      </c>
      <c r="T92" s="12" t="s">
        <v>535</v>
      </c>
      <c r="U92" s="12" t="s">
        <v>535</v>
      </c>
      <c r="V92" s="12" t="s">
        <v>535</v>
      </c>
      <c r="W92" s="12" t="s">
        <v>535</v>
      </c>
      <c r="X92" s="12" t="s">
        <v>1121</v>
      </c>
      <c r="AD92" s="11" t="s">
        <v>534</v>
      </c>
      <c r="AE92" s="12" t="s">
        <v>535</v>
      </c>
      <c r="AF92" s="12" t="s">
        <v>535</v>
      </c>
      <c r="AG92" s="12" t="s">
        <v>1267</v>
      </c>
      <c r="AH92" s="12" t="s">
        <v>535</v>
      </c>
      <c r="AI92" s="12" t="s">
        <v>1120</v>
      </c>
      <c r="AJ92" s="12" t="s">
        <v>535</v>
      </c>
      <c r="AK92" s="12" t="s">
        <v>535</v>
      </c>
      <c r="AL92" s="12" t="s">
        <v>535</v>
      </c>
      <c r="AM92" s="12" t="s">
        <v>535</v>
      </c>
      <c r="AN92" s="12" t="s">
        <v>535</v>
      </c>
      <c r="AO92" s="12" t="s">
        <v>535</v>
      </c>
      <c r="AP92" s="12" t="s">
        <v>535</v>
      </c>
      <c r="AQ92" s="12" t="s">
        <v>535</v>
      </c>
      <c r="AR92" s="12" t="s">
        <v>535</v>
      </c>
      <c r="AS92" s="12" t="s">
        <v>535</v>
      </c>
      <c r="AT92" s="12" t="s">
        <v>535</v>
      </c>
      <c r="AU92" s="12" t="s">
        <v>535</v>
      </c>
      <c r="AV92" s="12" t="s">
        <v>535</v>
      </c>
      <c r="AW92" s="12" t="s">
        <v>535</v>
      </c>
      <c r="AX92" s="12" t="s">
        <v>535</v>
      </c>
      <c r="AY92" s="12" t="s">
        <v>535</v>
      </c>
      <c r="AZ92" s="12" t="s">
        <v>1268</v>
      </c>
      <c r="BA92" s="12" t="s">
        <v>1269</v>
      </c>
    </row>
    <row r="93" spans="1:53" ht="15" thickBot="1" x14ac:dyDescent="0.35">
      <c r="A93" s="11" t="s">
        <v>539</v>
      </c>
      <c r="B93" s="12" t="s">
        <v>540</v>
      </c>
      <c r="C93" s="12" t="s">
        <v>540</v>
      </c>
      <c r="D93" s="12" t="s">
        <v>540</v>
      </c>
      <c r="E93" s="12" t="s">
        <v>540</v>
      </c>
      <c r="F93" s="12" t="s">
        <v>540</v>
      </c>
      <c r="G93" s="12" t="s">
        <v>540</v>
      </c>
      <c r="H93" s="12" t="s">
        <v>540</v>
      </c>
      <c r="I93" s="12" t="s">
        <v>540</v>
      </c>
      <c r="J93" s="12" t="s">
        <v>540</v>
      </c>
      <c r="K93" s="12" t="s">
        <v>540</v>
      </c>
      <c r="L93" s="12" t="s">
        <v>540</v>
      </c>
      <c r="M93" s="12" t="s">
        <v>540</v>
      </c>
      <c r="N93" s="12" t="s">
        <v>540</v>
      </c>
      <c r="O93" s="12" t="s">
        <v>540</v>
      </c>
      <c r="P93" s="12" t="s">
        <v>540</v>
      </c>
      <c r="Q93" s="12" t="s">
        <v>540</v>
      </c>
      <c r="R93" s="12" t="s">
        <v>540</v>
      </c>
      <c r="S93" s="12" t="s">
        <v>1122</v>
      </c>
      <c r="T93" s="12" t="s">
        <v>540</v>
      </c>
      <c r="U93" s="12" t="s">
        <v>540</v>
      </c>
      <c r="V93" s="12" t="s">
        <v>540</v>
      </c>
      <c r="W93" s="12" t="s">
        <v>540</v>
      </c>
      <c r="X93" s="12" t="s">
        <v>1123</v>
      </c>
      <c r="AD93" s="11" t="s">
        <v>539</v>
      </c>
      <c r="AE93" s="12" t="s">
        <v>540</v>
      </c>
      <c r="AF93" s="12" t="s">
        <v>540</v>
      </c>
      <c r="AG93" s="12" t="s">
        <v>1270</v>
      </c>
      <c r="AH93" s="12" t="s">
        <v>540</v>
      </c>
      <c r="AI93" s="12" t="s">
        <v>1122</v>
      </c>
      <c r="AJ93" s="12" t="s">
        <v>540</v>
      </c>
      <c r="AK93" s="12" t="s">
        <v>540</v>
      </c>
      <c r="AL93" s="12" t="s">
        <v>540</v>
      </c>
      <c r="AM93" s="12" t="s">
        <v>540</v>
      </c>
      <c r="AN93" s="12" t="s">
        <v>540</v>
      </c>
      <c r="AO93" s="12" t="s">
        <v>540</v>
      </c>
      <c r="AP93" s="12" t="s">
        <v>540</v>
      </c>
      <c r="AQ93" s="12" t="s">
        <v>540</v>
      </c>
      <c r="AR93" s="12" t="s">
        <v>540</v>
      </c>
      <c r="AS93" s="12" t="s">
        <v>540</v>
      </c>
      <c r="AT93" s="12" t="s">
        <v>540</v>
      </c>
      <c r="AU93" s="12" t="s">
        <v>540</v>
      </c>
      <c r="AV93" s="12" t="s">
        <v>540</v>
      </c>
      <c r="AW93" s="12" t="s">
        <v>540</v>
      </c>
      <c r="AX93" s="12" t="s">
        <v>540</v>
      </c>
      <c r="AY93" s="12" t="s">
        <v>540</v>
      </c>
      <c r="AZ93" s="12" t="s">
        <v>1271</v>
      </c>
      <c r="BA93" s="12" t="s">
        <v>1272</v>
      </c>
    </row>
    <row r="94" spans="1:53" ht="15" thickBot="1" x14ac:dyDescent="0.35">
      <c r="A94" s="11" t="s">
        <v>544</v>
      </c>
      <c r="B94" s="12" t="s">
        <v>545</v>
      </c>
      <c r="C94" s="12" t="s">
        <v>545</v>
      </c>
      <c r="D94" s="12" t="s">
        <v>545</v>
      </c>
      <c r="E94" s="12" t="s">
        <v>545</v>
      </c>
      <c r="F94" s="12" t="s">
        <v>545</v>
      </c>
      <c r="G94" s="12" t="s">
        <v>545</v>
      </c>
      <c r="H94" s="12" t="s">
        <v>545</v>
      </c>
      <c r="I94" s="12" t="s">
        <v>545</v>
      </c>
      <c r="J94" s="12" t="s">
        <v>545</v>
      </c>
      <c r="K94" s="12" t="s">
        <v>545</v>
      </c>
      <c r="L94" s="12" t="s">
        <v>545</v>
      </c>
      <c r="M94" s="12" t="s">
        <v>545</v>
      </c>
      <c r="N94" s="12" t="s">
        <v>545</v>
      </c>
      <c r="O94" s="12" t="s">
        <v>545</v>
      </c>
      <c r="P94" s="12" t="s">
        <v>545</v>
      </c>
      <c r="Q94" s="12" t="s">
        <v>545</v>
      </c>
      <c r="R94" s="12" t="s">
        <v>545</v>
      </c>
      <c r="S94" s="12" t="s">
        <v>1124</v>
      </c>
      <c r="T94" s="12" t="s">
        <v>545</v>
      </c>
      <c r="U94" s="12" t="s">
        <v>545</v>
      </c>
      <c r="V94" s="12" t="s">
        <v>545</v>
      </c>
      <c r="W94" s="12" t="s">
        <v>545</v>
      </c>
      <c r="X94" s="12" t="s">
        <v>1125</v>
      </c>
      <c r="AD94" s="11" t="s">
        <v>544</v>
      </c>
      <c r="AE94" s="12" t="s">
        <v>545</v>
      </c>
      <c r="AF94" s="12" t="s">
        <v>545</v>
      </c>
      <c r="AG94" s="12" t="s">
        <v>1273</v>
      </c>
      <c r="AH94" s="12" t="s">
        <v>545</v>
      </c>
      <c r="AI94" s="12" t="s">
        <v>1124</v>
      </c>
      <c r="AJ94" s="12" t="s">
        <v>545</v>
      </c>
      <c r="AK94" s="12" t="s">
        <v>545</v>
      </c>
      <c r="AL94" s="12" t="s">
        <v>545</v>
      </c>
      <c r="AM94" s="12" t="s">
        <v>545</v>
      </c>
      <c r="AN94" s="12" t="s">
        <v>545</v>
      </c>
      <c r="AO94" s="12" t="s">
        <v>545</v>
      </c>
      <c r="AP94" s="12" t="s">
        <v>545</v>
      </c>
      <c r="AQ94" s="12" t="s">
        <v>545</v>
      </c>
      <c r="AR94" s="12" t="s">
        <v>545</v>
      </c>
      <c r="AS94" s="12" t="s">
        <v>545</v>
      </c>
      <c r="AT94" s="12" t="s">
        <v>545</v>
      </c>
      <c r="AU94" s="12" t="s">
        <v>545</v>
      </c>
      <c r="AV94" s="12" t="s">
        <v>545</v>
      </c>
      <c r="AW94" s="12" t="s">
        <v>545</v>
      </c>
      <c r="AX94" s="12" t="s">
        <v>545</v>
      </c>
      <c r="AY94" s="12" t="s">
        <v>545</v>
      </c>
      <c r="AZ94" s="12" t="s">
        <v>1274</v>
      </c>
      <c r="BA94" s="12" t="s">
        <v>1275</v>
      </c>
    </row>
    <row r="95" spans="1:53" ht="15" thickBot="1" x14ac:dyDescent="0.35">
      <c r="A95" s="11" t="s">
        <v>549</v>
      </c>
      <c r="B95" s="12" t="s">
        <v>550</v>
      </c>
      <c r="C95" s="12" t="s">
        <v>550</v>
      </c>
      <c r="D95" s="12" t="s">
        <v>550</v>
      </c>
      <c r="E95" s="12" t="s">
        <v>550</v>
      </c>
      <c r="F95" s="12" t="s">
        <v>550</v>
      </c>
      <c r="G95" s="12" t="s">
        <v>550</v>
      </c>
      <c r="H95" s="12" t="s">
        <v>550</v>
      </c>
      <c r="I95" s="12" t="s">
        <v>550</v>
      </c>
      <c r="J95" s="12" t="s">
        <v>550</v>
      </c>
      <c r="K95" s="12" t="s">
        <v>550</v>
      </c>
      <c r="L95" s="12" t="s">
        <v>550</v>
      </c>
      <c r="M95" s="12" t="s">
        <v>550</v>
      </c>
      <c r="N95" s="12" t="s">
        <v>550</v>
      </c>
      <c r="O95" s="12" t="s">
        <v>550</v>
      </c>
      <c r="P95" s="12" t="s">
        <v>550</v>
      </c>
      <c r="Q95" s="12" t="s">
        <v>550</v>
      </c>
      <c r="R95" s="12" t="s">
        <v>550</v>
      </c>
      <c r="S95" s="12" t="s">
        <v>1126</v>
      </c>
      <c r="T95" s="12" t="s">
        <v>550</v>
      </c>
      <c r="U95" s="12" t="s">
        <v>550</v>
      </c>
      <c r="V95" s="12" t="s">
        <v>550</v>
      </c>
      <c r="W95" s="12" t="s">
        <v>550</v>
      </c>
      <c r="X95" s="12" t="s">
        <v>1127</v>
      </c>
      <c r="AD95" s="11" t="s">
        <v>549</v>
      </c>
      <c r="AE95" s="12" t="s">
        <v>550</v>
      </c>
      <c r="AF95" s="12" t="s">
        <v>550</v>
      </c>
      <c r="AG95" s="12" t="s">
        <v>1276</v>
      </c>
      <c r="AH95" s="12" t="s">
        <v>550</v>
      </c>
      <c r="AI95" s="12" t="s">
        <v>1126</v>
      </c>
      <c r="AJ95" s="12" t="s">
        <v>550</v>
      </c>
      <c r="AK95" s="12" t="s">
        <v>550</v>
      </c>
      <c r="AL95" s="12" t="s">
        <v>550</v>
      </c>
      <c r="AM95" s="12" t="s">
        <v>550</v>
      </c>
      <c r="AN95" s="12" t="s">
        <v>550</v>
      </c>
      <c r="AO95" s="12" t="s">
        <v>550</v>
      </c>
      <c r="AP95" s="12" t="s">
        <v>550</v>
      </c>
      <c r="AQ95" s="12" t="s">
        <v>550</v>
      </c>
      <c r="AR95" s="12" t="s">
        <v>550</v>
      </c>
      <c r="AS95" s="12" t="s">
        <v>550</v>
      </c>
      <c r="AT95" s="12" t="s">
        <v>550</v>
      </c>
      <c r="AU95" s="12" t="s">
        <v>550</v>
      </c>
      <c r="AV95" s="12" t="s">
        <v>550</v>
      </c>
      <c r="AW95" s="12" t="s">
        <v>550</v>
      </c>
      <c r="AX95" s="12" t="s">
        <v>550</v>
      </c>
      <c r="AY95" s="12" t="s">
        <v>550</v>
      </c>
      <c r="AZ95" s="12" t="s">
        <v>1277</v>
      </c>
      <c r="BA95" s="12" t="s">
        <v>1278</v>
      </c>
    </row>
    <row r="96" spans="1:53" ht="15" thickBot="1" x14ac:dyDescent="0.35">
      <c r="A96" s="11" t="s">
        <v>554</v>
      </c>
      <c r="B96" s="12" t="s">
        <v>555</v>
      </c>
      <c r="C96" s="12" t="s">
        <v>555</v>
      </c>
      <c r="D96" s="12" t="s">
        <v>555</v>
      </c>
      <c r="E96" s="12" t="s">
        <v>555</v>
      </c>
      <c r="F96" s="12" t="s">
        <v>555</v>
      </c>
      <c r="G96" s="12" t="s">
        <v>555</v>
      </c>
      <c r="H96" s="12" t="s">
        <v>555</v>
      </c>
      <c r="I96" s="12" t="s">
        <v>555</v>
      </c>
      <c r="J96" s="12" t="s">
        <v>555</v>
      </c>
      <c r="K96" s="12" t="s">
        <v>555</v>
      </c>
      <c r="L96" s="12" t="s">
        <v>555</v>
      </c>
      <c r="M96" s="12" t="s">
        <v>555</v>
      </c>
      <c r="N96" s="12" t="s">
        <v>555</v>
      </c>
      <c r="O96" s="12" t="s">
        <v>555</v>
      </c>
      <c r="P96" s="12" t="s">
        <v>555</v>
      </c>
      <c r="Q96" s="12" t="s">
        <v>555</v>
      </c>
      <c r="R96" s="12" t="s">
        <v>555</v>
      </c>
      <c r="S96" s="12" t="s">
        <v>1128</v>
      </c>
      <c r="T96" s="12" t="s">
        <v>555</v>
      </c>
      <c r="U96" s="12" t="s">
        <v>555</v>
      </c>
      <c r="V96" s="12" t="s">
        <v>555</v>
      </c>
      <c r="W96" s="12" t="s">
        <v>555</v>
      </c>
      <c r="X96" s="12" t="s">
        <v>1129</v>
      </c>
      <c r="AD96" s="11" t="s">
        <v>554</v>
      </c>
      <c r="AE96" s="12" t="s">
        <v>555</v>
      </c>
      <c r="AF96" s="12" t="s">
        <v>555</v>
      </c>
      <c r="AG96" s="12" t="s">
        <v>1279</v>
      </c>
      <c r="AH96" s="12" t="s">
        <v>555</v>
      </c>
      <c r="AI96" s="12" t="s">
        <v>1128</v>
      </c>
      <c r="AJ96" s="12" t="s">
        <v>555</v>
      </c>
      <c r="AK96" s="12" t="s">
        <v>555</v>
      </c>
      <c r="AL96" s="12" t="s">
        <v>555</v>
      </c>
      <c r="AM96" s="12" t="s">
        <v>555</v>
      </c>
      <c r="AN96" s="12" t="s">
        <v>555</v>
      </c>
      <c r="AO96" s="12" t="s">
        <v>555</v>
      </c>
      <c r="AP96" s="12" t="s">
        <v>555</v>
      </c>
      <c r="AQ96" s="12" t="s">
        <v>555</v>
      </c>
      <c r="AR96" s="12" t="s">
        <v>555</v>
      </c>
      <c r="AS96" s="12" t="s">
        <v>555</v>
      </c>
      <c r="AT96" s="12" t="s">
        <v>555</v>
      </c>
      <c r="AU96" s="12" t="s">
        <v>555</v>
      </c>
      <c r="AV96" s="12" t="s">
        <v>555</v>
      </c>
      <c r="AW96" s="12" t="s">
        <v>555</v>
      </c>
      <c r="AX96" s="12" t="s">
        <v>555</v>
      </c>
      <c r="AY96" s="12" t="s">
        <v>555</v>
      </c>
      <c r="AZ96" s="12" t="s">
        <v>1280</v>
      </c>
      <c r="BA96" s="12" t="s">
        <v>1281</v>
      </c>
    </row>
    <row r="97" spans="1:53" ht="15" thickBot="1" x14ac:dyDescent="0.35">
      <c r="A97" s="11" t="s">
        <v>559</v>
      </c>
      <c r="B97" s="12" t="s">
        <v>560</v>
      </c>
      <c r="C97" s="12" t="s">
        <v>560</v>
      </c>
      <c r="D97" s="12" t="s">
        <v>560</v>
      </c>
      <c r="E97" s="12" t="s">
        <v>560</v>
      </c>
      <c r="F97" s="12" t="s">
        <v>560</v>
      </c>
      <c r="G97" s="12" t="s">
        <v>560</v>
      </c>
      <c r="H97" s="12" t="s">
        <v>560</v>
      </c>
      <c r="I97" s="12" t="s">
        <v>560</v>
      </c>
      <c r="J97" s="12" t="s">
        <v>560</v>
      </c>
      <c r="K97" s="12" t="s">
        <v>560</v>
      </c>
      <c r="L97" s="12" t="s">
        <v>560</v>
      </c>
      <c r="M97" s="12" t="s">
        <v>560</v>
      </c>
      <c r="N97" s="12" t="s">
        <v>560</v>
      </c>
      <c r="O97" s="12" t="s">
        <v>560</v>
      </c>
      <c r="P97" s="12" t="s">
        <v>560</v>
      </c>
      <c r="Q97" s="12" t="s">
        <v>560</v>
      </c>
      <c r="R97" s="12" t="s">
        <v>560</v>
      </c>
      <c r="S97" s="12" t="s">
        <v>1130</v>
      </c>
      <c r="T97" s="12" t="s">
        <v>560</v>
      </c>
      <c r="U97" s="12" t="s">
        <v>560</v>
      </c>
      <c r="V97" s="12" t="s">
        <v>560</v>
      </c>
      <c r="W97" s="12" t="s">
        <v>560</v>
      </c>
      <c r="X97" s="12" t="s">
        <v>1131</v>
      </c>
      <c r="AD97" s="11" t="s">
        <v>559</v>
      </c>
      <c r="AE97" s="12" t="s">
        <v>560</v>
      </c>
      <c r="AF97" s="12" t="s">
        <v>560</v>
      </c>
      <c r="AG97" s="12" t="s">
        <v>1282</v>
      </c>
      <c r="AH97" s="12" t="s">
        <v>560</v>
      </c>
      <c r="AI97" s="12" t="s">
        <v>1130</v>
      </c>
      <c r="AJ97" s="12" t="s">
        <v>560</v>
      </c>
      <c r="AK97" s="12" t="s">
        <v>560</v>
      </c>
      <c r="AL97" s="12" t="s">
        <v>560</v>
      </c>
      <c r="AM97" s="12" t="s">
        <v>560</v>
      </c>
      <c r="AN97" s="12" t="s">
        <v>560</v>
      </c>
      <c r="AO97" s="12" t="s">
        <v>560</v>
      </c>
      <c r="AP97" s="12" t="s">
        <v>560</v>
      </c>
      <c r="AQ97" s="12" t="s">
        <v>560</v>
      </c>
      <c r="AR97" s="12" t="s">
        <v>560</v>
      </c>
      <c r="AS97" s="12" t="s">
        <v>560</v>
      </c>
      <c r="AT97" s="12" t="s">
        <v>560</v>
      </c>
      <c r="AU97" s="12" t="s">
        <v>560</v>
      </c>
      <c r="AV97" s="12" t="s">
        <v>560</v>
      </c>
      <c r="AW97" s="12" t="s">
        <v>560</v>
      </c>
      <c r="AX97" s="12" t="s">
        <v>560</v>
      </c>
      <c r="AY97" s="12" t="s">
        <v>560</v>
      </c>
      <c r="AZ97" s="12" t="s">
        <v>1283</v>
      </c>
      <c r="BA97" s="12" t="s">
        <v>1284</v>
      </c>
    </row>
    <row r="98" spans="1:53" ht="15" thickBot="1" x14ac:dyDescent="0.35">
      <c r="A98" s="11" t="s">
        <v>564</v>
      </c>
      <c r="B98" s="12" t="s">
        <v>565</v>
      </c>
      <c r="C98" s="12" t="s">
        <v>565</v>
      </c>
      <c r="D98" s="12" t="s">
        <v>565</v>
      </c>
      <c r="E98" s="12" t="s">
        <v>565</v>
      </c>
      <c r="F98" s="12" t="s">
        <v>565</v>
      </c>
      <c r="G98" s="12" t="s">
        <v>565</v>
      </c>
      <c r="H98" s="12" t="s">
        <v>565</v>
      </c>
      <c r="I98" s="12" t="s">
        <v>565</v>
      </c>
      <c r="J98" s="12" t="s">
        <v>565</v>
      </c>
      <c r="K98" s="12" t="s">
        <v>565</v>
      </c>
      <c r="L98" s="12" t="s">
        <v>565</v>
      </c>
      <c r="M98" s="12" t="s">
        <v>565</v>
      </c>
      <c r="N98" s="12" t="s">
        <v>565</v>
      </c>
      <c r="O98" s="12" t="s">
        <v>565</v>
      </c>
      <c r="P98" s="12" t="s">
        <v>565</v>
      </c>
      <c r="Q98" s="12" t="s">
        <v>565</v>
      </c>
      <c r="R98" s="12" t="s">
        <v>565</v>
      </c>
      <c r="S98" s="12" t="s">
        <v>1132</v>
      </c>
      <c r="T98" s="12" t="s">
        <v>565</v>
      </c>
      <c r="U98" s="12" t="s">
        <v>565</v>
      </c>
      <c r="V98" s="12" t="s">
        <v>565</v>
      </c>
      <c r="W98" s="12" t="s">
        <v>565</v>
      </c>
      <c r="X98" s="12" t="s">
        <v>1133</v>
      </c>
      <c r="AD98" s="11" t="s">
        <v>564</v>
      </c>
      <c r="AE98" s="12" t="s">
        <v>565</v>
      </c>
      <c r="AF98" s="12" t="s">
        <v>565</v>
      </c>
      <c r="AG98" s="12" t="s">
        <v>1285</v>
      </c>
      <c r="AH98" s="12" t="s">
        <v>565</v>
      </c>
      <c r="AI98" s="12" t="s">
        <v>1132</v>
      </c>
      <c r="AJ98" s="12" t="s">
        <v>565</v>
      </c>
      <c r="AK98" s="12" t="s">
        <v>565</v>
      </c>
      <c r="AL98" s="12" t="s">
        <v>565</v>
      </c>
      <c r="AM98" s="12" t="s">
        <v>565</v>
      </c>
      <c r="AN98" s="12" t="s">
        <v>565</v>
      </c>
      <c r="AO98" s="12" t="s">
        <v>565</v>
      </c>
      <c r="AP98" s="12" t="s">
        <v>565</v>
      </c>
      <c r="AQ98" s="12" t="s">
        <v>565</v>
      </c>
      <c r="AR98" s="12" t="s">
        <v>565</v>
      </c>
      <c r="AS98" s="12" t="s">
        <v>565</v>
      </c>
      <c r="AT98" s="12" t="s">
        <v>565</v>
      </c>
      <c r="AU98" s="12" t="s">
        <v>565</v>
      </c>
      <c r="AV98" s="12" t="s">
        <v>565</v>
      </c>
      <c r="AW98" s="12" t="s">
        <v>565</v>
      </c>
      <c r="AX98" s="12" t="s">
        <v>565</v>
      </c>
      <c r="AY98" s="12" t="s">
        <v>565</v>
      </c>
      <c r="AZ98" s="12" t="s">
        <v>1286</v>
      </c>
      <c r="BA98" s="12" t="s">
        <v>1287</v>
      </c>
    </row>
    <row r="99" spans="1:53" ht="15" thickBot="1" x14ac:dyDescent="0.35">
      <c r="A99" s="11" t="s">
        <v>569</v>
      </c>
      <c r="B99" s="12" t="s">
        <v>570</v>
      </c>
      <c r="C99" s="12" t="s">
        <v>570</v>
      </c>
      <c r="D99" s="12" t="s">
        <v>570</v>
      </c>
      <c r="E99" s="12" t="s">
        <v>570</v>
      </c>
      <c r="F99" s="12" t="s">
        <v>570</v>
      </c>
      <c r="G99" s="12" t="s">
        <v>570</v>
      </c>
      <c r="H99" s="12" t="s">
        <v>570</v>
      </c>
      <c r="I99" s="12" t="s">
        <v>570</v>
      </c>
      <c r="J99" s="12" t="s">
        <v>570</v>
      </c>
      <c r="K99" s="12" t="s">
        <v>570</v>
      </c>
      <c r="L99" s="12" t="s">
        <v>570</v>
      </c>
      <c r="M99" s="12" t="s">
        <v>570</v>
      </c>
      <c r="N99" s="12" t="s">
        <v>570</v>
      </c>
      <c r="O99" s="12" t="s">
        <v>570</v>
      </c>
      <c r="P99" s="12" t="s">
        <v>570</v>
      </c>
      <c r="Q99" s="12" t="s">
        <v>570</v>
      </c>
      <c r="R99" s="12" t="s">
        <v>570</v>
      </c>
      <c r="S99" s="12" t="s">
        <v>1134</v>
      </c>
      <c r="T99" s="12" t="s">
        <v>570</v>
      </c>
      <c r="U99" s="12" t="s">
        <v>570</v>
      </c>
      <c r="V99" s="12" t="s">
        <v>570</v>
      </c>
      <c r="W99" s="12" t="s">
        <v>570</v>
      </c>
      <c r="X99" s="12" t="s">
        <v>1135</v>
      </c>
      <c r="AD99" s="11" t="s">
        <v>569</v>
      </c>
      <c r="AE99" s="12" t="s">
        <v>570</v>
      </c>
      <c r="AF99" s="12" t="s">
        <v>570</v>
      </c>
      <c r="AG99" s="12" t="s">
        <v>1288</v>
      </c>
      <c r="AH99" s="12" t="s">
        <v>570</v>
      </c>
      <c r="AI99" s="12" t="s">
        <v>1134</v>
      </c>
      <c r="AJ99" s="12" t="s">
        <v>570</v>
      </c>
      <c r="AK99" s="12" t="s">
        <v>570</v>
      </c>
      <c r="AL99" s="12" t="s">
        <v>570</v>
      </c>
      <c r="AM99" s="12" t="s">
        <v>570</v>
      </c>
      <c r="AN99" s="12" t="s">
        <v>570</v>
      </c>
      <c r="AO99" s="12" t="s">
        <v>570</v>
      </c>
      <c r="AP99" s="12" t="s">
        <v>570</v>
      </c>
      <c r="AQ99" s="12" t="s">
        <v>570</v>
      </c>
      <c r="AR99" s="12" t="s">
        <v>570</v>
      </c>
      <c r="AS99" s="12" t="s">
        <v>570</v>
      </c>
      <c r="AT99" s="12" t="s">
        <v>570</v>
      </c>
      <c r="AU99" s="12" t="s">
        <v>570</v>
      </c>
      <c r="AV99" s="12" t="s">
        <v>570</v>
      </c>
      <c r="AW99" s="12" t="s">
        <v>570</v>
      </c>
      <c r="AX99" s="12" t="s">
        <v>570</v>
      </c>
      <c r="AY99" s="12" t="s">
        <v>570</v>
      </c>
      <c r="AZ99" s="12" t="s">
        <v>1289</v>
      </c>
      <c r="BA99" s="12" t="s">
        <v>1290</v>
      </c>
    </row>
    <row r="100" spans="1:53" ht="15" thickBot="1" x14ac:dyDescent="0.35">
      <c r="A100" s="11" t="s">
        <v>574</v>
      </c>
      <c r="B100" s="12" t="s">
        <v>575</v>
      </c>
      <c r="C100" s="12" t="s">
        <v>575</v>
      </c>
      <c r="D100" s="12" t="s">
        <v>575</v>
      </c>
      <c r="E100" s="12" t="s">
        <v>575</v>
      </c>
      <c r="F100" s="12" t="s">
        <v>575</v>
      </c>
      <c r="G100" s="12" t="s">
        <v>575</v>
      </c>
      <c r="H100" s="12" t="s">
        <v>575</v>
      </c>
      <c r="I100" s="12" t="s">
        <v>575</v>
      </c>
      <c r="J100" s="12" t="s">
        <v>575</v>
      </c>
      <c r="K100" s="12" t="s">
        <v>575</v>
      </c>
      <c r="L100" s="12" t="s">
        <v>575</v>
      </c>
      <c r="M100" s="12" t="s">
        <v>575</v>
      </c>
      <c r="N100" s="12" t="s">
        <v>575</v>
      </c>
      <c r="O100" s="12" t="s">
        <v>575</v>
      </c>
      <c r="P100" s="12" t="s">
        <v>575</v>
      </c>
      <c r="Q100" s="12" t="s">
        <v>575</v>
      </c>
      <c r="R100" s="12" t="s">
        <v>575</v>
      </c>
      <c r="S100" s="12" t="s">
        <v>1136</v>
      </c>
      <c r="T100" s="12" t="s">
        <v>575</v>
      </c>
      <c r="U100" s="12" t="s">
        <v>575</v>
      </c>
      <c r="V100" s="12" t="s">
        <v>575</v>
      </c>
      <c r="W100" s="12" t="s">
        <v>575</v>
      </c>
      <c r="X100" s="12" t="s">
        <v>1137</v>
      </c>
      <c r="AD100" s="11" t="s">
        <v>574</v>
      </c>
      <c r="AE100" s="12" t="s">
        <v>575</v>
      </c>
      <c r="AF100" s="12" t="s">
        <v>575</v>
      </c>
      <c r="AG100" s="12" t="s">
        <v>1291</v>
      </c>
      <c r="AH100" s="12" t="s">
        <v>575</v>
      </c>
      <c r="AI100" s="12" t="s">
        <v>1136</v>
      </c>
      <c r="AJ100" s="12" t="s">
        <v>575</v>
      </c>
      <c r="AK100" s="12" t="s">
        <v>575</v>
      </c>
      <c r="AL100" s="12" t="s">
        <v>575</v>
      </c>
      <c r="AM100" s="12" t="s">
        <v>575</v>
      </c>
      <c r="AN100" s="12" t="s">
        <v>575</v>
      </c>
      <c r="AO100" s="12" t="s">
        <v>575</v>
      </c>
      <c r="AP100" s="12" t="s">
        <v>575</v>
      </c>
      <c r="AQ100" s="12" t="s">
        <v>575</v>
      </c>
      <c r="AR100" s="12" t="s">
        <v>575</v>
      </c>
      <c r="AS100" s="12" t="s">
        <v>575</v>
      </c>
      <c r="AT100" s="12" t="s">
        <v>575</v>
      </c>
      <c r="AU100" s="12" t="s">
        <v>575</v>
      </c>
      <c r="AV100" s="12" t="s">
        <v>575</v>
      </c>
      <c r="AW100" s="12" t="s">
        <v>575</v>
      </c>
      <c r="AX100" s="12" t="s">
        <v>575</v>
      </c>
      <c r="AY100" s="12" t="s">
        <v>575</v>
      </c>
      <c r="AZ100" s="12" t="s">
        <v>1292</v>
      </c>
      <c r="BA100" s="12" t="s">
        <v>1293</v>
      </c>
    </row>
    <row r="101" spans="1:53" ht="15" thickBot="1" x14ac:dyDescent="0.35">
      <c r="A101" s="11" t="s">
        <v>579</v>
      </c>
      <c r="B101" s="12" t="s">
        <v>580</v>
      </c>
      <c r="C101" s="12" t="s">
        <v>580</v>
      </c>
      <c r="D101" s="12" t="s">
        <v>580</v>
      </c>
      <c r="E101" s="12" t="s">
        <v>580</v>
      </c>
      <c r="F101" s="12" t="s">
        <v>580</v>
      </c>
      <c r="G101" s="12" t="s">
        <v>580</v>
      </c>
      <c r="H101" s="12" t="s">
        <v>580</v>
      </c>
      <c r="I101" s="12" t="s">
        <v>580</v>
      </c>
      <c r="J101" s="12" t="s">
        <v>580</v>
      </c>
      <c r="K101" s="12" t="s">
        <v>580</v>
      </c>
      <c r="L101" s="12" t="s">
        <v>580</v>
      </c>
      <c r="M101" s="12" t="s">
        <v>580</v>
      </c>
      <c r="N101" s="12" t="s">
        <v>580</v>
      </c>
      <c r="O101" s="12" t="s">
        <v>580</v>
      </c>
      <c r="P101" s="12" t="s">
        <v>580</v>
      </c>
      <c r="Q101" s="12" t="s">
        <v>580</v>
      </c>
      <c r="R101" s="12" t="s">
        <v>580</v>
      </c>
      <c r="S101" s="12" t="s">
        <v>1138</v>
      </c>
      <c r="T101" s="12" t="s">
        <v>580</v>
      </c>
      <c r="U101" s="12" t="s">
        <v>580</v>
      </c>
      <c r="V101" s="12" t="s">
        <v>580</v>
      </c>
      <c r="W101" s="12" t="s">
        <v>580</v>
      </c>
      <c r="X101" s="12" t="s">
        <v>1139</v>
      </c>
      <c r="AD101" s="11" t="s">
        <v>579</v>
      </c>
      <c r="AE101" s="12" t="s">
        <v>580</v>
      </c>
      <c r="AF101" s="12" t="s">
        <v>580</v>
      </c>
      <c r="AG101" s="12" t="s">
        <v>1294</v>
      </c>
      <c r="AH101" s="12" t="s">
        <v>580</v>
      </c>
      <c r="AI101" s="12" t="s">
        <v>1138</v>
      </c>
      <c r="AJ101" s="12" t="s">
        <v>580</v>
      </c>
      <c r="AK101" s="12" t="s">
        <v>580</v>
      </c>
      <c r="AL101" s="12" t="s">
        <v>580</v>
      </c>
      <c r="AM101" s="12" t="s">
        <v>580</v>
      </c>
      <c r="AN101" s="12" t="s">
        <v>580</v>
      </c>
      <c r="AO101" s="12" t="s">
        <v>580</v>
      </c>
      <c r="AP101" s="12" t="s">
        <v>580</v>
      </c>
      <c r="AQ101" s="12" t="s">
        <v>580</v>
      </c>
      <c r="AR101" s="12" t="s">
        <v>580</v>
      </c>
      <c r="AS101" s="12" t="s">
        <v>580</v>
      </c>
      <c r="AT101" s="12" t="s">
        <v>580</v>
      </c>
      <c r="AU101" s="12" t="s">
        <v>580</v>
      </c>
      <c r="AV101" s="12" t="s">
        <v>580</v>
      </c>
      <c r="AW101" s="12" t="s">
        <v>580</v>
      </c>
      <c r="AX101" s="12" t="s">
        <v>580</v>
      </c>
      <c r="AY101" s="12" t="s">
        <v>580</v>
      </c>
      <c r="AZ101" s="12" t="s">
        <v>1295</v>
      </c>
      <c r="BA101" s="12" t="s">
        <v>1296</v>
      </c>
    </row>
    <row r="102" spans="1:53" ht="15" thickBot="1" x14ac:dyDescent="0.35">
      <c r="A102" s="11" t="s">
        <v>584</v>
      </c>
      <c r="B102" s="12" t="s">
        <v>585</v>
      </c>
      <c r="C102" s="12" t="s">
        <v>585</v>
      </c>
      <c r="D102" s="12" t="s">
        <v>585</v>
      </c>
      <c r="E102" s="12" t="s">
        <v>585</v>
      </c>
      <c r="F102" s="12" t="s">
        <v>585</v>
      </c>
      <c r="G102" s="12" t="s">
        <v>585</v>
      </c>
      <c r="H102" s="12" t="s">
        <v>585</v>
      </c>
      <c r="I102" s="12" t="s">
        <v>585</v>
      </c>
      <c r="J102" s="12" t="s">
        <v>585</v>
      </c>
      <c r="K102" s="12" t="s">
        <v>585</v>
      </c>
      <c r="L102" s="12" t="s">
        <v>585</v>
      </c>
      <c r="M102" s="12" t="s">
        <v>585</v>
      </c>
      <c r="N102" s="12" t="s">
        <v>585</v>
      </c>
      <c r="O102" s="12" t="s">
        <v>585</v>
      </c>
      <c r="P102" s="12" t="s">
        <v>585</v>
      </c>
      <c r="Q102" s="12" t="s">
        <v>585</v>
      </c>
      <c r="R102" s="12" t="s">
        <v>585</v>
      </c>
      <c r="S102" s="12" t="s">
        <v>1140</v>
      </c>
      <c r="T102" s="12" t="s">
        <v>585</v>
      </c>
      <c r="U102" s="12" t="s">
        <v>585</v>
      </c>
      <c r="V102" s="12" t="s">
        <v>585</v>
      </c>
      <c r="W102" s="12" t="s">
        <v>585</v>
      </c>
      <c r="X102" s="12" t="s">
        <v>1141</v>
      </c>
      <c r="AD102" s="11" t="s">
        <v>584</v>
      </c>
      <c r="AE102" s="12" t="s">
        <v>585</v>
      </c>
      <c r="AF102" s="12" t="s">
        <v>585</v>
      </c>
      <c r="AG102" s="12" t="s">
        <v>1297</v>
      </c>
      <c r="AH102" s="12" t="s">
        <v>585</v>
      </c>
      <c r="AI102" s="12" t="s">
        <v>1140</v>
      </c>
      <c r="AJ102" s="12" t="s">
        <v>585</v>
      </c>
      <c r="AK102" s="12" t="s">
        <v>585</v>
      </c>
      <c r="AL102" s="12" t="s">
        <v>585</v>
      </c>
      <c r="AM102" s="12" t="s">
        <v>585</v>
      </c>
      <c r="AN102" s="12" t="s">
        <v>585</v>
      </c>
      <c r="AO102" s="12" t="s">
        <v>585</v>
      </c>
      <c r="AP102" s="12" t="s">
        <v>585</v>
      </c>
      <c r="AQ102" s="12" t="s">
        <v>585</v>
      </c>
      <c r="AR102" s="12" t="s">
        <v>585</v>
      </c>
      <c r="AS102" s="12" t="s">
        <v>585</v>
      </c>
      <c r="AT102" s="12" t="s">
        <v>585</v>
      </c>
      <c r="AU102" s="12" t="s">
        <v>585</v>
      </c>
      <c r="AV102" s="12" t="s">
        <v>585</v>
      </c>
      <c r="AW102" s="12" t="s">
        <v>585</v>
      </c>
      <c r="AX102" s="12" t="s">
        <v>585</v>
      </c>
      <c r="AY102" s="12" t="s">
        <v>585</v>
      </c>
      <c r="AZ102" s="12" t="s">
        <v>1298</v>
      </c>
      <c r="BA102" s="12" t="s">
        <v>1299</v>
      </c>
    </row>
    <row r="103" spans="1:53" ht="15" thickBot="1" x14ac:dyDescent="0.35">
      <c r="A103" s="11" t="s">
        <v>589</v>
      </c>
      <c r="B103" s="12" t="s">
        <v>590</v>
      </c>
      <c r="C103" s="12" t="s">
        <v>590</v>
      </c>
      <c r="D103" s="12" t="s">
        <v>590</v>
      </c>
      <c r="E103" s="12" t="s">
        <v>590</v>
      </c>
      <c r="F103" s="12" t="s">
        <v>590</v>
      </c>
      <c r="G103" s="12" t="s">
        <v>590</v>
      </c>
      <c r="H103" s="12" t="s">
        <v>590</v>
      </c>
      <c r="I103" s="12" t="s">
        <v>590</v>
      </c>
      <c r="J103" s="12" t="s">
        <v>590</v>
      </c>
      <c r="K103" s="12" t="s">
        <v>590</v>
      </c>
      <c r="L103" s="12" t="s">
        <v>590</v>
      </c>
      <c r="M103" s="12" t="s">
        <v>590</v>
      </c>
      <c r="N103" s="12" t="s">
        <v>590</v>
      </c>
      <c r="O103" s="12" t="s">
        <v>590</v>
      </c>
      <c r="P103" s="12" t="s">
        <v>590</v>
      </c>
      <c r="Q103" s="12" t="s">
        <v>590</v>
      </c>
      <c r="R103" s="12" t="s">
        <v>590</v>
      </c>
      <c r="S103" s="12" t="s">
        <v>1142</v>
      </c>
      <c r="T103" s="12" t="s">
        <v>590</v>
      </c>
      <c r="U103" s="12" t="s">
        <v>590</v>
      </c>
      <c r="V103" s="12" t="s">
        <v>590</v>
      </c>
      <c r="W103" s="12" t="s">
        <v>590</v>
      </c>
      <c r="X103" s="12" t="s">
        <v>1143</v>
      </c>
      <c r="AD103" s="11" t="s">
        <v>589</v>
      </c>
      <c r="AE103" s="12" t="s">
        <v>590</v>
      </c>
      <c r="AF103" s="12" t="s">
        <v>590</v>
      </c>
      <c r="AG103" s="12" t="s">
        <v>1300</v>
      </c>
      <c r="AH103" s="12" t="s">
        <v>590</v>
      </c>
      <c r="AI103" s="12" t="s">
        <v>1142</v>
      </c>
      <c r="AJ103" s="12" t="s">
        <v>590</v>
      </c>
      <c r="AK103" s="12" t="s">
        <v>590</v>
      </c>
      <c r="AL103" s="12" t="s">
        <v>590</v>
      </c>
      <c r="AM103" s="12" t="s">
        <v>590</v>
      </c>
      <c r="AN103" s="12" t="s">
        <v>590</v>
      </c>
      <c r="AO103" s="12" t="s">
        <v>590</v>
      </c>
      <c r="AP103" s="12" t="s">
        <v>590</v>
      </c>
      <c r="AQ103" s="12" t="s">
        <v>590</v>
      </c>
      <c r="AR103" s="12" t="s">
        <v>590</v>
      </c>
      <c r="AS103" s="12" t="s">
        <v>590</v>
      </c>
      <c r="AT103" s="12" t="s">
        <v>590</v>
      </c>
      <c r="AU103" s="12" t="s">
        <v>590</v>
      </c>
      <c r="AV103" s="12" t="s">
        <v>590</v>
      </c>
      <c r="AW103" s="12" t="s">
        <v>590</v>
      </c>
      <c r="AX103" s="12" t="s">
        <v>590</v>
      </c>
      <c r="AY103" s="12" t="s">
        <v>590</v>
      </c>
      <c r="AZ103" s="12" t="s">
        <v>1301</v>
      </c>
      <c r="BA103" s="12" t="s">
        <v>1302</v>
      </c>
    </row>
    <row r="104" spans="1:53" ht="15" thickBot="1" x14ac:dyDescent="0.35">
      <c r="A104" s="11" t="s">
        <v>594</v>
      </c>
      <c r="B104" s="12" t="s">
        <v>595</v>
      </c>
      <c r="C104" s="12" t="s">
        <v>595</v>
      </c>
      <c r="D104" s="12" t="s">
        <v>595</v>
      </c>
      <c r="E104" s="12" t="s">
        <v>595</v>
      </c>
      <c r="F104" s="12" t="s">
        <v>595</v>
      </c>
      <c r="G104" s="12" t="s">
        <v>595</v>
      </c>
      <c r="H104" s="12" t="s">
        <v>595</v>
      </c>
      <c r="I104" s="12" t="s">
        <v>595</v>
      </c>
      <c r="J104" s="12" t="s">
        <v>595</v>
      </c>
      <c r="K104" s="12" t="s">
        <v>595</v>
      </c>
      <c r="L104" s="12" t="s">
        <v>595</v>
      </c>
      <c r="M104" s="12" t="s">
        <v>595</v>
      </c>
      <c r="N104" s="12" t="s">
        <v>595</v>
      </c>
      <c r="O104" s="12" t="s">
        <v>595</v>
      </c>
      <c r="P104" s="12" t="s">
        <v>595</v>
      </c>
      <c r="Q104" s="12" t="s">
        <v>595</v>
      </c>
      <c r="R104" s="12" t="s">
        <v>595</v>
      </c>
      <c r="S104" s="12" t="s">
        <v>1144</v>
      </c>
      <c r="T104" s="12" t="s">
        <v>595</v>
      </c>
      <c r="U104" s="12" t="s">
        <v>595</v>
      </c>
      <c r="V104" s="12" t="s">
        <v>595</v>
      </c>
      <c r="W104" s="12" t="s">
        <v>595</v>
      </c>
      <c r="X104" s="12" t="s">
        <v>1145</v>
      </c>
      <c r="AD104" s="11" t="s">
        <v>594</v>
      </c>
      <c r="AE104" s="12" t="s">
        <v>595</v>
      </c>
      <c r="AF104" s="12" t="s">
        <v>595</v>
      </c>
      <c r="AG104" s="12" t="s">
        <v>1303</v>
      </c>
      <c r="AH104" s="12" t="s">
        <v>595</v>
      </c>
      <c r="AI104" s="12" t="s">
        <v>1144</v>
      </c>
      <c r="AJ104" s="12" t="s">
        <v>595</v>
      </c>
      <c r="AK104" s="12" t="s">
        <v>595</v>
      </c>
      <c r="AL104" s="12" t="s">
        <v>595</v>
      </c>
      <c r="AM104" s="12" t="s">
        <v>595</v>
      </c>
      <c r="AN104" s="12" t="s">
        <v>595</v>
      </c>
      <c r="AO104" s="12" t="s">
        <v>595</v>
      </c>
      <c r="AP104" s="12" t="s">
        <v>595</v>
      </c>
      <c r="AQ104" s="12" t="s">
        <v>595</v>
      </c>
      <c r="AR104" s="12" t="s">
        <v>595</v>
      </c>
      <c r="AS104" s="12" t="s">
        <v>595</v>
      </c>
      <c r="AT104" s="12" t="s">
        <v>595</v>
      </c>
      <c r="AU104" s="12" t="s">
        <v>595</v>
      </c>
      <c r="AV104" s="12" t="s">
        <v>595</v>
      </c>
      <c r="AW104" s="12" t="s">
        <v>595</v>
      </c>
      <c r="AX104" s="12" t="s">
        <v>595</v>
      </c>
      <c r="AY104" s="12" t="s">
        <v>595</v>
      </c>
      <c r="AZ104" s="12" t="s">
        <v>1304</v>
      </c>
      <c r="BA104" s="12" t="s">
        <v>1305</v>
      </c>
    </row>
    <row r="105" spans="1:53" ht="15" thickBot="1" x14ac:dyDescent="0.35">
      <c r="A105" s="11" t="s">
        <v>599</v>
      </c>
      <c r="B105" s="12" t="s">
        <v>600</v>
      </c>
      <c r="C105" s="12" t="s">
        <v>600</v>
      </c>
      <c r="D105" s="12" t="s">
        <v>600</v>
      </c>
      <c r="E105" s="12" t="s">
        <v>600</v>
      </c>
      <c r="F105" s="12" t="s">
        <v>600</v>
      </c>
      <c r="G105" s="12" t="s">
        <v>600</v>
      </c>
      <c r="H105" s="12" t="s">
        <v>600</v>
      </c>
      <c r="I105" s="12" t="s">
        <v>600</v>
      </c>
      <c r="J105" s="12" t="s">
        <v>600</v>
      </c>
      <c r="K105" s="12" t="s">
        <v>600</v>
      </c>
      <c r="L105" s="12" t="s">
        <v>600</v>
      </c>
      <c r="M105" s="12" t="s">
        <v>600</v>
      </c>
      <c r="N105" s="12" t="s">
        <v>600</v>
      </c>
      <c r="O105" s="12" t="s">
        <v>600</v>
      </c>
      <c r="P105" s="12" t="s">
        <v>600</v>
      </c>
      <c r="Q105" s="12" t="s">
        <v>600</v>
      </c>
      <c r="R105" s="12" t="s">
        <v>600</v>
      </c>
      <c r="S105" s="12" t="s">
        <v>1146</v>
      </c>
      <c r="T105" s="12" t="s">
        <v>600</v>
      </c>
      <c r="U105" s="12" t="s">
        <v>600</v>
      </c>
      <c r="V105" s="12" t="s">
        <v>600</v>
      </c>
      <c r="W105" s="12" t="s">
        <v>600</v>
      </c>
      <c r="X105" s="12" t="s">
        <v>1147</v>
      </c>
      <c r="AD105" s="11" t="s">
        <v>599</v>
      </c>
      <c r="AE105" s="12" t="s">
        <v>600</v>
      </c>
      <c r="AF105" s="12" t="s">
        <v>600</v>
      </c>
      <c r="AG105" s="12" t="s">
        <v>1306</v>
      </c>
      <c r="AH105" s="12" t="s">
        <v>600</v>
      </c>
      <c r="AI105" s="12" t="s">
        <v>1146</v>
      </c>
      <c r="AJ105" s="12" t="s">
        <v>600</v>
      </c>
      <c r="AK105" s="12" t="s">
        <v>600</v>
      </c>
      <c r="AL105" s="12" t="s">
        <v>600</v>
      </c>
      <c r="AM105" s="12" t="s">
        <v>600</v>
      </c>
      <c r="AN105" s="12" t="s">
        <v>600</v>
      </c>
      <c r="AO105" s="12" t="s">
        <v>600</v>
      </c>
      <c r="AP105" s="12" t="s">
        <v>600</v>
      </c>
      <c r="AQ105" s="12" t="s">
        <v>600</v>
      </c>
      <c r="AR105" s="12" t="s">
        <v>600</v>
      </c>
      <c r="AS105" s="12" t="s">
        <v>600</v>
      </c>
      <c r="AT105" s="12" t="s">
        <v>600</v>
      </c>
      <c r="AU105" s="12" t="s">
        <v>600</v>
      </c>
      <c r="AV105" s="12" t="s">
        <v>600</v>
      </c>
      <c r="AW105" s="12" t="s">
        <v>600</v>
      </c>
      <c r="AX105" s="12" t="s">
        <v>600</v>
      </c>
      <c r="AY105" s="12" t="s">
        <v>600</v>
      </c>
      <c r="AZ105" s="12" t="s">
        <v>1307</v>
      </c>
      <c r="BA105" s="12" t="s">
        <v>1308</v>
      </c>
    </row>
    <row r="106" spans="1:53" ht="15" thickBot="1" x14ac:dyDescent="0.35">
      <c r="A106" s="11" t="s">
        <v>604</v>
      </c>
      <c r="B106" s="12" t="s">
        <v>605</v>
      </c>
      <c r="C106" s="12" t="s">
        <v>605</v>
      </c>
      <c r="D106" s="12" t="s">
        <v>605</v>
      </c>
      <c r="E106" s="12" t="s">
        <v>605</v>
      </c>
      <c r="F106" s="12" t="s">
        <v>605</v>
      </c>
      <c r="G106" s="12" t="s">
        <v>605</v>
      </c>
      <c r="H106" s="12" t="s">
        <v>605</v>
      </c>
      <c r="I106" s="12" t="s">
        <v>605</v>
      </c>
      <c r="J106" s="12" t="s">
        <v>605</v>
      </c>
      <c r="K106" s="12" t="s">
        <v>605</v>
      </c>
      <c r="L106" s="12" t="s">
        <v>605</v>
      </c>
      <c r="M106" s="12" t="s">
        <v>605</v>
      </c>
      <c r="N106" s="12" t="s">
        <v>605</v>
      </c>
      <c r="O106" s="12" t="s">
        <v>605</v>
      </c>
      <c r="P106" s="12" t="s">
        <v>605</v>
      </c>
      <c r="Q106" s="12" t="s">
        <v>605</v>
      </c>
      <c r="R106" s="12" t="s">
        <v>605</v>
      </c>
      <c r="S106" s="12" t="s">
        <v>1148</v>
      </c>
      <c r="T106" s="12" t="s">
        <v>605</v>
      </c>
      <c r="U106" s="12" t="s">
        <v>605</v>
      </c>
      <c r="V106" s="12" t="s">
        <v>605</v>
      </c>
      <c r="W106" s="12" t="s">
        <v>605</v>
      </c>
      <c r="X106" s="12" t="s">
        <v>1149</v>
      </c>
      <c r="AD106" s="11" t="s">
        <v>604</v>
      </c>
      <c r="AE106" s="12" t="s">
        <v>605</v>
      </c>
      <c r="AF106" s="12" t="s">
        <v>605</v>
      </c>
      <c r="AG106" s="12" t="s">
        <v>1309</v>
      </c>
      <c r="AH106" s="12" t="s">
        <v>605</v>
      </c>
      <c r="AI106" s="12" t="s">
        <v>1148</v>
      </c>
      <c r="AJ106" s="12" t="s">
        <v>605</v>
      </c>
      <c r="AK106" s="12" t="s">
        <v>605</v>
      </c>
      <c r="AL106" s="12" t="s">
        <v>605</v>
      </c>
      <c r="AM106" s="12" t="s">
        <v>605</v>
      </c>
      <c r="AN106" s="12" t="s">
        <v>605</v>
      </c>
      <c r="AO106" s="12" t="s">
        <v>605</v>
      </c>
      <c r="AP106" s="12" t="s">
        <v>605</v>
      </c>
      <c r="AQ106" s="12" t="s">
        <v>605</v>
      </c>
      <c r="AR106" s="12" t="s">
        <v>605</v>
      </c>
      <c r="AS106" s="12" t="s">
        <v>605</v>
      </c>
      <c r="AT106" s="12" t="s">
        <v>605</v>
      </c>
      <c r="AU106" s="12" t="s">
        <v>605</v>
      </c>
      <c r="AV106" s="12" t="s">
        <v>605</v>
      </c>
      <c r="AW106" s="12" t="s">
        <v>605</v>
      </c>
      <c r="AX106" s="12" t="s">
        <v>605</v>
      </c>
      <c r="AY106" s="12" t="s">
        <v>605</v>
      </c>
      <c r="AZ106" s="12" t="s">
        <v>1310</v>
      </c>
      <c r="BA106" s="12" t="s">
        <v>1311</v>
      </c>
    </row>
    <row r="107" spans="1:53" ht="15" thickBot="1" x14ac:dyDescent="0.35">
      <c r="A107" s="11" t="s">
        <v>609</v>
      </c>
      <c r="B107" s="12" t="s">
        <v>610</v>
      </c>
      <c r="C107" s="12" t="s">
        <v>610</v>
      </c>
      <c r="D107" s="12" t="s">
        <v>610</v>
      </c>
      <c r="E107" s="12" t="s">
        <v>610</v>
      </c>
      <c r="F107" s="12" t="s">
        <v>610</v>
      </c>
      <c r="G107" s="12" t="s">
        <v>610</v>
      </c>
      <c r="H107" s="12" t="s">
        <v>610</v>
      </c>
      <c r="I107" s="12" t="s">
        <v>610</v>
      </c>
      <c r="J107" s="12" t="s">
        <v>610</v>
      </c>
      <c r="K107" s="12" t="s">
        <v>610</v>
      </c>
      <c r="L107" s="12" t="s">
        <v>610</v>
      </c>
      <c r="M107" s="12" t="s">
        <v>610</v>
      </c>
      <c r="N107" s="12" t="s">
        <v>610</v>
      </c>
      <c r="O107" s="12" t="s">
        <v>610</v>
      </c>
      <c r="P107" s="12" t="s">
        <v>610</v>
      </c>
      <c r="Q107" s="12" t="s">
        <v>610</v>
      </c>
      <c r="R107" s="12" t="s">
        <v>610</v>
      </c>
      <c r="S107" s="12" t="s">
        <v>1150</v>
      </c>
      <c r="T107" s="12" t="s">
        <v>610</v>
      </c>
      <c r="U107" s="12" t="s">
        <v>610</v>
      </c>
      <c r="V107" s="12" t="s">
        <v>610</v>
      </c>
      <c r="W107" s="12" t="s">
        <v>610</v>
      </c>
      <c r="X107" s="12" t="s">
        <v>1151</v>
      </c>
      <c r="AD107" s="11" t="s">
        <v>609</v>
      </c>
      <c r="AE107" s="12" t="s">
        <v>610</v>
      </c>
      <c r="AF107" s="12" t="s">
        <v>610</v>
      </c>
      <c r="AG107" s="12" t="s">
        <v>1312</v>
      </c>
      <c r="AH107" s="12" t="s">
        <v>610</v>
      </c>
      <c r="AI107" s="12" t="s">
        <v>1150</v>
      </c>
      <c r="AJ107" s="12" t="s">
        <v>610</v>
      </c>
      <c r="AK107" s="12" t="s">
        <v>610</v>
      </c>
      <c r="AL107" s="12" t="s">
        <v>610</v>
      </c>
      <c r="AM107" s="12" t="s">
        <v>610</v>
      </c>
      <c r="AN107" s="12" t="s">
        <v>610</v>
      </c>
      <c r="AO107" s="12" t="s">
        <v>610</v>
      </c>
      <c r="AP107" s="12" t="s">
        <v>610</v>
      </c>
      <c r="AQ107" s="12" t="s">
        <v>610</v>
      </c>
      <c r="AR107" s="12" t="s">
        <v>610</v>
      </c>
      <c r="AS107" s="12" t="s">
        <v>610</v>
      </c>
      <c r="AT107" s="12" t="s">
        <v>610</v>
      </c>
      <c r="AU107" s="12" t="s">
        <v>610</v>
      </c>
      <c r="AV107" s="12" t="s">
        <v>610</v>
      </c>
      <c r="AW107" s="12" t="s">
        <v>610</v>
      </c>
      <c r="AX107" s="12" t="s">
        <v>610</v>
      </c>
      <c r="AY107" s="12" t="s">
        <v>610</v>
      </c>
      <c r="AZ107" s="12" t="s">
        <v>1313</v>
      </c>
      <c r="BA107" s="12" t="s">
        <v>1314</v>
      </c>
    </row>
    <row r="108" spans="1:53" ht="15" thickBot="1" x14ac:dyDescent="0.35">
      <c r="A108" s="11" t="s">
        <v>614</v>
      </c>
      <c r="B108" s="12" t="s">
        <v>615</v>
      </c>
      <c r="C108" s="12" t="s">
        <v>615</v>
      </c>
      <c r="D108" s="12" t="s">
        <v>615</v>
      </c>
      <c r="E108" s="12" t="s">
        <v>615</v>
      </c>
      <c r="F108" s="12" t="s">
        <v>615</v>
      </c>
      <c r="G108" s="12" t="s">
        <v>615</v>
      </c>
      <c r="H108" s="12" t="s">
        <v>615</v>
      </c>
      <c r="I108" s="12" t="s">
        <v>615</v>
      </c>
      <c r="J108" s="12" t="s">
        <v>615</v>
      </c>
      <c r="K108" s="12" t="s">
        <v>615</v>
      </c>
      <c r="L108" s="12" t="s">
        <v>615</v>
      </c>
      <c r="M108" s="12" t="s">
        <v>615</v>
      </c>
      <c r="N108" s="12" t="s">
        <v>615</v>
      </c>
      <c r="O108" s="12" t="s">
        <v>615</v>
      </c>
      <c r="P108" s="12" t="s">
        <v>615</v>
      </c>
      <c r="Q108" s="12" t="s">
        <v>615</v>
      </c>
      <c r="R108" s="12" t="s">
        <v>615</v>
      </c>
      <c r="S108" s="12" t="s">
        <v>1152</v>
      </c>
      <c r="T108" s="12" t="s">
        <v>615</v>
      </c>
      <c r="U108" s="12" t="s">
        <v>615</v>
      </c>
      <c r="V108" s="12" t="s">
        <v>615</v>
      </c>
      <c r="W108" s="12" t="s">
        <v>615</v>
      </c>
      <c r="X108" s="12" t="s">
        <v>1153</v>
      </c>
      <c r="AD108" s="11" t="s">
        <v>614</v>
      </c>
      <c r="AE108" s="12" t="s">
        <v>615</v>
      </c>
      <c r="AF108" s="12" t="s">
        <v>615</v>
      </c>
      <c r="AG108" s="12" t="s">
        <v>1315</v>
      </c>
      <c r="AH108" s="12" t="s">
        <v>615</v>
      </c>
      <c r="AI108" s="12" t="s">
        <v>1152</v>
      </c>
      <c r="AJ108" s="12" t="s">
        <v>615</v>
      </c>
      <c r="AK108" s="12" t="s">
        <v>615</v>
      </c>
      <c r="AL108" s="12" t="s">
        <v>615</v>
      </c>
      <c r="AM108" s="12" t="s">
        <v>615</v>
      </c>
      <c r="AN108" s="12" t="s">
        <v>615</v>
      </c>
      <c r="AO108" s="12" t="s">
        <v>615</v>
      </c>
      <c r="AP108" s="12" t="s">
        <v>615</v>
      </c>
      <c r="AQ108" s="12" t="s">
        <v>615</v>
      </c>
      <c r="AR108" s="12" t="s">
        <v>615</v>
      </c>
      <c r="AS108" s="12" t="s">
        <v>615</v>
      </c>
      <c r="AT108" s="12" t="s">
        <v>615</v>
      </c>
      <c r="AU108" s="12" t="s">
        <v>615</v>
      </c>
      <c r="AV108" s="12" t="s">
        <v>615</v>
      </c>
      <c r="AW108" s="12" t="s">
        <v>615</v>
      </c>
      <c r="AX108" s="12" t="s">
        <v>615</v>
      </c>
      <c r="AY108" s="12" t="s">
        <v>615</v>
      </c>
      <c r="AZ108" s="12" t="s">
        <v>1316</v>
      </c>
      <c r="BA108" s="12" t="s">
        <v>1317</v>
      </c>
    </row>
    <row r="109" spans="1:53" ht="15" thickBot="1" x14ac:dyDescent="0.35">
      <c r="A109" s="11" t="s">
        <v>619</v>
      </c>
      <c r="B109" s="12" t="s">
        <v>620</v>
      </c>
      <c r="C109" s="12" t="s">
        <v>620</v>
      </c>
      <c r="D109" s="12" t="s">
        <v>620</v>
      </c>
      <c r="E109" s="12" t="s">
        <v>620</v>
      </c>
      <c r="F109" s="12" t="s">
        <v>620</v>
      </c>
      <c r="G109" s="12" t="s">
        <v>620</v>
      </c>
      <c r="H109" s="12" t="s">
        <v>620</v>
      </c>
      <c r="I109" s="12" t="s">
        <v>620</v>
      </c>
      <c r="J109" s="12" t="s">
        <v>620</v>
      </c>
      <c r="K109" s="12" t="s">
        <v>620</v>
      </c>
      <c r="L109" s="12" t="s">
        <v>620</v>
      </c>
      <c r="M109" s="12" t="s">
        <v>620</v>
      </c>
      <c r="N109" s="12" t="s">
        <v>620</v>
      </c>
      <c r="O109" s="12" t="s">
        <v>620</v>
      </c>
      <c r="P109" s="12" t="s">
        <v>620</v>
      </c>
      <c r="Q109" s="12" t="s">
        <v>620</v>
      </c>
      <c r="R109" s="12" t="s">
        <v>620</v>
      </c>
      <c r="S109" s="12" t="s">
        <v>1154</v>
      </c>
      <c r="T109" s="12" t="s">
        <v>620</v>
      </c>
      <c r="U109" s="12" t="s">
        <v>620</v>
      </c>
      <c r="V109" s="12" t="s">
        <v>620</v>
      </c>
      <c r="W109" s="12" t="s">
        <v>620</v>
      </c>
      <c r="X109" s="12" t="s">
        <v>1155</v>
      </c>
      <c r="AD109" s="11" t="s">
        <v>619</v>
      </c>
      <c r="AE109" s="12" t="s">
        <v>620</v>
      </c>
      <c r="AF109" s="12" t="s">
        <v>620</v>
      </c>
      <c r="AG109" s="12" t="s">
        <v>1318</v>
      </c>
      <c r="AH109" s="12" t="s">
        <v>620</v>
      </c>
      <c r="AI109" s="12" t="s">
        <v>1154</v>
      </c>
      <c r="AJ109" s="12" t="s">
        <v>620</v>
      </c>
      <c r="AK109" s="12" t="s">
        <v>620</v>
      </c>
      <c r="AL109" s="12" t="s">
        <v>620</v>
      </c>
      <c r="AM109" s="12" t="s">
        <v>620</v>
      </c>
      <c r="AN109" s="12" t="s">
        <v>620</v>
      </c>
      <c r="AO109" s="12" t="s">
        <v>620</v>
      </c>
      <c r="AP109" s="12" t="s">
        <v>620</v>
      </c>
      <c r="AQ109" s="12" t="s">
        <v>620</v>
      </c>
      <c r="AR109" s="12" t="s">
        <v>620</v>
      </c>
      <c r="AS109" s="12" t="s">
        <v>620</v>
      </c>
      <c r="AT109" s="12" t="s">
        <v>620</v>
      </c>
      <c r="AU109" s="12" t="s">
        <v>620</v>
      </c>
      <c r="AV109" s="12" t="s">
        <v>620</v>
      </c>
      <c r="AW109" s="12" t="s">
        <v>620</v>
      </c>
      <c r="AX109" s="12" t="s">
        <v>620</v>
      </c>
      <c r="AY109" s="12" t="s">
        <v>620</v>
      </c>
      <c r="AZ109" s="12" t="s">
        <v>1319</v>
      </c>
      <c r="BA109" s="12" t="s">
        <v>1320</v>
      </c>
    </row>
    <row r="110" spans="1:53" ht="15" thickBot="1" x14ac:dyDescent="0.35">
      <c r="A110" s="11" t="s">
        <v>624</v>
      </c>
      <c r="B110" s="12" t="s">
        <v>625</v>
      </c>
      <c r="C110" s="12" t="s">
        <v>625</v>
      </c>
      <c r="D110" s="12" t="s">
        <v>625</v>
      </c>
      <c r="E110" s="12" t="s">
        <v>625</v>
      </c>
      <c r="F110" s="12" t="s">
        <v>625</v>
      </c>
      <c r="G110" s="12" t="s">
        <v>625</v>
      </c>
      <c r="H110" s="12" t="s">
        <v>625</v>
      </c>
      <c r="I110" s="12" t="s">
        <v>625</v>
      </c>
      <c r="J110" s="12" t="s">
        <v>625</v>
      </c>
      <c r="K110" s="12" t="s">
        <v>625</v>
      </c>
      <c r="L110" s="12" t="s">
        <v>625</v>
      </c>
      <c r="M110" s="12" t="s">
        <v>625</v>
      </c>
      <c r="N110" s="12" t="s">
        <v>625</v>
      </c>
      <c r="O110" s="12" t="s">
        <v>625</v>
      </c>
      <c r="P110" s="12" t="s">
        <v>625</v>
      </c>
      <c r="Q110" s="12" t="s">
        <v>625</v>
      </c>
      <c r="R110" s="12" t="s">
        <v>625</v>
      </c>
      <c r="S110" s="12" t="s">
        <v>1156</v>
      </c>
      <c r="T110" s="12" t="s">
        <v>625</v>
      </c>
      <c r="U110" s="12" t="s">
        <v>625</v>
      </c>
      <c r="V110" s="12" t="s">
        <v>625</v>
      </c>
      <c r="W110" s="12" t="s">
        <v>625</v>
      </c>
      <c r="X110" s="12" t="s">
        <v>1157</v>
      </c>
      <c r="AD110" s="11" t="s">
        <v>624</v>
      </c>
      <c r="AE110" s="12" t="s">
        <v>625</v>
      </c>
      <c r="AF110" s="12" t="s">
        <v>625</v>
      </c>
      <c r="AG110" s="12" t="s">
        <v>1321</v>
      </c>
      <c r="AH110" s="12" t="s">
        <v>625</v>
      </c>
      <c r="AI110" s="12" t="s">
        <v>1156</v>
      </c>
      <c r="AJ110" s="12" t="s">
        <v>625</v>
      </c>
      <c r="AK110" s="12" t="s">
        <v>625</v>
      </c>
      <c r="AL110" s="12" t="s">
        <v>625</v>
      </c>
      <c r="AM110" s="12" t="s">
        <v>625</v>
      </c>
      <c r="AN110" s="12" t="s">
        <v>625</v>
      </c>
      <c r="AO110" s="12" t="s">
        <v>625</v>
      </c>
      <c r="AP110" s="12" t="s">
        <v>625</v>
      </c>
      <c r="AQ110" s="12" t="s">
        <v>625</v>
      </c>
      <c r="AR110" s="12" t="s">
        <v>625</v>
      </c>
      <c r="AS110" s="12" t="s">
        <v>625</v>
      </c>
      <c r="AT110" s="12" t="s">
        <v>625</v>
      </c>
      <c r="AU110" s="12" t="s">
        <v>625</v>
      </c>
      <c r="AV110" s="12" t="s">
        <v>625</v>
      </c>
      <c r="AW110" s="12" t="s">
        <v>625</v>
      </c>
      <c r="AX110" s="12" t="s">
        <v>625</v>
      </c>
      <c r="AY110" s="12" t="s">
        <v>625</v>
      </c>
      <c r="AZ110" s="12" t="s">
        <v>1322</v>
      </c>
      <c r="BA110" s="12" t="s">
        <v>1323</v>
      </c>
    </row>
    <row r="111" spans="1:53" ht="15" thickBot="1" x14ac:dyDescent="0.35">
      <c r="A111" s="11" t="s">
        <v>629</v>
      </c>
      <c r="B111" s="12" t="s">
        <v>630</v>
      </c>
      <c r="C111" s="12" t="s">
        <v>630</v>
      </c>
      <c r="D111" s="12" t="s">
        <v>630</v>
      </c>
      <c r="E111" s="12" t="s">
        <v>630</v>
      </c>
      <c r="F111" s="12" t="s">
        <v>630</v>
      </c>
      <c r="G111" s="12" t="s">
        <v>630</v>
      </c>
      <c r="H111" s="12" t="s">
        <v>630</v>
      </c>
      <c r="I111" s="12" t="s">
        <v>630</v>
      </c>
      <c r="J111" s="12" t="s">
        <v>630</v>
      </c>
      <c r="K111" s="12" t="s">
        <v>630</v>
      </c>
      <c r="L111" s="12" t="s">
        <v>630</v>
      </c>
      <c r="M111" s="12" t="s">
        <v>630</v>
      </c>
      <c r="N111" s="12" t="s">
        <v>630</v>
      </c>
      <c r="O111" s="12" t="s">
        <v>630</v>
      </c>
      <c r="P111" s="12" t="s">
        <v>630</v>
      </c>
      <c r="Q111" s="12" t="s">
        <v>630</v>
      </c>
      <c r="R111" s="12" t="s">
        <v>630</v>
      </c>
      <c r="S111" s="12" t="s">
        <v>1158</v>
      </c>
      <c r="T111" s="12" t="s">
        <v>630</v>
      </c>
      <c r="U111" s="12" t="s">
        <v>630</v>
      </c>
      <c r="V111" s="12" t="s">
        <v>630</v>
      </c>
      <c r="W111" s="12" t="s">
        <v>630</v>
      </c>
      <c r="X111" s="12" t="s">
        <v>1159</v>
      </c>
      <c r="AD111" s="11" t="s">
        <v>629</v>
      </c>
      <c r="AE111" s="12" t="s">
        <v>630</v>
      </c>
      <c r="AF111" s="12" t="s">
        <v>630</v>
      </c>
      <c r="AG111" s="12" t="s">
        <v>1324</v>
      </c>
      <c r="AH111" s="12" t="s">
        <v>630</v>
      </c>
      <c r="AI111" s="12" t="s">
        <v>1158</v>
      </c>
      <c r="AJ111" s="12" t="s">
        <v>630</v>
      </c>
      <c r="AK111" s="12" t="s">
        <v>630</v>
      </c>
      <c r="AL111" s="12" t="s">
        <v>630</v>
      </c>
      <c r="AM111" s="12" t="s">
        <v>630</v>
      </c>
      <c r="AN111" s="12" t="s">
        <v>630</v>
      </c>
      <c r="AO111" s="12" t="s">
        <v>630</v>
      </c>
      <c r="AP111" s="12" t="s">
        <v>630</v>
      </c>
      <c r="AQ111" s="12" t="s">
        <v>630</v>
      </c>
      <c r="AR111" s="12" t="s">
        <v>630</v>
      </c>
      <c r="AS111" s="12" t="s">
        <v>630</v>
      </c>
      <c r="AT111" s="12" t="s">
        <v>630</v>
      </c>
      <c r="AU111" s="12" t="s">
        <v>630</v>
      </c>
      <c r="AV111" s="12" t="s">
        <v>630</v>
      </c>
      <c r="AW111" s="12" t="s">
        <v>630</v>
      </c>
      <c r="AX111" s="12" t="s">
        <v>630</v>
      </c>
      <c r="AY111" s="12" t="s">
        <v>630</v>
      </c>
      <c r="AZ111" s="12" t="s">
        <v>1325</v>
      </c>
      <c r="BA111" s="12" t="s">
        <v>1326</v>
      </c>
    </row>
    <row r="112" spans="1:53" ht="15" thickBot="1" x14ac:dyDescent="0.35">
      <c r="A112" s="11" t="s">
        <v>634</v>
      </c>
      <c r="B112" s="12" t="s">
        <v>635</v>
      </c>
      <c r="C112" s="12" t="s">
        <v>635</v>
      </c>
      <c r="D112" s="12" t="s">
        <v>635</v>
      </c>
      <c r="E112" s="12" t="s">
        <v>635</v>
      </c>
      <c r="F112" s="12" t="s">
        <v>635</v>
      </c>
      <c r="G112" s="12" t="s">
        <v>635</v>
      </c>
      <c r="H112" s="12" t="s">
        <v>635</v>
      </c>
      <c r="I112" s="12" t="s">
        <v>635</v>
      </c>
      <c r="J112" s="12" t="s">
        <v>635</v>
      </c>
      <c r="K112" s="12" t="s">
        <v>635</v>
      </c>
      <c r="L112" s="12" t="s">
        <v>635</v>
      </c>
      <c r="M112" s="12" t="s">
        <v>635</v>
      </c>
      <c r="N112" s="12" t="s">
        <v>635</v>
      </c>
      <c r="O112" s="12" t="s">
        <v>635</v>
      </c>
      <c r="P112" s="12" t="s">
        <v>635</v>
      </c>
      <c r="Q112" s="12" t="s">
        <v>635</v>
      </c>
      <c r="R112" s="12" t="s">
        <v>635</v>
      </c>
      <c r="S112" s="12" t="s">
        <v>1160</v>
      </c>
      <c r="T112" s="12" t="s">
        <v>635</v>
      </c>
      <c r="U112" s="12" t="s">
        <v>635</v>
      </c>
      <c r="V112" s="12" t="s">
        <v>635</v>
      </c>
      <c r="W112" s="12" t="s">
        <v>635</v>
      </c>
      <c r="X112" s="12" t="s">
        <v>1161</v>
      </c>
      <c r="AD112" s="11" t="s">
        <v>634</v>
      </c>
      <c r="AE112" s="12" t="s">
        <v>635</v>
      </c>
      <c r="AF112" s="12" t="s">
        <v>635</v>
      </c>
      <c r="AG112" s="12" t="s">
        <v>1327</v>
      </c>
      <c r="AH112" s="12" t="s">
        <v>635</v>
      </c>
      <c r="AI112" s="12" t="s">
        <v>1160</v>
      </c>
      <c r="AJ112" s="12" t="s">
        <v>635</v>
      </c>
      <c r="AK112" s="12" t="s">
        <v>635</v>
      </c>
      <c r="AL112" s="12" t="s">
        <v>635</v>
      </c>
      <c r="AM112" s="12" t="s">
        <v>635</v>
      </c>
      <c r="AN112" s="12" t="s">
        <v>635</v>
      </c>
      <c r="AO112" s="12" t="s">
        <v>635</v>
      </c>
      <c r="AP112" s="12" t="s">
        <v>635</v>
      </c>
      <c r="AQ112" s="12" t="s">
        <v>635</v>
      </c>
      <c r="AR112" s="12" t="s">
        <v>635</v>
      </c>
      <c r="AS112" s="12" t="s">
        <v>635</v>
      </c>
      <c r="AT112" s="12" t="s">
        <v>635</v>
      </c>
      <c r="AU112" s="12" t="s">
        <v>635</v>
      </c>
      <c r="AV112" s="12" t="s">
        <v>635</v>
      </c>
      <c r="AW112" s="12" t="s">
        <v>635</v>
      </c>
      <c r="AX112" s="12" t="s">
        <v>635</v>
      </c>
      <c r="AY112" s="12" t="s">
        <v>635</v>
      </c>
      <c r="AZ112" s="12" t="s">
        <v>1328</v>
      </c>
      <c r="BA112" s="12" t="s">
        <v>1329</v>
      </c>
    </row>
    <row r="113" spans="1:53" ht="15" thickBot="1" x14ac:dyDescent="0.35">
      <c r="A113" s="11" t="s">
        <v>639</v>
      </c>
      <c r="B113" s="12" t="s">
        <v>640</v>
      </c>
      <c r="C113" s="12" t="s">
        <v>640</v>
      </c>
      <c r="D113" s="12" t="s">
        <v>640</v>
      </c>
      <c r="E113" s="12" t="s">
        <v>640</v>
      </c>
      <c r="F113" s="12" t="s">
        <v>640</v>
      </c>
      <c r="G113" s="12" t="s">
        <v>640</v>
      </c>
      <c r="H113" s="12" t="s">
        <v>640</v>
      </c>
      <c r="I113" s="12" t="s">
        <v>640</v>
      </c>
      <c r="J113" s="12" t="s">
        <v>640</v>
      </c>
      <c r="K113" s="12" t="s">
        <v>640</v>
      </c>
      <c r="L113" s="12" t="s">
        <v>640</v>
      </c>
      <c r="M113" s="12" t="s">
        <v>640</v>
      </c>
      <c r="N113" s="12" t="s">
        <v>640</v>
      </c>
      <c r="O113" s="12" t="s">
        <v>640</v>
      </c>
      <c r="P113" s="12" t="s">
        <v>640</v>
      </c>
      <c r="Q113" s="12" t="s">
        <v>640</v>
      </c>
      <c r="R113" s="12" t="s">
        <v>640</v>
      </c>
      <c r="S113" s="12" t="s">
        <v>1162</v>
      </c>
      <c r="T113" s="12" t="s">
        <v>640</v>
      </c>
      <c r="U113" s="12" t="s">
        <v>640</v>
      </c>
      <c r="V113" s="12" t="s">
        <v>640</v>
      </c>
      <c r="W113" s="12" t="s">
        <v>640</v>
      </c>
      <c r="X113" s="12" t="s">
        <v>1163</v>
      </c>
      <c r="AD113" s="11" t="s">
        <v>639</v>
      </c>
      <c r="AE113" s="12" t="s">
        <v>640</v>
      </c>
      <c r="AF113" s="12" t="s">
        <v>640</v>
      </c>
      <c r="AG113" s="12" t="s">
        <v>1330</v>
      </c>
      <c r="AH113" s="12" t="s">
        <v>640</v>
      </c>
      <c r="AI113" s="12" t="s">
        <v>1162</v>
      </c>
      <c r="AJ113" s="12" t="s">
        <v>640</v>
      </c>
      <c r="AK113" s="12" t="s">
        <v>640</v>
      </c>
      <c r="AL113" s="12" t="s">
        <v>640</v>
      </c>
      <c r="AM113" s="12" t="s">
        <v>640</v>
      </c>
      <c r="AN113" s="12" t="s">
        <v>640</v>
      </c>
      <c r="AO113" s="12" t="s">
        <v>640</v>
      </c>
      <c r="AP113" s="12" t="s">
        <v>640</v>
      </c>
      <c r="AQ113" s="12" t="s">
        <v>640</v>
      </c>
      <c r="AR113" s="12" t="s">
        <v>640</v>
      </c>
      <c r="AS113" s="12" t="s">
        <v>640</v>
      </c>
      <c r="AT113" s="12" t="s">
        <v>640</v>
      </c>
      <c r="AU113" s="12" t="s">
        <v>640</v>
      </c>
      <c r="AV113" s="12" t="s">
        <v>640</v>
      </c>
      <c r="AW113" s="12" t="s">
        <v>640</v>
      </c>
      <c r="AX113" s="12" t="s">
        <v>640</v>
      </c>
      <c r="AY113" s="12" t="s">
        <v>640</v>
      </c>
      <c r="AZ113" s="12" t="s">
        <v>1331</v>
      </c>
      <c r="BA113" s="12" t="s">
        <v>1332</v>
      </c>
    </row>
    <row r="114" spans="1:53" ht="15" thickBot="1" x14ac:dyDescent="0.35">
      <c r="A114" s="11" t="s">
        <v>644</v>
      </c>
      <c r="B114" s="12" t="s">
        <v>645</v>
      </c>
      <c r="C114" s="12" t="s">
        <v>645</v>
      </c>
      <c r="D114" s="12" t="s">
        <v>645</v>
      </c>
      <c r="E114" s="12" t="s">
        <v>645</v>
      </c>
      <c r="F114" s="12" t="s">
        <v>645</v>
      </c>
      <c r="G114" s="12" t="s">
        <v>645</v>
      </c>
      <c r="H114" s="12" t="s">
        <v>645</v>
      </c>
      <c r="I114" s="12" t="s">
        <v>645</v>
      </c>
      <c r="J114" s="12" t="s">
        <v>645</v>
      </c>
      <c r="K114" s="12" t="s">
        <v>645</v>
      </c>
      <c r="L114" s="12" t="s">
        <v>645</v>
      </c>
      <c r="M114" s="12" t="s">
        <v>645</v>
      </c>
      <c r="N114" s="12" t="s">
        <v>645</v>
      </c>
      <c r="O114" s="12" t="s">
        <v>645</v>
      </c>
      <c r="P114" s="12" t="s">
        <v>645</v>
      </c>
      <c r="Q114" s="12" t="s">
        <v>645</v>
      </c>
      <c r="R114" s="12" t="s">
        <v>645</v>
      </c>
      <c r="S114" s="12" t="s">
        <v>1164</v>
      </c>
      <c r="T114" s="12" t="s">
        <v>645</v>
      </c>
      <c r="U114" s="12" t="s">
        <v>645</v>
      </c>
      <c r="V114" s="12" t="s">
        <v>645</v>
      </c>
      <c r="W114" s="12" t="s">
        <v>645</v>
      </c>
      <c r="X114" s="12" t="s">
        <v>1165</v>
      </c>
      <c r="AD114" s="11" t="s">
        <v>644</v>
      </c>
      <c r="AE114" s="12" t="s">
        <v>645</v>
      </c>
      <c r="AF114" s="12" t="s">
        <v>645</v>
      </c>
      <c r="AG114" s="12" t="s">
        <v>1333</v>
      </c>
      <c r="AH114" s="12" t="s">
        <v>645</v>
      </c>
      <c r="AI114" s="12" t="s">
        <v>1164</v>
      </c>
      <c r="AJ114" s="12" t="s">
        <v>645</v>
      </c>
      <c r="AK114" s="12" t="s">
        <v>645</v>
      </c>
      <c r="AL114" s="12" t="s">
        <v>645</v>
      </c>
      <c r="AM114" s="12" t="s">
        <v>645</v>
      </c>
      <c r="AN114" s="12" t="s">
        <v>645</v>
      </c>
      <c r="AO114" s="12" t="s">
        <v>645</v>
      </c>
      <c r="AP114" s="12" t="s">
        <v>645</v>
      </c>
      <c r="AQ114" s="12" t="s">
        <v>645</v>
      </c>
      <c r="AR114" s="12" t="s">
        <v>645</v>
      </c>
      <c r="AS114" s="12" t="s">
        <v>645</v>
      </c>
      <c r="AT114" s="12" t="s">
        <v>645</v>
      </c>
      <c r="AU114" s="12" t="s">
        <v>645</v>
      </c>
      <c r="AV114" s="12" t="s">
        <v>645</v>
      </c>
      <c r="AW114" s="12" t="s">
        <v>645</v>
      </c>
      <c r="AX114" s="12" t="s">
        <v>645</v>
      </c>
      <c r="AY114" s="12" t="s">
        <v>645</v>
      </c>
      <c r="AZ114" s="12" t="s">
        <v>1334</v>
      </c>
      <c r="BA114" s="12" t="s">
        <v>1335</v>
      </c>
    </row>
    <row r="115" spans="1:53" ht="15" thickBot="1" x14ac:dyDescent="0.35">
      <c r="A115" s="11" t="s">
        <v>649</v>
      </c>
      <c r="B115" s="12" t="s">
        <v>650</v>
      </c>
      <c r="C115" s="12" t="s">
        <v>650</v>
      </c>
      <c r="D115" s="12" t="s">
        <v>650</v>
      </c>
      <c r="E115" s="12" t="s">
        <v>650</v>
      </c>
      <c r="F115" s="12" t="s">
        <v>650</v>
      </c>
      <c r="G115" s="12" t="s">
        <v>650</v>
      </c>
      <c r="H115" s="12" t="s">
        <v>650</v>
      </c>
      <c r="I115" s="12" t="s">
        <v>650</v>
      </c>
      <c r="J115" s="12" t="s">
        <v>650</v>
      </c>
      <c r="K115" s="12" t="s">
        <v>650</v>
      </c>
      <c r="L115" s="12" t="s">
        <v>650</v>
      </c>
      <c r="M115" s="12" t="s">
        <v>650</v>
      </c>
      <c r="N115" s="12" t="s">
        <v>650</v>
      </c>
      <c r="O115" s="12" t="s">
        <v>650</v>
      </c>
      <c r="P115" s="12" t="s">
        <v>650</v>
      </c>
      <c r="Q115" s="12" t="s">
        <v>650</v>
      </c>
      <c r="R115" s="12" t="s">
        <v>650</v>
      </c>
      <c r="S115" s="12" t="s">
        <v>1166</v>
      </c>
      <c r="T115" s="12" t="s">
        <v>650</v>
      </c>
      <c r="U115" s="12" t="s">
        <v>650</v>
      </c>
      <c r="V115" s="12" t="s">
        <v>650</v>
      </c>
      <c r="W115" s="12" t="s">
        <v>650</v>
      </c>
      <c r="X115" s="12" t="s">
        <v>1167</v>
      </c>
      <c r="AD115" s="11" t="s">
        <v>649</v>
      </c>
      <c r="AE115" s="12" t="s">
        <v>650</v>
      </c>
      <c r="AF115" s="12" t="s">
        <v>650</v>
      </c>
      <c r="AG115" s="12" t="s">
        <v>1336</v>
      </c>
      <c r="AH115" s="12" t="s">
        <v>650</v>
      </c>
      <c r="AI115" s="12" t="s">
        <v>1166</v>
      </c>
      <c r="AJ115" s="12" t="s">
        <v>650</v>
      </c>
      <c r="AK115" s="12" t="s">
        <v>650</v>
      </c>
      <c r="AL115" s="12" t="s">
        <v>650</v>
      </c>
      <c r="AM115" s="12" t="s">
        <v>650</v>
      </c>
      <c r="AN115" s="12" t="s">
        <v>650</v>
      </c>
      <c r="AO115" s="12" t="s">
        <v>650</v>
      </c>
      <c r="AP115" s="12" t="s">
        <v>650</v>
      </c>
      <c r="AQ115" s="12" t="s">
        <v>650</v>
      </c>
      <c r="AR115" s="12" t="s">
        <v>650</v>
      </c>
      <c r="AS115" s="12" t="s">
        <v>650</v>
      </c>
      <c r="AT115" s="12" t="s">
        <v>650</v>
      </c>
      <c r="AU115" s="12" t="s">
        <v>650</v>
      </c>
      <c r="AV115" s="12" t="s">
        <v>650</v>
      </c>
      <c r="AW115" s="12" t="s">
        <v>650</v>
      </c>
      <c r="AX115" s="12" t="s">
        <v>650</v>
      </c>
      <c r="AY115" s="12" t="s">
        <v>650</v>
      </c>
      <c r="AZ115" s="12" t="s">
        <v>1337</v>
      </c>
      <c r="BA115" s="12" t="s">
        <v>1338</v>
      </c>
    </row>
    <row r="116" spans="1:53" ht="15" thickBot="1" x14ac:dyDescent="0.35">
      <c r="A116" s="11" t="s">
        <v>654</v>
      </c>
      <c r="B116" s="12" t="s">
        <v>655</v>
      </c>
      <c r="C116" s="12" t="s">
        <v>655</v>
      </c>
      <c r="D116" s="12" t="s">
        <v>655</v>
      </c>
      <c r="E116" s="12" t="s">
        <v>655</v>
      </c>
      <c r="F116" s="12" t="s">
        <v>655</v>
      </c>
      <c r="G116" s="12" t="s">
        <v>655</v>
      </c>
      <c r="H116" s="12" t="s">
        <v>655</v>
      </c>
      <c r="I116" s="12" t="s">
        <v>655</v>
      </c>
      <c r="J116" s="12" t="s">
        <v>655</v>
      </c>
      <c r="K116" s="12" t="s">
        <v>655</v>
      </c>
      <c r="L116" s="12" t="s">
        <v>655</v>
      </c>
      <c r="M116" s="12" t="s">
        <v>655</v>
      </c>
      <c r="N116" s="12" t="s">
        <v>655</v>
      </c>
      <c r="O116" s="12" t="s">
        <v>655</v>
      </c>
      <c r="P116" s="12" t="s">
        <v>655</v>
      </c>
      <c r="Q116" s="12" t="s">
        <v>655</v>
      </c>
      <c r="R116" s="12" t="s">
        <v>655</v>
      </c>
      <c r="S116" s="12" t="s">
        <v>1168</v>
      </c>
      <c r="T116" s="12" t="s">
        <v>655</v>
      </c>
      <c r="U116" s="12" t="s">
        <v>655</v>
      </c>
      <c r="V116" s="12" t="s">
        <v>655</v>
      </c>
      <c r="W116" s="12" t="s">
        <v>655</v>
      </c>
      <c r="X116" s="12" t="s">
        <v>1169</v>
      </c>
      <c r="AD116" s="11" t="s">
        <v>654</v>
      </c>
      <c r="AE116" s="12" t="s">
        <v>655</v>
      </c>
      <c r="AF116" s="12" t="s">
        <v>655</v>
      </c>
      <c r="AG116" s="12" t="s">
        <v>1339</v>
      </c>
      <c r="AH116" s="12" t="s">
        <v>655</v>
      </c>
      <c r="AI116" s="12" t="s">
        <v>1168</v>
      </c>
      <c r="AJ116" s="12" t="s">
        <v>655</v>
      </c>
      <c r="AK116" s="12" t="s">
        <v>655</v>
      </c>
      <c r="AL116" s="12" t="s">
        <v>655</v>
      </c>
      <c r="AM116" s="12" t="s">
        <v>655</v>
      </c>
      <c r="AN116" s="12" t="s">
        <v>655</v>
      </c>
      <c r="AO116" s="12" t="s">
        <v>655</v>
      </c>
      <c r="AP116" s="12" t="s">
        <v>655</v>
      </c>
      <c r="AQ116" s="12" t="s">
        <v>655</v>
      </c>
      <c r="AR116" s="12" t="s">
        <v>655</v>
      </c>
      <c r="AS116" s="12" t="s">
        <v>655</v>
      </c>
      <c r="AT116" s="12" t="s">
        <v>655</v>
      </c>
      <c r="AU116" s="12" t="s">
        <v>655</v>
      </c>
      <c r="AV116" s="12" t="s">
        <v>655</v>
      </c>
      <c r="AW116" s="12" t="s">
        <v>655</v>
      </c>
      <c r="AX116" s="12" t="s">
        <v>655</v>
      </c>
      <c r="AY116" s="12" t="s">
        <v>655</v>
      </c>
      <c r="AZ116" s="12" t="s">
        <v>1340</v>
      </c>
      <c r="BA116" s="12" t="s">
        <v>1341</v>
      </c>
    </row>
    <row r="117" spans="1:53" ht="15" thickBot="1" x14ac:dyDescent="0.35">
      <c r="A117" s="11" t="s">
        <v>659</v>
      </c>
      <c r="B117" s="12" t="s">
        <v>660</v>
      </c>
      <c r="C117" s="12" t="s">
        <v>660</v>
      </c>
      <c r="D117" s="12" t="s">
        <v>660</v>
      </c>
      <c r="E117" s="12" t="s">
        <v>660</v>
      </c>
      <c r="F117" s="12" t="s">
        <v>660</v>
      </c>
      <c r="G117" s="12" t="s">
        <v>660</v>
      </c>
      <c r="H117" s="12" t="s">
        <v>660</v>
      </c>
      <c r="I117" s="12" t="s">
        <v>660</v>
      </c>
      <c r="J117" s="12" t="s">
        <v>660</v>
      </c>
      <c r="K117" s="12" t="s">
        <v>660</v>
      </c>
      <c r="L117" s="12" t="s">
        <v>660</v>
      </c>
      <c r="M117" s="12" t="s">
        <v>660</v>
      </c>
      <c r="N117" s="12" t="s">
        <v>660</v>
      </c>
      <c r="O117" s="12" t="s">
        <v>660</v>
      </c>
      <c r="P117" s="12" t="s">
        <v>660</v>
      </c>
      <c r="Q117" s="12" t="s">
        <v>660</v>
      </c>
      <c r="R117" s="12" t="s">
        <v>660</v>
      </c>
      <c r="S117" s="12" t="s">
        <v>1170</v>
      </c>
      <c r="T117" s="12" t="s">
        <v>660</v>
      </c>
      <c r="U117" s="12" t="s">
        <v>660</v>
      </c>
      <c r="V117" s="12" t="s">
        <v>660</v>
      </c>
      <c r="W117" s="12" t="s">
        <v>660</v>
      </c>
      <c r="X117" s="12" t="s">
        <v>1171</v>
      </c>
      <c r="AD117" s="11" t="s">
        <v>659</v>
      </c>
      <c r="AE117" s="12" t="s">
        <v>660</v>
      </c>
      <c r="AF117" s="12" t="s">
        <v>660</v>
      </c>
      <c r="AG117" s="12" t="s">
        <v>1342</v>
      </c>
      <c r="AH117" s="12" t="s">
        <v>660</v>
      </c>
      <c r="AI117" s="12" t="s">
        <v>1170</v>
      </c>
      <c r="AJ117" s="12" t="s">
        <v>660</v>
      </c>
      <c r="AK117" s="12" t="s">
        <v>660</v>
      </c>
      <c r="AL117" s="12" t="s">
        <v>660</v>
      </c>
      <c r="AM117" s="12" t="s">
        <v>660</v>
      </c>
      <c r="AN117" s="12" t="s">
        <v>660</v>
      </c>
      <c r="AO117" s="12" t="s">
        <v>660</v>
      </c>
      <c r="AP117" s="12" t="s">
        <v>660</v>
      </c>
      <c r="AQ117" s="12" t="s">
        <v>660</v>
      </c>
      <c r="AR117" s="12" t="s">
        <v>660</v>
      </c>
      <c r="AS117" s="12" t="s">
        <v>660</v>
      </c>
      <c r="AT117" s="12" t="s">
        <v>660</v>
      </c>
      <c r="AU117" s="12" t="s">
        <v>660</v>
      </c>
      <c r="AV117" s="12" t="s">
        <v>660</v>
      </c>
      <c r="AW117" s="12" t="s">
        <v>660</v>
      </c>
      <c r="AX117" s="12" t="s">
        <v>660</v>
      </c>
      <c r="AY117" s="12" t="s">
        <v>660</v>
      </c>
      <c r="AZ117" s="12" t="s">
        <v>1343</v>
      </c>
      <c r="BA117" s="12" t="s">
        <v>1344</v>
      </c>
    </row>
    <row r="118" spans="1:53" ht="15" thickBot="1" x14ac:dyDescent="0.35">
      <c r="A118" s="11" t="s">
        <v>664</v>
      </c>
      <c r="B118" s="12" t="s">
        <v>665</v>
      </c>
      <c r="C118" s="12" t="s">
        <v>665</v>
      </c>
      <c r="D118" s="12" t="s">
        <v>665</v>
      </c>
      <c r="E118" s="12" t="s">
        <v>665</v>
      </c>
      <c r="F118" s="12" t="s">
        <v>665</v>
      </c>
      <c r="G118" s="12" t="s">
        <v>665</v>
      </c>
      <c r="H118" s="12" t="s">
        <v>665</v>
      </c>
      <c r="I118" s="12" t="s">
        <v>665</v>
      </c>
      <c r="J118" s="12" t="s">
        <v>665</v>
      </c>
      <c r="K118" s="12" t="s">
        <v>665</v>
      </c>
      <c r="L118" s="12" t="s">
        <v>665</v>
      </c>
      <c r="M118" s="12" t="s">
        <v>665</v>
      </c>
      <c r="N118" s="12" t="s">
        <v>665</v>
      </c>
      <c r="O118" s="12" t="s">
        <v>665</v>
      </c>
      <c r="P118" s="12" t="s">
        <v>665</v>
      </c>
      <c r="Q118" s="12" t="s">
        <v>665</v>
      </c>
      <c r="R118" s="12" t="s">
        <v>665</v>
      </c>
      <c r="S118" s="12" t="s">
        <v>1172</v>
      </c>
      <c r="T118" s="12" t="s">
        <v>665</v>
      </c>
      <c r="U118" s="12" t="s">
        <v>665</v>
      </c>
      <c r="V118" s="12" t="s">
        <v>665</v>
      </c>
      <c r="W118" s="12" t="s">
        <v>665</v>
      </c>
      <c r="X118" s="12" t="s">
        <v>1173</v>
      </c>
      <c r="AD118" s="11" t="s">
        <v>664</v>
      </c>
      <c r="AE118" s="12" t="s">
        <v>665</v>
      </c>
      <c r="AF118" s="12" t="s">
        <v>665</v>
      </c>
      <c r="AG118" s="12" t="s">
        <v>1345</v>
      </c>
      <c r="AH118" s="12" t="s">
        <v>665</v>
      </c>
      <c r="AI118" s="12" t="s">
        <v>1172</v>
      </c>
      <c r="AJ118" s="12" t="s">
        <v>665</v>
      </c>
      <c r="AK118" s="12" t="s">
        <v>665</v>
      </c>
      <c r="AL118" s="12" t="s">
        <v>665</v>
      </c>
      <c r="AM118" s="12" t="s">
        <v>665</v>
      </c>
      <c r="AN118" s="12" t="s">
        <v>665</v>
      </c>
      <c r="AO118" s="12" t="s">
        <v>665</v>
      </c>
      <c r="AP118" s="12" t="s">
        <v>665</v>
      </c>
      <c r="AQ118" s="12" t="s">
        <v>665</v>
      </c>
      <c r="AR118" s="12" t="s">
        <v>665</v>
      </c>
      <c r="AS118" s="12" t="s">
        <v>665</v>
      </c>
      <c r="AT118" s="12" t="s">
        <v>665</v>
      </c>
      <c r="AU118" s="12" t="s">
        <v>665</v>
      </c>
      <c r="AV118" s="12" t="s">
        <v>665</v>
      </c>
      <c r="AW118" s="12" t="s">
        <v>665</v>
      </c>
      <c r="AX118" s="12" t="s">
        <v>665</v>
      </c>
      <c r="AY118" s="12" t="s">
        <v>665</v>
      </c>
      <c r="AZ118" s="12" t="s">
        <v>1346</v>
      </c>
      <c r="BA118" s="12" t="s">
        <v>1347</v>
      </c>
    </row>
    <row r="119" spans="1:53" ht="15" thickBot="1" x14ac:dyDescent="0.35">
      <c r="A119" s="11" t="s">
        <v>669</v>
      </c>
      <c r="B119" s="12" t="s">
        <v>670</v>
      </c>
      <c r="C119" s="12" t="s">
        <v>670</v>
      </c>
      <c r="D119" s="12" t="s">
        <v>670</v>
      </c>
      <c r="E119" s="12" t="s">
        <v>670</v>
      </c>
      <c r="F119" s="12" t="s">
        <v>670</v>
      </c>
      <c r="G119" s="12" t="s">
        <v>670</v>
      </c>
      <c r="H119" s="12" t="s">
        <v>670</v>
      </c>
      <c r="I119" s="12" t="s">
        <v>670</v>
      </c>
      <c r="J119" s="12" t="s">
        <v>670</v>
      </c>
      <c r="K119" s="12" t="s">
        <v>670</v>
      </c>
      <c r="L119" s="12" t="s">
        <v>670</v>
      </c>
      <c r="M119" s="12" t="s">
        <v>670</v>
      </c>
      <c r="N119" s="12" t="s">
        <v>670</v>
      </c>
      <c r="O119" s="12" t="s">
        <v>670</v>
      </c>
      <c r="P119" s="12" t="s">
        <v>670</v>
      </c>
      <c r="Q119" s="12" t="s">
        <v>670</v>
      </c>
      <c r="R119" s="12" t="s">
        <v>670</v>
      </c>
      <c r="S119" s="12" t="s">
        <v>1174</v>
      </c>
      <c r="T119" s="12" t="s">
        <v>670</v>
      </c>
      <c r="U119" s="12" t="s">
        <v>670</v>
      </c>
      <c r="V119" s="12" t="s">
        <v>670</v>
      </c>
      <c r="W119" s="12" t="s">
        <v>670</v>
      </c>
      <c r="X119" s="12" t="s">
        <v>1175</v>
      </c>
      <c r="AD119" s="11" t="s">
        <v>669</v>
      </c>
      <c r="AE119" s="12" t="s">
        <v>670</v>
      </c>
      <c r="AF119" s="12" t="s">
        <v>670</v>
      </c>
      <c r="AG119" s="12" t="s">
        <v>1348</v>
      </c>
      <c r="AH119" s="12" t="s">
        <v>670</v>
      </c>
      <c r="AI119" s="12" t="s">
        <v>1174</v>
      </c>
      <c r="AJ119" s="12" t="s">
        <v>670</v>
      </c>
      <c r="AK119" s="12" t="s">
        <v>670</v>
      </c>
      <c r="AL119" s="12" t="s">
        <v>670</v>
      </c>
      <c r="AM119" s="12" t="s">
        <v>670</v>
      </c>
      <c r="AN119" s="12" t="s">
        <v>670</v>
      </c>
      <c r="AO119" s="12" t="s">
        <v>670</v>
      </c>
      <c r="AP119" s="12" t="s">
        <v>670</v>
      </c>
      <c r="AQ119" s="12" t="s">
        <v>670</v>
      </c>
      <c r="AR119" s="12" t="s">
        <v>670</v>
      </c>
      <c r="AS119" s="12" t="s">
        <v>670</v>
      </c>
      <c r="AT119" s="12" t="s">
        <v>670</v>
      </c>
      <c r="AU119" s="12" t="s">
        <v>670</v>
      </c>
      <c r="AV119" s="12" t="s">
        <v>670</v>
      </c>
      <c r="AW119" s="12" t="s">
        <v>670</v>
      </c>
      <c r="AX119" s="12" t="s">
        <v>670</v>
      </c>
      <c r="AY119" s="12" t="s">
        <v>670</v>
      </c>
      <c r="AZ119" s="12" t="s">
        <v>1349</v>
      </c>
      <c r="BA119" s="12" t="s">
        <v>1350</v>
      </c>
    </row>
    <row r="120" spans="1:53" ht="15" thickBot="1" x14ac:dyDescent="0.35">
      <c r="A120" s="11" t="s">
        <v>674</v>
      </c>
      <c r="B120" s="12" t="s">
        <v>675</v>
      </c>
      <c r="C120" s="12" t="s">
        <v>675</v>
      </c>
      <c r="D120" s="12" t="s">
        <v>675</v>
      </c>
      <c r="E120" s="12" t="s">
        <v>675</v>
      </c>
      <c r="F120" s="12" t="s">
        <v>675</v>
      </c>
      <c r="G120" s="12" t="s">
        <v>675</v>
      </c>
      <c r="H120" s="12" t="s">
        <v>675</v>
      </c>
      <c r="I120" s="12" t="s">
        <v>675</v>
      </c>
      <c r="J120" s="12" t="s">
        <v>675</v>
      </c>
      <c r="K120" s="12" t="s">
        <v>675</v>
      </c>
      <c r="L120" s="12" t="s">
        <v>675</v>
      </c>
      <c r="M120" s="12" t="s">
        <v>675</v>
      </c>
      <c r="N120" s="12" t="s">
        <v>675</v>
      </c>
      <c r="O120" s="12" t="s">
        <v>675</v>
      </c>
      <c r="P120" s="12" t="s">
        <v>675</v>
      </c>
      <c r="Q120" s="12" t="s">
        <v>675</v>
      </c>
      <c r="R120" s="12" t="s">
        <v>675</v>
      </c>
      <c r="S120" s="12" t="s">
        <v>1176</v>
      </c>
      <c r="T120" s="12" t="s">
        <v>675</v>
      </c>
      <c r="U120" s="12" t="s">
        <v>675</v>
      </c>
      <c r="V120" s="12" t="s">
        <v>675</v>
      </c>
      <c r="W120" s="12" t="s">
        <v>675</v>
      </c>
      <c r="X120" s="12" t="s">
        <v>1177</v>
      </c>
      <c r="AD120" s="11" t="s">
        <v>674</v>
      </c>
      <c r="AE120" s="12" t="s">
        <v>675</v>
      </c>
      <c r="AF120" s="12" t="s">
        <v>675</v>
      </c>
      <c r="AG120" s="12" t="s">
        <v>1351</v>
      </c>
      <c r="AH120" s="12" t="s">
        <v>675</v>
      </c>
      <c r="AI120" s="12" t="s">
        <v>1176</v>
      </c>
      <c r="AJ120" s="12" t="s">
        <v>675</v>
      </c>
      <c r="AK120" s="12" t="s">
        <v>675</v>
      </c>
      <c r="AL120" s="12" t="s">
        <v>675</v>
      </c>
      <c r="AM120" s="12" t="s">
        <v>675</v>
      </c>
      <c r="AN120" s="12" t="s">
        <v>675</v>
      </c>
      <c r="AO120" s="12" t="s">
        <v>675</v>
      </c>
      <c r="AP120" s="12" t="s">
        <v>675</v>
      </c>
      <c r="AQ120" s="12" t="s">
        <v>675</v>
      </c>
      <c r="AR120" s="12" t="s">
        <v>675</v>
      </c>
      <c r="AS120" s="12" t="s">
        <v>675</v>
      </c>
      <c r="AT120" s="12" t="s">
        <v>675</v>
      </c>
      <c r="AU120" s="12" t="s">
        <v>675</v>
      </c>
      <c r="AV120" s="12" t="s">
        <v>675</v>
      </c>
      <c r="AW120" s="12" t="s">
        <v>675</v>
      </c>
      <c r="AX120" s="12" t="s">
        <v>675</v>
      </c>
      <c r="AY120" s="12" t="s">
        <v>675</v>
      </c>
      <c r="AZ120" s="12" t="s">
        <v>1352</v>
      </c>
      <c r="BA120" s="12" t="s">
        <v>1353</v>
      </c>
    </row>
    <row r="121" spans="1:53" ht="15" thickBot="1" x14ac:dyDescent="0.35">
      <c r="A121" s="11" t="s">
        <v>679</v>
      </c>
      <c r="B121" s="12" t="s">
        <v>680</v>
      </c>
      <c r="C121" s="12" t="s">
        <v>680</v>
      </c>
      <c r="D121" s="12" t="s">
        <v>680</v>
      </c>
      <c r="E121" s="12" t="s">
        <v>680</v>
      </c>
      <c r="F121" s="12" t="s">
        <v>680</v>
      </c>
      <c r="G121" s="12" t="s">
        <v>680</v>
      </c>
      <c r="H121" s="12" t="s">
        <v>680</v>
      </c>
      <c r="I121" s="12" t="s">
        <v>680</v>
      </c>
      <c r="J121" s="12" t="s">
        <v>680</v>
      </c>
      <c r="K121" s="12" t="s">
        <v>680</v>
      </c>
      <c r="L121" s="12" t="s">
        <v>680</v>
      </c>
      <c r="M121" s="12" t="s">
        <v>680</v>
      </c>
      <c r="N121" s="12" t="s">
        <v>680</v>
      </c>
      <c r="O121" s="12" t="s">
        <v>680</v>
      </c>
      <c r="P121" s="12" t="s">
        <v>680</v>
      </c>
      <c r="Q121" s="12" t="s">
        <v>680</v>
      </c>
      <c r="R121" s="12" t="s">
        <v>680</v>
      </c>
      <c r="S121" s="12" t="s">
        <v>1178</v>
      </c>
      <c r="T121" s="12" t="s">
        <v>680</v>
      </c>
      <c r="U121" s="12" t="s">
        <v>680</v>
      </c>
      <c r="V121" s="12" t="s">
        <v>680</v>
      </c>
      <c r="W121" s="12" t="s">
        <v>680</v>
      </c>
      <c r="X121" s="12" t="s">
        <v>1179</v>
      </c>
      <c r="AD121" s="11" t="s">
        <v>679</v>
      </c>
      <c r="AE121" s="12" t="s">
        <v>680</v>
      </c>
      <c r="AF121" s="12" t="s">
        <v>680</v>
      </c>
      <c r="AG121" s="12" t="s">
        <v>1354</v>
      </c>
      <c r="AH121" s="12" t="s">
        <v>680</v>
      </c>
      <c r="AI121" s="12" t="s">
        <v>1178</v>
      </c>
      <c r="AJ121" s="12" t="s">
        <v>680</v>
      </c>
      <c r="AK121" s="12" t="s">
        <v>680</v>
      </c>
      <c r="AL121" s="12" t="s">
        <v>680</v>
      </c>
      <c r="AM121" s="12" t="s">
        <v>680</v>
      </c>
      <c r="AN121" s="12" t="s">
        <v>680</v>
      </c>
      <c r="AO121" s="12" t="s">
        <v>680</v>
      </c>
      <c r="AP121" s="12" t="s">
        <v>680</v>
      </c>
      <c r="AQ121" s="12" t="s">
        <v>680</v>
      </c>
      <c r="AR121" s="12" t="s">
        <v>680</v>
      </c>
      <c r="AS121" s="12" t="s">
        <v>680</v>
      </c>
      <c r="AT121" s="12" t="s">
        <v>680</v>
      </c>
      <c r="AU121" s="12" t="s">
        <v>680</v>
      </c>
      <c r="AV121" s="12" t="s">
        <v>680</v>
      </c>
      <c r="AW121" s="12" t="s">
        <v>680</v>
      </c>
      <c r="AX121" s="12" t="s">
        <v>680</v>
      </c>
      <c r="AY121" s="12" t="s">
        <v>680</v>
      </c>
      <c r="AZ121" s="12" t="s">
        <v>1355</v>
      </c>
      <c r="BA121" s="12" t="s">
        <v>1356</v>
      </c>
    </row>
    <row r="122" spans="1:53" ht="15" thickBot="1" x14ac:dyDescent="0.35">
      <c r="A122" s="11" t="s">
        <v>684</v>
      </c>
      <c r="B122" s="12" t="s">
        <v>685</v>
      </c>
      <c r="C122" s="12" t="s">
        <v>685</v>
      </c>
      <c r="D122" s="12" t="s">
        <v>685</v>
      </c>
      <c r="E122" s="12" t="s">
        <v>685</v>
      </c>
      <c r="F122" s="12" t="s">
        <v>685</v>
      </c>
      <c r="G122" s="12" t="s">
        <v>685</v>
      </c>
      <c r="H122" s="12" t="s">
        <v>685</v>
      </c>
      <c r="I122" s="12" t="s">
        <v>685</v>
      </c>
      <c r="J122" s="12" t="s">
        <v>685</v>
      </c>
      <c r="K122" s="12" t="s">
        <v>685</v>
      </c>
      <c r="L122" s="12" t="s">
        <v>685</v>
      </c>
      <c r="M122" s="12" t="s">
        <v>685</v>
      </c>
      <c r="N122" s="12" t="s">
        <v>685</v>
      </c>
      <c r="O122" s="12" t="s">
        <v>685</v>
      </c>
      <c r="P122" s="12" t="s">
        <v>685</v>
      </c>
      <c r="Q122" s="12" t="s">
        <v>685</v>
      </c>
      <c r="R122" s="12" t="s">
        <v>685</v>
      </c>
      <c r="S122" s="12" t="s">
        <v>1180</v>
      </c>
      <c r="T122" s="12" t="s">
        <v>685</v>
      </c>
      <c r="U122" s="12" t="s">
        <v>685</v>
      </c>
      <c r="V122" s="12" t="s">
        <v>685</v>
      </c>
      <c r="W122" s="12" t="s">
        <v>685</v>
      </c>
      <c r="X122" s="12" t="s">
        <v>1181</v>
      </c>
      <c r="AD122" s="11" t="s">
        <v>684</v>
      </c>
      <c r="AE122" s="12" t="s">
        <v>685</v>
      </c>
      <c r="AF122" s="12" t="s">
        <v>685</v>
      </c>
      <c r="AG122" s="12" t="s">
        <v>1357</v>
      </c>
      <c r="AH122" s="12" t="s">
        <v>685</v>
      </c>
      <c r="AI122" s="12" t="s">
        <v>1180</v>
      </c>
      <c r="AJ122" s="12" t="s">
        <v>685</v>
      </c>
      <c r="AK122" s="12" t="s">
        <v>685</v>
      </c>
      <c r="AL122" s="12" t="s">
        <v>685</v>
      </c>
      <c r="AM122" s="12" t="s">
        <v>685</v>
      </c>
      <c r="AN122" s="12" t="s">
        <v>685</v>
      </c>
      <c r="AO122" s="12" t="s">
        <v>685</v>
      </c>
      <c r="AP122" s="12" t="s">
        <v>685</v>
      </c>
      <c r="AQ122" s="12" t="s">
        <v>685</v>
      </c>
      <c r="AR122" s="12" t="s">
        <v>685</v>
      </c>
      <c r="AS122" s="12" t="s">
        <v>685</v>
      </c>
      <c r="AT122" s="12" t="s">
        <v>685</v>
      </c>
      <c r="AU122" s="12" t="s">
        <v>685</v>
      </c>
      <c r="AV122" s="12" t="s">
        <v>685</v>
      </c>
      <c r="AW122" s="12" t="s">
        <v>685</v>
      </c>
      <c r="AX122" s="12" t="s">
        <v>685</v>
      </c>
      <c r="AY122" s="12" t="s">
        <v>685</v>
      </c>
      <c r="AZ122" s="12" t="s">
        <v>1358</v>
      </c>
      <c r="BA122" s="12" t="s">
        <v>1359</v>
      </c>
    </row>
    <row r="123" spans="1:53" ht="15" thickBot="1" x14ac:dyDescent="0.35">
      <c r="A123" s="11" t="s">
        <v>689</v>
      </c>
      <c r="B123" s="12" t="s">
        <v>690</v>
      </c>
      <c r="C123" s="12" t="s">
        <v>690</v>
      </c>
      <c r="D123" s="12" t="s">
        <v>690</v>
      </c>
      <c r="E123" s="12" t="s">
        <v>690</v>
      </c>
      <c r="F123" s="12" t="s">
        <v>690</v>
      </c>
      <c r="G123" s="12" t="s">
        <v>690</v>
      </c>
      <c r="H123" s="12" t="s">
        <v>690</v>
      </c>
      <c r="I123" s="12" t="s">
        <v>690</v>
      </c>
      <c r="J123" s="12" t="s">
        <v>690</v>
      </c>
      <c r="K123" s="12" t="s">
        <v>690</v>
      </c>
      <c r="L123" s="12" t="s">
        <v>690</v>
      </c>
      <c r="M123" s="12" t="s">
        <v>690</v>
      </c>
      <c r="N123" s="12" t="s">
        <v>690</v>
      </c>
      <c r="O123" s="12" t="s">
        <v>690</v>
      </c>
      <c r="P123" s="12" t="s">
        <v>690</v>
      </c>
      <c r="Q123" s="12" t="s">
        <v>690</v>
      </c>
      <c r="R123" s="12" t="s">
        <v>690</v>
      </c>
      <c r="S123" s="12" t="s">
        <v>1182</v>
      </c>
      <c r="T123" s="12" t="s">
        <v>690</v>
      </c>
      <c r="U123" s="12" t="s">
        <v>690</v>
      </c>
      <c r="V123" s="12" t="s">
        <v>690</v>
      </c>
      <c r="W123" s="12" t="s">
        <v>690</v>
      </c>
      <c r="X123" s="12" t="s">
        <v>1183</v>
      </c>
      <c r="AD123" s="11" t="s">
        <v>689</v>
      </c>
      <c r="AE123" s="12" t="s">
        <v>690</v>
      </c>
      <c r="AF123" s="12" t="s">
        <v>690</v>
      </c>
      <c r="AG123" s="12" t="s">
        <v>1360</v>
      </c>
      <c r="AH123" s="12" t="s">
        <v>690</v>
      </c>
      <c r="AI123" s="12" t="s">
        <v>1182</v>
      </c>
      <c r="AJ123" s="12" t="s">
        <v>690</v>
      </c>
      <c r="AK123" s="12" t="s">
        <v>690</v>
      </c>
      <c r="AL123" s="12" t="s">
        <v>690</v>
      </c>
      <c r="AM123" s="12" t="s">
        <v>690</v>
      </c>
      <c r="AN123" s="12" t="s">
        <v>690</v>
      </c>
      <c r="AO123" s="12" t="s">
        <v>690</v>
      </c>
      <c r="AP123" s="12" t="s">
        <v>690</v>
      </c>
      <c r="AQ123" s="12" t="s">
        <v>690</v>
      </c>
      <c r="AR123" s="12" t="s">
        <v>690</v>
      </c>
      <c r="AS123" s="12" t="s">
        <v>690</v>
      </c>
      <c r="AT123" s="12" t="s">
        <v>690</v>
      </c>
      <c r="AU123" s="12" t="s">
        <v>690</v>
      </c>
      <c r="AV123" s="12" t="s">
        <v>690</v>
      </c>
      <c r="AW123" s="12" t="s">
        <v>690</v>
      </c>
      <c r="AX123" s="12" t="s">
        <v>690</v>
      </c>
      <c r="AY123" s="12" t="s">
        <v>690</v>
      </c>
      <c r="AZ123" s="12" t="s">
        <v>1361</v>
      </c>
      <c r="BA123" s="12" t="s">
        <v>1362</v>
      </c>
    </row>
    <row r="124" spans="1:53" ht="15" thickBot="1" x14ac:dyDescent="0.35">
      <c r="A124" s="11" t="s">
        <v>694</v>
      </c>
      <c r="B124" s="12" t="s">
        <v>695</v>
      </c>
      <c r="C124" s="12" t="s">
        <v>695</v>
      </c>
      <c r="D124" s="12" t="s">
        <v>695</v>
      </c>
      <c r="E124" s="12" t="s">
        <v>695</v>
      </c>
      <c r="F124" s="12" t="s">
        <v>695</v>
      </c>
      <c r="G124" s="12" t="s">
        <v>695</v>
      </c>
      <c r="H124" s="12" t="s">
        <v>695</v>
      </c>
      <c r="I124" s="12" t="s">
        <v>695</v>
      </c>
      <c r="J124" s="12" t="s">
        <v>695</v>
      </c>
      <c r="K124" s="12" t="s">
        <v>695</v>
      </c>
      <c r="L124" s="12" t="s">
        <v>695</v>
      </c>
      <c r="M124" s="12" t="s">
        <v>695</v>
      </c>
      <c r="N124" s="12" t="s">
        <v>695</v>
      </c>
      <c r="O124" s="12" t="s">
        <v>695</v>
      </c>
      <c r="P124" s="12" t="s">
        <v>695</v>
      </c>
      <c r="Q124" s="12" t="s">
        <v>695</v>
      </c>
      <c r="R124" s="12" t="s">
        <v>695</v>
      </c>
      <c r="S124" s="12" t="s">
        <v>1184</v>
      </c>
      <c r="T124" s="12" t="s">
        <v>695</v>
      </c>
      <c r="U124" s="12" t="s">
        <v>695</v>
      </c>
      <c r="V124" s="12" t="s">
        <v>695</v>
      </c>
      <c r="W124" s="12" t="s">
        <v>695</v>
      </c>
      <c r="X124" s="12" t="s">
        <v>1185</v>
      </c>
      <c r="AD124" s="11" t="s">
        <v>694</v>
      </c>
      <c r="AE124" s="12" t="s">
        <v>695</v>
      </c>
      <c r="AF124" s="12" t="s">
        <v>695</v>
      </c>
      <c r="AG124" s="12" t="s">
        <v>1363</v>
      </c>
      <c r="AH124" s="12" t="s">
        <v>695</v>
      </c>
      <c r="AI124" s="12" t="s">
        <v>1184</v>
      </c>
      <c r="AJ124" s="12" t="s">
        <v>695</v>
      </c>
      <c r="AK124" s="12" t="s">
        <v>695</v>
      </c>
      <c r="AL124" s="12" t="s">
        <v>695</v>
      </c>
      <c r="AM124" s="12" t="s">
        <v>695</v>
      </c>
      <c r="AN124" s="12" t="s">
        <v>695</v>
      </c>
      <c r="AO124" s="12" t="s">
        <v>695</v>
      </c>
      <c r="AP124" s="12" t="s">
        <v>695</v>
      </c>
      <c r="AQ124" s="12" t="s">
        <v>695</v>
      </c>
      <c r="AR124" s="12" t="s">
        <v>695</v>
      </c>
      <c r="AS124" s="12" t="s">
        <v>695</v>
      </c>
      <c r="AT124" s="12" t="s">
        <v>695</v>
      </c>
      <c r="AU124" s="12" t="s">
        <v>695</v>
      </c>
      <c r="AV124" s="12" t="s">
        <v>695</v>
      </c>
      <c r="AW124" s="12" t="s">
        <v>695</v>
      </c>
      <c r="AX124" s="12" t="s">
        <v>695</v>
      </c>
      <c r="AY124" s="12" t="s">
        <v>695</v>
      </c>
      <c r="AZ124" s="12" t="s">
        <v>1364</v>
      </c>
      <c r="BA124" s="12" t="s">
        <v>1365</v>
      </c>
    </row>
    <row r="125" spans="1:53" ht="15" thickBot="1" x14ac:dyDescent="0.35">
      <c r="A125" s="11" t="s">
        <v>699</v>
      </c>
      <c r="B125" s="12" t="s">
        <v>700</v>
      </c>
      <c r="C125" s="12" t="s">
        <v>700</v>
      </c>
      <c r="D125" s="12" t="s">
        <v>700</v>
      </c>
      <c r="E125" s="12" t="s">
        <v>700</v>
      </c>
      <c r="F125" s="12" t="s">
        <v>700</v>
      </c>
      <c r="G125" s="12" t="s">
        <v>700</v>
      </c>
      <c r="H125" s="12" t="s">
        <v>700</v>
      </c>
      <c r="I125" s="12" t="s">
        <v>700</v>
      </c>
      <c r="J125" s="12" t="s">
        <v>700</v>
      </c>
      <c r="K125" s="12" t="s">
        <v>700</v>
      </c>
      <c r="L125" s="12" t="s">
        <v>700</v>
      </c>
      <c r="M125" s="12" t="s">
        <v>700</v>
      </c>
      <c r="N125" s="12" t="s">
        <v>700</v>
      </c>
      <c r="O125" s="12" t="s">
        <v>700</v>
      </c>
      <c r="P125" s="12" t="s">
        <v>700</v>
      </c>
      <c r="Q125" s="12" t="s">
        <v>700</v>
      </c>
      <c r="R125" s="12" t="s">
        <v>700</v>
      </c>
      <c r="S125" s="12" t="s">
        <v>1186</v>
      </c>
      <c r="T125" s="12" t="s">
        <v>700</v>
      </c>
      <c r="U125" s="12" t="s">
        <v>700</v>
      </c>
      <c r="V125" s="12" t="s">
        <v>700</v>
      </c>
      <c r="W125" s="12" t="s">
        <v>700</v>
      </c>
      <c r="X125" s="12" t="s">
        <v>1187</v>
      </c>
      <c r="AD125" s="11" t="s">
        <v>699</v>
      </c>
      <c r="AE125" s="12" t="s">
        <v>700</v>
      </c>
      <c r="AF125" s="12" t="s">
        <v>700</v>
      </c>
      <c r="AG125" s="12" t="s">
        <v>1366</v>
      </c>
      <c r="AH125" s="12" t="s">
        <v>700</v>
      </c>
      <c r="AI125" s="12" t="s">
        <v>1186</v>
      </c>
      <c r="AJ125" s="12" t="s">
        <v>700</v>
      </c>
      <c r="AK125" s="12" t="s">
        <v>700</v>
      </c>
      <c r="AL125" s="12" t="s">
        <v>700</v>
      </c>
      <c r="AM125" s="12" t="s">
        <v>700</v>
      </c>
      <c r="AN125" s="12" t="s">
        <v>700</v>
      </c>
      <c r="AO125" s="12" t="s">
        <v>700</v>
      </c>
      <c r="AP125" s="12" t="s">
        <v>700</v>
      </c>
      <c r="AQ125" s="12" t="s">
        <v>700</v>
      </c>
      <c r="AR125" s="12" t="s">
        <v>700</v>
      </c>
      <c r="AS125" s="12" t="s">
        <v>700</v>
      </c>
      <c r="AT125" s="12" t="s">
        <v>700</v>
      </c>
      <c r="AU125" s="12" t="s">
        <v>700</v>
      </c>
      <c r="AV125" s="12" t="s">
        <v>700</v>
      </c>
      <c r="AW125" s="12" t="s">
        <v>700</v>
      </c>
      <c r="AX125" s="12" t="s">
        <v>700</v>
      </c>
      <c r="AY125" s="12" t="s">
        <v>700</v>
      </c>
      <c r="AZ125" s="12" t="s">
        <v>1367</v>
      </c>
      <c r="BA125" s="12" t="s">
        <v>1368</v>
      </c>
    </row>
    <row r="126" spans="1:53" ht="15" thickBot="1" x14ac:dyDescent="0.35">
      <c r="A126" s="11" t="s">
        <v>702</v>
      </c>
      <c r="B126" s="12" t="s">
        <v>703</v>
      </c>
      <c r="C126" s="12" t="s">
        <v>703</v>
      </c>
      <c r="D126" s="12" t="s">
        <v>703</v>
      </c>
      <c r="E126" s="12" t="s">
        <v>703</v>
      </c>
      <c r="F126" s="12" t="s">
        <v>703</v>
      </c>
      <c r="G126" s="12" t="s">
        <v>703</v>
      </c>
      <c r="H126" s="12" t="s">
        <v>703</v>
      </c>
      <c r="I126" s="12" t="s">
        <v>703</v>
      </c>
      <c r="J126" s="12" t="s">
        <v>703</v>
      </c>
      <c r="K126" s="12" t="s">
        <v>703</v>
      </c>
      <c r="L126" s="12" t="s">
        <v>703</v>
      </c>
      <c r="M126" s="12" t="s">
        <v>703</v>
      </c>
      <c r="N126" s="12" t="s">
        <v>703</v>
      </c>
      <c r="O126" s="12" t="s">
        <v>703</v>
      </c>
      <c r="P126" s="12" t="s">
        <v>703</v>
      </c>
      <c r="Q126" s="12" t="s">
        <v>703</v>
      </c>
      <c r="R126" s="12" t="s">
        <v>703</v>
      </c>
      <c r="S126" s="12" t="s">
        <v>1188</v>
      </c>
      <c r="T126" s="12" t="s">
        <v>703</v>
      </c>
      <c r="U126" s="12" t="s">
        <v>703</v>
      </c>
      <c r="V126" s="12" t="s">
        <v>703</v>
      </c>
      <c r="W126" s="12" t="s">
        <v>703</v>
      </c>
      <c r="X126" s="12" t="s">
        <v>1189</v>
      </c>
      <c r="AD126" s="11" t="s">
        <v>702</v>
      </c>
      <c r="AE126" s="12" t="s">
        <v>703</v>
      </c>
      <c r="AF126" s="12" t="s">
        <v>703</v>
      </c>
      <c r="AG126" s="12" t="s">
        <v>1369</v>
      </c>
      <c r="AH126" s="12" t="s">
        <v>703</v>
      </c>
      <c r="AI126" s="12" t="s">
        <v>1188</v>
      </c>
      <c r="AJ126" s="12" t="s">
        <v>703</v>
      </c>
      <c r="AK126" s="12" t="s">
        <v>703</v>
      </c>
      <c r="AL126" s="12" t="s">
        <v>703</v>
      </c>
      <c r="AM126" s="12" t="s">
        <v>703</v>
      </c>
      <c r="AN126" s="12" t="s">
        <v>703</v>
      </c>
      <c r="AO126" s="12" t="s">
        <v>703</v>
      </c>
      <c r="AP126" s="12" t="s">
        <v>703</v>
      </c>
      <c r="AQ126" s="12" t="s">
        <v>703</v>
      </c>
      <c r="AR126" s="12" t="s">
        <v>703</v>
      </c>
      <c r="AS126" s="12" t="s">
        <v>703</v>
      </c>
      <c r="AT126" s="12" t="s">
        <v>703</v>
      </c>
      <c r="AU126" s="12" t="s">
        <v>703</v>
      </c>
      <c r="AV126" s="12" t="s">
        <v>703</v>
      </c>
      <c r="AW126" s="12" t="s">
        <v>703</v>
      </c>
      <c r="AX126" s="12" t="s">
        <v>703</v>
      </c>
      <c r="AY126" s="12" t="s">
        <v>703</v>
      </c>
      <c r="AZ126" s="12" t="s">
        <v>1370</v>
      </c>
      <c r="BA126" s="12" t="s">
        <v>1371</v>
      </c>
    </row>
    <row r="127" spans="1:53" ht="15" thickBot="1" x14ac:dyDescent="0.35">
      <c r="A127" s="11" t="s">
        <v>705</v>
      </c>
      <c r="B127" s="12" t="s">
        <v>706</v>
      </c>
      <c r="C127" s="12" t="s">
        <v>706</v>
      </c>
      <c r="D127" s="12" t="s">
        <v>706</v>
      </c>
      <c r="E127" s="12" t="s">
        <v>706</v>
      </c>
      <c r="F127" s="12" t="s">
        <v>706</v>
      </c>
      <c r="G127" s="12" t="s">
        <v>706</v>
      </c>
      <c r="H127" s="12" t="s">
        <v>706</v>
      </c>
      <c r="I127" s="12" t="s">
        <v>706</v>
      </c>
      <c r="J127" s="12" t="s">
        <v>706</v>
      </c>
      <c r="K127" s="12" t="s">
        <v>706</v>
      </c>
      <c r="L127" s="12" t="s">
        <v>706</v>
      </c>
      <c r="M127" s="12" t="s">
        <v>706</v>
      </c>
      <c r="N127" s="12" t="s">
        <v>706</v>
      </c>
      <c r="O127" s="12" t="s">
        <v>706</v>
      </c>
      <c r="P127" s="12" t="s">
        <v>706</v>
      </c>
      <c r="Q127" s="12" t="s">
        <v>706</v>
      </c>
      <c r="R127" s="12" t="s">
        <v>706</v>
      </c>
      <c r="S127" s="12" t="s">
        <v>1190</v>
      </c>
      <c r="T127" s="12" t="s">
        <v>706</v>
      </c>
      <c r="U127" s="12" t="s">
        <v>706</v>
      </c>
      <c r="V127" s="12" t="s">
        <v>706</v>
      </c>
      <c r="W127" s="12" t="s">
        <v>706</v>
      </c>
      <c r="X127" s="12" t="s">
        <v>1191</v>
      </c>
      <c r="AD127" s="11" t="s">
        <v>705</v>
      </c>
      <c r="AE127" s="12" t="s">
        <v>706</v>
      </c>
      <c r="AF127" s="12" t="s">
        <v>706</v>
      </c>
      <c r="AG127" s="12" t="s">
        <v>1372</v>
      </c>
      <c r="AH127" s="12" t="s">
        <v>706</v>
      </c>
      <c r="AI127" s="12" t="s">
        <v>1190</v>
      </c>
      <c r="AJ127" s="12" t="s">
        <v>706</v>
      </c>
      <c r="AK127" s="12" t="s">
        <v>706</v>
      </c>
      <c r="AL127" s="12" t="s">
        <v>706</v>
      </c>
      <c r="AM127" s="12" t="s">
        <v>706</v>
      </c>
      <c r="AN127" s="12" t="s">
        <v>706</v>
      </c>
      <c r="AO127" s="12" t="s">
        <v>706</v>
      </c>
      <c r="AP127" s="12" t="s">
        <v>706</v>
      </c>
      <c r="AQ127" s="12" t="s">
        <v>706</v>
      </c>
      <c r="AR127" s="12" t="s">
        <v>706</v>
      </c>
      <c r="AS127" s="12" t="s">
        <v>706</v>
      </c>
      <c r="AT127" s="12" t="s">
        <v>706</v>
      </c>
      <c r="AU127" s="12" t="s">
        <v>706</v>
      </c>
      <c r="AV127" s="12" t="s">
        <v>706</v>
      </c>
      <c r="AW127" s="12" t="s">
        <v>706</v>
      </c>
      <c r="AX127" s="12" t="s">
        <v>706</v>
      </c>
      <c r="AY127" s="12" t="s">
        <v>706</v>
      </c>
      <c r="AZ127" s="12" t="s">
        <v>1373</v>
      </c>
      <c r="BA127" s="12" t="s">
        <v>1374</v>
      </c>
    </row>
    <row r="128" spans="1:53" ht="15" thickBot="1" x14ac:dyDescent="0.35">
      <c r="A128" s="11" t="s">
        <v>708</v>
      </c>
      <c r="B128" s="12" t="s">
        <v>709</v>
      </c>
      <c r="C128" s="12" t="s">
        <v>709</v>
      </c>
      <c r="D128" s="12" t="s">
        <v>709</v>
      </c>
      <c r="E128" s="12" t="s">
        <v>709</v>
      </c>
      <c r="F128" s="12" t="s">
        <v>709</v>
      </c>
      <c r="G128" s="12" t="s">
        <v>709</v>
      </c>
      <c r="H128" s="12" t="s">
        <v>709</v>
      </c>
      <c r="I128" s="12" t="s">
        <v>709</v>
      </c>
      <c r="J128" s="12" t="s">
        <v>709</v>
      </c>
      <c r="K128" s="12" t="s">
        <v>709</v>
      </c>
      <c r="L128" s="12" t="s">
        <v>709</v>
      </c>
      <c r="M128" s="12" t="s">
        <v>709</v>
      </c>
      <c r="N128" s="12" t="s">
        <v>709</v>
      </c>
      <c r="O128" s="12" t="s">
        <v>709</v>
      </c>
      <c r="P128" s="12" t="s">
        <v>709</v>
      </c>
      <c r="Q128" s="12" t="s">
        <v>709</v>
      </c>
      <c r="R128" s="12" t="s">
        <v>709</v>
      </c>
      <c r="S128" s="12" t="s">
        <v>1192</v>
      </c>
      <c r="T128" s="12" t="s">
        <v>709</v>
      </c>
      <c r="U128" s="12" t="s">
        <v>709</v>
      </c>
      <c r="V128" s="12" t="s">
        <v>709</v>
      </c>
      <c r="W128" s="12" t="s">
        <v>709</v>
      </c>
      <c r="X128" s="12" t="s">
        <v>1193</v>
      </c>
      <c r="AD128" s="11" t="s">
        <v>708</v>
      </c>
      <c r="AE128" s="12" t="s">
        <v>709</v>
      </c>
      <c r="AF128" s="12" t="s">
        <v>709</v>
      </c>
      <c r="AG128" s="12" t="s">
        <v>1375</v>
      </c>
      <c r="AH128" s="12" t="s">
        <v>709</v>
      </c>
      <c r="AI128" s="12" t="s">
        <v>1376</v>
      </c>
      <c r="AJ128" s="12" t="s">
        <v>709</v>
      </c>
      <c r="AK128" s="12" t="s">
        <v>709</v>
      </c>
      <c r="AL128" s="12" t="s">
        <v>709</v>
      </c>
      <c r="AM128" s="12" t="s">
        <v>709</v>
      </c>
      <c r="AN128" s="12" t="s">
        <v>709</v>
      </c>
      <c r="AO128" s="12" t="s">
        <v>709</v>
      </c>
      <c r="AP128" s="12" t="s">
        <v>709</v>
      </c>
      <c r="AQ128" s="12" t="s">
        <v>709</v>
      </c>
      <c r="AR128" s="12" t="s">
        <v>709</v>
      </c>
      <c r="AS128" s="12" t="s">
        <v>709</v>
      </c>
      <c r="AT128" s="12" t="s">
        <v>709</v>
      </c>
      <c r="AU128" s="12" t="s">
        <v>709</v>
      </c>
      <c r="AV128" s="12" t="s">
        <v>709</v>
      </c>
      <c r="AW128" s="12" t="s">
        <v>709</v>
      </c>
      <c r="AX128" s="12" t="s">
        <v>709</v>
      </c>
      <c r="AY128" s="12" t="s">
        <v>709</v>
      </c>
      <c r="AZ128" s="12" t="s">
        <v>709</v>
      </c>
      <c r="BA128" s="12" t="s">
        <v>1377</v>
      </c>
    </row>
    <row r="129" spans="1:53" ht="15" thickBot="1" x14ac:dyDescent="0.35">
      <c r="A129" s="11" t="s">
        <v>711</v>
      </c>
      <c r="B129" s="12" t="s">
        <v>712</v>
      </c>
      <c r="C129" s="12" t="s">
        <v>712</v>
      </c>
      <c r="D129" s="12" t="s">
        <v>712</v>
      </c>
      <c r="E129" s="12" t="s">
        <v>712</v>
      </c>
      <c r="F129" s="12" t="s">
        <v>712</v>
      </c>
      <c r="G129" s="12" t="s">
        <v>712</v>
      </c>
      <c r="H129" s="12" t="s">
        <v>712</v>
      </c>
      <c r="I129" s="12" t="s">
        <v>712</v>
      </c>
      <c r="J129" s="12" t="s">
        <v>712</v>
      </c>
      <c r="K129" s="12" t="s">
        <v>712</v>
      </c>
      <c r="L129" s="12" t="s">
        <v>712</v>
      </c>
      <c r="M129" s="12" t="s">
        <v>712</v>
      </c>
      <c r="N129" s="12" t="s">
        <v>712</v>
      </c>
      <c r="O129" s="12" t="s">
        <v>712</v>
      </c>
      <c r="P129" s="12" t="s">
        <v>712</v>
      </c>
      <c r="Q129" s="12" t="s">
        <v>712</v>
      </c>
      <c r="R129" s="12" t="s">
        <v>712</v>
      </c>
      <c r="S129" s="12" t="s">
        <v>1194</v>
      </c>
      <c r="T129" s="12" t="s">
        <v>712</v>
      </c>
      <c r="U129" s="12" t="s">
        <v>712</v>
      </c>
      <c r="V129" s="12" t="s">
        <v>712</v>
      </c>
      <c r="W129" s="12" t="s">
        <v>712</v>
      </c>
      <c r="X129" s="12" t="s">
        <v>1195</v>
      </c>
      <c r="AD129" s="11" t="s">
        <v>711</v>
      </c>
      <c r="AE129" s="12" t="s">
        <v>712</v>
      </c>
      <c r="AF129" s="12" t="s">
        <v>712</v>
      </c>
      <c r="AG129" s="12" t="s">
        <v>1378</v>
      </c>
      <c r="AH129" s="12" t="s">
        <v>712</v>
      </c>
      <c r="AI129" s="12" t="s">
        <v>1379</v>
      </c>
      <c r="AJ129" s="12" t="s">
        <v>712</v>
      </c>
      <c r="AK129" s="12" t="s">
        <v>712</v>
      </c>
      <c r="AL129" s="12" t="s">
        <v>712</v>
      </c>
      <c r="AM129" s="12" t="s">
        <v>712</v>
      </c>
      <c r="AN129" s="12" t="s">
        <v>712</v>
      </c>
      <c r="AO129" s="12" t="s">
        <v>712</v>
      </c>
      <c r="AP129" s="12" t="s">
        <v>712</v>
      </c>
      <c r="AQ129" s="12" t="s">
        <v>712</v>
      </c>
      <c r="AR129" s="12" t="s">
        <v>712</v>
      </c>
      <c r="AS129" s="12" t="s">
        <v>712</v>
      </c>
      <c r="AT129" s="12" t="s">
        <v>712</v>
      </c>
      <c r="AU129" s="12" t="s">
        <v>712</v>
      </c>
      <c r="AV129" s="12" t="s">
        <v>712</v>
      </c>
      <c r="AW129" s="12" t="s">
        <v>712</v>
      </c>
      <c r="AX129" s="12" t="s">
        <v>712</v>
      </c>
      <c r="AY129" s="12" t="s">
        <v>712</v>
      </c>
      <c r="AZ129" s="12" t="s">
        <v>712</v>
      </c>
      <c r="BA129" s="12" t="s">
        <v>1380</v>
      </c>
    </row>
    <row r="130" spans="1:53" ht="15" thickBot="1" x14ac:dyDescent="0.35">
      <c r="A130" s="11" t="s">
        <v>714</v>
      </c>
      <c r="B130" s="12" t="s">
        <v>715</v>
      </c>
      <c r="C130" s="12" t="s">
        <v>715</v>
      </c>
      <c r="D130" s="12" t="s">
        <v>715</v>
      </c>
      <c r="E130" s="12" t="s">
        <v>715</v>
      </c>
      <c r="F130" s="12" t="s">
        <v>715</v>
      </c>
      <c r="G130" s="12" t="s">
        <v>715</v>
      </c>
      <c r="H130" s="12" t="s">
        <v>715</v>
      </c>
      <c r="I130" s="12" t="s">
        <v>715</v>
      </c>
      <c r="J130" s="12" t="s">
        <v>715</v>
      </c>
      <c r="K130" s="12" t="s">
        <v>715</v>
      </c>
      <c r="L130" s="12" t="s">
        <v>715</v>
      </c>
      <c r="M130" s="12" t="s">
        <v>715</v>
      </c>
      <c r="N130" s="12" t="s">
        <v>715</v>
      </c>
      <c r="O130" s="12" t="s">
        <v>715</v>
      </c>
      <c r="P130" s="12" t="s">
        <v>715</v>
      </c>
      <c r="Q130" s="12" t="s">
        <v>715</v>
      </c>
      <c r="R130" s="12" t="s">
        <v>715</v>
      </c>
      <c r="S130" s="12" t="s">
        <v>1196</v>
      </c>
      <c r="T130" s="12" t="s">
        <v>715</v>
      </c>
      <c r="U130" s="12" t="s">
        <v>715</v>
      </c>
      <c r="V130" s="12" t="s">
        <v>715</v>
      </c>
      <c r="W130" s="12" t="s">
        <v>715</v>
      </c>
      <c r="X130" s="12" t="s">
        <v>1197</v>
      </c>
      <c r="AD130" s="11" t="s">
        <v>714</v>
      </c>
      <c r="AE130" s="12" t="s">
        <v>715</v>
      </c>
      <c r="AF130" s="12" t="s">
        <v>715</v>
      </c>
      <c r="AG130" s="12" t="s">
        <v>1381</v>
      </c>
      <c r="AH130" s="12" t="s">
        <v>715</v>
      </c>
      <c r="AI130" s="12" t="s">
        <v>1382</v>
      </c>
      <c r="AJ130" s="12" t="s">
        <v>715</v>
      </c>
      <c r="AK130" s="12" t="s">
        <v>715</v>
      </c>
      <c r="AL130" s="12" t="s">
        <v>715</v>
      </c>
      <c r="AM130" s="12" t="s">
        <v>715</v>
      </c>
      <c r="AN130" s="12" t="s">
        <v>715</v>
      </c>
      <c r="AO130" s="12" t="s">
        <v>715</v>
      </c>
      <c r="AP130" s="12" t="s">
        <v>715</v>
      </c>
      <c r="AQ130" s="12" t="s">
        <v>715</v>
      </c>
      <c r="AR130" s="12" t="s">
        <v>715</v>
      </c>
      <c r="AS130" s="12" t="s">
        <v>715</v>
      </c>
      <c r="AT130" s="12" t="s">
        <v>715</v>
      </c>
      <c r="AU130" s="12" t="s">
        <v>715</v>
      </c>
      <c r="AV130" s="12" t="s">
        <v>715</v>
      </c>
      <c r="AW130" s="12" t="s">
        <v>715</v>
      </c>
      <c r="AX130" s="12" t="s">
        <v>715</v>
      </c>
      <c r="AY130" s="12" t="s">
        <v>715</v>
      </c>
      <c r="AZ130" s="12" t="s">
        <v>715</v>
      </c>
      <c r="BA130" s="12" t="s">
        <v>1383</v>
      </c>
    </row>
    <row r="131" spans="1:53" ht="15" thickBot="1" x14ac:dyDescent="0.35">
      <c r="A131" s="11" t="s">
        <v>717</v>
      </c>
      <c r="B131" s="12" t="s">
        <v>718</v>
      </c>
      <c r="C131" s="12" t="s">
        <v>718</v>
      </c>
      <c r="D131" s="12" t="s">
        <v>718</v>
      </c>
      <c r="E131" s="12" t="s">
        <v>718</v>
      </c>
      <c r="F131" s="12" t="s">
        <v>718</v>
      </c>
      <c r="G131" s="12" t="s">
        <v>718</v>
      </c>
      <c r="H131" s="12" t="s">
        <v>718</v>
      </c>
      <c r="I131" s="12" t="s">
        <v>718</v>
      </c>
      <c r="J131" s="12" t="s">
        <v>718</v>
      </c>
      <c r="K131" s="12" t="s">
        <v>718</v>
      </c>
      <c r="L131" s="12" t="s">
        <v>718</v>
      </c>
      <c r="M131" s="12" t="s">
        <v>718</v>
      </c>
      <c r="N131" s="12" t="s">
        <v>718</v>
      </c>
      <c r="O131" s="12" t="s">
        <v>718</v>
      </c>
      <c r="P131" s="12" t="s">
        <v>718</v>
      </c>
      <c r="Q131" s="12" t="s">
        <v>718</v>
      </c>
      <c r="R131" s="12" t="s">
        <v>718</v>
      </c>
      <c r="S131" s="12" t="s">
        <v>1198</v>
      </c>
      <c r="T131" s="12" t="s">
        <v>718</v>
      </c>
      <c r="U131" s="12" t="s">
        <v>718</v>
      </c>
      <c r="V131" s="12" t="s">
        <v>718</v>
      </c>
      <c r="W131" s="12" t="s">
        <v>718</v>
      </c>
      <c r="X131" s="12" t="s">
        <v>1199</v>
      </c>
      <c r="AD131" s="11" t="s">
        <v>717</v>
      </c>
      <c r="AE131" s="12" t="s">
        <v>718</v>
      </c>
      <c r="AF131" s="12" t="s">
        <v>718</v>
      </c>
      <c r="AG131" s="12" t="s">
        <v>1384</v>
      </c>
      <c r="AH131" s="12" t="s">
        <v>718</v>
      </c>
      <c r="AI131" s="12" t="s">
        <v>1385</v>
      </c>
      <c r="AJ131" s="12" t="s">
        <v>718</v>
      </c>
      <c r="AK131" s="12" t="s">
        <v>718</v>
      </c>
      <c r="AL131" s="12" t="s">
        <v>718</v>
      </c>
      <c r="AM131" s="12" t="s">
        <v>718</v>
      </c>
      <c r="AN131" s="12" t="s">
        <v>718</v>
      </c>
      <c r="AO131" s="12" t="s">
        <v>718</v>
      </c>
      <c r="AP131" s="12" t="s">
        <v>718</v>
      </c>
      <c r="AQ131" s="12" t="s">
        <v>718</v>
      </c>
      <c r="AR131" s="12" t="s">
        <v>718</v>
      </c>
      <c r="AS131" s="12" t="s">
        <v>718</v>
      </c>
      <c r="AT131" s="12" t="s">
        <v>718</v>
      </c>
      <c r="AU131" s="12" t="s">
        <v>718</v>
      </c>
      <c r="AV131" s="12" t="s">
        <v>718</v>
      </c>
      <c r="AW131" s="12" t="s">
        <v>718</v>
      </c>
      <c r="AX131" s="12" t="s">
        <v>718</v>
      </c>
      <c r="AY131" s="12" t="s">
        <v>718</v>
      </c>
      <c r="AZ131" s="12" t="s">
        <v>718</v>
      </c>
      <c r="BA131" s="12" t="s">
        <v>1386</v>
      </c>
    </row>
    <row r="132" spans="1:53" ht="15" thickBot="1" x14ac:dyDescent="0.35">
      <c r="A132" s="11" t="s">
        <v>720</v>
      </c>
      <c r="B132" s="12" t="s">
        <v>721</v>
      </c>
      <c r="C132" s="12" t="s">
        <v>721</v>
      </c>
      <c r="D132" s="12" t="s">
        <v>721</v>
      </c>
      <c r="E132" s="12" t="s">
        <v>721</v>
      </c>
      <c r="F132" s="12" t="s">
        <v>721</v>
      </c>
      <c r="G132" s="12" t="s">
        <v>721</v>
      </c>
      <c r="H132" s="12" t="s">
        <v>721</v>
      </c>
      <c r="I132" s="12" t="s">
        <v>721</v>
      </c>
      <c r="J132" s="12" t="s">
        <v>721</v>
      </c>
      <c r="K132" s="12" t="s">
        <v>721</v>
      </c>
      <c r="L132" s="12" t="s">
        <v>721</v>
      </c>
      <c r="M132" s="12" t="s">
        <v>721</v>
      </c>
      <c r="N132" s="12" t="s">
        <v>721</v>
      </c>
      <c r="O132" s="12" t="s">
        <v>721</v>
      </c>
      <c r="P132" s="12" t="s">
        <v>721</v>
      </c>
      <c r="Q132" s="12" t="s">
        <v>721</v>
      </c>
      <c r="R132" s="12" t="s">
        <v>721</v>
      </c>
      <c r="S132" s="12" t="s">
        <v>721</v>
      </c>
      <c r="T132" s="12" t="s">
        <v>721</v>
      </c>
      <c r="U132" s="12" t="s">
        <v>721</v>
      </c>
      <c r="V132" s="12" t="s">
        <v>721</v>
      </c>
      <c r="W132" s="12" t="s">
        <v>721</v>
      </c>
      <c r="X132" s="12" t="s">
        <v>1200</v>
      </c>
      <c r="AD132" s="11" t="s">
        <v>720</v>
      </c>
      <c r="AE132" s="12" t="s">
        <v>721</v>
      </c>
      <c r="AF132" s="12" t="s">
        <v>721</v>
      </c>
      <c r="AG132" s="12" t="s">
        <v>1387</v>
      </c>
      <c r="AH132" s="12" t="s">
        <v>721</v>
      </c>
      <c r="AI132" s="12" t="s">
        <v>1388</v>
      </c>
      <c r="AJ132" s="12" t="s">
        <v>721</v>
      </c>
      <c r="AK132" s="12" t="s">
        <v>721</v>
      </c>
      <c r="AL132" s="12" t="s">
        <v>721</v>
      </c>
      <c r="AM132" s="12" t="s">
        <v>721</v>
      </c>
      <c r="AN132" s="12" t="s">
        <v>721</v>
      </c>
      <c r="AO132" s="12" t="s">
        <v>721</v>
      </c>
      <c r="AP132" s="12" t="s">
        <v>721</v>
      </c>
      <c r="AQ132" s="12" t="s">
        <v>721</v>
      </c>
      <c r="AR132" s="12" t="s">
        <v>721</v>
      </c>
      <c r="AS132" s="12" t="s">
        <v>721</v>
      </c>
      <c r="AT132" s="12" t="s">
        <v>721</v>
      </c>
      <c r="AU132" s="12" t="s">
        <v>721</v>
      </c>
      <c r="AV132" s="12" t="s">
        <v>721</v>
      </c>
      <c r="AW132" s="12" t="s">
        <v>721</v>
      </c>
      <c r="AX132" s="12" t="s">
        <v>721</v>
      </c>
      <c r="AY132" s="12" t="s">
        <v>721</v>
      </c>
      <c r="AZ132" s="12" t="s">
        <v>721</v>
      </c>
      <c r="BA132" s="12" t="s">
        <v>1389</v>
      </c>
    </row>
    <row r="133" spans="1:53" ht="15" thickBot="1" x14ac:dyDescent="0.35">
      <c r="A133" s="11" t="s">
        <v>723</v>
      </c>
      <c r="B133" s="12" t="s">
        <v>724</v>
      </c>
      <c r="C133" s="12" t="s">
        <v>724</v>
      </c>
      <c r="D133" s="12" t="s">
        <v>724</v>
      </c>
      <c r="E133" s="12" t="s">
        <v>724</v>
      </c>
      <c r="F133" s="12" t="s">
        <v>724</v>
      </c>
      <c r="G133" s="12" t="s">
        <v>724</v>
      </c>
      <c r="H133" s="12" t="s">
        <v>724</v>
      </c>
      <c r="I133" s="12" t="s">
        <v>724</v>
      </c>
      <c r="J133" s="12" t="s">
        <v>724</v>
      </c>
      <c r="K133" s="12" t="s">
        <v>724</v>
      </c>
      <c r="L133" s="12" t="s">
        <v>724</v>
      </c>
      <c r="M133" s="12" t="s">
        <v>724</v>
      </c>
      <c r="N133" s="12" t="s">
        <v>724</v>
      </c>
      <c r="O133" s="12" t="s">
        <v>724</v>
      </c>
      <c r="P133" s="12" t="s">
        <v>724</v>
      </c>
      <c r="Q133" s="12" t="s">
        <v>724</v>
      </c>
      <c r="R133" s="12" t="s">
        <v>724</v>
      </c>
      <c r="S133" s="12" t="s">
        <v>724</v>
      </c>
      <c r="T133" s="12" t="s">
        <v>724</v>
      </c>
      <c r="U133" s="12" t="s">
        <v>724</v>
      </c>
      <c r="V133" s="12" t="s">
        <v>724</v>
      </c>
      <c r="W133" s="12" t="s">
        <v>724</v>
      </c>
      <c r="X133" s="12" t="s">
        <v>1201</v>
      </c>
      <c r="AD133" s="11" t="s">
        <v>723</v>
      </c>
      <c r="AE133" s="12" t="s">
        <v>724</v>
      </c>
      <c r="AF133" s="12" t="s">
        <v>724</v>
      </c>
      <c r="AG133" s="12" t="s">
        <v>1390</v>
      </c>
      <c r="AH133" s="12" t="s">
        <v>724</v>
      </c>
      <c r="AI133" s="12" t="s">
        <v>1391</v>
      </c>
      <c r="AJ133" s="12" t="s">
        <v>724</v>
      </c>
      <c r="AK133" s="12" t="s">
        <v>724</v>
      </c>
      <c r="AL133" s="12" t="s">
        <v>724</v>
      </c>
      <c r="AM133" s="12" t="s">
        <v>724</v>
      </c>
      <c r="AN133" s="12" t="s">
        <v>724</v>
      </c>
      <c r="AO133" s="12" t="s">
        <v>724</v>
      </c>
      <c r="AP133" s="12" t="s">
        <v>724</v>
      </c>
      <c r="AQ133" s="12" t="s">
        <v>724</v>
      </c>
      <c r="AR133" s="12" t="s">
        <v>724</v>
      </c>
      <c r="AS133" s="12" t="s">
        <v>724</v>
      </c>
      <c r="AT133" s="12" t="s">
        <v>724</v>
      </c>
      <c r="AU133" s="12" t="s">
        <v>724</v>
      </c>
      <c r="AV133" s="12" t="s">
        <v>724</v>
      </c>
      <c r="AW133" s="12" t="s">
        <v>724</v>
      </c>
      <c r="AX133" s="12" t="s">
        <v>724</v>
      </c>
      <c r="AY133" s="12" t="s">
        <v>724</v>
      </c>
      <c r="AZ133" s="12" t="s">
        <v>724</v>
      </c>
      <c r="BA133" s="12" t="s">
        <v>724</v>
      </c>
    </row>
    <row r="134" spans="1:53" ht="18.600000000000001" thickBot="1" x14ac:dyDescent="0.35">
      <c r="A134" s="7"/>
      <c r="AD134" s="7"/>
    </row>
    <row r="135" spans="1:53" ht="15" thickBot="1" x14ac:dyDescent="0.35">
      <c r="A135" s="11" t="s">
        <v>726</v>
      </c>
      <c r="B135" s="11" t="s">
        <v>339</v>
      </c>
      <c r="C135" s="11" t="s">
        <v>340</v>
      </c>
      <c r="D135" s="11" t="s">
        <v>341</v>
      </c>
      <c r="E135" s="11" t="s">
        <v>342</v>
      </c>
      <c r="F135" s="11" t="s">
        <v>343</v>
      </c>
      <c r="G135" s="11" t="s">
        <v>344</v>
      </c>
      <c r="H135" s="11" t="s">
        <v>345</v>
      </c>
      <c r="I135" s="11" t="s">
        <v>346</v>
      </c>
      <c r="J135" s="11" t="s">
        <v>347</v>
      </c>
      <c r="K135" s="11" t="s">
        <v>348</v>
      </c>
      <c r="L135" s="11" t="s">
        <v>349</v>
      </c>
      <c r="M135" s="11" t="s">
        <v>350</v>
      </c>
      <c r="N135" s="11" t="s">
        <v>351</v>
      </c>
      <c r="O135" s="11" t="s">
        <v>352</v>
      </c>
      <c r="P135" s="11" t="s">
        <v>353</v>
      </c>
      <c r="Q135" s="11" t="s">
        <v>354</v>
      </c>
      <c r="R135" s="11" t="s">
        <v>355</v>
      </c>
      <c r="S135" s="11" t="s">
        <v>356</v>
      </c>
      <c r="T135" s="11" t="s">
        <v>357</v>
      </c>
      <c r="U135" s="11" t="s">
        <v>358</v>
      </c>
      <c r="V135" s="11" t="s">
        <v>359</v>
      </c>
      <c r="W135" s="11" t="s">
        <v>360</v>
      </c>
      <c r="X135" s="11" t="s">
        <v>1071</v>
      </c>
      <c r="AD135" s="11" t="s">
        <v>726</v>
      </c>
      <c r="AE135" s="11" t="s">
        <v>339</v>
      </c>
      <c r="AF135" s="11" t="s">
        <v>340</v>
      </c>
      <c r="AG135" s="11" t="s">
        <v>341</v>
      </c>
      <c r="AH135" s="11" t="s">
        <v>342</v>
      </c>
      <c r="AI135" s="11" t="s">
        <v>343</v>
      </c>
      <c r="AJ135" s="11" t="s">
        <v>344</v>
      </c>
      <c r="AK135" s="11" t="s">
        <v>345</v>
      </c>
      <c r="AL135" s="11" t="s">
        <v>346</v>
      </c>
      <c r="AM135" s="11" t="s">
        <v>347</v>
      </c>
      <c r="AN135" s="11" t="s">
        <v>348</v>
      </c>
      <c r="AO135" s="11" t="s">
        <v>349</v>
      </c>
      <c r="AP135" s="11" t="s">
        <v>350</v>
      </c>
      <c r="AQ135" s="11" t="s">
        <v>351</v>
      </c>
      <c r="AR135" s="11" t="s">
        <v>352</v>
      </c>
      <c r="AS135" s="11" t="s">
        <v>353</v>
      </c>
      <c r="AT135" s="11" t="s">
        <v>354</v>
      </c>
      <c r="AU135" s="11" t="s">
        <v>355</v>
      </c>
      <c r="AV135" s="11" t="s">
        <v>356</v>
      </c>
      <c r="AW135" s="11" t="s">
        <v>357</v>
      </c>
      <c r="AX135" s="11" t="s">
        <v>358</v>
      </c>
      <c r="AY135" s="11" t="s">
        <v>359</v>
      </c>
      <c r="AZ135" s="11" t="s">
        <v>360</v>
      </c>
      <c r="BA135" s="11" t="s">
        <v>1071</v>
      </c>
    </row>
    <row r="136" spans="1:53" ht="15" thickBot="1" x14ac:dyDescent="0.35">
      <c r="A136" s="11" t="s">
        <v>425</v>
      </c>
      <c r="B136" s="12">
        <v>61</v>
      </c>
      <c r="C136" s="12">
        <v>133</v>
      </c>
      <c r="D136" s="12">
        <v>61</v>
      </c>
      <c r="E136" s="12">
        <v>61</v>
      </c>
      <c r="F136" s="12">
        <v>61</v>
      </c>
      <c r="G136" s="12">
        <v>61</v>
      </c>
      <c r="H136" s="12">
        <v>61</v>
      </c>
      <c r="I136" s="12">
        <v>61</v>
      </c>
      <c r="J136" s="12">
        <v>61</v>
      </c>
      <c r="K136" s="12">
        <v>61</v>
      </c>
      <c r="L136" s="12">
        <v>61</v>
      </c>
      <c r="M136" s="12">
        <v>61</v>
      </c>
      <c r="N136" s="12">
        <v>61</v>
      </c>
      <c r="O136" s="12">
        <v>61</v>
      </c>
      <c r="P136" s="12">
        <v>61</v>
      </c>
      <c r="Q136" s="12">
        <v>61</v>
      </c>
      <c r="R136" s="12">
        <v>61</v>
      </c>
      <c r="S136" s="12">
        <v>499778</v>
      </c>
      <c r="T136" s="12">
        <v>61</v>
      </c>
      <c r="U136" s="12">
        <v>61</v>
      </c>
      <c r="V136" s="12">
        <v>61</v>
      </c>
      <c r="W136" s="12">
        <v>63.5</v>
      </c>
      <c r="X136" s="12">
        <v>499735.5</v>
      </c>
      <c r="AD136" s="11" t="s">
        <v>425</v>
      </c>
      <c r="AE136" s="12">
        <v>61</v>
      </c>
      <c r="AF136" s="12">
        <v>61</v>
      </c>
      <c r="AG136" s="12">
        <v>499547</v>
      </c>
      <c r="AH136" s="12">
        <v>61</v>
      </c>
      <c r="AI136" s="12">
        <v>499778</v>
      </c>
      <c r="AJ136" s="12">
        <v>61</v>
      </c>
      <c r="AK136" s="12">
        <v>61</v>
      </c>
      <c r="AL136" s="12">
        <v>61</v>
      </c>
      <c r="AM136" s="12">
        <v>61</v>
      </c>
      <c r="AN136" s="12">
        <v>61</v>
      </c>
      <c r="AO136" s="12">
        <v>61</v>
      </c>
      <c r="AP136" s="12">
        <v>61</v>
      </c>
      <c r="AQ136" s="12">
        <v>61</v>
      </c>
      <c r="AR136" s="12">
        <v>61</v>
      </c>
      <c r="AS136" s="12">
        <v>61</v>
      </c>
      <c r="AT136" s="12">
        <v>61</v>
      </c>
      <c r="AU136" s="12">
        <v>61</v>
      </c>
      <c r="AV136" s="12">
        <v>63.5</v>
      </c>
      <c r="AW136" s="12">
        <v>61</v>
      </c>
      <c r="AX136" s="12">
        <v>61</v>
      </c>
      <c r="AY136" s="12">
        <v>61</v>
      </c>
      <c r="AZ136" s="12">
        <v>63.5</v>
      </c>
      <c r="BA136" s="12">
        <v>375</v>
      </c>
    </row>
    <row r="137" spans="1:53" ht="15" thickBot="1" x14ac:dyDescent="0.35">
      <c r="A137" s="11" t="s">
        <v>433</v>
      </c>
      <c r="B137" s="12">
        <v>60</v>
      </c>
      <c r="C137" s="12">
        <v>60</v>
      </c>
      <c r="D137" s="12">
        <v>60</v>
      </c>
      <c r="E137" s="12">
        <v>60</v>
      </c>
      <c r="F137" s="12">
        <v>60</v>
      </c>
      <c r="G137" s="12">
        <v>60</v>
      </c>
      <c r="H137" s="12">
        <v>60</v>
      </c>
      <c r="I137" s="12">
        <v>60</v>
      </c>
      <c r="J137" s="12">
        <v>60</v>
      </c>
      <c r="K137" s="12">
        <v>60</v>
      </c>
      <c r="L137" s="12">
        <v>60</v>
      </c>
      <c r="M137" s="12">
        <v>60</v>
      </c>
      <c r="N137" s="12">
        <v>60</v>
      </c>
      <c r="O137" s="12">
        <v>60</v>
      </c>
      <c r="P137" s="12">
        <v>60</v>
      </c>
      <c r="Q137" s="12">
        <v>60</v>
      </c>
      <c r="R137" s="12">
        <v>60</v>
      </c>
      <c r="S137" s="12">
        <v>499777</v>
      </c>
      <c r="T137" s="12">
        <v>60</v>
      </c>
      <c r="U137" s="12">
        <v>60</v>
      </c>
      <c r="V137" s="12">
        <v>60</v>
      </c>
      <c r="W137" s="12">
        <v>62.5</v>
      </c>
      <c r="X137" s="12">
        <v>499680</v>
      </c>
      <c r="AD137" s="11" t="s">
        <v>433</v>
      </c>
      <c r="AE137" s="12">
        <v>60</v>
      </c>
      <c r="AF137" s="12">
        <v>60</v>
      </c>
      <c r="AG137" s="12">
        <v>499546</v>
      </c>
      <c r="AH137" s="12">
        <v>60</v>
      </c>
      <c r="AI137" s="12">
        <v>499777</v>
      </c>
      <c r="AJ137" s="12">
        <v>60</v>
      </c>
      <c r="AK137" s="12">
        <v>60</v>
      </c>
      <c r="AL137" s="12">
        <v>60</v>
      </c>
      <c r="AM137" s="12">
        <v>60</v>
      </c>
      <c r="AN137" s="12">
        <v>60</v>
      </c>
      <c r="AO137" s="12">
        <v>60</v>
      </c>
      <c r="AP137" s="12">
        <v>60</v>
      </c>
      <c r="AQ137" s="12">
        <v>60</v>
      </c>
      <c r="AR137" s="12">
        <v>60</v>
      </c>
      <c r="AS137" s="12">
        <v>60</v>
      </c>
      <c r="AT137" s="12">
        <v>60</v>
      </c>
      <c r="AU137" s="12">
        <v>60</v>
      </c>
      <c r="AV137" s="12">
        <v>62.5</v>
      </c>
      <c r="AW137" s="12">
        <v>60</v>
      </c>
      <c r="AX137" s="12">
        <v>60</v>
      </c>
      <c r="AY137" s="12">
        <v>60</v>
      </c>
      <c r="AZ137" s="12">
        <v>62.5</v>
      </c>
      <c r="BA137" s="12">
        <v>374</v>
      </c>
    </row>
    <row r="138" spans="1:53" ht="15" thickBot="1" x14ac:dyDescent="0.35">
      <c r="A138" s="11" t="s">
        <v>440</v>
      </c>
      <c r="B138" s="12">
        <v>59</v>
      </c>
      <c r="C138" s="12">
        <v>59</v>
      </c>
      <c r="D138" s="12">
        <v>59</v>
      </c>
      <c r="E138" s="12">
        <v>59</v>
      </c>
      <c r="F138" s="12">
        <v>59</v>
      </c>
      <c r="G138" s="12">
        <v>59</v>
      </c>
      <c r="H138" s="12">
        <v>59</v>
      </c>
      <c r="I138" s="12">
        <v>59</v>
      </c>
      <c r="J138" s="12">
        <v>59</v>
      </c>
      <c r="K138" s="12">
        <v>59</v>
      </c>
      <c r="L138" s="12">
        <v>59</v>
      </c>
      <c r="M138" s="12">
        <v>59</v>
      </c>
      <c r="N138" s="12">
        <v>59</v>
      </c>
      <c r="O138" s="12">
        <v>59</v>
      </c>
      <c r="P138" s="12">
        <v>59</v>
      </c>
      <c r="Q138" s="12">
        <v>59</v>
      </c>
      <c r="R138" s="12">
        <v>59</v>
      </c>
      <c r="S138" s="12">
        <v>499776</v>
      </c>
      <c r="T138" s="12">
        <v>59</v>
      </c>
      <c r="U138" s="12">
        <v>59</v>
      </c>
      <c r="V138" s="12">
        <v>59</v>
      </c>
      <c r="W138" s="12">
        <v>61.5</v>
      </c>
      <c r="X138" s="12">
        <v>499679</v>
      </c>
      <c r="AD138" s="11" t="s">
        <v>440</v>
      </c>
      <c r="AE138" s="12">
        <v>59</v>
      </c>
      <c r="AF138" s="12">
        <v>59</v>
      </c>
      <c r="AG138" s="12">
        <v>499545</v>
      </c>
      <c r="AH138" s="12">
        <v>59</v>
      </c>
      <c r="AI138" s="12">
        <v>499776</v>
      </c>
      <c r="AJ138" s="12">
        <v>59</v>
      </c>
      <c r="AK138" s="12">
        <v>59</v>
      </c>
      <c r="AL138" s="12">
        <v>59</v>
      </c>
      <c r="AM138" s="12">
        <v>59</v>
      </c>
      <c r="AN138" s="12">
        <v>59</v>
      </c>
      <c r="AO138" s="12">
        <v>59</v>
      </c>
      <c r="AP138" s="12">
        <v>59</v>
      </c>
      <c r="AQ138" s="12">
        <v>59</v>
      </c>
      <c r="AR138" s="12">
        <v>59</v>
      </c>
      <c r="AS138" s="12">
        <v>59</v>
      </c>
      <c r="AT138" s="12">
        <v>59</v>
      </c>
      <c r="AU138" s="12">
        <v>59</v>
      </c>
      <c r="AV138" s="12">
        <v>61.5</v>
      </c>
      <c r="AW138" s="12">
        <v>59</v>
      </c>
      <c r="AX138" s="12">
        <v>59</v>
      </c>
      <c r="AY138" s="12">
        <v>59</v>
      </c>
      <c r="AZ138" s="12">
        <v>61.5</v>
      </c>
      <c r="BA138" s="12">
        <v>373</v>
      </c>
    </row>
    <row r="139" spans="1:53" ht="15" thickBot="1" x14ac:dyDescent="0.35">
      <c r="A139" s="11" t="s">
        <v>446</v>
      </c>
      <c r="B139" s="12">
        <v>58</v>
      </c>
      <c r="C139" s="12">
        <v>58</v>
      </c>
      <c r="D139" s="12">
        <v>58</v>
      </c>
      <c r="E139" s="12">
        <v>58</v>
      </c>
      <c r="F139" s="12">
        <v>58</v>
      </c>
      <c r="G139" s="12">
        <v>58</v>
      </c>
      <c r="H139" s="12">
        <v>58</v>
      </c>
      <c r="I139" s="12">
        <v>58</v>
      </c>
      <c r="J139" s="12">
        <v>58</v>
      </c>
      <c r="K139" s="12">
        <v>58</v>
      </c>
      <c r="L139" s="12">
        <v>58</v>
      </c>
      <c r="M139" s="12">
        <v>58</v>
      </c>
      <c r="N139" s="12">
        <v>58</v>
      </c>
      <c r="O139" s="12">
        <v>58</v>
      </c>
      <c r="P139" s="12">
        <v>58</v>
      </c>
      <c r="Q139" s="12">
        <v>58</v>
      </c>
      <c r="R139" s="12">
        <v>58</v>
      </c>
      <c r="S139" s="12">
        <v>499775</v>
      </c>
      <c r="T139" s="12">
        <v>58</v>
      </c>
      <c r="U139" s="12">
        <v>58</v>
      </c>
      <c r="V139" s="12">
        <v>58</v>
      </c>
      <c r="W139" s="12">
        <v>60.5</v>
      </c>
      <c r="X139" s="12">
        <v>499678</v>
      </c>
      <c r="AD139" s="11" t="s">
        <v>446</v>
      </c>
      <c r="AE139" s="12">
        <v>58</v>
      </c>
      <c r="AF139" s="12">
        <v>58</v>
      </c>
      <c r="AG139" s="12">
        <v>499544</v>
      </c>
      <c r="AH139" s="12">
        <v>58</v>
      </c>
      <c r="AI139" s="12">
        <v>499775</v>
      </c>
      <c r="AJ139" s="12">
        <v>58</v>
      </c>
      <c r="AK139" s="12">
        <v>58</v>
      </c>
      <c r="AL139" s="12">
        <v>58</v>
      </c>
      <c r="AM139" s="12">
        <v>58</v>
      </c>
      <c r="AN139" s="12">
        <v>58</v>
      </c>
      <c r="AO139" s="12">
        <v>58</v>
      </c>
      <c r="AP139" s="12">
        <v>58</v>
      </c>
      <c r="AQ139" s="12">
        <v>58</v>
      </c>
      <c r="AR139" s="12">
        <v>58</v>
      </c>
      <c r="AS139" s="12">
        <v>58</v>
      </c>
      <c r="AT139" s="12">
        <v>58</v>
      </c>
      <c r="AU139" s="12">
        <v>58</v>
      </c>
      <c r="AV139" s="12">
        <v>60</v>
      </c>
      <c r="AW139" s="12">
        <v>58</v>
      </c>
      <c r="AX139" s="12">
        <v>58</v>
      </c>
      <c r="AY139" s="12">
        <v>58</v>
      </c>
      <c r="AZ139" s="12">
        <v>60.5</v>
      </c>
      <c r="BA139" s="12">
        <v>372</v>
      </c>
    </row>
    <row r="140" spans="1:53" ht="15" thickBot="1" x14ac:dyDescent="0.35">
      <c r="A140" s="11" t="s">
        <v>452</v>
      </c>
      <c r="B140" s="12">
        <v>57</v>
      </c>
      <c r="C140" s="12">
        <v>57</v>
      </c>
      <c r="D140" s="12">
        <v>57</v>
      </c>
      <c r="E140" s="12">
        <v>57</v>
      </c>
      <c r="F140" s="12">
        <v>57</v>
      </c>
      <c r="G140" s="12">
        <v>57</v>
      </c>
      <c r="H140" s="12">
        <v>57</v>
      </c>
      <c r="I140" s="12">
        <v>57</v>
      </c>
      <c r="J140" s="12">
        <v>57</v>
      </c>
      <c r="K140" s="12">
        <v>57</v>
      </c>
      <c r="L140" s="12">
        <v>57</v>
      </c>
      <c r="M140" s="12">
        <v>57</v>
      </c>
      <c r="N140" s="12">
        <v>57</v>
      </c>
      <c r="O140" s="12">
        <v>57</v>
      </c>
      <c r="P140" s="12">
        <v>57</v>
      </c>
      <c r="Q140" s="12">
        <v>57</v>
      </c>
      <c r="R140" s="12">
        <v>57</v>
      </c>
      <c r="S140" s="12">
        <v>499774</v>
      </c>
      <c r="T140" s="12">
        <v>57</v>
      </c>
      <c r="U140" s="12">
        <v>57</v>
      </c>
      <c r="V140" s="12">
        <v>57</v>
      </c>
      <c r="W140" s="12">
        <v>59.5</v>
      </c>
      <c r="X140" s="12">
        <v>499677</v>
      </c>
      <c r="AD140" s="11" t="s">
        <v>452</v>
      </c>
      <c r="AE140" s="12">
        <v>57</v>
      </c>
      <c r="AF140" s="12">
        <v>57</v>
      </c>
      <c r="AG140" s="12">
        <v>499543</v>
      </c>
      <c r="AH140" s="12">
        <v>57</v>
      </c>
      <c r="AI140" s="12">
        <v>499774</v>
      </c>
      <c r="AJ140" s="12">
        <v>57</v>
      </c>
      <c r="AK140" s="12">
        <v>57</v>
      </c>
      <c r="AL140" s="12">
        <v>57</v>
      </c>
      <c r="AM140" s="12">
        <v>57</v>
      </c>
      <c r="AN140" s="12">
        <v>57</v>
      </c>
      <c r="AO140" s="12">
        <v>57</v>
      </c>
      <c r="AP140" s="12">
        <v>57</v>
      </c>
      <c r="AQ140" s="12">
        <v>57</v>
      </c>
      <c r="AR140" s="12">
        <v>57</v>
      </c>
      <c r="AS140" s="12">
        <v>57</v>
      </c>
      <c r="AT140" s="12">
        <v>57</v>
      </c>
      <c r="AU140" s="12">
        <v>57</v>
      </c>
      <c r="AV140" s="12">
        <v>59</v>
      </c>
      <c r="AW140" s="12">
        <v>57</v>
      </c>
      <c r="AX140" s="12">
        <v>57</v>
      </c>
      <c r="AY140" s="12">
        <v>57</v>
      </c>
      <c r="AZ140" s="12">
        <v>59.5</v>
      </c>
      <c r="BA140" s="12">
        <v>348.5</v>
      </c>
    </row>
    <row r="141" spans="1:53" ht="15" thickBot="1" x14ac:dyDescent="0.35">
      <c r="A141" s="11" t="s">
        <v>458</v>
      </c>
      <c r="B141" s="12">
        <v>56</v>
      </c>
      <c r="C141" s="12">
        <v>56</v>
      </c>
      <c r="D141" s="12">
        <v>56</v>
      </c>
      <c r="E141" s="12">
        <v>56</v>
      </c>
      <c r="F141" s="12">
        <v>56</v>
      </c>
      <c r="G141" s="12">
        <v>56</v>
      </c>
      <c r="H141" s="12">
        <v>56</v>
      </c>
      <c r="I141" s="12">
        <v>56</v>
      </c>
      <c r="J141" s="12">
        <v>56</v>
      </c>
      <c r="K141" s="12">
        <v>56</v>
      </c>
      <c r="L141" s="12">
        <v>56</v>
      </c>
      <c r="M141" s="12">
        <v>56</v>
      </c>
      <c r="N141" s="12">
        <v>56</v>
      </c>
      <c r="O141" s="12">
        <v>56</v>
      </c>
      <c r="P141" s="12">
        <v>56</v>
      </c>
      <c r="Q141" s="12">
        <v>56</v>
      </c>
      <c r="R141" s="12">
        <v>56</v>
      </c>
      <c r="S141" s="12">
        <v>499773</v>
      </c>
      <c r="T141" s="12">
        <v>56</v>
      </c>
      <c r="U141" s="12">
        <v>56</v>
      </c>
      <c r="V141" s="12">
        <v>56</v>
      </c>
      <c r="W141" s="12">
        <v>58.5</v>
      </c>
      <c r="X141" s="12">
        <v>499676</v>
      </c>
      <c r="AD141" s="11" t="s">
        <v>458</v>
      </c>
      <c r="AE141" s="12">
        <v>56</v>
      </c>
      <c r="AF141" s="12">
        <v>56</v>
      </c>
      <c r="AG141" s="12">
        <v>499542</v>
      </c>
      <c r="AH141" s="12">
        <v>56</v>
      </c>
      <c r="AI141" s="12">
        <v>499773</v>
      </c>
      <c r="AJ141" s="12">
        <v>56</v>
      </c>
      <c r="AK141" s="12">
        <v>56</v>
      </c>
      <c r="AL141" s="12">
        <v>56</v>
      </c>
      <c r="AM141" s="12">
        <v>56</v>
      </c>
      <c r="AN141" s="12">
        <v>56</v>
      </c>
      <c r="AO141" s="12">
        <v>56</v>
      </c>
      <c r="AP141" s="12">
        <v>56</v>
      </c>
      <c r="AQ141" s="12">
        <v>56</v>
      </c>
      <c r="AR141" s="12">
        <v>56</v>
      </c>
      <c r="AS141" s="12">
        <v>56</v>
      </c>
      <c r="AT141" s="12">
        <v>56</v>
      </c>
      <c r="AU141" s="12">
        <v>56</v>
      </c>
      <c r="AV141" s="12">
        <v>58</v>
      </c>
      <c r="AW141" s="12">
        <v>56</v>
      </c>
      <c r="AX141" s="12">
        <v>56</v>
      </c>
      <c r="AY141" s="12">
        <v>56</v>
      </c>
      <c r="AZ141" s="12">
        <v>58.5</v>
      </c>
      <c r="BA141" s="12">
        <v>346.5</v>
      </c>
    </row>
    <row r="142" spans="1:53" ht="15" thickBot="1" x14ac:dyDescent="0.35">
      <c r="A142" s="11" t="s">
        <v>464</v>
      </c>
      <c r="B142" s="12">
        <v>55</v>
      </c>
      <c r="C142" s="12">
        <v>55</v>
      </c>
      <c r="D142" s="12">
        <v>55</v>
      </c>
      <c r="E142" s="12">
        <v>55</v>
      </c>
      <c r="F142" s="12">
        <v>55</v>
      </c>
      <c r="G142" s="12">
        <v>55</v>
      </c>
      <c r="H142" s="12">
        <v>55</v>
      </c>
      <c r="I142" s="12">
        <v>55</v>
      </c>
      <c r="J142" s="12">
        <v>55</v>
      </c>
      <c r="K142" s="12">
        <v>55</v>
      </c>
      <c r="L142" s="12">
        <v>55</v>
      </c>
      <c r="M142" s="12">
        <v>55</v>
      </c>
      <c r="N142" s="12">
        <v>55</v>
      </c>
      <c r="O142" s="12">
        <v>55</v>
      </c>
      <c r="P142" s="12">
        <v>55</v>
      </c>
      <c r="Q142" s="12">
        <v>55</v>
      </c>
      <c r="R142" s="12">
        <v>55</v>
      </c>
      <c r="S142" s="12">
        <v>499772</v>
      </c>
      <c r="T142" s="12">
        <v>55</v>
      </c>
      <c r="U142" s="12">
        <v>55</v>
      </c>
      <c r="V142" s="12">
        <v>55</v>
      </c>
      <c r="W142" s="12">
        <v>55</v>
      </c>
      <c r="X142" s="12">
        <v>499675</v>
      </c>
      <c r="AD142" s="11" t="s">
        <v>464</v>
      </c>
      <c r="AE142" s="12">
        <v>55</v>
      </c>
      <c r="AF142" s="12">
        <v>55</v>
      </c>
      <c r="AG142" s="12">
        <v>499541</v>
      </c>
      <c r="AH142" s="12">
        <v>55</v>
      </c>
      <c r="AI142" s="12">
        <v>499772</v>
      </c>
      <c r="AJ142" s="12">
        <v>55</v>
      </c>
      <c r="AK142" s="12">
        <v>55</v>
      </c>
      <c r="AL142" s="12">
        <v>55</v>
      </c>
      <c r="AM142" s="12">
        <v>55</v>
      </c>
      <c r="AN142" s="12">
        <v>55</v>
      </c>
      <c r="AO142" s="12">
        <v>55</v>
      </c>
      <c r="AP142" s="12">
        <v>55</v>
      </c>
      <c r="AQ142" s="12">
        <v>55</v>
      </c>
      <c r="AR142" s="12">
        <v>55</v>
      </c>
      <c r="AS142" s="12">
        <v>55</v>
      </c>
      <c r="AT142" s="12">
        <v>55</v>
      </c>
      <c r="AU142" s="12">
        <v>55</v>
      </c>
      <c r="AV142" s="12">
        <v>55</v>
      </c>
      <c r="AW142" s="12">
        <v>55</v>
      </c>
      <c r="AX142" s="12">
        <v>55</v>
      </c>
      <c r="AY142" s="12">
        <v>55</v>
      </c>
      <c r="AZ142" s="12">
        <v>57.5</v>
      </c>
      <c r="BA142" s="12">
        <v>345.5</v>
      </c>
    </row>
    <row r="143" spans="1:53" ht="15" thickBot="1" x14ac:dyDescent="0.35">
      <c r="A143" s="11" t="s">
        <v>469</v>
      </c>
      <c r="B143" s="12">
        <v>54</v>
      </c>
      <c r="C143" s="12">
        <v>54</v>
      </c>
      <c r="D143" s="12">
        <v>54</v>
      </c>
      <c r="E143" s="12">
        <v>54</v>
      </c>
      <c r="F143" s="12">
        <v>54</v>
      </c>
      <c r="G143" s="12">
        <v>54</v>
      </c>
      <c r="H143" s="12">
        <v>54</v>
      </c>
      <c r="I143" s="12">
        <v>54</v>
      </c>
      <c r="J143" s="12">
        <v>54</v>
      </c>
      <c r="K143" s="12">
        <v>54</v>
      </c>
      <c r="L143" s="12">
        <v>54</v>
      </c>
      <c r="M143" s="12">
        <v>54</v>
      </c>
      <c r="N143" s="12">
        <v>54</v>
      </c>
      <c r="O143" s="12">
        <v>54</v>
      </c>
      <c r="P143" s="12">
        <v>54</v>
      </c>
      <c r="Q143" s="12">
        <v>54</v>
      </c>
      <c r="R143" s="12">
        <v>54</v>
      </c>
      <c r="S143" s="12">
        <v>499771</v>
      </c>
      <c r="T143" s="12">
        <v>54</v>
      </c>
      <c r="U143" s="12">
        <v>54</v>
      </c>
      <c r="V143" s="12">
        <v>54</v>
      </c>
      <c r="W143" s="12">
        <v>54</v>
      </c>
      <c r="X143" s="12">
        <v>499674</v>
      </c>
      <c r="AD143" s="11" t="s">
        <v>469</v>
      </c>
      <c r="AE143" s="12">
        <v>54</v>
      </c>
      <c r="AF143" s="12">
        <v>54</v>
      </c>
      <c r="AG143" s="12">
        <v>499540</v>
      </c>
      <c r="AH143" s="12">
        <v>54</v>
      </c>
      <c r="AI143" s="12">
        <v>499771</v>
      </c>
      <c r="AJ143" s="12">
        <v>54</v>
      </c>
      <c r="AK143" s="12">
        <v>54</v>
      </c>
      <c r="AL143" s="12">
        <v>54</v>
      </c>
      <c r="AM143" s="12">
        <v>54</v>
      </c>
      <c r="AN143" s="12">
        <v>54</v>
      </c>
      <c r="AO143" s="12">
        <v>54</v>
      </c>
      <c r="AP143" s="12">
        <v>54</v>
      </c>
      <c r="AQ143" s="12">
        <v>54</v>
      </c>
      <c r="AR143" s="12">
        <v>54</v>
      </c>
      <c r="AS143" s="12">
        <v>54</v>
      </c>
      <c r="AT143" s="12">
        <v>54</v>
      </c>
      <c r="AU143" s="12">
        <v>54</v>
      </c>
      <c r="AV143" s="12">
        <v>54</v>
      </c>
      <c r="AW143" s="12">
        <v>54</v>
      </c>
      <c r="AX143" s="12">
        <v>54</v>
      </c>
      <c r="AY143" s="12">
        <v>54</v>
      </c>
      <c r="AZ143" s="12">
        <v>56.5</v>
      </c>
      <c r="BA143" s="12">
        <v>344.5</v>
      </c>
    </row>
    <row r="144" spans="1:53" ht="15" thickBot="1" x14ac:dyDescent="0.35">
      <c r="A144" s="11" t="s">
        <v>474</v>
      </c>
      <c r="B144" s="12">
        <v>53</v>
      </c>
      <c r="C144" s="12">
        <v>53</v>
      </c>
      <c r="D144" s="12">
        <v>53</v>
      </c>
      <c r="E144" s="12">
        <v>53</v>
      </c>
      <c r="F144" s="12">
        <v>53</v>
      </c>
      <c r="G144" s="12">
        <v>53</v>
      </c>
      <c r="H144" s="12">
        <v>53</v>
      </c>
      <c r="I144" s="12">
        <v>53</v>
      </c>
      <c r="J144" s="12">
        <v>53</v>
      </c>
      <c r="K144" s="12">
        <v>53</v>
      </c>
      <c r="L144" s="12">
        <v>53</v>
      </c>
      <c r="M144" s="12">
        <v>53</v>
      </c>
      <c r="N144" s="12">
        <v>53</v>
      </c>
      <c r="O144" s="12">
        <v>53</v>
      </c>
      <c r="P144" s="12">
        <v>53</v>
      </c>
      <c r="Q144" s="12">
        <v>53</v>
      </c>
      <c r="R144" s="12">
        <v>53</v>
      </c>
      <c r="S144" s="12">
        <v>499770</v>
      </c>
      <c r="T144" s="12">
        <v>53</v>
      </c>
      <c r="U144" s="12">
        <v>53</v>
      </c>
      <c r="V144" s="12">
        <v>53</v>
      </c>
      <c r="W144" s="12">
        <v>53</v>
      </c>
      <c r="X144" s="12">
        <v>499673</v>
      </c>
      <c r="AD144" s="11" t="s">
        <v>474</v>
      </c>
      <c r="AE144" s="12">
        <v>53</v>
      </c>
      <c r="AF144" s="12">
        <v>53</v>
      </c>
      <c r="AG144" s="12">
        <v>499539</v>
      </c>
      <c r="AH144" s="12">
        <v>53</v>
      </c>
      <c r="AI144" s="12">
        <v>499770</v>
      </c>
      <c r="AJ144" s="12">
        <v>53</v>
      </c>
      <c r="AK144" s="12">
        <v>53</v>
      </c>
      <c r="AL144" s="12">
        <v>53</v>
      </c>
      <c r="AM144" s="12">
        <v>53</v>
      </c>
      <c r="AN144" s="12">
        <v>53</v>
      </c>
      <c r="AO144" s="12">
        <v>53</v>
      </c>
      <c r="AP144" s="12">
        <v>53</v>
      </c>
      <c r="AQ144" s="12">
        <v>53</v>
      </c>
      <c r="AR144" s="12">
        <v>53</v>
      </c>
      <c r="AS144" s="12">
        <v>53</v>
      </c>
      <c r="AT144" s="12">
        <v>53</v>
      </c>
      <c r="AU144" s="12">
        <v>53</v>
      </c>
      <c r="AV144" s="12">
        <v>53</v>
      </c>
      <c r="AW144" s="12">
        <v>53</v>
      </c>
      <c r="AX144" s="12">
        <v>53</v>
      </c>
      <c r="AY144" s="12">
        <v>53</v>
      </c>
      <c r="AZ144" s="12">
        <v>55.5</v>
      </c>
      <c r="BA144" s="12">
        <v>280</v>
      </c>
    </row>
    <row r="145" spans="1:53" ht="15" thickBot="1" x14ac:dyDescent="0.35">
      <c r="A145" s="11" t="s">
        <v>479</v>
      </c>
      <c r="B145" s="12">
        <v>52</v>
      </c>
      <c r="C145" s="12">
        <v>52</v>
      </c>
      <c r="D145" s="12">
        <v>52</v>
      </c>
      <c r="E145" s="12">
        <v>52</v>
      </c>
      <c r="F145" s="12">
        <v>52</v>
      </c>
      <c r="G145" s="12">
        <v>52</v>
      </c>
      <c r="H145" s="12">
        <v>52</v>
      </c>
      <c r="I145" s="12">
        <v>52</v>
      </c>
      <c r="J145" s="12">
        <v>52</v>
      </c>
      <c r="K145" s="12">
        <v>52</v>
      </c>
      <c r="L145" s="12">
        <v>52</v>
      </c>
      <c r="M145" s="12">
        <v>52</v>
      </c>
      <c r="N145" s="12">
        <v>52</v>
      </c>
      <c r="O145" s="12">
        <v>52</v>
      </c>
      <c r="P145" s="12">
        <v>52</v>
      </c>
      <c r="Q145" s="12">
        <v>52</v>
      </c>
      <c r="R145" s="12">
        <v>52</v>
      </c>
      <c r="S145" s="12">
        <v>499769</v>
      </c>
      <c r="T145" s="12">
        <v>52</v>
      </c>
      <c r="U145" s="12">
        <v>52</v>
      </c>
      <c r="V145" s="12">
        <v>52</v>
      </c>
      <c r="W145" s="12">
        <v>52</v>
      </c>
      <c r="X145" s="12">
        <v>499672</v>
      </c>
      <c r="AD145" s="11" t="s">
        <v>479</v>
      </c>
      <c r="AE145" s="12">
        <v>52</v>
      </c>
      <c r="AF145" s="12">
        <v>52</v>
      </c>
      <c r="AG145" s="12">
        <v>499538</v>
      </c>
      <c r="AH145" s="12">
        <v>52</v>
      </c>
      <c r="AI145" s="12">
        <v>499769</v>
      </c>
      <c r="AJ145" s="12">
        <v>52</v>
      </c>
      <c r="AK145" s="12">
        <v>52</v>
      </c>
      <c r="AL145" s="12">
        <v>52</v>
      </c>
      <c r="AM145" s="12">
        <v>52</v>
      </c>
      <c r="AN145" s="12">
        <v>52</v>
      </c>
      <c r="AO145" s="12">
        <v>52</v>
      </c>
      <c r="AP145" s="12">
        <v>52</v>
      </c>
      <c r="AQ145" s="12">
        <v>52</v>
      </c>
      <c r="AR145" s="12">
        <v>52</v>
      </c>
      <c r="AS145" s="12">
        <v>52</v>
      </c>
      <c r="AT145" s="12">
        <v>52</v>
      </c>
      <c r="AU145" s="12">
        <v>52</v>
      </c>
      <c r="AV145" s="12">
        <v>52</v>
      </c>
      <c r="AW145" s="12">
        <v>52</v>
      </c>
      <c r="AX145" s="12">
        <v>52</v>
      </c>
      <c r="AY145" s="12">
        <v>52</v>
      </c>
      <c r="AZ145" s="12">
        <v>54.5</v>
      </c>
      <c r="BA145" s="12">
        <v>279</v>
      </c>
    </row>
    <row r="146" spans="1:53" ht="15" thickBot="1" x14ac:dyDescent="0.35">
      <c r="A146" s="11" t="s">
        <v>484</v>
      </c>
      <c r="B146" s="12">
        <v>51</v>
      </c>
      <c r="C146" s="12">
        <v>51</v>
      </c>
      <c r="D146" s="12">
        <v>51</v>
      </c>
      <c r="E146" s="12">
        <v>51</v>
      </c>
      <c r="F146" s="12">
        <v>51</v>
      </c>
      <c r="G146" s="12">
        <v>51</v>
      </c>
      <c r="H146" s="12">
        <v>51</v>
      </c>
      <c r="I146" s="12">
        <v>51</v>
      </c>
      <c r="J146" s="12">
        <v>51</v>
      </c>
      <c r="K146" s="12">
        <v>51</v>
      </c>
      <c r="L146" s="12">
        <v>51</v>
      </c>
      <c r="M146" s="12">
        <v>51</v>
      </c>
      <c r="N146" s="12">
        <v>51</v>
      </c>
      <c r="O146" s="12">
        <v>51</v>
      </c>
      <c r="P146" s="12">
        <v>51</v>
      </c>
      <c r="Q146" s="12">
        <v>51</v>
      </c>
      <c r="R146" s="12">
        <v>51</v>
      </c>
      <c r="S146" s="12">
        <v>499768</v>
      </c>
      <c r="T146" s="12">
        <v>51</v>
      </c>
      <c r="U146" s="12">
        <v>51</v>
      </c>
      <c r="V146" s="12">
        <v>51</v>
      </c>
      <c r="W146" s="12">
        <v>51</v>
      </c>
      <c r="X146" s="12">
        <v>499662.5</v>
      </c>
      <c r="AD146" s="11" t="s">
        <v>484</v>
      </c>
      <c r="AE146" s="12">
        <v>51</v>
      </c>
      <c r="AF146" s="12">
        <v>51</v>
      </c>
      <c r="AG146" s="12">
        <v>499537</v>
      </c>
      <c r="AH146" s="12">
        <v>51</v>
      </c>
      <c r="AI146" s="12">
        <v>499768</v>
      </c>
      <c r="AJ146" s="12">
        <v>51</v>
      </c>
      <c r="AK146" s="12">
        <v>51</v>
      </c>
      <c r="AL146" s="12">
        <v>51</v>
      </c>
      <c r="AM146" s="12">
        <v>51</v>
      </c>
      <c r="AN146" s="12">
        <v>51</v>
      </c>
      <c r="AO146" s="12">
        <v>51</v>
      </c>
      <c r="AP146" s="12">
        <v>51</v>
      </c>
      <c r="AQ146" s="12">
        <v>51</v>
      </c>
      <c r="AR146" s="12">
        <v>51</v>
      </c>
      <c r="AS146" s="12">
        <v>51</v>
      </c>
      <c r="AT146" s="12">
        <v>51</v>
      </c>
      <c r="AU146" s="12">
        <v>51</v>
      </c>
      <c r="AV146" s="12">
        <v>51</v>
      </c>
      <c r="AW146" s="12">
        <v>51</v>
      </c>
      <c r="AX146" s="12">
        <v>51</v>
      </c>
      <c r="AY146" s="12">
        <v>51</v>
      </c>
      <c r="AZ146" s="12">
        <v>53.5</v>
      </c>
      <c r="BA146" s="12">
        <v>197.5</v>
      </c>
    </row>
    <row r="147" spans="1:53" ht="15" thickBot="1" x14ac:dyDescent="0.35">
      <c r="A147" s="11" t="s">
        <v>489</v>
      </c>
      <c r="B147" s="12">
        <v>50</v>
      </c>
      <c r="C147" s="12">
        <v>50</v>
      </c>
      <c r="D147" s="12">
        <v>50</v>
      </c>
      <c r="E147" s="12">
        <v>50</v>
      </c>
      <c r="F147" s="12">
        <v>50</v>
      </c>
      <c r="G147" s="12">
        <v>50</v>
      </c>
      <c r="H147" s="12">
        <v>50</v>
      </c>
      <c r="I147" s="12">
        <v>50</v>
      </c>
      <c r="J147" s="12">
        <v>50</v>
      </c>
      <c r="K147" s="12">
        <v>50</v>
      </c>
      <c r="L147" s="12">
        <v>50</v>
      </c>
      <c r="M147" s="12">
        <v>50</v>
      </c>
      <c r="N147" s="12">
        <v>50</v>
      </c>
      <c r="O147" s="12">
        <v>50</v>
      </c>
      <c r="P147" s="12">
        <v>50</v>
      </c>
      <c r="Q147" s="12">
        <v>50</v>
      </c>
      <c r="R147" s="12">
        <v>50</v>
      </c>
      <c r="S147" s="12">
        <v>499767</v>
      </c>
      <c r="T147" s="12">
        <v>50</v>
      </c>
      <c r="U147" s="12">
        <v>50</v>
      </c>
      <c r="V147" s="12">
        <v>50</v>
      </c>
      <c r="W147" s="12">
        <v>50</v>
      </c>
      <c r="X147" s="12">
        <v>499661.5</v>
      </c>
      <c r="AD147" s="11" t="s">
        <v>489</v>
      </c>
      <c r="AE147" s="12">
        <v>50</v>
      </c>
      <c r="AF147" s="12">
        <v>50</v>
      </c>
      <c r="AG147" s="12">
        <v>499536</v>
      </c>
      <c r="AH147" s="12">
        <v>50</v>
      </c>
      <c r="AI147" s="12">
        <v>499767</v>
      </c>
      <c r="AJ147" s="12">
        <v>50</v>
      </c>
      <c r="AK147" s="12">
        <v>50</v>
      </c>
      <c r="AL147" s="12">
        <v>50</v>
      </c>
      <c r="AM147" s="12">
        <v>50</v>
      </c>
      <c r="AN147" s="12">
        <v>50</v>
      </c>
      <c r="AO147" s="12">
        <v>50</v>
      </c>
      <c r="AP147" s="12">
        <v>50</v>
      </c>
      <c r="AQ147" s="12">
        <v>50</v>
      </c>
      <c r="AR147" s="12">
        <v>50</v>
      </c>
      <c r="AS147" s="12">
        <v>50</v>
      </c>
      <c r="AT147" s="12">
        <v>50</v>
      </c>
      <c r="AU147" s="12">
        <v>50</v>
      </c>
      <c r="AV147" s="12">
        <v>50</v>
      </c>
      <c r="AW147" s="12">
        <v>50</v>
      </c>
      <c r="AX147" s="12">
        <v>50</v>
      </c>
      <c r="AY147" s="12">
        <v>50</v>
      </c>
      <c r="AZ147" s="12">
        <v>52.5</v>
      </c>
      <c r="BA147" s="12">
        <v>196.5</v>
      </c>
    </row>
    <row r="148" spans="1:53" ht="15" thickBot="1" x14ac:dyDescent="0.35">
      <c r="A148" s="11" t="s">
        <v>494</v>
      </c>
      <c r="B148" s="12">
        <v>49</v>
      </c>
      <c r="C148" s="12">
        <v>49</v>
      </c>
      <c r="D148" s="12">
        <v>49</v>
      </c>
      <c r="E148" s="12">
        <v>49</v>
      </c>
      <c r="F148" s="12">
        <v>49</v>
      </c>
      <c r="G148" s="12">
        <v>49</v>
      </c>
      <c r="H148" s="12">
        <v>49</v>
      </c>
      <c r="I148" s="12">
        <v>49</v>
      </c>
      <c r="J148" s="12">
        <v>49</v>
      </c>
      <c r="K148" s="12">
        <v>49</v>
      </c>
      <c r="L148" s="12">
        <v>49</v>
      </c>
      <c r="M148" s="12">
        <v>49</v>
      </c>
      <c r="N148" s="12">
        <v>49</v>
      </c>
      <c r="O148" s="12">
        <v>49</v>
      </c>
      <c r="P148" s="12">
        <v>49</v>
      </c>
      <c r="Q148" s="12">
        <v>49</v>
      </c>
      <c r="R148" s="12">
        <v>49</v>
      </c>
      <c r="S148" s="12">
        <v>499766</v>
      </c>
      <c r="T148" s="12">
        <v>49</v>
      </c>
      <c r="U148" s="12">
        <v>49</v>
      </c>
      <c r="V148" s="12">
        <v>49</v>
      </c>
      <c r="W148" s="12">
        <v>49</v>
      </c>
      <c r="X148" s="12">
        <v>499660.5</v>
      </c>
      <c r="AD148" s="11" t="s">
        <v>494</v>
      </c>
      <c r="AE148" s="12">
        <v>49</v>
      </c>
      <c r="AF148" s="12">
        <v>49</v>
      </c>
      <c r="AG148" s="12">
        <v>499535</v>
      </c>
      <c r="AH148" s="12">
        <v>49</v>
      </c>
      <c r="AI148" s="12">
        <v>499766</v>
      </c>
      <c r="AJ148" s="12">
        <v>49</v>
      </c>
      <c r="AK148" s="12">
        <v>49</v>
      </c>
      <c r="AL148" s="12">
        <v>49</v>
      </c>
      <c r="AM148" s="12">
        <v>49</v>
      </c>
      <c r="AN148" s="12">
        <v>49</v>
      </c>
      <c r="AO148" s="12">
        <v>49</v>
      </c>
      <c r="AP148" s="12">
        <v>49</v>
      </c>
      <c r="AQ148" s="12">
        <v>49</v>
      </c>
      <c r="AR148" s="12">
        <v>49</v>
      </c>
      <c r="AS148" s="12">
        <v>49</v>
      </c>
      <c r="AT148" s="12">
        <v>49</v>
      </c>
      <c r="AU148" s="12">
        <v>49</v>
      </c>
      <c r="AV148" s="12">
        <v>49</v>
      </c>
      <c r="AW148" s="12">
        <v>49</v>
      </c>
      <c r="AX148" s="12">
        <v>49</v>
      </c>
      <c r="AY148" s="12">
        <v>49</v>
      </c>
      <c r="AZ148" s="12">
        <v>51.5</v>
      </c>
      <c r="BA148" s="12">
        <v>195.5</v>
      </c>
    </row>
    <row r="149" spans="1:53" ht="15" thickBot="1" x14ac:dyDescent="0.35">
      <c r="A149" s="11" t="s">
        <v>499</v>
      </c>
      <c r="B149" s="12">
        <v>48</v>
      </c>
      <c r="C149" s="12">
        <v>48</v>
      </c>
      <c r="D149" s="12">
        <v>48</v>
      </c>
      <c r="E149" s="12">
        <v>48</v>
      </c>
      <c r="F149" s="12">
        <v>48</v>
      </c>
      <c r="G149" s="12">
        <v>48</v>
      </c>
      <c r="H149" s="12">
        <v>48</v>
      </c>
      <c r="I149" s="12">
        <v>48</v>
      </c>
      <c r="J149" s="12">
        <v>48</v>
      </c>
      <c r="K149" s="12">
        <v>48</v>
      </c>
      <c r="L149" s="12">
        <v>48</v>
      </c>
      <c r="M149" s="12">
        <v>48</v>
      </c>
      <c r="N149" s="12">
        <v>48</v>
      </c>
      <c r="O149" s="12">
        <v>48</v>
      </c>
      <c r="P149" s="12">
        <v>48</v>
      </c>
      <c r="Q149" s="12">
        <v>48</v>
      </c>
      <c r="R149" s="12">
        <v>48</v>
      </c>
      <c r="S149" s="12">
        <v>499765</v>
      </c>
      <c r="T149" s="12">
        <v>48</v>
      </c>
      <c r="U149" s="12">
        <v>48</v>
      </c>
      <c r="V149" s="12">
        <v>48</v>
      </c>
      <c r="W149" s="12">
        <v>48</v>
      </c>
      <c r="X149" s="12">
        <v>499619</v>
      </c>
      <c r="AD149" s="11" t="s">
        <v>499</v>
      </c>
      <c r="AE149" s="12">
        <v>48</v>
      </c>
      <c r="AF149" s="12">
        <v>48</v>
      </c>
      <c r="AG149" s="12">
        <v>499534</v>
      </c>
      <c r="AH149" s="12">
        <v>48</v>
      </c>
      <c r="AI149" s="12">
        <v>499765</v>
      </c>
      <c r="AJ149" s="12">
        <v>48</v>
      </c>
      <c r="AK149" s="12">
        <v>48</v>
      </c>
      <c r="AL149" s="12">
        <v>48</v>
      </c>
      <c r="AM149" s="12">
        <v>48</v>
      </c>
      <c r="AN149" s="12">
        <v>48</v>
      </c>
      <c r="AO149" s="12">
        <v>48</v>
      </c>
      <c r="AP149" s="12">
        <v>48</v>
      </c>
      <c r="AQ149" s="12">
        <v>48</v>
      </c>
      <c r="AR149" s="12">
        <v>48</v>
      </c>
      <c r="AS149" s="12">
        <v>48</v>
      </c>
      <c r="AT149" s="12">
        <v>48</v>
      </c>
      <c r="AU149" s="12">
        <v>48</v>
      </c>
      <c r="AV149" s="12">
        <v>48</v>
      </c>
      <c r="AW149" s="12">
        <v>48</v>
      </c>
      <c r="AX149" s="12">
        <v>48</v>
      </c>
      <c r="AY149" s="12">
        <v>48</v>
      </c>
      <c r="AZ149" s="12">
        <v>50.5</v>
      </c>
      <c r="BA149" s="12">
        <v>194.5</v>
      </c>
    </row>
    <row r="150" spans="1:53" ht="15" thickBot="1" x14ac:dyDescent="0.35">
      <c r="A150" s="11" t="s">
        <v>504</v>
      </c>
      <c r="B150" s="12">
        <v>47</v>
      </c>
      <c r="C150" s="12">
        <v>47</v>
      </c>
      <c r="D150" s="12">
        <v>47</v>
      </c>
      <c r="E150" s="12">
        <v>47</v>
      </c>
      <c r="F150" s="12">
        <v>47</v>
      </c>
      <c r="G150" s="12">
        <v>47</v>
      </c>
      <c r="H150" s="12">
        <v>47</v>
      </c>
      <c r="I150" s="12">
        <v>47</v>
      </c>
      <c r="J150" s="12">
        <v>47</v>
      </c>
      <c r="K150" s="12">
        <v>47</v>
      </c>
      <c r="L150" s="12">
        <v>47</v>
      </c>
      <c r="M150" s="12">
        <v>47</v>
      </c>
      <c r="N150" s="12">
        <v>47</v>
      </c>
      <c r="O150" s="12">
        <v>47</v>
      </c>
      <c r="P150" s="12">
        <v>47</v>
      </c>
      <c r="Q150" s="12">
        <v>47</v>
      </c>
      <c r="R150" s="12">
        <v>47</v>
      </c>
      <c r="S150" s="12">
        <v>499764</v>
      </c>
      <c r="T150" s="12">
        <v>47</v>
      </c>
      <c r="U150" s="12">
        <v>47</v>
      </c>
      <c r="V150" s="12">
        <v>47</v>
      </c>
      <c r="W150" s="12">
        <v>47</v>
      </c>
      <c r="X150" s="12">
        <v>499618</v>
      </c>
      <c r="AD150" s="11" t="s">
        <v>504</v>
      </c>
      <c r="AE150" s="12">
        <v>47</v>
      </c>
      <c r="AF150" s="12">
        <v>47</v>
      </c>
      <c r="AG150" s="12">
        <v>499533</v>
      </c>
      <c r="AH150" s="12">
        <v>47</v>
      </c>
      <c r="AI150" s="12">
        <v>499764</v>
      </c>
      <c r="AJ150" s="12">
        <v>47</v>
      </c>
      <c r="AK150" s="12">
        <v>47</v>
      </c>
      <c r="AL150" s="12">
        <v>47</v>
      </c>
      <c r="AM150" s="12">
        <v>47</v>
      </c>
      <c r="AN150" s="12">
        <v>47</v>
      </c>
      <c r="AO150" s="12">
        <v>47</v>
      </c>
      <c r="AP150" s="12">
        <v>47</v>
      </c>
      <c r="AQ150" s="12">
        <v>47</v>
      </c>
      <c r="AR150" s="12">
        <v>47</v>
      </c>
      <c r="AS150" s="12">
        <v>47</v>
      </c>
      <c r="AT150" s="12">
        <v>47</v>
      </c>
      <c r="AU150" s="12">
        <v>47</v>
      </c>
      <c r="AV150" s="12">
        <v>47</v>
      </c>
      <c r="AW150" s="12">
        <v>47</v>
      </c>
      <c r="AX150" s="12">
        <v>47</v>
      </c>
      <c r="AY150" s="12">
        <v>47</v>
      </c>
      <c r="AZ150" s="12">
        <v>49.5</v>
      </c>
      <c r="BA150" s="12">
        <v>193.5</v>
      </c>
    </row>
    <row r="151" spans="1:53" ht="15" thickBot="1" x14ac:dyDescent="0.35">
      <c r="A151" s="11" t="s">
        <v>509</v>
      </c>
      <c r="B151" s="12">
        <v>46</v>
      </c>
      <c r="C151" s="12">
        <v>46</v>
      </c>
      <c r="D151" s="12">
        <v>46</v>
      </c>
      <c r="E151" s="12">
        <v>46</v>
      </c>
      <c r="F151" s="12">
        <v>46</v>
      </c>
      <c r="G151" s="12">
        <v>46</v>
      </c>
      <c r="H151" s="12">
        <v>46</v>
      </c>
      <c r="I151" s="12">
        <v>46</v>
      </c>
      <c r="J151" s="12">
        <v>46</v>
      </c>
      <c r="K151" s="12">
        <v>46</v>
      </c>
      <c r="L151" s="12">
        <v>46</v>
      </c>
      <c r="M151" s="12">
        <v>46</v>
      </c>
      <c r="N151" s="12">
        <v>46</v>
      </c>
      <c r="O151" s="12">
        <v>46</v>
      </c>
      <c r="P151" s="12">
        <v>46</v>
      </c>
      <c r="Q151" s="12">
        <v>46</v>
      </c>
      <c r="R151" s="12">
        <v>46</v>
      </c>
      <c r="S151" s="12">
        <v>499763</v>
      </c>
      <c r="T151" s="12">
        <v>46</v>
      </c>
      <c r="U151" s="12">
        <v>46</v>
      </c>
      <c r="V151" s="12">
        <v>46</v>
      </c>
      <c r="W151" s="12">
        <v>46</v>
      </c>
      <c r="X151" s="12">
        <v>499617</v>
      </c>
      <c r="AD151" s="11" t="s">
        <v>509</v>
      </c>
      <c r="AE151" s="12">
        <v>46</v>
      </c>
      <c r="AF151" s="12">
        <v>46</v>
      </c>
      <c r="AG151" s="12">
        <v>499532</v>
      </c>
      <c r="AH151" s="12">
        <v>46</v>
      </c>
      <c r="AI151" s="12">
        <v>499763</v>
      </c>
      <c r="AJ151" s="12">
        <v>46</v>
      </c>
      <c r="AK151" s="12">
        <v>46</v>
      </c>
      <c r="AL151" s="12">
        <v>46</v>
      </c>
      <c r="AM151" s="12">
        <v>46</v>
      </c>
      <c r="AN151" s="12">
        <v>46</v>
      </c>
      <c r="AO151" s="12">
        <v>46</v>
      </c>
      <c r="AP151" s="12">
        <v>46</v>
      </c>
      <c r="AQ151" s="12">
        <v>46</v>
      </c>
      <c r="AR151" s="12">
        <v>46</v>
      </c>
      <c r="AS151" s="12">
        <v>46</v>
      </c>
      <c r="AT151" s="12">
        <v>46</v>
      </c>
      <c r="AU151" s="12">
        <v>46</v>
      </c>
      <c r="AV151" s="12">
        <v>46</v>
      </c>
      <c r="AW151" s="12">
        <v>46</v>
      </c>
      <c r="AX151" s="12">
        <v>46</v>
      </c>
      <c r="AY151" s="12">
        <v>46</v>
      </c>
      <c r="AZ151" s="12">
        <v>48.5</v>
      </c>
      <c r="BA151" s="12">
        <v>192.5</v>
      </c>
    </row>
    <row r="152" spans="1:53" ht="15" thickBot="1" x14ac:dyDescent="0.35">
      <c r="A152" s="11" t="s">
        <v>514</v>
      </c>
      <c r="B152" s="12">
        <v>45</v>
      </c>
      <c r="C152" s="12">
        <v>45</v>
      </c>
      <c r="D152" s="12">
        <v>45</v>
      </c>
      <c r="E152" s="12">
        <v>45</v>
      </c>
      <c r="F152" s="12">
        <v>45</v>
      </c>
      <c r="G152" s="12">
        <v>45</v>
      </c>
      <c r="H152" s="12">
        <v>45</v>
      </c>
      <c r="I152" s="12">
        <v>45</v>
      </c>
      <c r="J152" s="12">
        <v>45</v>
      </c>
      <c r="K152" s="12">
        <v>45</v>
      </c>
      <c r="L152" s="12">
        <v>45</v>
      </c>
      <c r="M152" s="12">
        <v>45</v>
      </c>
      <c r="N152" s="12">
        <v>45</v>
      </c>
      <c r="O152" s="12">
        <v>45</v>
      </c>
      <c r="P152" s="12">
        <v>45</v>
      </c>
      <c r="Q152" s="12">
        <v>45</v>
      </c>
      <c r="R152" s="12">
        <v>45</v>
      </c>
      <c r="S152" s="12">
        <v>499762</v>
      </c>
      <c r="T152" s="12">
        <v>45</v>
      </c>
      <c r="U152" s="12">
        <v>45</v>
      </c>
      <c r="V152" s="12">
        <v>45</v>
      </c>
      <c r="W152" s="12">
        <v>45</v>
      </c>
      <c r="X152" s="12">
        <v>499616</v>
      </c>
      <c r="AD152" s="11" t="s">
        <v>514</v>
      </c>
      <c r="AE152" s="12">
        <v>45</v>
      </c>
      <c r="AF152" s="12">
        <v>45</v>
      </c>
      <c r="AG152" s="12">
        <v>499531</v>
      </c>
      <c r="AH152" s="12">
        <v>45</v>
      </c>
      <c r="AI152" s="12">
        <v>499762</v>
      </c>
      <c r="AJ152" s="12">
        <v>45</v>
      </c>
      <c r="AK152" s="12">
        <v>45</v>
      </c>
      <c r="AL152" s="12">
        <v>45</v>
      </c>
      <c r="AM152" s="12">
        <v>45</v>
      </c>
      <c r="AN152" s="12">
        <v>45</v>
      </c>
      <c r="AO152" s="12">
        <v>45</v>
      </c>
      <c r="AP152" s="12">
        <v>45</v>
      </c>
      <c r="AQ152" s="12">
        <v>45</v>
      </c>
      <c r="AR152" s="12">
        <v>45</v>
      </c>
      <c r="AS152" s="12">
        <v>45</v>
      </c>
      <c r="AT152" s="12">
        <v>45</v>
      </c>
      <c r="AU152" s="12">
        <v>45</v>
      </c>
      <c r="AV152" s="12">
        <v>45</v>
      </c>
      <c r="AW152" s="12">
        <v>45</v>
      </c>
      <c r="AX152" s="12">
        <v>45</v>
      </c>
      <c r="AY152" s="12">
        <v>45</v>
      </c>
      <c r="AZ152" s="12">
        <v>47.5</v>
      </c>
      <c r="BA152" s="12">
        <v>191.5</v>
      </c>
    </row>
    <row r="153" spans="1:53" ht="15" thickBot="1" x14ac:dyDescent="0.35">
      <c r="A153" s="11" t="s">
        <v>519</v>
      </c>
      <c r="B153" s="12">
        <v>44</v>
      </c>
      <c r="C153" s="12">
        <v>44</v>
      </c>
      <c r="D153" s="12">
        <v>44</v>
      </c>
      <c r="E153" s="12">
        <v>44</v>
      </c>
      <c r="F153" s="12">
        <v>44</v>
      </c>
      <c r="G153" s="12">
        <v>44</v>
      </c>
      <c r="H153" s="12">
        <v>44</v>
      </c>
      <c r="I153" s="12">
        <v>44</v>
      </c>
      <c r="J153" s="12">
        <v>44</v>
      </c>
      <c r="K153" s="12">
        <v>44</v>
      </c>
      <c r="L153" s="12">
        <v>44</v>
      </c>
      <c r="M153" s="12">
        <v>44</v>
      </c>
      <c r="N153" s="12">
        <v>44</v>
      </c>
      <c r="O153" s="12">
        <v>44</v>
      </c>
      <c r="P153" s="12">
        <v>44</v>
      </c>
      <c r="Q153" s="12">
        <v>44</v>
      </c>
      <c r="R153" s="12">
        <v>44</v>
      </c>
      <c r="S153" s="12">
        <v>499761</v>
      </c>
      <c r="T153" s="12">
        <v>44</v>
      </c>
      <c r="U153" s="12">
        <v>44</v>
      </c>
      <c r="V153" s="12">
        <v>44</v>
      </c>
      <c r="W153" s="12">
        <v>44</v>
      </c>
      <c r="X153" s="12">
        <v>499615</v>
      </c>
      <c r="AD153" s="11" t="s">
        <v>519</v>
      </c>
      <c r="AE153" s="12">
        <v>44</v>
      </c>
      <c r="AF153" s="12">
        <v>44</v>
      </c>
      <c r="AG153" s="12">
        <v>499530</v>
      </c>
      <c r="AH153" s="12">
        <v>44</v>
      </c>
      <c r="AI153" s="12">
        <v>499761</v>
      </c>
      <c r="AJ153" s="12">
        <v>44</v>
      </c>
      <c r="AK153" s="12">
        <v>44</v>
      </c>
      <c r="AL153" s="12">
        <v>44</v>
      </c>
      <c r="AM153" s="12">
        <v>44</v>
      </c>
      <c r="AN153" s="12">
        <v>44</v>
      </c>
      <c r="AO153" s="12">
        <v>44</v>
      </c>
      <c r="AP153" s="12">
        <v>44</v>
      </c>
      <c r="AQ153" s="12">
        <v>44</v>
      </c>
      <c r="AR153" s="12">
        <v>44</v>
      </c>
      <c r="AS153" s="12">
        <v>44</v>
      </c>
      <c r="AT153" s="12">
        <v>44</v>
      </c>
      <c r="AU153" s="12">
        <v>44</v>
      </c>
      <c r="AV153" s="12">
        <v>44</v>
      </c>
      <c r="AW153" s="12">
        <v>44</v>
      </c>
      <c r="AX153" s="12">
        <v>44</v>
      </c>
      <c r="AY153" s="12">
        <v>44</v>
      </c>
      <c r="AZ153" s="12">
        <v>46.5</v>
      </c>
      <c r="BA153" s="12">
        <v>190.5</v>
      </c>
    </row>
    <row r="154" spans="1:53" ht="15" thickBot="1" x14ac:dyDescent="0.35">
      <c r="A154" s="11" t="s">
        <v>524</v>
      </c>
      <c r="B154" s="12">
        <v>43</v>
      </c>
      <c r="C154" s="12">
        <v>43</v>
      </c>
      <c r="D154" s="12">
        <v>43</v>
      </c>
      <c r="E154" s="12">
        <v>43</v>
      </c>
      <c r="F154" s="12">
        <v>43</v>
      </c>
      <c r="G154" s="12">
        <v>43</v>
      </c>
      <c r="H154" s="12">
        <v>43</v>
      </c>
      <c r="I154" s="12">
        <v>43</v>
      </c>
      <c r="J154" s="12">
        <v>43</v>
      </c>
      <c r="K154" s="12">
        <v>43</v>
      </c>
      <c r="L154" s="12">
        <v>43</v>
      </c>
      <c r="M154" s="12">
        <v>43</v>
      </c>
      <c r="N154" s="12">
        <v>43</v>
      </c>
      <c r="O154" s="12">
        <v>43</v>
      </c>
      <c r="P154" s="12">
        <v>43</v>
      </c>
      <c r="Q154" s="12">
        <v>43</v>
      </c>
      <c r="R154" s="12">
        <v>43</v>
      </c>
      <c r="S154" s="12">
        <v>499760</v>
      </c>
      <c r="T154" s="12">
        <v>43</v>
      </c>
      <c r="U154" s="12">
        <v>43</v>
      </c>
      <c r="V154" s="12">
        <v>43</v>
      </c>
      <c r="W154" s="12">
        <v>43</v>
      </c>
      <c r="X154" s="12">
        <v>499614</v>
      </c>
      <c r="AD154" s="11" t="s">
        <v>524</v>
      </c>
      <c r="AE154" s="12">
        <v>43</v>
      </c>
      <c r="AF154" s="12">
        <v>43</v>
      </c>
      <c r="AG154" s="12">
        <v>499529</v>
      </c>
      <c r="AH154" s="12">
        <v>43</v>
      </c>
      <c r="AI154" s="12">
        <v>499760</v>
      </c>
      <c r="AJ154" s="12">
        <v>43</v>
      </c>
      <c r="AK154" s="12">
        <v>43</v>
      </c>
      <c r="AL154" s="12">
        <v>43</v>
      </c>
      <c r="AM154" s="12">
        <v>43</v>
      </c>
      <c r="AN154" s="12">
        <v>43</v>
      </c>
      <c r="AO154" s="12">
        <v>43</v>
      </c>
      <c r="AP154" s="12">
        <v>43</v>
      </c>
      <c r="AQ154" s="12">
        <v>43</v>
      </c>
      <c r="AR154" s="12">
        <v>43</v>
      </c>
      <c r="AS154" s="12">
        <v>43</v>
      </c>
      <c r="AT154" s="12">
        <v>43</v>
      </c>
      <c r="AU154" s="12">
        <v>43</v>
      </c>
      <c r="AV154" s="12">
        <v>43</v>
      </c>
      <c r="AW154" s="12">
        <v>43</v>
      </c>
      <c r="AX154" s="12">
        <v>43</v>
      </c>
      <c r="AY154" s="12">
        <v>43</v>
      </c>
      <c r="AZ154" s="12">
        <v>45.5</v>
      </c>
      <c r="BA154" s="12">
        <v>189.5</v>
      </c>
    </row>
    <row r="155" spans="1:53" ht="15" thickBot="1" x14ac:dyDescent="0.35">
      <c r="A155" s="11" t="s">
        <v>529</v>
      </c>
      <c r="B155" s="12">
        <v>42</v>
      </c>
      <c r="C155" s="12">
        <v>42</v>
      </c>
      <c r="D155" s="12">
        <v>42</v>
      </c>
      <c r="E155" s="12">
        <v>42</v>
      </c>
      <c r="F155" s="12">
        <v>42</v>
      </c>
      <c r="G155" s="12">
        <v>42</v>
      </c>
      <c r="H155" s="12">
        <v>42</v>
      </c>
      <c r="I155" s="12">
        <v>42</v>
      </c>
      <c r="J155" s="12">
        <v>42</v>
      </c>
      <c r="K155" s="12">
        <v>42</v>
      </c>
      <c r="L155" s="12">
        <v>42</v>
      </c>
      <c r="M155" s="12">
        <v>42</v>
      </c>
      <c r="N155" s="12">
        <v>42</v>
      </c>
      <c r="O155" s="12">
        <v>42</v>
      </c>
      <c r="P155" s="12">
        <v>42</v>
      </c>
      <c r="Q155" s="12">
        <v>42</v>
      </c>
      <c r="R155" s="12">
        <v>42</v>
      </c>
      <c r="S155" s="12">
        <v>499759</v>
      </c>
      <c r="T155" s="12">
        <v>42</v>
      </c>
      <c r="U155" s="12">
        <v>42</v>
      </c>
      <c r="V155" s="12">
        <v>42</v>
      </c>
      <c r="W155" s="12">
        <v>42</v>
      </c>
      <c r="X155" s="12">
        <v>499613</v>
      </c>
      <c r="AD155" s="11" t="s">
        <v>529</v>
      </c>
      <c r="AE155" s="12">
        <v>42</v>
      </c>
      <c r="AF155" s="12">
        <v>42</v>
      </c>
      <c r="AG155" s="12">
        <v>499528</v>
      </c>
      <c r="AH155" s="12">
        <v>42</v>
      </c>
      <c r="AI155" s="12">
        <v>499759</v>
      </c>
      <c r="AJ155" s="12">
        <v>42</v>
      </c>
      <c r="AK155" s="12">
        <v>42</v>
      </c>
      <c r="AL155" s="12">
        <v>42</v>
      </c>
      <c r="AM155" s="12">
        <v>42</v>
      </c>
      <c r="AN155" s="12">
        <v>42</v>
      </c>
      <c r="AO155" s="12">
        <v>42</v>
      </c>
      <c r="AP155" s="12">
        <v>42</v>
      </c>
      <c r="AQ155" s="12">
        <v>42</v>
      </c>
      <c r="AR155" s="12">
        <v>42</v>
      </c>
      <c r="AS155" s="12">
        <v>42</v>
      </c>
      <c r="AT155" s="12">
        <v>42</v>
      </c>
      <c r="AU155" s="12">
        <v>42</v>
      </c>
      <c r="AV155" s="12">
        <v>42</v>
      </c>
      <c r="AW155" s="12">
        <v>42</v>
      </c>
      <c r="AX155" s="12">
        <v>42</v>
      </c>
      <c r="AY155" s="12">
        <v>42</v>
      </c>
      <c r="AZ155" s="12">
        <v>44.5</v>
      </c>
      <c r="BA155" s="12">
        <v>188.5</v>
      </c>
    </row>
    <row r="156" spans="1:53" ht="15" thickBot="1" x14ac:dyDescent="0.35">
      <c r="A156" s="11" t="s">
        <v>534</v>
      </c>
      <c r="B156" s="12">
        <v>41</v>
      </c>
      <c r="C156" s="12">
        <v>41</v>
      </c>
      <c r="D156" s="12">
        <v>41</v>
      </c>
      <c r="E156" s="12">
        <v>41</v>
      </c>
      <c r="F156" s="12">
        <v>41</v>
      </c>
      <c r="G156" s="12">
        <v>41</v>
      </c>
      <c r="H156" s="12">
        <v>41</v>
      </c>
      <c r="I156" s="12">
        <v>41</v>
      </c>
      <c r="J156" s="12">
        <v>41</v>
      </c>
      <c r="K156" s="12">
        <v>41</v>
      </c>
      <c r="L156" s="12">
        <v>41</v>
      </c>
      <c r="M156" s="12">
        <v>41</v>
      </c>
      <c r="N156" s="12">
        <v>41</v>
      </c>
      <c r="O156" s="12">
        <v>41</v>
      </c>
      <c r="P156" s="12">
        <v>41</v>
      </c>
      <c r="Q156" s="12">
        <v>41</v>
      </c>
      <c r="R156" s="12">
        <v>41</v>
      </c>
      <c r="S156" s="12">
        <v>499758</v>
      </c>
      <c r="T156" s="12">
        <v>41</v>
      </c>
      <c r="U156" s="12">
        <v>41</v>
      </c>
      <c r="V156" s="12">
        <v>41</v>
      </c>
      <c r="W156" s="12">
        <v>41</v>
      </c>
      <c r="X156" s="12">
        <v>499612</v>
      </c>
      <c r="AD156" s="11" t="s">
        <v>534</v>
      </c>
      <c r="AE156" s="12">
        <v>41</v>
      </c>
      <c r="AF156" s="12">
        <v>41</v>
      </c>
      <c r="AG156" s="12">
        <v>499527</v>
      </c>
      <c r="AH156" s="12">
        <v>41</v>
      </c>
      <c r="AI156" s="12">
        <v>499758</v>
      </c>
      <c r="AJ156" s="12">
        <v>41</v>
      </c>
      <c r="AK156" s="12">
        <v>41</v>
      </c>
      <c r="AL156" s="12">
        <v>41</v>
      </c>
      <c r="AM156" s="12">
        <v>41</v>
      </c>
      <c r="AN156" s="12">
        <v>41</v>
      </c>
      <c r="AO156" s="12">
        <v>41</v>
      </c>
      <c r="AP156" s="12">
        <v>41</v>
      </c>
      <c r="AQ156" s="12">
        <v>41</v>
      </c>
      <c r="AR156" s="12">
        <v>41</v>
      </c>
      <c r="AS156" s="12">
        <v>41</v>
      </c>
      <c r="AT156" s="12">
        <v>41</v>
      </c>
      <c r="AU156" s="12">
        <v>41</v>
      </c>
      <c r="AV156" s="12">
        <v>41</v>
      </c>
      <c r="AW156" s="12">
        <v>41</v>
      </c>
      <c r="AX156" s="12">
        <v>41</v>
      </c>
      <c r="AY156" s="12">
        <v>41</v>
      </c>
      <c r="AZ156" s="12">
        <v>43.5</v>
      </c>
      <c r="BA156" s="12">
        <v>187.5</v>
      </c>
    </row>
    <row r="157" spans="1:53" ht="15" thickBot="1" x14ac:dyDescent="0.35">
      <c r="A157" s="11" t="s">
        <v>539</v>
      </c>
      <c r="B157" s="12">
        <v>40</v>
      </c>
      <c r="C157" s="12">
        <v>40</v>
      </c>
      <c r="D157" s="12">
        <v>40</v>
      </c>
      <c r="E157" s="12">
        <v>40</v>
      </c>
      <c r="F157" s="12">
        <v>40</v>
      </c>
      <c r="G157" s="12">
        <v>40</v>
      </c>
      <c r="H157" s="12">
        <v>40</v>
      </c>
      <c r="I157" s="12">
        <v>40</v>
      </c>
      <c r="J157" s="12">
        <v>40</v>
      </c>
      <c r="K157" s="12">
        <v>40</v>
      </c>
      <c r="L157" s="12">
        <v>40</v>
      </c>
      <c r="M157" s="12">
        <v>40</v>
      </c>
      <c r="N157" s="12">
        <v>40</v>
      </c>
      <c r="O157" s="12">
        <v>40</v>
      </c>
      <c r="P157" s="12">
        <v>40</v>
      </c>
      <c r="Q157" s="12">
        <v>40</v>
      </c>
      <c r="R157" s="12">
        <v>40</v>
      </c>
      <c r="S157" s="12">
        <v>499757</v>
      </c>
      <c r="T157" s="12">
        <v>40</v>
      </c>
      <c r="U157" s="12">
        <v>40</v>
      </c>
      <c r="V157" s="12">
        <v>40</v>
      </c>
      <c r="W157" s="12">
        <v>40</v>
      </c>
      <c r="X157" s="12">
        <v>499611</v>
      </c>
      <c r="AD157" s="11" t="s">
        <v>539</v>
      </c>
      <c r="AE157" s="12">
        <v>40</v>
      </c>
      <c r="AF157" s="12">
        <v>40</v>
      </c>
      <c r="AG157" s="12">
        <v>499526</v>
      </c>
      <c r="AH157" s="12">
        <v>40</v>
      </c>
      <c r="AI157" s="12">
        <v>499757</v>
      </c>
      <c r="AJ157" s="12">
        <v>40</v>
      </c>
      <c r="AK157" s="12">
        <v>40</v>
      </c>
      <c r="AL157" s="12">
        <v>40</v>
      </c>
      <c r="AM157" s="12">
        <v>40</v>
      </c>
      <c r="AN157" s="12">
        <v>40</v>
      </c>
      <c r="AO157" s="12">
        <v>40</v>
      </c>
      <c r="AP157" s="12">
        <v>40</v>
      </c>
      <c r="AQ157" s="12">
        <v>40</v>
      </c>
      <c r="AR157" s="12">
        <v>40</v>
      </c>
      <c r="AS157" s="12">
        <v>40</v>
      </c>
      <c r="AT157" s="12">
        <v>40</v>
      </c>
      <c r="AU157" s="12">
        <v>40</v>
      </c>
      <c r="AV157" s="12">
        <v>40</v>
      </c>
      <c r="AW157" s="12">
        <v>40</v>
      </c>
      <c r="AX157" s="12">
        <v>40</v>
      </c>
      <c r="AY157" s="12">
        <v>40</v>
      </c>
      <c r="AZ157" s="12">
        <v>42.5</v>
      </c>
      <c r="BA157" s="12">
        <v>186.5</v>
      </c>
    </row>
    <row r="158" spans="1:53" ht="15" thickBot="1" x14ac:dyDescent="0.35">
      <c r="A158" s="11" t="s">
        <v>544</v>
      </c>
      <c r="B158" s="12">
        <v>39</v>
      </c>
      <c r="C158" s="12">
        <v>39</v>
      </c>
      <c r="D158" s="12">
        <v>39</v>
      </c>
      <c r="E158" s="12">
        <v>39</v>
      </c>
      <c r="F158" s="12">
        <v>39</v>
      </c>
      <c r="G158" s="12">
        <v>39</v>
      </c>
      <c r="H158" s="12">
        <v>39</v>
      </c>
      <c r="I158" s="12">
        <v>39</v>
      </c>
      <c r="J158" s="12">
        <v>39</v>
      </c>
      <c r="K158" s="12">
        <v>39</v>
      </c>
      <c r="L158" s="12">
        <v>39</v>
      </c>
      <c r="M158" s="12">
        <v>39</v>
      </c>
      <c r="N158" s="12">
        <v>39</v>
      </c>
      <c r="O158" s="12">
        <v>39</v>
      </c>
      <c r="P158" s="12">
        <v>39</v>
      </c>
      <c r="Q158" s="12">
        <v>39</v>
      </c>
      <c r="R158" s="12">
        <v>39</v>
      </c>
      <c r="S158" s="12">
        <v>499756</v>
      </c>
      <c r="T158" s="12">
        <v>39</v>
      </c>
      <c r="U158" s="12">
        <v>39</v>
      </c>
      <c r="V158" s="12">
        <v>39</v>
      </c>
      <c r="W158" s="12">
        <v>39</v>
      </c>
      <c r="X158" s="12">
        <v>499610</v>
      </c>
      <c r="AD158" s="11" t="s">
        <v>544</v>
      </c>
      <c r="AE158" s="12">
        <v>39</v>
      </c>
      <c r="AF158" s="12">
        <v>39</v>
      </c>
      <c r="AG158" s="12">
        <v>499525</v>
      </c>
      <c r="AH158" s="12">
        <v>39</v>
      </c>
      <c r="AI158" s="12">
        <v>499756</v>
      </c>
      <c r="AJ158" s="12">
        <v>39</v>
      </c>
      <c r="AK158" s="12">
        <v>39</v>
      </c>
      <c r="AL158" s="12">
        <v>39</v>
      </c>
      <c r="AM158" s="12">
        <v>39</v>
      </c>
      <c r="AN158" s="12">
        <v>39</v>
      </c>
      <c r="AO158" s="12">
        <v>39</v>
      </c>
      <c r="AP158" s="12">
        <v>39</v>
      </c>
      <c r="AQ158" s="12">
        <v>39</v>
      </c>
      <c r="AR158" s="12">
        <v>39</v>
      </c>
      <c r="AS158" s="12">
        <v>39</v>
      </c>
      <c r="AT158" s="12">
        <v>39</v>
      </c>
      <c r="AU158" s="12">
        <v>39</v>
      </c>
      <c r="AV158" s="12">
        <v>39</v>
      </c>
      <c r="AW158" s="12">
        <v>39</v>
      </c>
      <c r="AX158" s="12">
        <v>39</v>
      </c>
      <c r="AY158" s="12">
        <v>39</v>
      </c>
      <c r="AZ158" s="12">
        <v>41.5</v>
      </c>
      <c r="BA158" s="12">
        <v>185.5</v>
      </c>
    </row>
    <row r="159" spans="1:53" ht="15" thickBot="1" x14ac:dyDescent="0.35">
      <c r="A159" s="11" t="s">
        <v>549</v>
      </c>
      <c r="B159" s="12">
        <v>38</v>
      </c>
      <c r="C159" s="12">
        <v>38</v>
      </c>
      <c r="D159" s="12">
        <v>38</v>
      </c>
      <c r="E159" s="12">
        <v>38</v>
      </c>
      <c r="F159" s="12">
        <v>38</v>
      </c>
      <c r="G159" s="12">
        <v>38</v>
      </c>
      <c r="H159" s="12">
        <v>38</v>
      </c>
      <c r="I159" s="12">
        <v>38</v>
      </c>
      <c r="J159" s="12">
        <v>38</v>
      </c>
      <c r="K159" s="12">
        <v>38</v>
      </c>
      <c r="L159" s="12">
        <v>38</v>
      </c>
      <c r="M159" s="12">
        <v>38</v>
      </c>
      <c r="N159" s="12">
        <v>38</v>
      </c>
      <c r="O159" s="12">
        <v>38</v>
      </c>
      <c r="P159" s="12">
        <v>38</v>
      </c>
      <c r="Q159" s="12">
        <v>38</v>
      </c>
      <c r="R159" s="12">
        <v>38</v>
      </c>
      <c r="S159" s="12">
        <v>499755</v>
      </c>
      <c r="T159" s="12">
        <v>38</v>
      </c>
      <c r="U159" s="12">
        <v>38</v>
      </c>
      <c r="V159" s="12">
        <v>38</v>
      </c>
      <c r="W159" s="12">
        <v>38</v>
      </c>
      <c r="X159" s="12">
        <v>499609</v>
      </c>
      <c r="AD159" s="11" t="s">
        <v>549</v>
      </c>
      <c r="AE159" s="12">
        <v>38</v>
      </c>
      <c r="AF159" s="12">
        <v>38</v>
      </c>
      <c r="AG159" s="12">
        <v>499524</v>
      </c>
      <c r="AH159" s="12">
        <v>38</v>
      </c>
      <c r="AI159" s="12">
        <v>499755</v>
      </c>
      <c r="AJ159" s="12">
        <v>38</v>
      </c>
      <c r="AK159" s="12">
        <v>38</v>
      </c>
      <c r="AL159" s="12">
        <v>38</v>
      </c>
      <c r="AM159" s="12">
        <v>38</v>
      </c>
      <c r="AN159" s="12">
        <v>38</v>
      </c>
      <c r="AO159" s="12">
        <v>38</v>
      </c>
      <c r="AP159" s="12">
        <v>38</v>
      </c>
      <c r="AQ159" s="12">
        <v>38</v>
      </c>
      <c r="AR159" s="12">
        <v>38</v>
      </c>
      <c r="AS159" s="12">
        <v>38</v>
      </c>
      <c r="AT159" s="12">
        <v>38</v>
      </c>
      <c r="AU159" s="12">
        <v>38</v>
      </c>
      <c r="AV159" s="12">
        <v>38</v>
      </c>
      <c r="AW159" s="12">
        <v>38</v>
      </c>
      <c r="AX159" s="12">
        <v>38</v>
      </c>
      <c r="AY159" s="12">
        <v>38</v>
      </c>
      <c r="AZ159" s="12">
        <v>40.5</v>
      </c>
      <c r="BA159" s="12">
        <v>184.5</v>
      </c>
    </row>
    <row r="160" spans="1:53" ht="15" thickBot="1" x14ac:dyDescent="0.35">
      <c r="A160" s="11" t="s">
        <v>554</v>
      </c>
      <c r="B160" s="12">
        <v>37</v>
      </c>
      <c r="C160" s="12">
        <v>37</v>
      </c>
      <c r="D160" s="12">
        <v>37</v>
      </c>
      <c r="E160" s="12">
        <v>37</v>
      </c>
      <c r="F160" s="12">
        <v>37</v>
      </c>
      <c r="G160" s="12">
        <v>37</v>
      </c>
      <c r="H160" s="12">
        <v>37</v>
      </c>
      <c r="I160" s="12">
        <v>37</v>
      </c>
      <c r="J160" s="12">
        <v>37</v>
      </c>
      <c r="K160" s="12">
        <v>37</v>
      </c>
      <c r="L160" s="12">
        <v>37</v>
      </c>
      <c r="M160" s="12">
        <v>37</v>
      </c>
      <c r="N160" s="12">
        <v>37</v>
      </c>
      <c r="O160" s="12">
        <v>37</v>
      </c>
      <c r="P160" s="12">
        <v>37</v>
      </c>
      <c r="Q160" s="12">
        <v>37</v>
      </c>
      <c r="R160" s="12">
        <v>37</v>
      </c>
      <c r="S160" s="12">
        <v>499754</v>
      </c>
      <c r="T160" s="12">
        <v>37</v>
      </c>
      <c r="U160" s="12">
        <v>37</v>
      </c>
      <c r="V160" s="12">
        <v>37</v>
      </c>
      <c r="W160" s="12">
        <v>37</v>
      </c>
      <c r="X160" s="12">
        <v>499608</v>
      </c>
      <c r="AD160" s="11" t="s">
        <v>554</v>
      </c>
      <c r="AE160" s="12">
        <v>37</v>
      </c>
      <c r="AF160" s="12">
        <v>37</v>
      </c>
      <c r="AG160" s="12">
        <v>499523</v>
      </c>
      <c r="AH160" s="12">
        <v>37</v>
      </c>
      <c r="AI160" s="12">
        <v>499754</v>
      </c>
      <c r="AJ160" s="12">
        <v>37</v>
      </c>
      <c r="AK160" s="12">
        <v>37</v>
      </c>
      <c r="AL160" s="12">
        <v>37</v>
      </c>
      <c r="AM160" s="12">
        <v>37</v>
      </c>
      <c r="AN160" s="12">
        <v>37</v>
      </c>
      <c r="AO160" s="12">
        <v>37</v>
      </c>
      <c r="AP160" s="12">
        <v>37</v>
      </c>
      <c r="AQ160" s="12">
        <v>37</v>
      </c>
      <c r="AR160" s="12">
        <v>37</v>
      </c>
      <c r="AS160" s="12">
        <v>37</v>
      </c>
      <c r="AT160" s="12">
        <v>37</v>
      </c>
      <c r="AU160" s="12">
        <v>37</v>
      </c>
      <c r="AV160" s="12">
        <v>37</v>
      </c>
      <c r="AW160" s="12">
        <v>37</v>
      </c>
      <c r="AX160" s="12">
        <v>37</v>
      </c>
      <c r="AY160" s="12">
        <v>37</v>
      </c>
      <c r="AZ160" s="12">
        <v>39.5</v>
      </c>
      <c r="BA160" s="12">
        <v>183.5</v>
      </c>
    </row>
    <row r="161" spans="1:53" ht="15" thickBot="1" x14ac:dyDescent="0.35">
      <c r="A161" s="11" t="s">
        <v>559</v>
      </c>
      <c r="B161" s="12">
        <v>36</v>
      </c>
      <c r="C161" s="12">
        <v>36</v>
      </c>
      <c r="D161" s="12">
        <v>36</v>
      </c>
      <c r="E161" s="12">
        <v>36</v>
      </c>
      <c r="F161" s="12">
        <v>36</v>
      </c>
      <c r="G161" s="12">
        <v>36</v>
      </c>
      <c r="H161" s="12">
        <v>36</v>
      </c>
      <c r="I161" s="12">
        <v>36</v>
      </c>
      <c r="J161" s="12">
        <v>36</v>
      </c>
      <c r="K161" s="12">
        <v>36</v>
      </c>
      <c r="L161" s="12">
        <v>36</v>
      </c>
      <c r="M161" s="12">
        <v>36</v>
      </c>
      <c r="N161" s="12">
        <v>36</v>
      </c>
      <c r="O161" s="12">
        <v>36</v>
      </c>
      <c r="P161" s="12">
        <v>36</v>
      </c>
      <c r="Q161" s="12">
        <v>36</v>
      </c>
      <c r="R161" s="12">
        <v>36</v>
      </c>
      <c r="S161" s="12">
        <v>499753</v>
      </c>
      <c r="T161" s="12">
        <v>36</v>
      </c>
      <c r="U161" s="12">
        <v>36</v>
      </c>
      <c r="V161" s="12">
        <v>36</v>
      </c>
      <c r="W161" s="12">
        <v>36</v>
      </c>
      <c r="X161" s="12">
        <v>499607</v>
      </c>
      <c r="AD161" s="11" t="s">
        <v>559</v>
      </c>
      <c r="AE161" s="12">
        <v>36</v>
      </c>
      <c r="AF161" s="12">
        <v>36</v>
      </c>
      <c r="AG161" s="12">
        <v>499522</v>
      </c>
      <c r="AH161" s="12">
        <v>36</v>
      </c>
      <c r="AI161" s="12">
        <v>499753</v>
      </c>
      <c r="AJ161" s="12">
        <v>36</v>
      </c>
      <c r="AK161" s="12">
        <v>36</v>
      </c>
      <c r="AL161" s="12">
        <v>36</v>
      </c>
      <c r="AM161" s="12">
        <v>36</v>
      </c>
      <c r="AN161" s="12">
        <v>36</v>
      </c>
      <c r="AO161" s="12">
        <v>36</v>
      </c>
      <c r="AP161" s="12">
        <v>36</v>
      </c>
      <c r="AQ161" s="12">
        <v>36</v>
      </c>
      <c r="AR161" s="12">
        <v>36</v>
      </c>
      <c r="AS161" s="12">
        <v>36</v>
      </c>
      <c r="AT161" s="12">
        <v>36</v>
      </c>
      <c r="AU161" s="12">
        <v>36</v>
      </c>
      <c r="AV161" s="12">
        <v>36</v>
      </c>
      <c r="AW161" s="12">
        <v>36</v>
      </c>
      <c r="AX161" s="12">
        <v>36</v>
      </c>
      <c r="AY161" s="12">
        <v>36</v>
      </c>
      <c r="AZ161" s="12">
        <v>38.5</v>
      </c>
      <c r="BA161" s="12">
        <v>182.5</v>
      </c>
    </row>
    <row r="162" spans="1:53" ht="15" thickBot="1" x14ac:dyDescent="0.35">
      <c r="A162" s="11" t="s">
        <v>564</v>
      </c>
      <c r="B162" s="12">
        <v>35</v>
      </c>
      <c r="C162" s="12">
        <v>35</v>
      </c>
      <c r="D162" s="12">
        <v>35</v>
      </c>
      <c r="E162" s="12">
        <v>35</v>
      </c>
      <c r="F162" s="12">
        <v>35</v>
      </c>
      <c r="G162" s="12">
        <v>35</v>
      </c>
      <c r="H162" s="12">
        <v>35</v>
      </c>
      <c r="I162" s="12">
        <v>35</v>
      </c>
      <c r="J162" s="12">
        <v>35</v>
      </c>
      <c r="K162" s="12">
        <v>35</v>
      </c>
      <c r="L162" s="12">
        <v>35</v>
      </c>
      <c r="M162" s="12">
        <v>35</v>
      </c>
      <c r="N162" s="12">
        <v>35</v>
      </c>
      <c r="O162" s="12">
        <v>35</v>
      </c>
      <c r="P162" s="12">
        <v>35</v>
      </c>
      <c r="Q162" s="12">
        <v>35</v>
      </c>
      <c r="R162" s="12">
        <v>35</v>
      </c>
      <c r="S162" s="12">
        <v>499752</v>
      </c>
      <c r="T162" s="12">
        <v>35</v>
      </c>
      <c r="U162" s="12">
        <v>35</v>
      </c>
      <c r="V162" s="12">
        <v>35</v>
      </c>
      <c r="W162" s="12">
        <v>35</v>
      </c>
      <c r="X162" s="12">
        <v>499606</v>
      </c>
      <c r="AD162" s="11" t="s">
        <v>564</v>
      </c>
      <c r="AE162" s="12">
        <v>35</v>
      </c>
      <c r="AF162" s="12">
        <v>35</v>
      </c>
      <c r="AG162" s="12">
        <v>499521</v>
      </c>
      <c r="AH162" s="12">
        <v>35</v>
      </c>
      <c r="AI162" s="12">
        <v>499752</v>
      </c>
      <c r="AJ162" s="12">
        <v>35</v>
      </c>
      <c r="AK162" s="12">
        <v>35</v>
      </c>
      <c r="AL162" s="12">
        <v>35</v>
      </c>
      <c r="AM162" s="12">
        <v>35</v>
      </c>
      <c r="AN162" s="12">
        <v>35</v>
      </c>
      <c r="AO162" s="12">
        <v>35</v>
      </c>
      <c r="AP162" s="12">
        <v>35</v>
      </c>
      <c r="AQ162" s="12">
        <v>35</v>
      </c>
      <c r="AR162" s="12">
        <v>35</v>
      </c>
      <c r="AS162" s="12">
        <v>35</v>
      </c>
      <c r="AT162" s="12">
        <v>35</v>
      </c>
      <c r="AU162" s="12">
        <v>35</v>
      </c>
      <c r="AV162" s="12">
        <v>35</v>
      </c>
      <c r="AW162" s="12">
        <v>35</v>
      </c>
      <c r="AX162" s="12">
        <v>35</v>
      </c>
      <c r="AY162" s="12">
        <v>35</v>
      </c>
      <c r="AZ162" s="12">
        <v>37.5</v>
      </c>
      <c r="BA162" s="12">
        <v>181.5</v>
      </c>
    </row>
    <row r="163" spans="1:53" ht="15" thickBot="1" x14ac:dyDescent="0.35">
      <c r="A163" s="11" t="s">
        <v>569</v>
      </c>
      <c r="B163" s="12">
        <v>34</v>
      </c>
      <c r="C163" s="12">
        <v>34</v>
      </c>
      <c r="D163" s="12">
        <v>34</v>
      </c>
      <c r="E163" s="12">
        <v>34</v>
      </c>
      <c r="F163" s="12">
        <v>34</v>
      </c>
      <c r="G163" s="12">
        <v>34</v>
      </c>
      <c r="H163" s="12">
        <v>34</v>
      </c>
      <c r="I163" s="12">
        <v>34</v>
      </c>
      <c r="J163" s="12">
        <v>34</v>
      </c>
      <c r="K163" s="12">
        <v>34</v>
      </c>
      <c r="L163" s="12">
        <v>34</v>
      </c>
      <c r="M163" s="12">
        <v>34</v>
      </c>
      <c r="N163" s="12">
        <v>34</v>
      </c>
      <c r="O163" s="12">
        <v>34</v>
      </c>
      <c r="P163" s="12">
        <v>34</v>
      </c>
      <c r="Q163" s="12">
        <v>34</v>
      </c>
      <c r="R163" s="12">
        <v>34</v>
      </c>
      <c r="S163" s="12">
        <v>499751</v>
      </c>
      <c r="T163" s="12">
        <v>34</v>
      </c>
      <c r="U163" s="12">
        <v>34</v>
      </c>
      <c r="V163" s="12">
        <v>34</v>
      </c>
      <c r="W163" s="12">
        <v>34</v>
      </c>
      <c r="X163" s="12">
        <v>499605</v>
      </c>
      <c r="AD163" s="11" t="s">
        <v>569</v>
      </c>
      <c r="AE163" s="12">
        <v>34</v>
      </c>
      <c r="AF163" s="12">
        <v>34</v>
      </c>
      <c r="AG163" s="12">
        <v>499520</v>
      </c>
      <c r="AH163" s="12">
        <v>34</v>
      </c>
      <c r="AI163" s="12">
        <v>499751</v>
      </c>
      <c r="AJ163" s="12">
        <v>34</v>
      </c>
      <c r="AK163" s="12">
        <v>34</v>
      </c>
      <c r="AL163" s="12">
        <v>34</v>
      </c>
      <c r="AM163" s="12">
        <v>34</v>
      </c>
      <c r="AN163" s="12">
        <v>34</v>
      </c>
      <c r="AO163" s="12">
        <v>34</v>
      </c>
      <c r="AP163" s="12">
        <v>34</v>
      </c>
      <c r="AQ163" s="12">
        <v>34</v>
      </c>
      <c r="AR163" s="12">
        <v>34</v>
      </c>
      <c r="AS163" s="12">
        <v>34</v>
      </c>
      <c r="AT163" s="12">
        <v>34</v>
      </c>
      <c r="AU163" s="12">
        <v>34</v>
      </c>
      <c r="AV163" s="12">
        <v>34</v>
      </c>
      <c r="AW163" s="12">
        <v>34</v>
      </c>
      <c r="AX163" s="12">
        <v>34</v>
      </c>
      <c r="AY163" s="12">
        <v>34</v>
      </c>
      <c r="AZ163" s="12">
        <v>36.5</v>
      </c>
      <c r="BA163" s="12">
        <v>180.5</v>
      </c>
    </row>
    <row r="164" spans="1:53" ht="15" thickBot="1" x14ac:dyDescent="0.35">
      <c r="A164" s="11" t="s">
        <v>574</v>
      </c>
      <c r="B164" s="12">
        <v>33</v>
      </c>
      <c r="C164" s="12">
        <v>33</v>
      </c>
      <c r="D164" s="12">
        <v>33</v>
      </c>
      <c r="E164" s="12">
        <v>33</v>
      </c>
      <c r="F164" s="12">
        <v>33</v>
      </c>
      <c r="G164" s="12">
        <v>33</v>
      </c>
      <c r="H164" s="12">
        <v>33</v>
      </c>
      <c r="I164" s="12">
        <v>33</v>
      </c>
      <c r="J164" s="12">
        <v>33</v>
      </c>
      <c r="K164" s="12">
        <v>33</v>
      </c>
      <c r="L164" s="12">
        <v>33</v>
      </c>
      <c r="M164" s="12">
        <v>33</v>
      </c>
      <c r="N164" s="12">
        <v>33</v>
      </c>
      <c r="O164" s="12">
        <v>33</v>
      </c>
      <c r="P164" s="12">
        <v>33</v>
      </c>
      <c r="Q164" s="12">
        <v>33</v>
      </c>
      <c r="R164" s="12">
        <v>33</v>
      </c>
      <c r="S164" s="12">
        <v>499750</v>
      </c>
      <c r="T164" s="12">
        <v>33</v>
      </c>
      <c r="U164" s="12">
        <v>33</v>
      </c>
      <c r="V164" s="12">
        <v>33</v>
      </c>
      <c r="W164" s="12">
        <v>33</v>
      </c>
      <c r="X164" s="12">
        <v>499561</v>
      </c>
      <c r="AD164" s="11" t="s">
        <v>574</v>
      </c>
      <c r="AE164" s="12">
        <v>33</v>
      </c>
      <c r="AF164" s="12">
        <v>33</v>
      </c>
      <c r="AG164" s="12">
        <v>499519</v>
      </c>
      <c r="AH164" s="12">
        <v>33</v>
      </c>
      <c r="AI164" s="12">
        <v>499750</v>
      </c>
      <c r="AJ164" s="12">
        <v>33</v>
      </c>
      <c r="AK164" s="12">
        <v>33</v>
      </c>
      <c r="AL164" s="12">
        <v>33</v>
      </c>
      <c r="AM164" s="12">
        <v>33</v>
      </c>
      <c r="AN164" s="12">
        <v>33</v>
      </c>
      <c r="AO164" s="12">
        <v>33</v>
      </c>
      <c r="AP164" s="12">
        <v>33</v>
      </c>
      <c r="AQ164" s="12">
        <v>33</v>
      </c>
      <c r="AR164" s="12">
        <v>33</v>
      </c>
      <c r="AS164" s="12">
        <v>33</v>
      </c>
      <c r="AT164" s="12">
        <v>33</v>
      </c>
      <c r="AU164" s="12">
        <v>33</v>
      </c>
      <c r="AV164" s="12">
        <v>33</v>
      </c>
      <c r="AW164" s="12">
        <v>33</v>
      </c>
      <c r="AX164" s="12">
        <v>33</v>
      </c>
      <c r="AY164" s="12">
        <v>33</v>
      </c>
      <c r="AZ164" s="12">
        <v>35.5</v>
      </c>
      <c r="BA164" s="12">
        <v>179.5</v>
      </c>
    </row>
    <row r="165" spans="1:53" ht="15" thickBot="1" x14ac:dyDescent="0.35">
      <c r="A165" s="11" t="s">
        <v>579</v>
      </c>
      <c r="B165" s="12">
        <v>32</v>
      </c>
      <c r="C165" s="12">
        <v>32</v>
      </c>
      <c r="D165" s="12">
        <v>32</v>
      </c>
      <c r="E165" s="12">
        <v>32</v>
      </c>
      <c r="F165" s="12">
        <v>32</v>
      </c>
      <c r="G165" s="12">
        <v>32</v>
      </c>
      <c r="H165" s="12">
        <v>32</v>
      </c>
      <c r="I165" s="12">
        <v>32</v>
      </c>
      <c r="J165" s="12">
        <v>32</v>
      </c>
      <c r="K165" s="12">
        <v>32</v>
      </c>
      <c r="L165" s="12">
        <v>32</v>
      </c>
      <c r="M165" s="12">
        <v>32</v>
      </c>
      <c r="N165" s="12">
        <v>32</v>
      </c>
      <c r="O165" s="12">
        <v>32</v>
      </c>
      <c r="P165" s="12">
        <v>32</v>
      </c>
      <c r="Q165" s="12">
        <v>32</v>
      </c>
      <c r="R165" s="12">
        <v>32</v>
      </c>
      <c r="S165" s="12">
        <v>499749</v>
      </c>
      <c r="T165" s="12">
        <v>32</v>
      </c>
      <c r="U165" s="12">
        <v>32</v>
      </c>
      <c r="V165" s="12">
        <v>32</v>
      </c>
      <c r="W165" s="12">
        <v>32</v>
      </c>
      <c r="X165" s="12">
        <v>499560</v>
      </c>
      <c r="AD165" s="11" t="s">
        <v>579</v>
      </c>
      <c r="AE165" s="12">
        <v>32</v>
      </c>
      <c r="AF165" s="12">
        <v>32</v>
      </c>
      <c r="AG165" s="12">
        <v>499518</v>
      </c>
      <c r="AH165" s="12">
        <v>32</v>
      </c>
      <c r="AI165" s="12">
        <v>499749</v>
      </c>
      <c r="AJ165" s="12">
        <v>32</v>
      </c>
      <c r="AK165" s="12">
        <v>32</v>
      </c>
      <c r="AL165" s="12">
        <v>32</v>
      </c>
      <c r="AM165" s="12">
        <v>32</v>
      </c>
      <c r="AN165" s="12">
        <v>32</v>
      </c>
      <c r="AO165" s="12">
        <v>32</v>
      </c>
      <c r="AP165" s="12">
        <v>32</v>
      </c>
      <c r="AQ165" s="12">
        <v>32</v>
      </c>
      <c r="AR165" s="12">
        <v>32</v>
      </c>
      <c r="AS165" s="12">
        <v>32</v>
      </c>
      <c r="AT165" s="12">
        <v>32</v>
      </c>
      <c r="AU165" s="12">
        <v>32</v>
      </c>
      <c r="AV165" s="12">
        <v>32</v>
      </c>
      <c r="AW165" s="12">
        <v>32</v>
      </c>
      <c r="AX165" s="12">
        <v>32</v>
      </c>
      <c r="AY165" s="12">
        <v>32</v>
      </c>
      <c r="AZ165" s="12">
        <v>34.5</v>
      </c>
      <c r="BA165" s="12">
        <v>178.5</v>
      </c>
    </row>
    <row r="166" spans="1:53" ht="15" thickBot="1" x14ac:dyDescent="0.35">
      <c r="A166" s="11" t="s">
        <v>584</v>
      </c>
      <c r="B166" s="12">
        <v>31</v>
      </c>
      <c r="C166" s="12">
        <v>31</v>
      </c>
      <c r="D166" s="12">
        <v>31</v>
      </c>
      <c r="E166" s="12">
        <v>31</v>
      </c>
      <c r="F166" s="12">
        <v>31</v>
      </c>
      <c r="G166" s="12">
        <v>31</v>
      </c>
      <c r="H166" s="12">
        <v>31</v>
      </c>
      <c r="I166" s="12">
        <v>31</v>
      </c>
      <c r="J166" s="12">
        <v>31</v>
      </c>
      <c r="K166" s="12">
        <v>31</v>
      </c>
      <c r="L166" s="12">
        <v>31</v>
      </c>
      <c r="M166" s="12">
        <v>31</v>
      </c>
      <c r="N166" s="12">
        <v>31</v>
      </c>
      <c r="O166" s="12">
        <v>31</v>
      </c>
      <c r="P166" s="12">
        <v>31</v>
      </c>
      <c r="Q166" s="12">
        <v>31</v>
      </c>
      <c r="R166" s="12">
        <v>31</v>
      </c>
      <c r="S166" s="12">
        <v>499748</v>
      </c>
      <c r="T166" s="12">
        <v>31</v>
      </c>
      <c r="U166" s="12">
        <v>31</v>
      </c>
      <c r="V166" s="12">
        <v>31</v>
      </c>
      <c r="W166" s="12">
        <v>31</v>
      </c>
      <c r="X166" s="12">
        <v>499559</v>
      </c>
      <c r="AD166" s="11" t="s">
        <v>584</v>
      </c>
      <c r="AE166" s="12">
        <v>31</v>
      </c>
      <c r="AF166" s="12">
        <v>31</v>
      </c>
      <c r="AG166" s="12">
        <v>499517</v>
      </c>
      <c r="AH166" s="12">
        <v>31</v>
      </c>
      <c r="AI166" s="12">
        <v>499748</v>
      </c>
      <c r="AJ166" s="12">
        <v>31</v>
      </c>
      <c r="AK166" s="12">
        <v>31</v>
      </c>
      <c r="AL166" s="12">
        <v>31</v>
      </c>
      <c r="AM166" s="12">
        <v>31</v>
      </c>
      <c r="AN166" s="12">
        <v>31</v>
      </c>
      <c r="AO166" s="12">
        <v>31</v>
      </c>
      <c r="AP166" s="12">
        <v>31</v>
      </c>
      <c r="AQ166" s="12">
        <v>31</v>
      </c>
      <c r="AR166" s="12">
        <v>31</v>
      </c>
      <c r="AS166" s="12">
        <v>31</v>
      </c>
      <c r="AT166" s="12">
        <v>31</v>
      </c>
      <c r="AU166" s="12">
        <v>31</v>
      </c>
      <c r="AV166" s="12">
        <v>31</v>
      </c>
      <c r="AW166" s="12">
        <v>31</v>
      </c>
      <c r="AX166" s="12">
        <v>31</v>
      </c>
      <c r="AY166" s="12">
        <v>31</v>
      </c>
      <c r="AZ166" s="12">
        <v>33.5</v>
      </c>
      <c r="BA166" s="12">
        <v>177.5</v>
      </c>
    </row>
    <row r="167" spans="1:53" ht="15" thickBot="1" x14ac:dyDescent="0.35">
      <c r="A167" s="11" t="s">
        <v>589</v>
      </c>
      <c r="B167" s="12">
        <v>30</v>
      </c>
      <c r="C167" s="12">
        <v>30</v>
      </c>
      <c r="D167" s="12">
        <v>30</v>
      </c>
      <c r="E167" s="12">
        <v>30</v>
      </c>
      <c r="F167" s="12">
        <v>30</v>
      </c>
      <c r="G167" s="12">
        <v>30</v>
      </c>
      <c r="H167" s="12">
        <v>30</v>
      </c>
      <c r="I167" s="12">
        <v>30</v>
      </c>
      <c r="J167" s="12">
        <v>30</v>
      </c>
      <c r="K167" s="12">
        <v>30</v>
      </c>
      <c r="L167" s="12">
        <v>30</v>
      </c>
      <c r="M167" s="12">
        <v>30</v>
      </c>
      <c r="N167" s="12">
        <v>30</v>
      </c>
      <c r="O167" s="12">
        <v>30</v>
      </c>
      <c r="P167" s="12">
        <v>30</v>
      </c>
      <c r="Q167" s="12">
        <v>30</v>
      </c>
      <c r="R167" s="12">
        <v>30</v>
      </c>
      <c r="S167" s="12">
        <v>499747</v>
      </c>
      <c r="T167" s="12">
        <v>30</v>
      </c>
      <c r="U167" s="12">
        <v>30</v>
      </c>
      <c r="V167" s="12">
        <v>30</v>
      </c>
      <c r="W167" s="12">
        <v>30</v>
      </c>
      <c r="X167" s="12">
        <v>499558</v>
      </c>
      <c r="AD167" s="11" t="s">
        <v>589</v>
      </c>
      <c r="AE167" s="12">
        <v>30</v>
      </c>
      <c r="AF167" s="12">
        <v>30</v>
      </c>
      <c r="AG167" s="12">
        <v>499516</v>
      </c>
      <c r="AH167" s="12">
        <v>30</v>
      </c>
      <c r="AI167" s="12">
        <v>499747</v>
      </c>
      <c r="AJ167" s="12">
        <v>30</v>
      </c>
      <c r="AK167" s="12">
        <v>30</v>
      </c>
      <c r="AL167" s="12">
        <v>30</v>
      </c>
      <c r="AM167" s="12">
        <v>30</v>
      </c>
      <c r="AN167" s="12">
        <v>30</v>
      </c>
      <c r="AO167" s="12">
        <v>30</v>
      </c>
      <c r="AP167" s="12">
        <v>30</v>
      </c>
      <c r="AQ167" s="12">
        <v>30</v>
      </c>
      <c r="AR167" s="12">
        <v>30</v>
      </c>
      <c r="AS167" s="12">
        <v>30</v>
      </c>
      <c r="AT167" s="12">
        <v>30</v>
      </c>
      <c r="AU167" s="12">
        <v>30</v>
      </c>
      <c r="AV167" s="12">
        <v>30</v>
      </c>
      <c r="AW167" s="12">
        <v>30</v>
      </c>
      <c r="AX167" s="12">
        <v>30</v>
      </c>
      <c r="AY167" s="12">
        <v>30</v>
      </c>
      <c r="AZ167" s="12">
        <v>32.5</v>
      </c>
      <c r="BA167" s="12">
        <v>176.5</v>
      </c>
    </row>
    <row r="168" spans="1:53" ht="15" thickBot="1" x14ac:dyDescent="0.35">
      <c r="A168" s="11" t="s">
        <v>594</v>
      </c>
      <c r="B168" s="12">
        <v>29</v>
      </c>
      <c r="C168" s="12">
        <v>29</v>
      </c>
      <c r="D168" s="12">
        <v>29</v>
      </c>
      <c r="E168" s="12">
        <v>29</v>
      </c>
      <c r="F168" s="12">
        <v>29</v>
      </c>
      <c r="G168" s="12">
        <v>29</v>
      </c>
      <c r="H168" s="12">
        <v>29</v>
      </c>
      <c r="I168" s="12">
        <v>29</v>
      </c>
      <c r="J168" s="12">
        <v>29</v>
      </c>
      <c r="K168" s="12">
        <v>29</v>
      </c>
      <c r="L168" s="12">
        <v>29</v>
      </c>
      <c r="M168" s="12">
        <v>29</v>
      </c>
      <c r="N168" s="12">
        <v>29</v>
      </c>
      <c r="O168" s="12">
        <v>29</v>
      </c>
      <c r="P168" s="12">
        <v>29</v>
      </c>
      <c r="Q168" s="12">
        <v>29</v>
      </c>
      <c r="R168" s="12">
        <v>29</v>
      </c>
      <c r="S168" s="12">
        <v>499746</v>
      </c>
      <c r="T168" s="12">
        <v>29</v>
      </c>
      <c r="U168" s="12">
        <v>29</v>
      </c>
      <c r="V168" s="12">
        <v>29</v>
      </c>
      <c r="W168" s="12">
        <v>29</v>
      </c>
      <c r="X168" s="12">
        <v>499557</v>
      </c>
      <c r="AD168" s="11" t="s">
        <v>594</v>
      </c>
      <c r="AE168" s="12">
        <v>29</v>
      </c>
      <c r="AF168" s="12">
        <v>29</v>
      </c>
      <c r="AG168" s="12">
        <v>499515</v>
      </c>
      <c r="AH168" s="12">
        <v>29</v>
      </c>
      <c r="AI168" s="12">
        <v>499746</v>
      </c>
      <c r="AJ168" s="12">
        <v>29</v>
      </c>
      <c r="AK168" s="12">
        <v>29</v>
      </c>
      <c r="AL168" s="12">
        <v>29</v>
      </c>
      <c r="AM168" s="12">
        <v>29</v>
      </c>
      <c r="AN168" s="12">
        <v>29</v>
      </c>
      <c r="AO168" s="12">
        <v>29</v>
      </c>
      <c r="AP168" s="12">
        <v>29</v>
      </c>
      <c r="AQ168" s="12">
        <v>29</v>
      </c>
      <c r="AR168" s="12">
        <v>29</v>
      </c>
      <c r="AS168" s="12">
        <v>29</v>
      </c>
      <c r="AT168" s="12">
        <v>29</v>
      </c>
      <c r="AU168" s="12">
        <v>29</v>
      </c>
      <c r="AV168" s="12">
        <v>29</v>
      </c>
      <c r="AW168" s="12">
        <v>29</v>
      </c>
      <c r="AX168" s="12">
        <v>29</v>
      </c>
      <c r="AY168" s="12">
        <v>29</v>
      </c>
      <c r="AZ168" s="12">
        <v>31.5</v>
      </c>
      <c r="BA168" s="12">
        <v>175.5</v>
      </c>
    </row>
    <row r="169" spans="1:53" ht="15" thickBot="1" x14ac:dyDescent="0.35">
      <c r="A169" s="11" t="s">
        <v>599</v>
      </c>
      <c r="B169" s="12">
        <v>28</v>
      </c>
      <c r="C169" s="12">
        <v>28</v>
      </c>
      <c r="D169" s="12">
        <v>28</v>
      </c>
      <c r="E169" s="12">
        <v>28</v>
      </c>
      <c r="F169" s="12">
        <v>28</v>
      </c>
      <c r="G169" s="12">
        <v>28</v>
      </c>
      <c r="H169" s="12">
        <v>28</v>
      </c>
      <c r="I169" s="12">
        <v>28</v>
      </c>
      <c r="J169" s="12">
        <v>28</v>
      </c>
      <c r="K169" s="12">
        <v>28</v>
      </c>
      <c r="L169" s="12">
        <v>28</v>
      </c>
      <c r="M169" s="12">
        <v>28</v>
      </c>
      <c r="N169" s="12">
        <v>28</v>
      </c>
      <c r="O169" s="12">
        <v>28</v>
      </c>
      <c r="P169" s="12">
        <v>28</v>
      </c>
      <c r="Q169" s="12">
        <v>28</v>
      </c>
      <c r="R169" s="12">
        <v>28</v>
      </c>
      <c r="S169" s="12">
        <v>499745</v>
      </c>
      <c r="T169" s="12">
        <v>28</v>
      </c>
      <c r="U169" s="12">
        <v>28</v>
      </c>
      <c r="V169" s="12">
        <v>28</v>
      </c>
      <c r="W169" s="12">
        <v>28</v>
      </c>
      <c r="X169" s="12">
        <v>499556</v>
      </c>
      <c r="AD169" s="11" t="s">
        <v>599</v>
      </c>
      <c r="AE169" s="12">
        <v>28</v>
      </c>
      <c r="AF169" s="12">
        <v>28</v>
      </c>
      <c r="AG169" s="12">
        <v>499514</v>
      </c>
      <c r="AH169" s="12">
        <v>28</v>
      </c>
      <c r="AI169" s="12">
        <v>499745</v>
      </c>
      <c r="AJ169" s="12">
        <v>28</v>
      </c>
      <c r="AK169" s="12">
        <v>28</v>
      </c>
      <c r="AL169" s="12">
        <v>28</v>
      </c>
      <c r="AM169" s="12">
        <v>28</v>
      </c>
      <c r="AN169" s="12">
        <v>28</v>
      </c>
      <c r="AO169" s="12">
        <v>28</v>
      </c>
      <c r="AP169" s="12">
        <v>28</v>
      </c>
      <c r="AQ169" s="12">
        <v>28</v>
      </c>
      <c r="AR169" s="12">
        <v>28</v>
      </c>
      <c r="AS169" s="12">
        <v>28</v>
      </c>
      <c r="AT169" s="12">
        <v>28</v>
      </c>
      <c r="AU169" s="12">
        <v>28</v>
      </c>
      <c r="AV169" s="12">
        <v>28</v>
      </c>
      <c r="AW169" s="12">
        <v>28</v>
      </c>
      <c r="AX169" s="12">
        <v>28</v>
      </c>
      <c r="AY169" s="12">
        <v>28</v>
      </c>
      <c r="AZ169" s="12">
        <v>30.5</v>
      </c>
      <c r="BA169" s="12">
        <v>174.5</v>
      </c>
    </row>
    <row r="170" spans="1:53" ht="15" thickBot="1" x14ac:dyDescent="0.35">
      <c r="A170" s="11" t="s">
        <v>604</v>
      </c>
      <c r="B170" s="12">
        <v>27</v>
      </c>
      <c r="C170" s="12">
        <v>27</v>
      </c>
      <c r="D170" s="12">
        <v>27</v>
      </c>
      <c r="E170" s="12">
        <v>27</v>
      </c>
      <c r="F170" s="12">
        <v>27</v>
      </c>
      <c r="G170" s="12">
        <v>27</v>
      </c>
      <c r="H170" s="12">
        <v>27</v>
      </c>
      <c r="I170" s="12">
        <v>27</v>
      </c>
      <c r="J170" s="12">
        <v>27</v>
      </c>
      <c r="K170" s="12">
        <v>27</v>
      </c>
      <c r="L170" s="12">
        <v>27</v>
      </c>
      <c r="M170" s="12">
        <v>27</v>
      </c>
      <c r="N170" s="12">
        <v>27</v>
      </c>
      <c r="O170" s="12">
        <v>27</v>
      </c>
      <c r="P170" s="12">
        <v>27</v>
      </c>
      <c r="Q170" s="12">
        <v>27</v>
      </c>
      <c r="R170" s="12">
        <v>27</v>
      </c>
      <c r="S170" s="12">
        <v>499744</v>
      </c>
      <c r="T170" s="12">
        <v>27</v>
      </c>
      <c r="U170" s="12">
        <v>27</v>
      </c>
      <c r="V170" s="12">
        <v>27</v>
      </c>
      <c r="W170" s="12">
        <v>27</v>
      </c>
      <c r="X170" s="12">
        <v>499555</v>
      </c>
      <c r="AD170" s="11" t="s">
        <v>604</v>
      </c>
      <c r="AE170" s="12">
        <v>27</v>
      </c>
      <c r="AF170" s="12">
        <v>27</v>
      </c>
      <c r="AG170" s="12">
        <v>499513</v>
      </c>
      <c r="AH170" s="12">
        <v>27</v>
      </c>
      <c r="AI170" s="12">
        <v>499744</v>
      </c>
      <c r="AJ170" s="12">
        <v>27</v>
      </c>
      <c r="AK170" s="12">
        <v>27</v>
      </c>
      <c r="AL170" s="12">
        <v>27</v>
      </c>
      <c r="AM170" s="12">
        <v>27</v>
      </c>
      <c r="AN170" s="12">
        <v>27</v>
      </c>
      <c r="AO170" s="12">
        <v>27</v>
      </c>
      <c r="AP170" s="12">
        <v>27</v>
      </c>
      <c r="AQ170" s="12">
        <v>27</v>
      </c>
      <c r="AR170" s="12">
        <v>27</v>
      </c>
      <c r="AS170" s="12">
        <v>27</v>
      </c>
      <c r="AT170" s="12">
        <v>27</v>
      </c>
      <c r="AU170" s="12">
        <v>27</v>
      </c>
      <c r="AV170" s="12">
        <v>27</v>
      </c>
      <c r="AW170" s="12">
        <v>27</v>
      </c>
      <c r="AX170" s="12">
        <v>27</v>
      </c>
      <c r="AY170" s="12">
        <v>27</v>
      </c>
      <c r="AZ170" s="12">
        <v>29.5</v>
      </c>
      <c r="BA170" s="12">
        <v>130.5</v>
      </c>
    </row>
    <row r="171" spans="1:53" ht="15" thickBot="1" x14ac:dyDescent="0.35">
      <c r="A171" s="11" t="s">
        <v>609</v>
      </c>
      <c r="B171" s="12">
        <v>26</v>
      </c>
      <c r="C171" s="12">
        <v>26</v>
      </c>
      <c r="D171" s="12">
        <v>26</v>
      </c>
      <c r="E171" s="12">
        <v>26</v>
      </c>
      <c r="F171" s="12">
        <v>26</v>
      </c>
      <c r="G171" s="12">
        <v>26</v>
      </c>
      <c r="H171" s="12">
        <v>26</v>
      </c>
      <c r="I171" s="12">
        <v>26</v>
      </c>
      <c r="J171" s="12">
        <v>26</v>
      </c>
      <c r="K171" s="12">
        <v>26</v>
      </c>
      <c r="L171" s="12">
        <v>26</v>
      </c>
      <c r="M171" s="12">
        <v>26</v>
      </c>
      <c r="N171" s="12">
        <v>26</v>
      </c>
      <c r="O171" s="12">
        <v>26</v>
      </c>
      <c r="P171" s="12">
        <v>26</v>
      </c>
      <c r="Q171" s="12">
        <v>26</v>
      </c>
      <c r="R171" s="12">
        <v>26</v>
      </c>
      <c r="S171" s="12">
        <v>499743</v>
      </c>
      <c r="T171" s="12">
        <v>26</v>
      </c>
      <c r="U171" s="12">
        <v>26</v>
      </c>
      <c r="V171" s="12">
        <v>26</v>
      </c>
      <c r="W171" s="12">
        <v>26</v>
      </c>
      <c r="X171" s="12">
        <v>499554</v>
      </c>
      <c r="AD171" s="11" t="s">
        <v>609</v>
      </c>
      <c r="AE171" s="12">
        <v>26</v>
      </c>
      <c r="AF171" s="12">
        <v>26</v>
      </c>
      <c r="AG171" s="12">
        <v>499512</v>
      </c>
      <c r="AH171" s="12">
        <v>26</v>
      </c>
      <c r="AI171" s="12">
        <v>499743</v>
      </c>
      <c r="AJ171" s="12">
        <v>26</v>
      </c>
      <c r="AK171" s="12">
        <v>26</v>
      </c>
      <c r="AL171" s="12">
        <v>26</v>
      </c>
      <c r="AM171" s="12">
        <v>26</v>
      </c>
      <c r="AN171" s="12">
        <v>26</v>
      </c>
      <c r="AO171" s="12">
        <v>26</v>
      </c>
      <c r="AP171" s="12">
        <v>26</v>
      </c>
      <c r="AQ171" s="12">
        <v>26</v>
      </c>
      <c r="AR171" s="12">
        <v>26</v>
      </c>
      <c r="AS171" s="12">
        <v>26</v>
      </c>
      <c r="AT171" s="12">
        <v>26</v>
      </c>
      <c r="AU171" s="12">
        <v>26</v>
      </c>
      <c r="AV171" s="12">
        <v>26</v>
      </c>
      <c r="AW171" s="12">
        <v>26</v>
      </c>
      <c r="AX171" s="12">
        <v>26</v>
      </c>
      <c r="AY171" s="12">
        <v>26</v>
      </c>
      <c r="AZ171" s="12">
        <v>28.5</v>
      </c>
      <c r="BA171" s="12">
        <v>129.5</v>
      </c>
    </row>
    <row r="172" spans="1:53" ht="15" thickBot="1" x14ac:dyDescent="0.35">
      <c r="A172" s="11" t="s">
        <v>614</v>
      </c>
      <c r="B172" s="12">
        <v>25</v>
      </c>
      <c r="C172" s="12">
        <v>25</v>
      </c>
      <c r="D172" s="12">
        <v>25</v>
      </c>
      <c r="E172" s="12">
        <v>25</v>
      </c>
      <c r="F172" s="12">
        <v>25</v>
      </c>
      <c r="G172" s="12">
        <v>25</v>
      </c>
      <c r="H172" s="12">
        <v>25</v>
      </c>
      <c r="I172" s="12">
        <v>25</v>
      </c>
      <c r="J172" s="12">
        <v>25</v>
      </c>
      <c r="K172" s="12">
        <v>25</v>
      </c>
      <c r="L172" s="12">
        <v>25</v>
      </c>
      <c r="M172" s="12">
        <v>25</v>
      </c>
      <c r="N172" s="12">
        <v>25</v>
      </c>
      <c r="O172" s="12">
        <v>25</v>
      </c>
      <c r="P172" s="12">
        <v>25</v>
      </c>
      <c r="Q172" s="12">
        <v>25</v>
      </c>
      <c r="R172" s="12">
        <v>25</v>
      </c>
      <c r="S172" s="12">
        <v>499742</v>
      </c>
      <c r="T172" s="12">
        <v>25</v>
      </c>
      <c r="U172" s="12">
        <v>25</v>
      </c>
      <c r="V172" s="12">
        <v>25</v>
      </c>
      <c r="W172" s="12">
        <v>25</v>
      </c>
      <c r="X172" s="12">
        <v>499553</v>
      </c>
      <c r="AD172" s="11" t="s">
        <v>614</v>
      </c>
      <c r="AE172" s="12">
        <v>25</v>
      </c>
      <c r="AF172" s="12">
        <v>25</v>
      </c>
      <c r="AG172" s="12">
        <v>499511</v>
      </c>
      <c r="AH172" s="12">
        <v>25</v>
      </c>
      <c r="AI172" s="12">
        <v>499742</v>
      </c>
      <c r="AJ172" s="12">
        <v>25</v>
      </c>
      <c r="AK172" s="12">
        <v>25</v>
      </c>
      <c r="AL172" s="12">
        <v>25</v>
      </c>
      <c r="AM172" s="12">
        <v>25</v>
      </c>
      <c r="AN172" s="12">
        <v>25</v>
      </c>
      <c r="AO172" s="12">
        <v>25</v>
      </c>
      <c r="AP172" s="12">
        <v>25</v>
      </c>
      <c r="AQ172" s="12">
        <v>25</v>
      </c>
      <c r="AR172" s="12">
        <v>25</v>
      </c>
      <c r="AS172" s="12">
        <v>25</v>
      </c>
      <c r="AT172" s="12">
        <v>25</v>
      </c>
      <c r="AU172" s="12">
        <v>25</v>
      </c>
      <c r="AV172" s="12">
        <v>25</v>
      </c>
      <c r="AW172" s="12">
        <v>25</v>
      </c>
      <c r="AX172" s="12">
        <v>25</v>
      </c>
      <c r="AY172" s="12">
        <v>25</v>
      </c>
      <c r="AZ172" s="12">
        <v>27.5</v>
      </c>
      <c r="BA172" s="12">
        <v>128.5</v>
      </c>
    </row>
    <row r="173" spans="1:53" ht="15" thickBot="1" x14ac:dyDescent="0.35">
      <c r="A173" s="11" t="s">
        <v>619</v>
      </c>
      <c r="B173" s="12">
        <v>24</v>
      </c>
      <c r="C173" s="12">
        <v>24</v>
      </c>
      <c r="D173" s="12">
        <v>24</v>
      </c>
      <c r="E173" s="12">
        <v>24</v>
      </c>
      <c r="F173" s="12">
        <v>24</v>
      </c>
      <c r="G173" s="12">
        <v>24</v>
      </c>
      <c r="H173" s="12">
        <v>24</v>
      </c>
      <c r="I173" s="12">
        <v>24</v>
      </c>
      <c r="J173" s="12">
        <v>24</v>
      </c>
      <c r="K173" s="12">
        <v>24</v>
      </c>
      <c r="L173" s="12">
        <v>24</v>
      </c>
      <c r="M173" s="12">
        <v>24</v>
      </c>
      <c r="N173" s="12">
        <v>24</v>
      </c>
      <c r="O173" s="12">
        <v>24</v>
      </c>
      <c r="P173" s="12">
        <v>24</v>
      </c>
      <c r="Q173" s="12">
        <v>24</v>
      </c>
      <c r="R173" s="12">
        <v>24</v>
      </c>
      <c r="S173" s="12">
        <v>499741</v>
      </c>
      <c r="T173" s="12">
        <v>24</v>
      </c>
      <c r="U173" s="12">
        <v>24</v>
      </c>
      <c r="V173" s="12">
        <v>24</v>
      </c>
      <c r="W173" s="12">
        <v>24</v>
      </c>
      <c r="X173" s="12">
        <v>499552</v>
      </c>
      <c r="AD173" s="11" t="s">
        <v>619</v>
      </c>
      <c r="AE173" s="12">
        <v>24</v>
      </c>
      <c r="AF173" s="12">
        <v>24</v>
      </c>
      <c r="AG173" s="12">
        <v>499510</v>
      </c>
      <c r="AH173" s="12">
        <v>24</v>
      </c>
      <c r="AI173" s="12">
        <v>499741</v>
      </c>
      <c r="AJ173" s="12">
        <v>24</v>
      </c>
      <c r="AK173" s="12">
        <v>24</v>
      </c>
      <c r="AL173" s="12">
        <v>24</v>
      </c>
      <c r="AM173" s="12">
        <v>24</v>
      </c>
      <c r="AN173" s="12">
        <v>24</v>
      </c>
      <c r="AO173" s="12">
        <v>24</v>
      </c>
      <c r="AP173" s="12">
        <v>24</v>
      </c>
      <c r="AQ173" s="12">
        <v>24</v>
      </c>
      <c r="AR173" s="12">
        <v>24</v>
      </c>
      <c r="AS173" s="12">
        <v>24</v>
      </c>
      <c r="AT173" s="12">
        <v>24</v>
      </c>
      <c r="AU173" s="12">
        <v>24</v>
      </c>
      <c r="AV173" s="12">
        <v>24</v>
      </c>
      <c r="AW173" s="12">
        <v>24</v>
      </c>
      <c r="AX173" s="12">
        <v>24</v>
      </c>
      <c r="AY173" s="12">
        <v>24</v>
      </c>
      <c r="AZ173" s="12">
        <v>26.5</v>
      </c>
      <c r="BA173" s="12">
        <v>127.5</v>
      </c>
    </row>
    <row r="174" spans="1:53" ht="15" thickBot="1" x14ac:dyDescent="0.35">
      <c r="A174" s="11" t="s">
        <v>624</v>
      </c>
      <c r="B174" s="12">
        <v>23</v>
      </c>
      <c r="C174" s="12">
        <v>23</v>
      </c>
      <c r="D174" s="12">
        <v>23</v>
      </c>
      <c r="E174" s="12">
        <v>23</v>
      </c>
      <c r="F174" s="12">
        <v>23</v>
      </c>
      <c r="G174" s="12">
        <v>23</v>
      </c>
      <c r="H174" s="12">
        <v>23</v>
      </c>
      <c r="I174" s="12">
        <v>23</v>
      </c>
      <c r="J174" s="12">
        <v>23</v>
      </c>
      <c r="K174" s="12">
        <v>23</v>
      </c>
      <c r="L174" s="12">
        <v>23</v>
      </c>
      <c r="M174" s="12">
        <v>23</v>
      </c>
      <c r="N174" s="12">
        <v>23</v>
      </c>
      <c r="O174" s="12">
        <v>23</v>
      </c>
      <c r="P174" s="12">
        <v>23</v>
      </c>
      <c r="Q174" s="12">
        <v>23</v>
      </c>
      <c r="R174" s="12">
        <v>23</v>
      </c>
      <c r="S174" s="12">
        <v>499740</v>
      </c>
      <c r="T174" s="12">
        <v>23</v>
      </c>
      <c r="U174" s="12">
        <v>23</v>
      </c>
      <c r="V174" s="12">
        <v>23</v>
      </c>
      <c r="W174" s="12">
        <v>23</v>
      </c>
      <c r="X174" s="12">
        <v>499551</v>
      </c>
      <c r="AD174" s="11" t="s">
        <v>624</v>
      </c>
      <c r="AE174" s="12">
        <v>23</v>
      </c>
      <c r="AF174" s="12">
        <v>23</v>
      </c>
      <c r="AG174" s="12">
        <v>499509</v>
      </c>
      <c r="AH174" s="12">
        <v>23</v>
      </c>
      <c r="AI174" s="12">
        <v>499740</v>
      </c>
      <c r="AJ174" s="12">
        <v>23</v>
      </c>
      <c r="AK174" s="12">
        <v>23</v>
      </c>
      <c r="AL174" s="12">
        <v>23</v>
      </c>
      <c r="AM174" s="12">
        <v>23</v>
      </c>
      <c r="AN174" s="12">
        <v>23</v>
      </c>
      <c r="AO174" s="12">
        <v>23</v>
      </c>
      <c r="AP174" s="12">
        <v>23</v>
      </c>
      <c r="AQ174" s="12">
        <v>23</v>
      </c>
      <c r="AR174" s="12">
        <v>23</v>
      </c>
      <c r="AS174" s="12">
        <v>23</v>
      </c>
      <c r="AT174" s="12">
        <v>23</v>
      </c>
      <c r="AU174" s="12">
        <v>23</v>
      </c>
      <c r="AV174" s="12">
        <v>23</v>
      </c>
      <c r="AW174" s="12">
        <v>23</v>
      </c>
      <c r="AX174" s="12">
        <v>23</v>
      </c>
      <c r="AY174" s="12">
        <v>23</v>
      </c>
      <c r="AZ174" s="12">
        <v>25.5</v>
      </c>
      <c r="BA174" s="12">
        <v>126.5</v>
      </c>
    </row>
    <row r="175" spans="1:53" ht="15" thickBot="1" x14ac:dyDescent="0.35">
      <c r="A175" s="11" t="s">
        <v>629</v>
      </c>
      <c r="B175" s="12">
        <v>22</v>
      </c>
      <c r="C175" s="12">
        <v>22</v>
      </c>
      <c r="D175" s="12">
        <v>22</v>
      </c>
      <c r="E175" s="12">
        <v>22</v>
      </c>
      <c r="F175" s="12">
        <v>22</v>
      </c>
      <c r="G175" s="12">
        <v>22</v>
      </c>
      <c r="H175" s="12">
        <v>22</v>
      </c>
      <c r="I175" s="12">
        <v>22</v>
      </c>
      <c r="J175" s="12">
        <v>22</v>
      </c>
      <c r="K175" s="12">
        <v>22</v>
      </c>
      <c r="L175" s="12">
        <v>22</v>
      </c>
      <c r="M175" s="12">
        <v>22</v>
      </c>
      <c r="N175" s="12">
        <v>22</v>
      </c>
      <c r="O175" s="12">
        <v>22</v>
      </c>
      <c r="P175" s="12">
        <v>22</v>
      </c>
      <c r="Q175" s="12">
        <v>22</v>
      </c>
      <c r="R175" s="12">
        <v>22</v>
      </c>
      <c r="S175" s="12">
        <v>499739</v>
      </c>
      <c r="T175" s="12">
        <v>22</v>
      </c>
      <c r="U175" s="12">
        <v>22</v>
      </c>
      <c r="V175" s="12">
        <v>22</v>
      </c>
      <c r="W175" s="12">
        <v>22</v>
      </c>
      <c r="X175" s="12">
        <v>499550</v>
      </c>
      <c r="AD175" s="11" t="s">
        <v>629</v>
      </c>
      <c r="AE175" s="12">
        <v>22</v>
      </c>
      <c r="AF175" s="12">
        <v>22</v>
      </c>
      <c r="AG175" s="12">
        <v>499508</v>
      </c>
      <c r="AH175" s="12">
        <v>22</v>
      </c>
      <c r="AI175" s="12">
        <v>499739</v>
      </c>
      <c r="AJ175" s="12">
        <v>22</v>
      </c>
      <c r="AK175" s="12">
        <v>22</v>
      </c>
      <c r="AL175" s="12">
        <v>22</v>
      </c>
      <c r="AM175" s="12">
        <v>22</v>
      </c>
      <c r="AN175" s="12">
        <v>22</v>
      </c>
      <c r="AO175" s="12">
        <v>22</v>
      </c>
      <c r="AP175" s="12">
        <v>22</v>
      </c>
      <c r="AQ175" s="12">
        <v>22</v>
      </c>
      <c r="AR175" s="12">
        <v>22</v>
      </c>
      <c r="AS175" s="12">
        <v>22</v>
      </c>
      <c r="AT175" s="12">
        <v>22</v>
      </c>
      <c r="AU175" s="12">
        <v>22</v>
      </c>
      <c r="AV175" s="12">
        <v>22</v>
      </c>
      <c r="AW175" s="12">
        <v>22</v>
      </c>
      <c r="AX175" s="12">
        <v>22</v>
      </c>
      <c r="AY175" s="12">
        <v>22</v>
      </c>
      <c r="AZ175" s="12">
        <v>24.5</v>
      </c>
      <c r="BA175" s="12">
        <v>125.5</v>
      </c>
    </row>
    <row r="176" spans="1:53" ht="15" thickBot="1" x14ac:dyDescent="0.35">
      <c r="A176" s="11" t="s">
        <v>634</v>
      </c>
      <c r="B176" s="12">
        <v>21</v>
      </c>
      <c r="C176" s="12">
        <v>21</v>
      </c>
      <c r="D176" s="12">
        <v>21</v>
      </c>
      <c r="E176" s="12">
        <v>21</v>
      </c>
      <c r="F176" s="12">
        <v>21</v>
      </c>
      <c r="G176" s="12">
        <v>21</v>
      </c>
      <c r="H176" s="12">
        <v>21</v>
      </c>
      <c r="I176" s="12">
        <v>21</v>
      </c>
      <c r="J176" s="12">
        <v>21</v>
      </c>
      <c r="K176" s="12">
        <v>21</v>
      </c>
      <c r="L176" s="12">
        <v>21</v>
      </c>
      <c r="M176" s="12">
        <v>21</v>
      </c>
      <c r="N176" s="12">
        <v>21</v>
      </c>
      <c r="O176" s="12">
        <v>21</v>
      </c>
      <c r="P176" s="12">
        <v>21</v>
      </c>
      <c r="Q176" s="12">
        <v>21</v>
      </c>
      <c r="R176" s="12">
        <v>21</v>
      </c>
      <c r="S176" s="12">
        <v>499738</v>
      </c>
      <c r="T176" s="12">
        <v>21</v>
      </c>
      <c r="U176" s="12">
        <v>21</v>
      </c>
      <c r="V176" s="12">
        <v>21</v>
      </c>
      <c r="W176" s="12">
        <v>21</v>
      </c>
      <c r="X176" s="12">
        <v>499549</v>
      </c>
      <c r="AD176" s="11" t="s">
        <v>634</v>
      </c>
      <c r="AE176" s="12">
        <v>21</v>
      </c>
      <c r="AF176" s="12">
        <v>21</v>
      </c>
      <c r="AG176" s="12">
        <v>499507</v>
      </c>
      <c r="AH176" s="12">
        <v>21</v>
      </c>
      <c r="AI176" s="12">
        <v>499738</v>
      </c>
      <c r="AJ176" s="12">
        <v>21</v>
      </c>
      <c r="AK176" s="12">
        <v>21</v>
      </c>
      <c r="AL176" s="12">
        <v>21</v>
      </c>
      <c r="AM176" s="12">
        <v>21</v>
      </c>
      <c r="AN176" s="12">
        <v>21</v>
      </c>
      <c r="AO176" s="12">
        <v>21</v>
      </c>
      <c r="AP176" s="12">
        <v>21</v>
      </c>
      <c r="AQ176" s="12">
        <v>21</v>
      </c>
      <c r="AR176" s="12">
        <v>21</v>
      </c>
      <c r="AS176" s="12">
        <v>21</v>
      </c>
      <c r="AT176" s="12">
        <v>21</v>
      </c>
      <c r="AU176" s="12">
        <v>21</v>
      </c>
      <c r="AV176" s="12">
        <v>21</v>
      </c>
      <c r="AW176" s="12">
        <v>21</v>
      </c>
      <c r="AX176" s="12">
        <v>21</v>
      </c>
      <c r="AY176" s="12">
        <v>21</v>
      </c>
      <c r="AZ176" s="12">
        <v>23.5</v>
      </c>
      <c r="BA176" s="12">
        <v>124.5</v>
      </c>
    </row>
    <row r="177" spans="1:53" ht="15" thickBot="1" x14ac:dyDescent="0.35">
      <c r="A177" s="11" t="s">
        <v>639</v>
      </c>
      <c r="B177" s="12">
        <v>20</v>
      </c>
      <c r="C177" s="12">
        <v>20</v>
      </c>
      <c r="D177" s="12">
        <v>20</v>
      </c>
      <c r="E177" s="12">
        <v>20</v>
      </c>
      <c r="F177" s="12">
        <v>20</v>
      </c>
      <c r="G177" s="12">
        <v>20</v>
      </c>
      <c r="H177" s="12">
        <v>20</v>
      </c>
      <c r="I177" s="12">
        <v>20</v>
      </c>
      <c r="J177" s="12">
        <v>20</v>
      </c>
      <c r="K177" s="12">
        <v>20</v>
      </c>
      <c r="L177" s="12">
        <v>20</v>
      </c>
      <c r="M177" s="12">
        <v>20</v>
      </c>
      <c r="N177" s="12">
        <v>20</v>
      </c>
      <c r="O177" s="12">
        <v>20</v>
      </c>
      <c r="P177" s="12">
        <v>20</v>
      </c>
      <c r="Q177" s="12">
        <v>20</v>
      </c>
      <c r="R177" s="12">
        <v>20</v>
      </c>
      <c r="S177" s="12">
        <v>499737</v>
      </c>
      <c r="T177" s="12">
        <v>20</v>
      </c>
      <c r="U177" s="12">
        <v>20</v>
      </c>
      <c r="V177" s="12">
        <v>20</v>
      </c>
      <c r="W177" s="12">
        <v>20</v>
      </c>
      <c r="X177" s="12">
        <v>499548</v>
      </c>
      <c r="AD177" s="11" t="s">
        <v>639</v>
      </c>
      <c r="AE177" s="12">
        <v>20</v>
      </c>
      <c r="AF177" s="12">
        <v>20</v>
      </c>
      <c r="AG177" s="12">
        <v>499506</v>
      </c>
      <c r="AH177" s="12">
        <v>20</v>
      </c>
      <c r="AI177" s="12">
        <v>499737</v>
      </c>
      <c r="AJ177" s="12">
        <v>20</v>
      </c>
      <c r="AK177" s="12">
        <v>20</v>
      </c>
      <c r="AL177" s="12">
        <v>20</v>
      </c>
      <c r="AM177" s="12">
        <v>20</v>
      </c>
      <c r="AN177" s="12">
        <v>20</v>
      </c>
      <c r="AO177" s="12">
        <v>20</v>
      </c>
      <c r="AP177" s="12">
        <v>20</v>
      </c>
      <c r="AQ177" s="12">
        <v>20</v>
      </c>
      <c r="AR177" s="12">
        <v>20</v>
      </c>
      <c r="AS177" s="12">
        <v>20</v>
      </c>
      <c r="AT177" s="12">
        <v>20</v>
      </c>
      <c r="AU177" s="12">
        <v>20</v>
      </c>
      <c r="AV177" s="12">
        <v>20</v>
      </c>
      <c r="AW177" s="12">
        <v>20</v>
      </c>
      <c r="AX177" s="12">
        <v>20</v>
      </c>
      <c r="AY177" s="12">
        <v>20</v>
      </c>
      <c r="AZ177" s="12">
        <v>22.5</v>
      </c>
      <c r="BA177" s="12">
        <v>123.5</v>
      </c>
    </row>
    <row r="178" spans="1:53" ht="15" thickBot="1" x14ac:dyDescent="0.35">
      <c r="A178" s="11" t="s">
        <v>644</v>
      </c>
      <c r="B178" s="12">
        <v>19</v>
      </c>
      <c r="C178" s="12">
        <v>19</v>
      </c>
      <c r="D178" s="12">
        <v>19</v>
      </c>
      <c r="E178" s="12">
        <v>19</v>
      </c>
      <c r="F178" s="12">
        <v>19</v>
      </c>
      <c r="G178" s="12">
        <v>19</v>
      </c>
      <c r="H178" s="12">
        <v>19</v>
      </c>
      <c r="I178" s="12">
        <v>19</v>
      </c>
      <c r="J178" s="12">
        <v>19</v>
      </c>
      <c r="K178" s="12">
        <v>19</v>
      </c>
      <c r="L178" s="12">
        <v>19</v>
      </c>
      <c r="M178" s="12">
        <v>19</v>
      </c>
      <c r="N178" s="12">
        <v>19</v>
      </c>
      <c r="O178" s="12">
        <v>19</v>
      </c>
      <c r="P178" s="12">
        <v>19</v>
      </c>
      <c r="Q178" s="12">
        <v>19</v>
      </c>
      <c r="R178" s="12">
        <v>19</v>
      </c>
      <c r="S178" s="12">
        <v>499736</v>
      </c>
      <c r="T178" s="12">
        <v>19</v>
      </c>
      <c r="U178" s="12">
        <v>19</v>
      </c>
      <c r="V178" s="12">
        <v>19</v>
      </c>
      <c r="W178" s="12">
        <v>19</v>
      </c>
      <c r="X178" s="12">
        <v>499547</v>
      </c>
      <c r="AD178" s="11" t="s">
        <v>644</v>
      </c>
      <c r="AE178" s="12">
        <v>19</v>
      </c>
      <c r="AF178" s="12">
        <v>19</v>
      </c>
      <c r="AG178" s="12">
        <v>499505</v>
      </c>
      <c r="AH178" s="12">
        <v>19</v>
      </c>
      <c r="AI178" s="12">
        <v>499736</v>
      </c>
      <c r="AJ178" s="12">
        <v>19</v>
      </c>
      <c r="AK178" s="12">
        <v>19</v>
      </c>
      <c r="AL178" s="12">
        <v>19</v>
      </c>
      <c r="AM178" s="12">
        <v>19</v>
      </c>
      <c r="AN178" s="12">
        <v>19</v>
      </c>
      <c r="AO178" s="12">
        <v>19</v>
      </c>
      <c r="AP178" s="12">
        <v>19</v>
      </c>
      <c r="AQ178" s="12">
        <v>19</v>
      </c>
      <c r="AR178" s="12">
        <v>19</v>
      </c>
      <c r="AS178" s="12">
        <v>19</v>
      </c>
      <c r="AT178" s="12">
        <v>19</v>
      </c>
      <c r="AU178" s="12">
        <v>19</v>
      </c>
      <c r="AV178" s="12">
        <v>19</v>
      </c>
      <c r="AW178" s="12">
        <v>19</v>
      </c>
      <c r="AX178" s="12">
        <v>19</v>
      </c>
      <c r="AY178" s="12">
        <v>19</v>
      </c>
      <c r="AZ178" s="12">
        <v>21.5</v>
      </c>
      <c r="BA178" s="12">
        <v>122.5</v>
      </c>
    </row>
    <row r="179" spans="1:53" ht="15" thickBot="1" x14ac:dyDescent="0.35">
      <c r="A179" s="11" t="s">
        <v>649</v>
      </c>
      <c r="B179" s="12">
        <v>18</v>
      </c>
      <c r="C179" s="12">
        <v>18</v>
      </c>
      <c r="D179" s="12">
        <v>18</v>
      </c>
      <c r="E179" s="12">
        <v>18</v>
      </c>
      <c r="F179" s="12">
        <v>18</v>
      </c>
      <c r="G179" s="12">
        <v>18</v>
      </c>
      <c r="H179" s="12">
        <v>18</v>
      </c>
      <c r="I179" s="12">
        <v>18</v>
      </c>
      <c r="J179" s="12">
        <v>18</v>
      </c>
      <c r="K179" s="12">
        <v>18</v>
      </c>
      <c r="L179" s="12">
        <v>18</v>
      </c>
      <c r="M179" s="12">
        <v>18</v>
      </c>
      <c r="N179" s="12">
        <v>18</v>
      </c>
      <c r="O179" s="12">
        <v>18</v>
      </c>
      <c r="P179" s="12">
        <v>18</v>
      </c>
      <c r="Q179" s="12">
        <v>18</v>
      </c>
      <c r="R179" s="12">
        <v>18</v>
      </c>
      <c r="S179" s="12">
        <v>499735</v>
      </c>
      <c r="T179" s="12">
        <v>18</v>
      </c>
      <c r="U179" s="12">
        <v>18</v>
      </c>
      <c r="V179" s="12">
        <v>18</v>
      </c>
      <c r="W179" s="12">
        <v>18</v>
      </c>
      <c r="X179" s="12">
        <v>499546</v>
      </c>
      <c r="AD179" s="11" t="s">
        <v>649</v>
      </c>
      <c r="AE179" s="12">
        <v>18</v>
      </c>
      <c r="AF179" s="12">
        <v>18</v>
      </c>
      <c r="AG179" s="12">
        <v>499504</v>
      </c>
      <c r="AH179" s="12">
        <v>18</v>
      </c>
      <c r="AI179" s="12">
        <v>499735</v>
      </c>
      <c r="AJ179" s="12">
        <v>18</v>
      </c>
      <c r="AK179" s="12">
        <v>18</v>
      </c>
      <c r="AL179" s="12">
        <v>18</v>
      </c>
      <c r="AM179" s="12">
        <v>18</v>
      </c>
      <c r="AN179" s="12">
        <v>18</v>
      </c>
      <c r="AO179" s="12">
        <v>18</v>
      </c>
      <c r="AP179" s="12">
        <v>18</v>
      </c>
      <c r="AQ179" s="12">
        <v>18</v>
      </c>
      <c r="AR179" s="12">
        <v>18</v>
      </c>
      <c r="AS179" s="12">
        <v>18</v>
      </c>
      <c r="AT179" s="12">
        <v>18</v>
      </c>
      <c r="AU179" s="12">
        <v>18</v>
      </c>
      <c r="AV179" s="12">
        <v>18</v>
      </c>
      <c r="AW179" s="12">
        <v>18</v>
      </c>
      <c r="AX179" s="12">
        <v>18</v>
      </c>
      <c r="AY179" s="12">
        <v>18</v>
      </c>
      <c r="AZ179" s="12">
        <v>20.5</v>
      </c>
      <c r="BA179" s="12">
        <v>121.5</v>
      </c>
    </row>
    <row r="180" spans="1:53" ht="15" thickBot="1" x14ac:dyDescent="0.35">
      <c r="A180" s="11" t="s">
        <v>654</v>
      </c>
      <c r="B180" s="12">
        <v>17</v>
      </c>
      <c r="C180" s="12">
        <v>17</v>
      </c>
      <c r="D180" s="12">
        <v>17</v>
      </c>
      <c r="E180" s="12">
        <v>17</v>
      </c>
      <c r="F180" s="12">
        <v>17</v>
      </c>
      <c r="G180" s="12">
        <v>17</v>
      </c>
      <c r="H180" s="12">
        <v>17</v>
      </c>
      <c r="I180" s="12">
        <v>17</v>
      </c>
      <c r="J180" s="12">
        <v>17</v>
      </c>
      <c r="K180" s="12">
        <v>17</v>
      </c>
      <c r="L180" s="12">
        <v>17</v>
      </c>
      <c r="M180" s="12">
        <v>17</v>
      </c>
      <c r="N180" s="12">
        <v>17</v>
      </c>
      <c r="O180" s="12">
        <v>17</v>
      </c>
      <c r="P180" s="12">
        <v>17</v>
      </c>
      <c r="Q180" s="12">
        <v>17</v>
      </c>
      <c r="R180" s="12">
        <v>17</v>
      </c>
      <c r="S180" s="12">
        <v>499734</v>
      </c>
      <c r="T180" s="12">
        <v>17</v>
      </c>
      <c r="U180" s="12">
        <v>17</v>
      </c>
      <c r="V180" s="12">
        <v>17</v>
      </c>
      <c r="W180" s="12">
        <v>17</v>
      </c>
      <c r="X180" s="12">
        <v>499545</v>
      </c>
      <c r="AD180" s="11" t="s">
        <v>654</v>
      </c>
      <c r="AE180" s="12">
        <v>17</v>
      </c>
      <c r="AF180" s="12">
        <v>17</v>
      </c>
      <c r="AG180" s="12">
        <v>499503</v>
      </c>
      <c r="AH180" s="12">
        <v>17</v>
      </c>
      <c r="AI180" s="12">
        <v>499734</v>
      </c>
      <c r="AJ180" s="12">
        <v>17</v>
      </c>
      <c r="AK180" s="12">
        <v>17</v>
      </c>
      <c r="AL180" s="12">
        <v>17</v>
      </c>
      <c r="AM180" s="12">
        <v>17</v>
      </c>
      <c r="AN180" s="12">
        <v>17</v>
      </c>
      <c r="AO180" s="12">
        <v>17</v>
      </c>
      <c r="AP180" s="12">
        <v>17</v>
      </c>
      <c r="AQ180" s="12">
        <v>17</v>
      </c>
      <c r="AR180" s="12">
        <v>17</v>
      </c>
      <c r="AS180" s="12">
        <v>17</v>
      </c>
      <c r="AT180" s="12">
        <v>17</v>
      </c>
      <c r="AU180" s="12">
        <v>17</v>
      </c>
      <c r="AV180" s="12">
        <v>17</v>
      </c>
      <c r="AW180" s="12">
        <v>17</v>
      </c>
      <c r="AX180" s="12">
        <v>17</v>
      </c>
      <c r="AY180" s="12">
        <v>17</v>
      </c>
      <c r="AZ180" s="12">
        <v>19.5</v>
      </c>
      <c r="BA180" s="12">
        <v>120.5</v>
      </c>
    </row>
    <row r="181" spans="1:53" ht="15" thickBot="1" x14ac:dyDescent="0.35">
      <c r="A181" s="11" t="s">
        <v>659</v>
      </c>
      <c r="B181" s="12">
        <v>16</v>
      </c>
      <c r="C181" s="12">
        <v>16</v>
      </c>
      <c r="D181" s="12">
        <v>16</v>
      </c>
      <c r="E181" s="12">
        <v>16</v>
      </c>
      <c r="F181" s="12">
        <v>16</v>
      </c>
      <c r="G181" s="12">
        <v>16</v>
      </c>
      <c r="H181" s="12">
        <v>16</v>
      </c>
      <c r="I181" s="12">
        <v>16</v>
      </c>
      <c r="J181" s="12">
        <v>16</v>
      </c>
      <c r="K181" s="12">
        <v>16</v>
      </c>
      <c r="L181" s="12">
        <v>16</v>
      </c>
      <c r="M181" s="12">
        <v>16</v>
      </c>
      <c r="N181" s="12">
        <v>16</v>
      </c>
      <c r="O181" s="12">
        <v>16</v>
      </c>
      <c r="P181" s="12">
        <v>16</v>
      </c>
      <c r="Q181" s="12">
        <v>16</v>
      </c>
      <c r="R181" s="12">
        <v>16</v>
      </c>
      <c r="S181" s="12">
        <v>499733</v>
      </c>
      <c r="T181" s="12">
        <v>16</v>
      </c>
      <c r="U181" s="12">
        <v>16</v>
      </c>
      <c r="V181" s="12">
        <v>16</v>
      </c>
      <c r="W181" s="12">
        <v>16</v>
      </c>
      <c r="X181" s="12">
        <v>499544</v>
      </c>
      <c r="AD181" s="11" t="s">
        <v>659</v>
      </c>
      <c r="AE181" s="12">
        <v>16</v>
      </c>
      <c r="AF181" s="12">
        <v>16</v>
      </c>
      <c r="AG181" s="12">
        <v>499502</v>
      </c>
      <c r="AH181" s="12">
        <v>16</v>
      </c>
      <c r="AI181" s="12">
        <v>499733</v>
      </c>
      <c r="AJ181" s="12">
        <v>16</v>
      </c>
      <c r="AK181" s="12">
        <v>16</v>
      </c>
      <c r="AL181" s="12">
        <v>16</v>
      </c>
      <c r="AM181" s="12">
        <v>16</v>
      </c>
      <c r="AN181" s="12">
        <v>16</v>
      </c>
      <c r="AO181" s="12">
        <v>16</v>
      </c>
      <c r="AP181" s="12">
        <v>16</v>
      </c>
      <c r="AQ181" s="12">
        <v>16</v>
      </c>
      <c r="AR181" s="12">
        <v>16</v>
      </c>
      <c r="AS181" s="12">
        <v>16</v>
      </c>
      <c r="AT181" s="12">
        <v>16</v>
      </c>
      <c r="AU181" s="12">
        <v>16</v>
      </c>
      <c r="AV181" s="12">
        <v>16</v>
      </c>
      <c r="AW181" s="12">
        <v>16</v>
      </c>
      <c r="AX181" s="12">
        <v>16</v>
      </c>
      <c r="AY181" s="12">
        <v>16</v>
      </c>
      <c r="AZ181" s="12">
        <v>18.5</v>
      </c>
      <c r="BA181" s="12">
        <v>119.5</v>
      </c>
    </row>
    <row r="182" spans="1:53" ht="15" thickBot="1" x14ac:dyDescent="0.35">
      <c r="A182" s="11" t="s">
        <v>664</v>
      </c>
      <c r="B182" s="12">
        <v>15</v>
      </c>
      <c r="C182" s="12">
        <v>15</v>
      </c>
      <c r="D182" s="12">
        <v>15</v>
      </c>
      <c r="E182" s="12">
        <v>15</v>
      </c>
      <c r="F182" s="12">
        <v>15</v>
      </c>
      <c r="G182" s="12">
        <v>15</v>
      </c>
      <c r="H182" s="12">
        <v>15</v>
      </c>
      <c r="I182" s="12">
        <v>15</v>
      </c>
      <c r="J182" s="12">
        <v>15</v>
      </c>
      <c r="K182" s="12">
        <v>15</v>
      </c>
      <c r="L182" s="12">
        <v>15</v>
      </c>
      <c r="M182" s="12">
        <v>15</v>
      </c>
      <c r="N182" s="12">
        <v>15</v>
      </c>
      <c r="O182" s="12">
        <v>15</v>
      </c>
      <c r="P182" s="12">
        <v>15</v>
      </c>
      <c r="Q182" s="12">
        <v>15</v>
      </c>
      <c r="R182" s="12">
        <v>15</v>
      </c>
      <c r="S182" s="12">
        <v>499732</v>
      </c>
      <c r="T182" s="12">
        <v>15</v>
      </c>
      <c r="U182" s="12">
        <v>15</v>
      </c>
      <c r="V182" s="12">
        <v>15</v>
      </c>
      <c r="W182" s="12">
        <v>15</v>
      </c>
      <c r="X182" s="12">
        <v>499543</v>
      </c>
      <c r="AD182" s="11" t="s">
        <v>664</v>
      </c>
      <c r="AE182" s="12">
        <v>15</v>
      </c>
      <c r="AF182" s="12">
        <v>15</v>
      </c>
      <c r="AG182" s="12">
        <v>499501</v>
      </c>
      <c r="AH182" s="12">
        <v>15</v>
      </c>
      <c r="AI182" s="12">
        <v>499732</v>
      </c>
      <c r="AJ182" s="12">
        <v>15</v>
      </c>
      <c r="AK182" s="12">
        <v>15</v>
      </c>
      <c r="AL182" s="12">
        <v>15</v>
      </c>
      <c r="AM182" s="12">
        <v>15</v>
      </c>
      <c r="AN182" s="12">
        <v>15</v>
      </c>
      <c r="AO182" s="12">
        <v>15</v>
      </c>
      <c r="AP182" s="12">
        <v>15</v>
      </c>
      <c r="AQ182" s="12">
        <v>15</v>
      </c>
      <c r="AR182" s="12">
        <v>15</v>
      </c>
      <c r="AS182" s="12">
        <v>15</v>
      </c>
      <c r="AT182" s="12">
        <v>15</v>
      </c>
      <c r="AU182" s="12">
        <v>15</v>
      </c>
      <c r="AV182" s="12">
        <v>15</v>
      </c>
      <c r="AW182" s="12">
        <v>15</v>
      </c>
      <c r="AX182" s="12">
        <v>15</v>
      </c>
      <c r="AY182" s="12">
        <v>15</v>
      </c>
      <c r="AZ182" s="12">
        <v>17.5</v>
      </c>
      <c r="BA182" s="12">
        <v>118.5</v>
      </c>
    </row>
    <row r="183" spans="1:53" ht="15" thickBot="1" x14ac:dyDescent="0.35">
      <c r="A183" s="11" t="s">
        <v>669</v>
      </c>
      <c r="B183" s="12">
        <v>14</v>
      </c>
      <c r="C183" s="12">
        <v>14</v>
      </c>
      <c r="D183" s="12">
        <v>14</v>
      </c>
      <c r="E183" s="12">
        <v>14</v>
      </c>
      <c r="F183" s="12">
        <v>14</v>
      </c>
      <c r="G183" s="12">
        <v>14</v>
      </c>
      <c r="H183" s="12">
        <v>14</v>
      </c>
      <c r="I183" s="12">
        <v>14</v>
      </c>
      <c r="J183" s="12">
        <v>14</v>
      </c>
      <c r="K183" s="12">
        <v>14</v>
      </c>
      <c r="L183" s="12">
        <v>14</v>
      </c>
      <c r="M183" s="12">
        <v>14</v>
      </c>
      <c r="N183" s="12">
        <v>14</v>
      </c>
      <c r="O183" s="12">
        <v>14</v>
      </c>
      <c r="P183" s="12">
        <v>14</v>
      </c>
      <c r="Q183" s="12">
        <v>14</v>
      </c>
      <c r="R183" s="12">
        <v>14</v>
      </c>
      <c r="S183" s="12">
        <v>499731</v>
      </c>
      <c r="T183" s="12">
        <v>14</v>
      </c>
      <c r="U183" s="12">
        <v>14</v>
      </c>
      <c r="V183" s="12">
        <v>14</v>
      </c>
      <c r="W183" s="12">
        <v>14</v>
      </c>
      <c r="X183" s="12">
        <v>499542</v>
      </c>
      <c r="AD183" s="11" t="s">
        <v>669</v>
      </c>
      <c r="AE183" s="12">
        <v>14</v>
      </c>
      <c r="AF183" s="12">
        <v>14</v>
      </c>
      <c r="AG183" s="12">
        <v>499500</v>
      </c>
      <c r="AH183" s="12">
        <v>14</v>
      </c>
      <c r="AI183" s="12">
        <v>499731</v>
      </c>
      <c r="AJ183" s="12">
        <v>14</v>
      </c>
      <c r="AK183" s="12">
        <v>14</v>
      </c>
      <c r="AL183" s="12">
        <v>14</v>
      </c>
      <c r="AM183" s="12">
        <v>14</v>
      </c>
      <c r="AN183" s="12">
        <v>14</v>
      </c>
      <c r="AO183" s="12">
        <v>14</v>
      </c>
      <c r="AP183" s="12">
        <v>14</v>
      </c>
      <c r="AQ183" s="12">
        <v>14</v>
      </c>
      <c r="AR183" s="12">
        <v>14</v>
      </c>
      <c r="AS183" s="12">
        <v>14</v>
      </c>
      <c r="AT183" s="12">
        <v>14</v>
      </c>
      <c r="AU183" s="12">
        <v>14</v>
      </c>
      <c r="AV183" s="12">
        <v>14</v>
      </c>
      <c r="AW183" s="12">
        <v>14</v>
      </c>
      <c r="AX183" s="12">
        <v>14</v>
      </c>
      <c r="AY183" s="12">
        <v>14</v>
      </c>
      <c r="AZ183" s="12">
        <v>16.5</v>
      </c>
      <c r="BA183" s="12">
        <v>117.5</v>
      </c>
    </row>
    <row r="184" spans="1:53" ht="15" thickBot="1" x14ac:dyDescent="0.35">
      <c r="A184" s="11" t="s">
        <v>674</v>
      </c>
      <c r="B184" s="12">
        <v>13</v>
      </c>
      <c r="C184" s="12">
        <v>13</v>
      </c>
      <c r="D184" s="12">
        <v>13</v>
      </c>
      <c r="E184" s="12">
        <v>13</v>
      </c>
      <c r="F184" s="12">
        <v>13</v>
      </c>
      <c r="G184" s="12">
        <v>13</v>
      </c>
      <c r="H184" s="12">
        <v>13</v>
      </c>
      <c r="I184" s="12">
        <v>13</v>
      </c>
      <c r="J184" s="12">
        <v>13</v>
      </c>
      <c r="K184" s="12">
        <v>13</v>
      </c>
      <c r="L184" s="12">
        <v>13</v>
      </c>
      <c r="M184" s="12">
        <v>13</v>
      </c>
      <c r="N184" s="12">
        <v>13</v>
      </c>
      <c r="O184" s="12">
        <v>13</v>
      </c>
      <c r="P184" s="12">
        <v>13</v>
      </c>
      <c r="Q184" s="12">
        <v>13</v>
      </c>
      <c r="R184" s="12">
        <v>13</v>
      </c>
      <c r="S184" s="12">
        <v>499730</v>
      </c>
      <c r="T184" s="12">
        <v>13</v>
      </c>
      <c r="U184" s="12">
        <v>13</v>
      </c>
      <c r="V184" s="12">
        <v>13</v>
      </c>
      <c r="W184" s="12">
        <v>13</v>
      </c>
      <c r="X184" s="12">
        <v>499541</v>
      </c>
      <c r="AD184" s="11" t="s">
        <v>674</v>
      </c>
      <c r="AE184" s="12">
        <v>13</v>
      </c>
      <c r="AF184" s="12">
        <v>13</v>
      </c>
      <c r="AG184" s="12">
        <v>499499</v>
      </c>
      <c r="AH184" s="12">
        <v>13</v>
      </c>
      <c r="AI184" s="12">
        <v>499730</v>
      </c>
      <c r="AJ184" s="12">
        <v>13</v>
      </c>
      <c r="AK184" s="12">
        <v>13</v>
      </c>
      <c r="AL184" s="12">
        <v>13</v>
      </c>
      <c r="AM184" s="12">
        <v>13</v>
      </c>
      <c r="AN184" s="12">
        <v>13</v>
      </c>
      <c r="AO184" s="12">
        <v>13</v>
      </c>
      <c r="AP184" s="12">
        <v>13</v>
      </c>
      <c r="AQ184" s="12">
        <v>13</v>
      </c>
      <c r="AR184" s="12">
        <v>13</v>
      </c>
      <c r="AS184" s="12">
        <v>13</v>
      </c>
      <c r="AT184" s="12">
        <v>13</v>
      </c>
      <c r="AU184" s="12">
        <v>13</v>
      </c>
      <c r="AV184" s="12">
        <v>13</v>
      </c>
      <c r="AW184" s="12">
        <v>13</v>
      </c>
      <c r="AX184" s="12">
        <v>13</v>
      </c>
      <c r="AY184" s="12">
        <v>13</v>
      </c>
      <c r="AZ184" s="12">
        <v>15.5</v>
      </c>
      <c r="BA184" s="12">
        <v>116.5</v>
      </c>
    </row>
    <row r="185" spans="1:53" ht="15" thickBot="1" x14ac:dyDescent="0.35">
      <c r="A185" s="11" t="s">
        <v>679</v>
      </c>
      <c r="B185" s="12">
        <v>12</v>
      </c>
      <c r="C185" s="12">
        <v>12</v>
      </c>
      <c r="D185" s="12">
        <v>12</v>
      </c>
      <c r="E185" s="12">
        <v>12</v>
      </c>
      <c r="F185" s="12">
        <v>12</v>
      </c>
      <c r="G185" s="12">
        <v>12</v>
      </c>
      <c r="H185" s="12">
        <v>12</v>
      </c>
      <c r="I185" s="12">
        <v>12</v>
      </c>
      <c r="J185" s="12">
        <v>12</v>
      </c>
      <c r="K185" s="12">
        <v>12</v>
      </c>
      <c r="L185" s="12">
        <v>12</v>
      </c>
      <c r="M185" s="12">
        <v>12</v>
      </c>
      <c r="N185" s="12">
        <v>12</v>
      </c>
      <c r="O185" s="12">
        <v>12</v>
      </c>
      <c r="P185" s="12">
        <v>12</v>
      </c>
      <c r="Q185" s="12">
        <v>12</v>
      </c>
      <c r="R185" s="12">
        <v>12</v>
      </c>
      <c r="S185" s="12">
        <v>499729</v>
      </c>
      <c r="T185" s="12">
        <v>12</v>
      </c>
      <c r="U185" s="12">
        <v>12</v>
      </c>
      <c r="V185" s="12">
        <v>12</v>
      </c>
      <c r="W185" s="12">
        <v>12</v>
      </c>
      <c r="X185" s="12">
        <v>499540</v>
      </c>
      <c r="AD185" s="11" t="s">
        <v>679</v>
      </c>
      <c r="AE185" s="12">
        <v>12</v>
      </c>
      <c r="AF185" s="12">
        <v>12</v>
      </c>
      <c r="AG185" s="12">
        <v>499498</v>
      </c>
      <c r="AH185" s="12">
        <v>12</v>
      </c>
      <c r="AI185" s="12">
        <v>499729</v>
      </c>
      <c r="AJ185" s="12">
        <v>12</v>
      </c>
      <c r="AK185" s="12">
        <v>12</v>
      </c>
      <c r="AL185" s="12">
        <v>12</v>
      </c>
      <c r="AM185" s="12">
        <v>12</v>
      </c>
      <c r="AN185" s="12">
        <v>12</v>
      </c>
      <c r="AO185" s="12">
        <v>12</v>
      </c>
      <c r="AP185" s="12">
        <v>12</v>
      </c>
      <c r="AQ185" s="12">
        <v>12</v>
      </c>
      <c r="AR185" s="12">
        <v>12</v>
      </c>
      <c r="AS185" s="12">
        <v>12</v>
      </c>
      <c r="AT185" s="12">
        <v>12</v>
      </c>
      <c r="AU185" s="12">
        <v>12</v>
      </c>
      <c r="AV185" s="12">
        <v>12</v>
      </c>
      <c r="AW185" s="12">
        <v>12</v>
      </c>
      <c r="AX185" s="12">
        <v>12</v>
      </c>
      <c r="AY185" s="12">
        <v>12</v>
      </c>
      <c r="AZ185" s="12">
        <v>14.5</v>
      </c>
      <c r="BA185" s="12">
        <v>75</v>
      </c>
    </row>
    <row r="186" spans="1:53" ht="15" thickBot="1" x14ac:dyDescent="0.35">
      <c r="A186" s="11" t="s">
        <v>684</v>
      </c>
      <c r="B186" s="12">
        <v>11</v>
      </c>
      <c r="C186" s="12">
        <v>11</v>
      </c>
      <c r="D186" s="12">
        <v>11</v>
      </c>
      <c r="E186" s="12">
        <v>11</v>
      </c>
      <c r="F186" s="12">
        <v>11</v>
      </c>
      <c r="G186" s="12">
        <v>11</v>
      </c>
      <c r="H186" s="12">
        <v>11</v>
      </c>
      <c r="I186" s="12">
        <v>11</v>
      </c>
      <c r="J186" s="12">
        <v>11</v>
      </c>
      <c r="K186" s="12">
        <v>11</v>
      </c>
      <c r="L186" s="12">
        <v>11</v>
      </c>
      <c r="M186" s="12">
        <v>11</v>
      </c>
      <c r="N186" s="12">
        <v>11</v>
      </c>
      <c r="O186" s="12">
        <v>11</v>
      </c>
      <c r="P186" s="12">
        <v>11</v>
      </c>
      <c r="Q186" s="12">
        <v>11</v>
      </c>
      <c r="R186" s="12">
        <v>11</v>
      </c>
      <c r="S186" s="12">
        <v>499728</v>
      </c>
      <c r="T186" s="12">
        <v>11</v>
      </c>
      <c r="U186" s="12">
        <v>11</v>
      </c>
      <c r="V186" s="12">
        <v>11</v>
      </c>
      <c r="W186" s="12">
        <v>11</v>
      </c>
      <c r="X186" s="12">
        <v>499539</v>
      </c>
      <c r="AD186" s="11" t="s">
        <v>684</v>
      </c>
      <c r="AE186" s="12">
        <v>11</v>
      </c>
      <c r="AF186" s="12">
        <v>11</v>
      </c>
      <c r="AG186" s="12">
        <v>499497</v>
      </c>
      <c r="AH186" s="12">
        <v>11</v>
      </c>
      <c r="AI186" s="12">
        <v>499728</v>
      </c>
      <c r="AJ186" s="12">
        <v>11</v>
      </c>
      <c r="AK186" s="12">
        <v>11</v>
      </c>
      <c r="AL186" s="12">
        <v>11</v>
      </c>
      <c r="AM186" s="12">
        <v>11</v>
      </c>
      <c r="AN186" s="12">
        <v>11</v>
      </c>
      <c r="AO186" s="12">
        <v>11</v>
      </c>
      <c r="AP186" s="12">
        <v>11</v>
      </c>
      <c r="AQ186" s="12">
        <v>11</v>
      </c>
      <c r="AR186" s="12">
        <v>11</v>
      </c>
      <c r="AS186" s="12">
        <v>11</v>
      </c>
      <c r="AT186" s="12">
        <v>11</v>
      </c>
      <c r="AU186" s="12">
        <v>11</v>
      </c>
      <c r="AV186" s="12">
        <v>11</v>
      </c>
      <c r="AW186" s="12">
        <v>11</v>
      </c>
      <c r="AX186" s="12">
        <v>11</v>
      </c>
      <c r="AY186" s="12">
        <v>11</v>
      </c>
      <c r="AZ186" s="12">
        <v>13.5</v>
      </c>
      <c r="BA186" s="12">
        <v>74</v>
      </c>
    </row>
    <row r="187" spans="1:53" ht="15" thickBot="1" x14ac:dyDescent="0.35">
      <c r="A187" s="11" t="s">
        <v>689</v>
      </c>
      <c r="B187" s="12">
        <v>10</v>
      </c>
      <c r="C187" s="12">
        <v>10</v>
      </c>
      <c r="D187" s="12">
        <v>10</v>
      </c>
      <c r="E187" s="12">
        <v>10</v>
      </c>
      <c r="F187" s="12">
        <v>10</v>
      </c>
      <c r="G187" s="12">
        <v>10</v>
      </c>
      <c r="H187" s="12">
        <v>10</v>
      </c>
      <c r="I187" s="12">
        <v>10</v>
      </c>
      <c r="J187" s="12">
        <v>10</v>
      </c>
      <c r="K187" s="12">
        <v>10</v>
      </c>
      <c r="L187" s="12">
        <v>10</v>
      </c>
      <c r="M187" s="12">
        <v>10</v>
      </c>
      <c r="N187" s="12">
        <v>10</v>
      </c>
      <c r="O187" s="12">
        <v>10</v>
      </c>
      <c r="P187" s="12">
        <v>10</v>
      </c>
      <c r="Q187" s="12">
        <v>10</v>
      </c>
      <c r="R187" s="12">
        <v>10</v>
      </c>
      <c r="S187" s="12">
        <v>499727</v>
      </c>
      <c r="T187" s="12">
        <v>10</v>
      </c>
      <c r="U187" s="12">
        <v>10</v>
      </c>
      <c r="V187" s="12">
        <v>10</v>
      </c>
      <c r="W187" s="12">
        <v>10</v>
      </c>
      <c r="X187" s="12">
        <v>499538</v>
      </c>
      <c r="AD187" s="11" t="s">
        <v>689</v>
      </c>
      <c r="AE187" s="12">
        <v>10</v>
      </c>
      <c r="AF187" s="12">
        <v>10</v>
      </c>
      <c r="AG187" s="12">
        <v>499496</v>
      </c>
      <c r="AH187" s="12">
        <v>10</v>
      </c>
      <c r="AI187" s="12">
        <v>499727</v>
      </c>
      <c r="AJ187" s="12">
        <v>10</v>
      </c>
      <c r="AK187" s="12">
        <v>10</v>
      </c>
      <c r="AL187" s="12">
        <v>10</v>
      </c>
      <c r="AM187" s="12">
        <v>10</v>
      </c>
      <c r="AN187" s="12">
        <v>10</v>
      </c>
      <c r="AO187" s="12">
        <v>10</v>
      </c>
      <c r="AP187" s="12">
        <v>10</v>
      </c>
      <c r="AQ187" s="12">
        <v>10</v>
      </c>
      <c r="AR187" s="12">
        <v>10</v>
      </c>
      <c r="AS187" s="12">
        <v>10</v>
      </c>
      <c r="AT187" s="12">
        <v>10</v>
      </c>
      <c r="AU187" s="12">
        <v>10</v>
      </c>
      <c r="AV187" s="12">
        <v>10</v>
      </c>
      <c r="AW187" s="12">
        <v>10</v>
      </c>
      <c r="AX187" s="12">
        <v>10</v>
      </c>
      <c r="AY187" s="12">
        <v>10</v>
      </c>
      <c r="AZ187" s="12">
        <v>12.5</v>
      </c>
      <c r="BA187" s="12">
        <v>73</v>
      </c>
    </row>
    <row r="188" spans="1:53" ht="15" thickBot="1" x14ac:dyDescent="0.35">
      <c r="A188" s="11" t="s">
        <v>694</v>
      </c>
      <c r="B188" s="12">
        <v>9</v>
      </c>
      <c r="C188" s="12">
        <v>9</v>
      </c>
      <c r="D188" s="12">
        <v>9</v>
      </c>
      <c r="E188" s="12">
        <v>9</v>
      </c>
      <c r="F188" s="12">
        <v>9</v>
      </c>
      <c r="G188" s="12">
        <v>9</v>
      </c>
      <c r="H188" s="12">
        <v>9</v>
      </c>
      <c r="I188" s="12">
        <v>9</v>
      </c>
      <c r="J188" s="12">
        <v>9</v>
      </c>
      <c r="K188" s="12">
        <v>9</v>
      </c>
      <c r="L188" s="12">
        <v>9</v>
      </c>
      <c r="M188" s="12">
        <v>9</v>
      </c>
      <c r="N188" s="12">
        <v>9</v>
      </c>
      <c r="O188" s="12">
        <v>9</v>
      </c>
      <c r="P188" s="12">
        <v>9</v>
      </c>
      <c r="Q188" s="12">
        <v>9</v>
      </c>
      <c r="R188" s="12">
        <v>9</v>
      </c>
      <c r="S188" s="12">
        <v>499726</v>
      </c>
      <c r="T188" s="12">
        <v>9</v>
      </c>
      <c r="U188" s="12">
        <v>9</v>
      </c>
      <c r="V188" s="12">
        <v>9</v>
      </c>
      <c r="W188" s="12">
        <v>9</v>
      </c>
      <c r="X188" s="12">
        <v>499456.5</v>
      </c>
      <c r="AD188" s="11" t="s">
        <v>694</v>
      </c>
      <c r="AE188" s="12">
        <v>9</v>
      </c>
      <c r="AF188" s="12">
        <v>9</v>
      </c>
      <c r="AG188" s="12">
        <v>499495</v>
      </c>
      <c r="AH188" s="12">
        <v>9</v>
      </c>
      <c r="AI188" s="12">
        <v>499726</v>
      </c>
      <c r="AJ188" s="12">
        <v>9</v>
      </c>
      <c r="AK188" s="12">
        <v>9</v>
      </c>
      <c r="AL188" s="12">
        <v>9</v>
      </c>
      <c r="AM188" s="12">
        <v>9</v>
      </c>
      <c r="AN188" s="12">
        <v>9</v>
      </c>
      <c r="AO188" s="12">
        <v>9</v>
      </c>
      <c r="AP188" s="12">
        <v>9</v>
      </c>
      <c r="AQ188" s="12">
        <v>9</v>
      </c>
      <c r="AR188" s="12">
        <v>9</v>
      </c>
      <c r="AS188" s="12">
        <v>9</v>
      </c>
      <c r="AT188" s="12">
        <v>9</v>
      </c>
      <c r="AU188" s="12">
        <v>9</v>
      </c>
      <c r="AV188" s="12">
        <v>9</v>
      </c>
      <c r="AW188" s="12">
        <v>9</v>
      </c>
      <c r="AX188" s="12">
        <v>9</v>
      </c>
      <c r="AY188" s="12">
        <v>9</v>
      </c>
      <c r="AZ188" s="12">
        <v>11.5</v>
      </c>
      <c r="BA188" s="12">
        <v>63.5</v>
      </c>
    </row>
    <row r="189" spans="1:53" ht="15" thickBot="1" x14ac:dyDescent="0.35">
      <c r="A189" s="11" t="s">
        <v>699</v>
      </c>
      <c r="B189" s="12">
        <v>8</v>
      </c>
      <c r="C189" s="12">
        <v>8</v>
      </c>
      <c r="D189" s="12">
        <v>8</v>
      </c>
      <c r="E189" s="12">
        <v>8</v>
      </c>
      <c r="F189" s="12">
        <v>8</v>
      </c>
      <c r="G189" s="12">
        <v>8</v>
      </c>
      <c r="H189" s="12">
        <v>8</v>
      </c>
      <c r="I189" s="12">
        <v>8</v>
      </c>
      <c r="J189" s="12">
        <v>8</v>
      </c>
      <c r="K189" s="12">
        <v>8</v>
      </c>
      <c r="L189" s="12">
        <v>8</v>
      </c>
      <c r="M189" s="12">
        <v>8</v>
      </c>
      <c r="N189" s="12">
        <v>8</v>
      </c>
      <c r="O189" s="12">
        <v>8</v>
      </c>
      <c r="P189" s="12">
        <v>8</v>
      </c>
      <c r="Q189" s="12">
        <v>8</v>
      </c>
      <c r="R189" s="12">
        <v>8</v>
      </c>
      <c r="S189" s="12">
        <v>499725</v>
      </c>
      <c r="T189" s="12">
        <v>8</v>
      </c>
      <c r="U189" s="12">
        <v>8</v>
      </c>
      <c r="V189" s="12">
        <v>8</v>
      </c>
      <c r="W189" s="12">
        <v>8</v>
      </c>
      <c r="X189" s="12">
        <v>499455.5</v>
      </c>
      <c r="AD189" s="11" t="s">
        <v>699</v>
      </c>
      <c r="AE189" s="12">
        <v>8</v>
      </c>
      <c r="AF189" s="12">
        <v>8</v>
      </c>
      <c r="AG189" s="12">
        <v>499494</v>
      </c>
      <c r="AH189" s="12">
        <v>8</v>
      </c>
      <c r="AI189" s="12">
        <v>499725</v>
      </c>
      <c r="AJ189" s="12">
        <v>8</v>
      </c>
      <c r="AK189" s="12">
        <v>8</v>
      </c>
      <c r="AL189" s="12">
        <v>8</v>
      </c>
      <c r="AM189" s="12">
        <v>8</v>
      </c>
      <c r="AN189" s="12">
        <v>8</v>
      </c>
      <c r="AO189" s="12">
        <v>8</v>
      </c>
      <c r="AP189" s="12">
        <v>8</v>
      </c>
      <c r="AQ189" s="12">
        <v>8</v>
      </c>
      <c r="AR189" s="12">
        <v>8</v>
      </c>
      <c r="AS189" s="12">
        <v>8</v>
      </c>
      <c r="AT189" s="12">
        <v>8</v>
      </c>
      <c r="AU189" s="12">
        <v>8</v>
      </c>
      <c r="AV189" s="12">
        <v>8</v>
      </c>
      <c r="AW189" s="12">
        <v>8</v>
      </c>
      <c r="AX189" s="12">
        <v>8</v>
      </c>
      <c r="AY189" s="12">
        <v>8</v>
      </c>
      <c r="AZ189" s="12">
        <v>10.5</v>
      </c>
      <c r="BA189" s="12">
        <v>62.5</v>
      </c>
    </row>
    <row r="190" spans="1:53" ht="15" thickBot="1" x14ac:dyDescent="0.35">
      <c r="A190" s="11" t="s">
        <v>702</v>
      </c>
      <c r="B190" s="12">
        <v>7</v>
      </c>
      <c r="C190" s="12">
        <v>7</v>
      </c>
      <c r="D190" s="12">
        <v>7</v>
      </c>
      <c r="E190" s="12">
        <v>7</v>
      </c>
      <c r="F190" s="12">
        <v>7</v>
      </c>
      <c r="G190" s="12">
        <v>7</v>
      </c>
      <c r="H190" s="12">
        <v>7</v>
      </c>
      <c r="I190" s="12">
        <v>7</v>
      </c>
      <c r="J190" s="12">
        <v>7</v>
      </c>
      <c r="K190" s="12">
        <v>7</v>
      </c>
      <c r="L190" s="12">
        <v>7</v>
      </c>
      <c r="M190" s="12">
        <v>7</v>
      </c>
      <c r="N190" s="12">
        <v>7</v>
      </c>
      <c r="O190" s="12">
        <v>7</v>
      </c>
      <c r="P190" s="12">
        <v>7</v>
      </c>
      <c r="Q190" s="12">
        <v>7</v>
      </c>
      <c r="R190" s="12">
        <v>7</v>
      </c>
      <c r="S190" s="12">
        <v>499724</v>
      </c>
      <c r="T190" s="12">
        <v>7</v>
      </c>
      <c r="U190" s="12">
        <v>7</v>
      </c>
      <c r="V190" s="12">
        <v>7</v>
      </c>
      <c r="W190" s="12">
        <v>7</v>
      </c>
      <c r="X190" s="12">
        <v>499391</v>
      </c>
      <c r="AD190" s="11" t="s">
        <v>702</v>
      </c>
      <c r="AE190" s="12">
        <v>7</v>
      </c>
      <c r="AF190" s="12">
        <v>7</v>
      </c>
      <c r="AG190" s="12">
        <v>499493</v>
      </c>
      <c r="AH190" s="12">
        <v>7</v>
      </c>
      <c r="AI190" s="12">
        <v>499724</v>
      </c>
      <c r="AJ190" s="12">
        <v>7</v>
      </c>
      <c r="AK190" s="12">
        <v>7</v>
      </c>
      <c r="AL190" s="12">
        <v>7</v>
      </c>
      <c r="AM190" s="12">
        <v>7</v>
      </c>
      <c r="AN190" s="12">
        <v>7</v>
      </c>
      <c r="AO190" s="12">
        <v>7</v>
      </c>
      <c r="AP190" s="12">
        <v>7</v>
      </c>
      <c r="AQ190" s="12">
        <v>7</v>
      </c>
      <c r="AR190" s="12">
        <v>7</v>
      </c>
      <c r="AS190" s="12">
        <v>7</v>
      </c>
      <c r="AT190" s="12">
        <v>7</v>
      </c>
      <c r="AU190" s="12">
        <v>7</v>
      </c>
      <c r="AV190" s="12">
        <v>7</v>
      </c>
      <c r="AW190" s="12">
        <v>7</v>
      </c>
      <c r="AX190" s="12">
        <v>7</v>
      </c>
      <c r="AY190" s="12">
        <v>7</v>
      </c>
      <c r="AZ190" s="12">
        <v>9.5</v>
      </c>
      <c r="BA190" s="12">
        <v>61.5</v>
      </c>
    </row>
    <row r="191" spans="1:53" ht="15" thickBot="1" x14ac:dyDescent="0.35">
      <c r="A191" s="11" t="s">
        <v>705</v>
      </c>
      <c r="B191" s="12">
        <v>6</v>
      </c>
      <c r="C191" s="12">
        <v>6</v>
      </c>
      <c r="D191" s="12">
        <v>6</v>
      </c>
      <c r="E191" s="12">
        <v>6</v>
      </c>
      <c r="F191" s="12">
        <v>6</v>
      </c>
      <c r="G191" s="12">
        <v>6</v>
      </c>
      <c r="H191" s="12">
        <v>6</v>
      </c>
      <c r="I191" s="12">
        <v>6</v>
      </c>
      <c r="J191" s="12">
        <v>6</v>
      </c>
      <c r="K191" s="12">
        <v>6</v>
      </c>
      <c r="L191" s="12">
        <v>6</v>
      </c>
      <c r="M191" s="12">
        <v>6</v>
      </c>
      <c r="N191" s="12">
        <v>6</v>
      </c>
      <c r="O191" s="12">
        <v>6</v>
      </c>
      <c r="P191" s="12">
        <v>6</v>
      </c>
      <c r="Q191" s="12">
        <v>6</v>
      </c>
      <c r="R191" s="12">
        <v>6</v>
      </c>
      <c r="S191" s="12">
        <v>499723</v>
      </c>
      <c r="T191" s="12">
        <v>6</v>
      </c>
      <c r="U191" s="12">
        <v>6</v>
      </c>
      <c r="V191" s="12">
        <v>6</v>
      </c>
      <c r="W191" s="12">
        <v>6</v>
      </c>
      <c r="X191" s="12">
        <v>499390</v>
      </c>
      <c r="AD191" s="11" t="s">
        <v>705</v>
      </c>
      <c r="AE191" s="12">
        <v>6</v>
      </c>
      <c r="AF191" s="12">
        <v>6</v>
      </c>
      <c r="AG191" s="12">
        <v>499492</v>
      </c>
      <c r="AH191" s="12">
        <v>6</v>
      </c>
      <c r="AI191" s="12">
        <v>499723</v>
      </c>
      <c r="AJ191" s="12">
        <v>6</v>
      </c>
      <c r="AK191" s="12">
        <v>6</v>
      </c>
      <c r="AL191" s="12">
        <v>6</v>
      </c>
      <c r="AM191" s="12">
        <v>6</v>
      </c>
      <c r="AN191" s="12">
        <v>6</v>
      </c>
      <c r="AO191" s="12">
        <v>6</v>
      </c>
      <c r="AP191" s="12">
        <v>6</v>
      </c>
      <c r="AQ191" s="12">
        <v>6</v>
      </c>
      <c r="AR191" s="12">
        <v>6</v>
      </c>
      <c r="AS191" s="12">
        <v>6</v>
      </c>
      <c r="AT191" s="12">
        <v>6</v>
      </c>
      <c r="AU191" s="12">
        <v>6</v>
      </c>
      <c r="AV191" s="12">
        <v>6</v>
      </c>
      <c r="AW191" s="12">
        <v>6</v>
      </c>
      <c r="AX191" s="12">
        <v>6</v>
      </c>
      <c r="AY191" s="12">
        <v>6</v>
      </c>
      <c r="AZ191" s="12">
        <v>8.5</v>
      </c>
      <c r="BA191" s="12">
        <v>60.5</v>
      </c>
    </row>
    <row r="192" spans="1:53" ht="15" thickBot="1" x14ac:dyDescent="0.35">
      <c r="A192" s="11" t="s">
        <v>708</v>
      </c>
      <c r="B192" s="12">
        <v>5</v>
      </c>
      <c r="C192" s="12">
        <v>5</v>
      </c>
      <c r="D192" s="12">
        <v>5</v>
      </c>
      <c r="E192" s="12">
        <v>5</v>
      </c>
      <c r="F192" s="12">
        <v>5</v>
      </c>
      <c r="G192" s="12">
        <v>5</v>
      </c>
      <c r="H192" s="12">
        <v>5</v>
      </c>
      <c r="I192" s="12">
        <v>5</v>
      </c>
      <c r="J192" s="12">
        <v>5</v>
      </c>
      <c r="K192" s="12">
        <v>5</v>
      </c>
      <c r="L192" s="12">
        <v>5</v>
      </c>
      <c r="M192" s="12">
        <v>5</v>
      </c>
      <c r="N192" s="12">
        <v>5</v>
      </c>
      <c r="O192" s="12">
        <v>5</v>
      </c>
      <c r="P192" s="12">
        <v>5</v>
      </c>
      <c r="Q192" s="12">
        <v>5</v>
      </c>
      <c r="R192" s="12">
        <v>5</v>
      </c>
      <c r="S192" s="12">
        <v>499720</v>
      </c>
      <c r="T192" s="12">
        <v>5</v>
      </c>
      <c r="U192" s="12">
        <v>5</v>
      </c>
      <c r="V192" s="12">
        <v>5</v>
      </c>
      <c r="W192" s="12">
        <v>5</v>
      </c>
      <c r="X192" s="12">
        <v>499389</v>
      </c>
      <c r="AD192" s="11" t="s">
        <v>708</v>
      </c>
      <c r="AE192" s="12">
        <v>5</v>
      </c>
      <c r="AF192" s="12">
        <v>5</v>
      </c>
      <c r="AG192" s="12">
        <v>499491</v>
      </c>
      <c r="AH192" s="12">
        <v>5</v>
      </c>
      <c r="AI192" s="12">
        <v>499722</v>
      </c>
      <c r="AJ192" s="12">
        <v>5</v>
      </c>
      <c r="AK192" s="12">
        <v>5</v>
      </c>
      <c r="AL192" s="12">
        <v>5</v>
      </c>
      <c r="AM192" s="12">
        <v>5</v>
      </c>
      <c r="AN192" s="12">
        <v>5</v>
      </c>
      <c r="AO192" s="12">
        <v>5</v>
      </c>
      <c r="AP192" s="12">
        <v>5</v>
      </c>
      <c r="AQ192" s="12">
        <v>5</v>
      </c>
      <c r="AR192" s="12">
        <v>5</v>
      </c>
      <c r="AS192" s="12">
        <v>5</v>
      </c>
      <c r="AT192" s="12">
        <v>5</v>
      </c>
      <c r="AU192" s="12">
        <v>5</v>
      </c>
      <c r="AV192" s="12">
        <v>5</v>
      </c>
      <c r="AW192" s="12">
        <v>5</v>
      </c>
      <c r="AX192" s="12">
        <v>5</v>
      </c>
      <c r="AY192" s="12">
        <v>5</v>
      </c>
      <c r="AZ192" s="12">
        <v>5</v>
      </c>
      <c r="BA192" s="12">
        <v>59.5</v>
      </c>
    </row>
    <row r="193" spans="1:57" ht="15" thickBot="1" x14ac:dyDescent="0.35">
      <c r="A193" s="11" t="s">
        <v>711</v>
      </c>
      <c r="B193" s="12">
        <v>4</v>
      </c>
      <c r="C193" s="12">
        <v>4</v>
      </c>
      <c r="D193" s="12">
        <v>4</v>
      </c>
      <c r="E193" s="12">
        <v>4</v>
      </c>
      <c r="F193" s="12">
        <v>4</v>
      </c>
      <c r="G193" s="12">
        <v>4</v>
      </c>
      <c r="H193" s="12">
        <v>4</v>
      </c>
      <c r="I193" s="12">
        <v>4</v>
      </c>
      <c r="J193" s="12">
        <v>4</v>
      </c>
      <c r="K193" s="12">
        <v>4</v>
      </c>
      <c r="L193" s="12">
        <v>4</v>
      </c>
      <c r="M193" s="12">
        <v>4</v>
      </c>
      <c r="N193" s="12">
        <v>4</v>
      </c>
      <c r="O193" s="12">
        <v>4</v>
      </c>
      <c r="P193" s="12">
        <v>4</v>
      </c>
      <c r="Q193" s="12">
        <v>4</v>
      </c>
      <c r="R193" s="12">
        <v>4</v>
      </c>
      <c r="S193" s="12">
        <v>499719</v>
      </c>
      <c r="T193" s="12">
        <v>4</v>
      </c>
      <c r="U193" s="12">
        <v>4</v>
      </c>
      <c r="V193" s="12">
        <v>4</v>
      </c>
      <c r="W193" s="12">
        <v>4</v>
      </c>
      <c r="X193" s="12">
        <v>499387</v>
      </c>
      <c r="AD193" s="11" t="s">
        <v>711</v>
      </c>
      <c r="AE193" s="12">
        <v>4</v>
      </c>
      <c r="AF193" s="12">
        <v>4</v>
      </c>
      <c r="AG193" s="12">
        <v>499490</v>
      </c>
      <c r="AH193" s="12">
        <v>4</v>
      </c>
      <c r="AI193" s="12">
        <v>499721</v>
      </c>
      <c r="AJ193" s="12">
        <v>4</v>
      </c>
      <c r="AK193" s="12">
        <v>4</v>
      </c>
      <c r="AL193" s="12">
        <v>4</v>
      </c>
      <c r="AM193" s="12">
        <v>4</v>
      </c>
      <c r="AN193" s="12">
        <v>4</v>
      </c>
      <c r="AO193" s="12">
        <v>4</v>
      </c>
      <c r="AP193" s="12">
        <v>4</v>
      </c>
      <c r="AQ193" s="12">
        <v>4</v>
      </c>
      <c r="AR193" s="12">
        <v>4</v>
      </c>
      <c r="AS193" s="12">
        <v>4</v>
      </c>
      <c r="AT193" s="12">
        <v>4</v>
      </c>
      <c r="AU193" s="12">
        <v>4</v>
      </c>
      <c r="AV193" s="12">
        <v>4</v>
      </c>
      <c r="AW193" s="12">
        <v>4</v>
      </c>
      <c r="AX193" s="12">
        <v>4</v>
      </c>
      <c r="AY193" s="12">
        <v>4</v>
      </c>
      <c r="AZ193" s="12">
        <v>4</v>
      </c>
      <c r="BA193" s="12">
        <v>58.5</v>
      </c>
    </row>
    <row r="194" spans="1:57" ht="15" thickBot="1" x14ac:dyDescent="0.35">
      <c r="A194" s="11" t="s">
        <v>714</v>
      </c>
      <c r="B194" s="12">
        <v>3</v>
      </c>
      <c r="C194" s="12">
        <v>3</v>
      </c>
      <c r="D194" s="12">
        <v>3</v>
      </c>
      <c r="E194" s="12">
        <v>3</v>
      </c>
      <c r="F194" s="12">
        <v>3</v>
      </c>
      <c r="G194" s="12">
        <v>3</v>
      </c>
      <c r="H194" s="12">
        <v>3</v>
      </c>
      <c r="I194" s="12">
        <v>3</v>
      </c>
      <c r="J194" s="12">
        <v>3</v>
      </c>
      <c r="K194" s="12">
        <v>3</v>
      </c>
      <c r="L194" s="12">
        <v>3</v>
      </c>
      <c r="M194" s="12">
        <v>3</v>
      </c>
      <c r="N194" s="12">
        <v>3</v>
      </c>
      <c r="O194" s="12">
        <v>3</v>
      </c>
      <c r="P194" s="12">
        <v>3</v>
      </c>
      <c r="Q194" s="12">
        <v>3</v>
      </c>
      <c r="R194" s="12">
        <v>3</v>
      </c>
      <c r="S194" s="12">
        <v>499718</v>
      </c>
      <c r="T194" s="12">
        <v>3</v>
      </c>
      <c r="U194" s="12">
        <v>3</v>
      </c>
      <c r="V194" s="12">
        <v>3</v>
      </c>
      <c r="W194" s="12">
        <v>3</v>
      </c>
      <c r="X194" s="12">
        <v>499363.5</v>
      </c>
      <c r="AD194" s="11" t="s">
        <v>714</v>
      </c>
      <c r="AE194" s="12">
        <v>3</v>
      </c>
      <c r="AF194" s="12">
        <v>3</v>
      </c>
      <c r="AG194" s="12">
        <v>499489</v>
      </c>
      <c r="AH194" s="12">
        <v>3</v>
      </c>
      <c r="AI194" s="12">
        <v>499720</v>
      </c>
      <c r="AJ194" s="12">
        <v>3</v>
      </c>
      <c r="AK194" s="12">
        <v>3</v>
      </c>
      <c r="AL194" s="12">
        <v>3</v>
      </c>
      <c r="AM194" s="12">
        <v>3</v>
      </c>
      <c r="AN194" s="12">
        <v>3</v>
      </c>
      <c r="AO194" s="12">
        <v>3</v>
      </c>
      <c r="AP194" s="12">
        <v>3</v>
      </c>
      <c r="AQ194" s="12">
        <v>3</v>
      </c>
      <c r="AR194" s="12">
        <v>3</v>
      </c>
      <c r="AS194" s="12">
        <v>3</v>
      </c>
      <c r="AT194" s="12">
        <v>3</v>
      </c>
      <c r="AU194" s="12">
        <v>3</v>
      </c>
      <c r="AV194" s="12">
        <v>3</v>
      </c>
      <c r="AW194" s="12">
        <v>3</v>
      </c>
      <c r="AX194" s="12">
        <v>3</v>
      </c>
      <c r="AY194" s="12">
        <v>3</v>
      </c>
      <c r="AZ194" s="12">
        <v>3</v>
      </c>
      <c r="BA194" s="12">
        <v>57.5</v>
      </c>
    </row>
    <row r="195" spans="1:57" ht="15" thickBot="1" x14ac:dyDescent="0.35">
      <c r="A195" s="11" t="s">
        <v>717</v>
      </c>
      <c r="B195" s="12">
        <v>2</v>
      </c>
      <c r="C195" s="12">
        <v>2</v>
      </c>
      <c r="D195" s="12">
        <v>2</v>
      </c>
      <c r="E195" s="12">
        <v>2</v>
      </c>
      <c r="F195" s="12">
        <v>2</v>
      </c>
      <c r="G195" s="12">
        <v>2</v>
      </c>
      <c r="H195" s="12">
        <v>2</v>
      </c>
      <c r="I195" s="12">
        <v>2</v>
      </c>
      <c r="J195" s="12">
        <v>2</v>
      </c>
      <c r="K195" s="12">
        <v>2</v>
      </c>
      <c r="L195" s="12">
        <v>2</v>
      </c>
      <c r="M195" s="12">
        <v>2</v>
      </c>
      <c r="N195" s="12">
        <v>2</v>
      </c>
      <c r="O195" s="12">
        <v>2</v>
      </c>
      <c r="P195" s="12">
        <v>2</v>
      </c>
      <c r="Q195" s="12">
        <v>2</v>
      </c>
      <c r="R195" s="12">
        <v>2</v>
      </c>
      <c r="S195" s="12">
        <v>499716.5</v>
      </c>
      <c r="T195" s="12">
        <v>2</v>
      </c>
      <c r="U195" s="12">
        <v>2</v>
      </c>
      <c r="V195" s="12">
        <v>2</v>
      </c>
      <c r="W195" s="12">
        <v>2</v>
      </c>
      <c r="X195" s="12">
        <v>499362.5</v>
      </c>
      <c r="AD195" s="11" t="s">
        <v>717</v>
      </c>
      <c r="AE195" s="12">
        <v>2</v>
      </c>
      <c r="AF195" s="12">
        <v>2</v>
      </c>
      <c r="AG195" s="12">
        <v>499488</v>
      </c>
      <c r="AH195" s="12">
        <v>2</v>
      </c>
      <c r="AI195" s="12">
        <v>499719</v>
      </c>
      <c r="AJ195" s="12">
        <v>2</v>
      </c>
      <c r="AK195" s="12">
        <v>2</v>
      </c>
      <c r="AL195" s="12">
        <v>2</v>
      </c>
      <c r="AM195" s="12">
        <v>2</v>
      </c>
      <c r="AN195" s="12">
        <v>2</v>
      </c>
      <c r="AO195" s="12">
        <v>2</v>
      </c>
      <c r="AP195" s="12">
        <v>2</v>
      </c>
      <c r="AQ195" s="12">
        <v>2</v>
      </c>
      <c r="AR195" s="12">
        <v>2</v>
      </c>
      <c r="AS195" s="12">
        <v>2</v>
      </c>
      <c r="AT195" s="12">
        <v>2</v>
      </c>
      <c r="AU195" s="12">
        <v>2</v>
      </c>
      <c r="AV195" s="12">
        <v>2</v>
      </c>
      <c r="AW195" s="12">
        <v>2</v>
      </c>
      <c r="AX195" s="12">
        <v>2</v>
      </c>
      <c r="AY195" s="12">
        <v>2</v>
      </c>
      <c r="AZ195" s="12">
        <v>2</v>
      </c>
      <c r="BA195" s="12">
        <v>56.5</v>
      </c>
    </row>
    <row r="196" spans="1:57" ht="15" thickBot="1" x14ac:dyDescent="0.35">
      <c r="A196" s="11" t="s">
        <v>720</v>
      </c>
      <c r="B196" s="12">
        <v>1</v>
      </c>
      <c r="C196" s="12">
        <v>1</v>
      </c>
      <c r="D196" s="12">
        <v>1</v>
      </c>
      <c r="E196" s="12">
        <v>1</v>
      </c>
      <c r="F196" s="12">
        <v>1</v>
      </c>
      <c r="G196" s="12">
        <v>1</v>
      </c>
      <c r="H196" s="12">
        <v>1</v>
      </c>
      <c r="I196" s="12">
        <v>1</v>
      </c>
      <c r="J196" s="12">
        <v>1</v>
      </c>
      <c r="K196" s="12">
        <v>1</v>
      </c>
      <c r="L196" s="12">
        <v>1</v>
      </c>
      <c r="M196" s="12">
        <v>1</v>
      </c>
      <c r="N196" s="12">
        <v>1</v>
      </c>
      <c r="O196" s="12">
        <v>1</v>
      </c>
      <c r="P196" s="12">
        <v>1</v>
      </c>
      <c r="Q196" s="12">
        <v>1</v>
      </c>
      <c r="R196" s="12">
        <v>1</v>
      </c>
      <c r="S196" s="12">
        <v>1</v>
      </c>
      <c r="T196" s="12">
        <v>1</v>
      </c>
      <c r="U196" s="12">
        <v>1</v>
      </c>
      <c r="V196" s="12">
        <v>1</v>
      </c>
      <c r="W196" s="12">
        <v>1</v>
      </c>
      <c r="X196" s="12">
        <v>499361.5</v>
      </c>
      <c r="AD196" s="11" t="s">
        <v>720</v>
      </c>
      <c r="AE196" s="12">
        <v>1</v>
      </c>
      <c r="AF196" s="12">
        <v>1</v>
      </c>
      <c r="AG196" s="12">
        <v>499487</v>
      </c>
      <c r="AH196" s="12">
        <v>1</v>
      </c>
      <c r="AI196" s="12">
        <v>499718</v>
      </c>
      <c r="AJ196" s="12">
        <v>1</v>
      </c>
      <c r="AK196" s="12">
        <v>1</v>
      </c>
      <c r="AL196" s="12">
        <v>1</v>
      </c>
      <c r="AM196" s="12">
        <v>1</v>
      </c>
      <c r="AN196" s="12">
        <v>1</v>
      </c>
      <c r="AO196" s="12">
        <v>1</v>
      </c>
      <c r="AP196" s="12">
        <v>1</v>
      </c>
      <c r="AQ196" s="12">
        <v>1</v>
      </c>
      <c r="AR196" s="12">
        <v>1</v>
      </c>
      <c r="AS196" s="12">
        <v>1</v>
      </c>
      <c r="AT196" s="12">
        <v>1</v>
      </c>
      <c r="AU196" s="12">
        <v>1</v>
      </c>
      <c r="AV196" s="12">
        <v>1</v>
      </c>
      <c r="AW196" s="12">
        <v>1</v>
      </c>
      <c r="AX196" s="12">
        <v>1</v>
      </c>
      <c r="AY196" s="12">
        <v>1</v>
      </c>
      <c r="AZ196" s="12">
        <v>1</v>
      </c>
      <c r="BA196" s="12">
        <v>55.5</v>
      </c>
    </row>
    <row r="197" spans="1:57" ht="15" thickBot="1" x14ac:dyDescent="0.35">
      <c r="A197" s="11" t="s">
        <v>723</v>
      </c>
      <c r="B197" s="12">
        <v>0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499360.5</v>
      </c>
      <c r="AD197" s="11" t="s">
        <v>723</v>
      </c>
      <c r="AE197" s="12">
        <v>0</v>
      </c>
      <c r="AF197" s="12">
        <v>0</v>
      </c>
      <c r="AG197" s="12">
        <v>499414</v>
      </c>
      <c r="AH197" s="12">
        <v>0</v>
      </c>
      <c r="AI197" s="12">
        <v>499717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</row>
    <row r="198" spans="1:57" ht="18.600000000000001" thickBot="1" x14ac:dyDescent="0.35">
      <c r="A198" s="7"/>
      <c r="AD198" s="7"/>
    </row>
    <row r="199" spans="1:57" ht="15" thickBot="1" x14ac:dyDescent="0.35">
      <c r="A199" s="11" t="s">
        <v>727</v>
      </c>
      <c r="B199" s="11" t="s">
        <v>339</v>
      </c>
      <c r="C199" s="11" t="s">
        <v>340</v>
      </c>
      <c r="D199" s="11" t="s">
        <v>341</v>
      </c>
      <c r="E199" s="11" t="s">
        <v>342</v>
      </c>
      <c r="F199" s="11" t="s">
        <v>343</v>
      </c>
      <c r="G199" s="11" t="s">
        <v>344</v>
      </c>
      <c r="H199" s="11" t="s">
        <v>345</v>
      </c>
      <c r="I199" s="11" t="s">
        <v>346</v>
      </c>
      <c r="J199" s="11" t="s">
        <v>347</v>
      </c>
      <c r="K199" s="11" t="s">
        <v>348</v>
      </c>
      <c r="L199" s="11" t="s">
        <v>349</v>
      </c>
      <c r="M199" s="11" t="s">
        <v>350</v>
      </c>
      <c r="N199" s="11" t="s">
        <v>351</v>
      </c>
      <c r="O199" s="11" t="s">
        <v>352</v>
      </c>
      <c r="P199" s="11" t="s">
        <v>353</v>
      </c>
      <c r="Q199" s="11" t="s">
        <v>354</v>
      </c>
      <c r="R199" s="11" t="s">
        <v>355</v>
      </c>
      <c r="S199" s="11" t="s">
        <v>356</v>
      </c>
      <c r="T199" s="11" t="s">
        <v>357</v>
      </c>
      <c r="U199" s="11" t="s">
        <v>358</v>
      </c>
      <c r="V199" s="11" t="s">
        <v>359</v>
      </c>
      <c r="W199" s="11" t="s">
        <v>360</v>
      </c>
      <c r="X199" s="11" t="s">
        <v>1071</v>
      </c>
      <c r="Y199" s="11" t="s">
        <v>728</v>
      </c>
      <c r="Z199" s="11" t="s">
        <v>729</v>
      </c>
      <c r="AA199" s="11" t="s">
        <v>730</v>
      </c>
      <c r="AB199" s="11" t="s">
        <v>731</v>
      </c>
      <c r="AD199" s="11" t="s">
        <v>727</v>
      </c>
      <c r="AE199" s="11" t="s">
        <v>339</v>
      </c>
      <c r="AF199" s="11" t="s">
        <v>340</v>
      </c>
      <c r="AG199" s="11" t="s">
        <v>341</v>
      </c>
      <c r="AH199" s="11" t="s">
        <v>342</v>
      </c>
      <c r="AI199" s="11" t="s">
        <v>343</v>
      </c>
      <c r="AJ199" s="11" t="s">
        <v>344</v>
      </c>
      <c r="AK199" s="11" t="s">
        <v>345</v>
      </c>
      <c r="AL199" s="11" t="s">
        <v>346</v>
      </c>
      <c r="AM199" s="11" t="s">
        <v>347</v>
      </c>
      <c r="AN199" s="11" t="s">
        <v>348</v>
      </c>
      <c r="AO199" s="11" t="s">
        <v>349</v>
      </c>
      <c r="AP199" s="11" t="s">
        <v>350</v>
      </c>
      <c r="AQ199" s="11" t="s">
        <v>351</v>
      </c>
      <c r="AR199" s="11" t="s">
        <v>352</v>
      </c>
      <c r="AS199" s="11" t="s">
        <v>353</v>
      </c>
      <c r="AT199" s="11" t="s">
        <v>354</v>
      </c>
      <c r="AU199" s="11" t="s">
        <v>355</v>
      </c>
      <c r="AV199" s="11" t="s">
        <v>356</v>
      </c>
      <c r="AW199" s="11" t="s">
        <v>357</v>
      </c>
      <c r="AX199" s="11" t="s">
        <v>358</v>
      </c>
      <c r="AY199" s="11" t="s">
        <v>359</v>
      </c>
      <c r="AZ199" s="11" t="s">
        <v>360</v>
      </c>
      <c r="BA199" s="11" t="s">
        <v>1071</v>
      </c>
      <c r="BB199" s="11" t="s">
        <v>728</v>
      </c>
      <c r="BC199" s="11" t="s">
        <v>729</v>
      </c>
      <c r="BD199" s="11" t="s">
        <v>730</v>
      </c>
      <c r="BE199" s="11" t="s">
        <v>731</v>
      </c>
    </row>
    <row r="200" spans="1:57" ht="15" thickBot="1" x14ac:dyDescent="0.35">
      <c r="A200" s="11" t="s">
        <v>362</v>
      </c>
      <c r="B200" s="12">
        <v>61</v>
      </c>
      <c r="C200" s="12">
        <v>60</v>
      </c>
      <c r="D200" s="12">
        <v>60</v>
      </c>
      <c r="E200" s="12">
        <v>60</v>
      </c>
      <c r="F200" s="12">
        <v>61</v>
      </c>
      <c r="G200" s="12">
        <v>61</v>
      </c>
      <c r="H200" s="12">
        <v>61</v>
      </c>
      <c r="I200" s="12">
        <v>58</v>
      </c>
      <c r="J200" s="12">
        <v>60</v>
      </c>
      <c r="K200" s="12">
        <v>59</v>
      </c>
      <c r="L200" s="12">
        <v>59</v>
      </c>
      <c r="M200" s="12">
        <v>57</v>
      </c>
      <c r="N200" s="12">
        <v>56</v>
      </c>
      <c r="O200" s="12">
        <v>55</v>
      </c>
      <c r="P200" s="12">
        <v>54</v>
      </c>
      <c r="Q200" s="12">
        <v>54</v>
      </c>
      <c r="R200" s="12">
        <v>59</v>
      </c>
      <c r="S200" s="12">
        <v>499778</v>
      </c>
      <c r="T200" s="12">
        <v>61</v>
      </c>
      <c r="U200" s="12">
        <v>60</v>
      </c>
      <c r="V200" s="12">
        <v>61</v>
      </c>
      <c r="W200" s="12">
        <v>63.5</v>
      </c>
      <c r="X200" s="12">
        <v>499558</v>
      </c>
      <c r="Y200" s="12">
        <v>1000576.6</v>
      </c>
      <c r="Z200" s="12">
        <v>1000000</v>
      </c>
      <c r="AA200" s="12">
        <v>-576.6</v>
      </c>
      <c r="AB200" s="12">
        <v>-0.06</v>
      </c>
      <c r="AD200" s="11" t="s">
        <v>362</v>
      </c>
      <c r="AE200" s="12">
        <v>0</v>
      </c>
      <c r="AF200" s="12">
        <v>1</v>
      </c>
      <c r="AG200" s="12">
        <v>499487</v>
      </c>
      <c r="AH200" s="12">
        <v>1</v>
      </c>
      <c r="AI200" s="12">
        <v>499717</v>
      </c>
      <c r="AJ200" s="12">
        <v>0</v>
      </c>
      <c r="AK200" s="12">
        <v>0</v>
      </c>
      <c r="AL200" s="12">
        <v>3</v>
      </c>
      <c r="AM200" s="12">
        <v>1</v>
      </c>
      <c r="AN200" s="12">
        <v>2</v>
      </c>
      <c r="AO200" s="12">
        <v>2</v>
      </c>
      <c r="AP200" s="12">
        <v>4</v>
      </c>
      <c r="AQ200" s="12">
        <v>5</v>
      </c>
      <c r="AR200" s="12">
        <v>6</v>
      </c>
      <c r="AS200" s="12">
        <v>7</v>
      </c>
      <c r="AT200" s="12">
        <v>7</v>
      </c>
      <c r="AU200" s="12">
        <v>2</v>
      </c>
      <c r="AV200" s="12">
        <v>0</v>
      </c>
      <c r="AW200" s="12">
        <v>0</v>
      </c>
      <c r="AX200" s="12">
        <v>1</v>
      </c>
      <c r="AY200" s="12">
        <v>0</v>
      </c>
      <c r="AZ200" s="12">
        <v>0</v>
      </c>
      <c r="BA200" s="12">
        <v>177.5</v>
      </c>
      <c r="BB200" s="12">
        <v>999423.5</v>
      </c>
      <c r="BC200" s="12">
        <v>1000000</v>
      </c>
      <c r="BD200" s="12">
        <v>576.5</v>
      </c>
      <c r="BE200" s="12">
        <v>0.06</v>
      </c>
    </row>
    <row r="201" spans="1:57" ht="15" thickBot="1" x14ac:dyDescent="0.35">
      <c r="A201" s="11" t="s">
        <v>363</v>
      </c>
      <c r="B201" s="12">
        <v>51</v>
      </c>
      <c r="C201" s="12">
        <v>52</v>
      </c>
      <c r="D201" s="12">
        <v>56</v>
      </c>
      <c r="E201" s="12">
        <v>56</v>
      </c>
      <c r="F201" s="12">
        <v>51</v>
      </c>
      <c r="G201" s="12">
        <v>46</v>
      </c>
      <c r="H201" s="12">
        <v>45</v>
      </c>
      <c r="I201" s="12">
        <v>42</v>
      </c>
      <c r="J201" s="12">
        <v>39</v>
      </c>
      <c r="K201" s="12">
        <v>38</v>
      </c>
      <c r="L201" s="12">
        <v>39</v>
      </c>
      <c r="M201" s="12">
        <v>37</v>
      </c>
      <c r="N201" s="12">
        <v>37</v>
      </c>
      <c r="O201" s="12">
        <v>20</v>
      </c>
      <c r="P201" s="12">
        <v>27</v>
      </c>
      <c r="Q201" s="12">
        <v>32</v>
      </c>
      <c r="R201" s="12">
        <v>31</v>
      </c>
      <c r="S201" s="12">
        <v>499744</v>
      </c>
      <c r="T201" s="12">
        <v>25</v>
      </c>
      <c r="U201" s="12">
        <v>26</v>
      </c>
      <c r="V201" s="12">
        <v>25</v>
      </c>
      <c r="W201" s="12">
        <v>31</v>
      </c>
      <c r="X201" s="12">
        <v>499362.5</v>
      </c>
      <c r="Y201" s="12">
        <v>999912.5</v>
      </c>
      <c r="Z201" s="12">
        <v>1000000</v>
      </c>
      <c r="AA201" s="12">
        <v>87.5</v>
      </c>
      <c r="AB201" s="12">
        <v>0.01</v>
      </c>
      <c r="AD201" s="11" t="s">
        <v>363</v>
      </c>
      <c r="AE201" s="12">
        <v>10</v>
      </c>
      <c r="AF201" s="12">
        <v>9</v>
      </c>
      <c r="AG201" s="12">
        <v>499491</v>
      </c>
      <c r="AH201" s="12">
        <v>5</v>
      </c>
      <c r="AI201" s="12">
        <v>499727</v>
      </c>
      <c r="AJ201" s="12">
        <v>15</v>
      </c>
      <c r="AK201" s="12">
        <v>16</v>
      </c>
      <c r="AL201" s="12">
        <v>19</v>
      </c>
      <c r="AM201" s="12">
        <v>22</v>
      </c>
      <c r="AN201" s="12">
        <v>23</v>
      </c>
      <c r="AO201" s="12">
        <v>22</v>
      </c>
      <c r="AP201" s="12">
        <v>24</v>
      </c>
      <c r="AQ201" s="12">
        <v>24</v>
      </c>
      <c r="AR201" s="12">
        <v>41</v>
      </c>
      <c r="AS201" s="12">
        <v>34</v>
      </c>
      <c r="AT201" s="12">
        <v>29</v>
      </c>
      <c r="AU201" s="12">
        <v>30</v>
      </c>
      <c r="AV201" s="12">
        <v>34</v>
      </c>
      <c r="AW201" s="12">
        <v>36</v>
      </c>
      <c r="AX201" s="12">
        <v>35</v>
      </c>
      <c r="AY201" s="12">
        <v>36</v>
      </c>
      <c r="AZ201" s="12">
        <v>32.5</v>
      </c>
      <c r="BA201" s="12">
        <v>373</v>
      </c>
      <c r="BB201" s="12">
        <v>1000087.5</v>
      </c>
      <c r="BC201" s="12">
        <v>1000000</v>
      </c>
      <c r="BD201" s="12">
        <v>-87.5</v>
      </c>
      <c r="BE201" s="12">
        <v>-0.01</v>
      </c>
    </row>
    <row r="202" spans="1:57" ht="15" thickBot="1" x14ac:dyDescent="0.35">
      <c r="A202" s="11" t="s">
        <v>364</v>
      </c>
      <c r="B202" s="12">
        <v>45</v>
      </c>
      <c r="C202" s="12">
        <v>43</v>
      </c>
      <c r="D202" s="12">
        <v>48</v>
      </c>
      <c r="E202" s="12">
        <v>46</v>
      </c>
      <c r="F202" s="12">
        <v>46</v>
      </c>
      <c r="G202" s="12">
        <v>49</v>
      </c>
      <c r="H202" s="12">
        <v>49</v>
      </c>
      <c r="I202" s="12">
        <v>49</v>
      </c>
      <c r="J202" s="12">
        <v>46</v>
      </c>
      <c r="K202" s="12">
        <v>46</v>
      </c>
      <c r="L202" s="12">
        <v>49</v>
      </c>
      <c r="M202" s="12">
        <v>46</v>
      </c>
      <c r="N202" s="12">
        <v>50</v>
      </c>
      <c r="O202" s="12">
        <v>57</v>
      </c>
      <c r="P202" s="12">
        <v>60</v>
      </c>
      <c r="Q202" s="12">
        <v>61</v>
      </c>
      <c r="R202" s="12">
        <v>60</v>
      </c>
      <c r="S202" s="12">
        <v>499775</v>
      </c>
      <c r="T202" s="12">
        <v>54</v>
      </c>
      <c r="U202" s="12">
        <v>51</v>
      </c>
      <c r="V202" s="12">
        <v>54</v>
      </c>
      <c r="W202" s="12">
        <v>49</v>
      </c>
      <c r="X202" s="12">
        <v>499662.5</v>
      </c>
      <c r="Y202" s="12">
        <v>1000495.6</v>
      </c>
      <c r="Z202" s="12">
        <v>1000000</v>
      </c>
      <c r="AA202" s="12">
        <v>-495.6</v>
      </c>
      <c r="AB202" s="12">
        <v>-0.05</v>
      </c>
      <c r="AD202" s="11" t="s">
        <v>364</v>
      </c>
      <c r="AE202" s="12">
        <v>16</v>
      </c>
      <c r="AF202" s="12">
        <v>18</v>
      </c>
      <c r="AG202" s="12">
        <v>499499</v>
      </c>
      <c r="AH202" s="12">
        <v>15</v>
      </c>
      <c r="AI202" s="12">
        <v>499732</v>
      </c>
      <c r="AJ202" s="12">
        <v>12</v>
      </c>
      <c r="AK202" s="12">
        <v>12</v>
      </c>
      <c r="AL202" s="12">
        <v>12</v>
      </c>
      <c r="AM202" s="12">
        <v>15</v>
      </c>
      <c r="AN202" s="12">
        <v>15</v>
      </c>
      <c r="AO202" s="12">
        <v>12</v>
      </c>
      <c r="AP202" s="12">
        <v>15</v>
      </c>
      <c r="AQ202" s="12">
        <v>11</v>
      </c>
      <c r="AR202" s="12">
        <v>4</v>
      </c>
      <c r="AS202" s="12">
        <v>1</v>
      </c>
      <c r="AT202" s="12">
        <v>0</v>
      </c>
      <c r="AU202" s="12">
        <v>1</v>
      </c>
      <c r="AV202" s="12">
        <v>3</v>
      </c>
      <c r="AW202" s="12">
        <v>7</v>
      </c>
      <c r="AX202" s="12">
        <v>10</v>
      </c>
      <c r="AY202" s="12">
        <v>7</v>
      </c>
      <c r="AZ202" s="12">
        <v>14.5</v>
      </c>
      <c r="BA202" s="12">
        <v>73</v>
      </c>
      <c r="BB202" s="12">
        <v>999504.5</v>
      </c>
      <c r="BC202" s="12">
        <v>1000000</v>
      </c>
      <c r="BD202" s="12">
        <v>495.5</v>
      </c>
      <c r="BE202" s="12">
        <v>0.05</v>
      </c>
    </row>
    <row r="203" spans="1:57" ht="15" thickBot="1" x14ac:dyDescent="0.35">
      <c r="A203" s="11" t="s">
        <v>365</v>
      </c>
      <c r="B203" s="12">
        <v>52</v>
      </c>
      <c r="C203" s="12">
        <v>53</v>
      </c>
      <c r="D203" s="12">
        <v>55</v>
      </c>
      <c r="E203" s="12">
        <v>55</v>
      </c>
      <c r="F203" s="12">
        <v>56</v>
      </c>
      <c r="G203" s="12">
        <v>55</v>
      </c>
      <c r="H203" s="12">
        <v>48</v>
      </c>
      <c r="I203" s="12">
        <v>45</v>
      </c>
      <c r="J203" s="12">
        <v>42</v>
      </c>
      <c r="K203" s="12">
        <v>44</v>
      </c>
      <c r="L203" s="12">
        <v>45</v>
      </c>
      <c r="M203" s="12">
        <v>42</v>
      </c>
      <c r="N203" s="12">
        <v>44</v>
      </c>
      <c r="O203" s="12">
        <v>51</v>
      </c>
      <c r="P203" s="12">
        <v>45</v>
      </c>
      <c r="Q203" s="12">
        <v>44</v>
      </c>
      <c r="R203" s="12">
        <v>38</v>
      </c>
      <c r="S203" s="12">
        <v>499749</v>
      </c>
      <c r="T203" s="12">
        <v>41</v>
      </c>
      <c r="U203" s="12">
        <v>42</v>
      </c>
      <c r="V203" s="12">
        <v>40</v>
      </c>
      <c r="W203" s="12">
        <v>41</v>
      </c>
      <c r="X203" s="12">
        <v>499550</v>
      </c>
      <c r="Y203" s="12">
        <v>1000277</v>
      </c>
      <c r="Z203" s="12">
        <v>1000000</v>
      </c>
      <c r="AA203" s="12">
        <v>-277</v>
      </c>
      <c r="AB203" s="12">
        <v>-0.03</v>
      </c>
      <c r="AD203" s="11" t="s">
        <v>365</v>
      </c>
      <c r="AE203" s="12">
        <v>9</v>
      </c>
      <c r="AF203" s="12">
        <v>8</v>
      </c>
      <c r="AG203" s="12">
        <v>499492</v>
      </c>
      <c r="AH203" s="12">
        <v>6</v>
      </c>
      <c r="AI203" s="12">
        <v>499722</v>
      </c>
      <c r="AJ203" s="12">
        <v>6</v>
      </c>
      <c r="AK203" s="12">
        <v>13</v>
      </c>
      <c r="AL203" s="12">
        <v>16</v>
      </c>
      <c r="AM203" s="12">
        <v>19</v>
      </c>
      <c r="AN203" s="12">
        <v>17</v>
      </c>
      <c r="AO203" s="12">
        <v>16</v>
      </c>
      <c r="AP203" s="12">
        <v>19</v>
      </c>
      <c r="AQ203" s="12">
        <v>17</v>
      </c>
      <c r="AR203" s="12">
        <v>10</v>
      </c>
      <c r="AS203" s="12">
        <v>16</v>
      </c>
      <c r="AT203" s="12">
        <v>17</v>
      </c>
      <c r="AU203" s="12">
        <v>23</v>
      </c>
      <c r="AV203" s="12">
        <v>29</v>
      </c>
      <c r="AW203" s="12">
        <v>20</v>
      </c>
      <c r="AX203" s="12">
        <v>19</v>
      </c>
      <c r="AY203" s="12">
        <v>21</v>
      </c>
      <c r="AZ203" s="12">
        <v>22.5</v>
      </c>
      <c r="BA203" s="12">
        <v>185.5</v>
      </c>
      <c r="BB203" s="12">
        <v>999723</v>
      </c>
      <c r="BC203" s="12">
        <v>1000000</v>
      </c>
      <c r="BD203" s="12">
        <v>277</v>
      </c>
      <c r="BE203" s="12">
        <v>0.03</v>
      </c>
    </row>
    <row r="204" spans="1:57" ht="15" thickBot="1" x14ac:dyDescent="0.35">
      <c r="A204" s="11" t="s">
        <v>366</v>
      </c>
      <c r="B204" s="12">
        <v>43</v>
      </c>
      <c r="C204" s="12">
        <v>49</v>
      </c>
      <c r="D204" s="12">
        <v>51</v>
      </c>
      <c r="E204" s="12">
        <v>51</v>
      </c>
      <c r="F204" s="12">
        <v>50</v>
      </c>
      <c r="G204" s="12">
        <v>50</v>
      </c>
      <c r="H204" s="12">
        <v>51</v>
      </c>
      <c r="I204" s="12">
        <v>56</v>
      </c>
      <c r="J204" s="12">
        <v>57</v>
      </c>
      <c r="K204" s="12">
        <v>56</v>
      </c>
      <c r="L204" s="12">
        <v>58</v>
      </c>
      <c r="M204" s="12">
        <v>56</v>
      </c>
      <c r="N204" s="12">
        <v>60</v>
      </c>
      <c r="O204" s="12">
        <v>58</v>
      </c>
      <c r="P204" s="12">
        <v>55</v>
      </c>
      <c r="Q204" s="12">
        <v>57</v>
      </c>
      <c r="R204" s="12">
        <v>58</v>
      </c>
      <c r="S204" s="12">
        <v>499773</v>
      </c>
      <c r="T204" s="12">
        <v>57</v>
      </c>
      <c r="U204" s="12">
        <v>57</v>
      </c>
      <c r="V204" s="12">
        <v>60</v>
      </c>
      <c r="W204" s="12">
        <v>54</v>
      </c>
      <c r="X204" s="12">
        <v>499619</v>
      </c>
      <c r="Y204" s="12">
        <v>1000536.1</v>
      </c>
      <c r="Z204" s="12">
        <v>1000000</v>
      </c>
      <c r="AA204" s="12">
        <v>-536.1</v>
      </c>
      <c r="AB204" s="12">
        <v>-0.05</v>
      </c>
      <c r="AD204" s="11" t="s">
        <v>366</v>
      </c>
      <c r="AE204" s="12">
        <v>18</v>
      </c>
      <c r="AF204" s="12">
        <v>12</v>
      </c>
      <c r="AG204" s="12">
        <v>499496</v>
      </c>
      <c r="AH204" s="12">
        <v>10</v>
      </c>
      <c r="AI204" s="12">
        <v>499728</v>
      </c>
      <c r="AJ204" s="12">
        <v>11</v>
      </c>
      <c r="AK204" s="12">
        <v>10</v>
      </c>
      <c r="AL204" s="12">
        <v>5</v>
      </c>
      <c r="AM204" s="12">
        <v>4</v>
      </c>
      <c r="AN204" s="12">
        <v>5</v>
      </c>
      <c r="AO204" s="12">
        <v>3</v>
      </c>
      <c r="AP204" s="12">
        <v>5</v>
      </c>
      <c r="AQ204" s="12">
        <v>1</v>
      </c>
      <c r="AR204" s="12">
        <v>3</v>
      </c>
      <c r="AS204" s="12">
        <v>6</v>
      </c>
      <c r="AT204" s="12">
        <v>4</v>
      </c>
      <c r="AU204" s="12">
        <v>3</v>
      </c>
      <c r="AV204" s="12">
        <v>5</v>
      </c>
      <c r="AW204" s="12">
        <v>4</v>
      </c>
      <c r="AX204" s="12">
        <v>4</v>
      </c>
      <c r="AY204" s="12">
        <v>1</v>
      </c>
      <c r="AZ204" s="12">
        <v>9.5</v>
      </c>
      <c r="BA204" s="12">
        <v>116.5</v>
      </c>
      <c r="BB204" s="12">
        <v>999464</v>
      </c>
      <c r="BC204" s="12">
        <v>1000000</v>
      </c>
      <c r="BD204" s="12">
        <v>536</v>
      </c>
      <c r="BE204" s="12">
        <v>0.05</v>
      </c>
    </row>
    <row r="205" spans="1:57" ht="15" thickBot="1" x14ac:dyDescent="0.35">
      <c r="A205" s="11" t="s">
        <v>367</v>
      </c>
      <c r="B205" s="12">
        <v>35</v>
      </c>
      <c r="C205" s="12">
        <v>31</v>
      </c>
      <c r="D205" s="12">
        <v>26</v>
      </c>
      <c r="E205" s="12">
        <v>23</v>
      </c>
      <c r="F205" s="12">
        <v>19</v>
      </c>
      <c r="G205" s="12">
        <v>19</v>
      </c>
      <c r="H205" s="12">
        <v>19</v>
      </c>
      <c r="I205" s="12">
        <v>11</v>
      </c>
      <c r="J205" s="12">
        <v>27</v>
      </c>
      <c r="K205" s="12">
        <v>11</v>
      </c>
      <c r="L205" s="12">
        <v>27</v>
      </c>
      <c r="M205" s="12">
        <v>26</v>
      </c>
      <c r="N205" s="12">
        <v>36</v>
      </c>
      <c r="O205" s="12">
        <v>38</v>
      </c>
      <c r="P205" s="12">
        <v>39</v>
      </c>
      <c r="Q205" s="12">
        <v>42</v>
      </c>
      <c r="R205" s="12">
        <v>41</v>
      </c>
      <c r="S205" s="12">
        <v>499763</v>
      </c>
      <c r="T205" s="12">
        <v>38</v>
      </c>
      <c r="U205" s="12">
        <v>31</v>
      </c>
      <c r="V205" s="12">
        <v>21</v>
      </c>
      <c r="W205" s="12">
        <v>19</v>
      </c>
      <c r="X205" s="12">
        <v>499616</v>
      </c>
      <c r="Y205" s="12">
        <v>999958</v>
      </c>
      <c r="Z205" s="12">
        <v>1000000</v>
      </c>
      <c r="AA205" s="12">
        <v>42</v>
      </c>
      <c r="AB205" s="12">
        <v>0</v>
      </c>
      <c r="AD205" s="11" t="s">
        <v>367</v>
      </c>
      <c r="AE205" s="12">
        <v>26</v>
      </c>
      <c r="AF205" s="12">
        <v>30</v>
      </c>
      <c r="AG205" s="12">
        <v>499521</v>
      </c>
      <c r="AH205" s="12">
        <v>38</v>
      </c>
      <c r="AI205" s="12">
        <v>499759</v>
      </c>
      <c r="AJ205" s="12">
        <v>42</v>
      </c>
      <c r="AK205" s="12">
        <v>42</v>
      </c>
      <c r="AL205" s="12">
        <v>50</v>
      </c>
      <c r="AM205" s="12">
        <v>34</v>
      </c>
      <c r="AN205" s="12">
        <v>50</v>
      </c>
      <c r="AO205" s="12">
        <v>34</v>
      </c>
      <c r="AP205" s="12">
        <v>35</v>
      </c>
      <c r="AQ205" s="12">
        <v>25</v>
      </c>
      <c r="AR205" s="12">
        <v>23</v>
      </c>
      <c r="AS205" s="12">
        <v>22</v>
      </c>
      <c r="AT205" s="12">
        <v>19</v>
      </c>
      <c r="AU205" s="12">
        <v>20</v>
      </c>
      <c r="AV205" s="12">
        <v>15</v>
      </c>
      <c r="AW205" s="12">
        <v>23</v>
      </c>
      <c r="AX205" s="12">
        <v>30</v>
      </c>
      <c r="AY205" s="12">
        <v>40</v>
      </c>
      <c r="AZ205" s="12">
        <v>44.5</v>
      </c>
      <c r="BA205" s="12">
        <v>119.5</v>
      </c>
      <c r="BB205" s="12">
        <v>1000042</v>
      </c>
      <c r="BC205" s="12">
        <v>1000000</v>
      </c>
      <c r="BD205" s="12">
        <v>-42</v>
      </c>
      <c r="BE205" s="12">
        <v>0</v>
      </c>
    </row>
    <row r="206" spans="1:57" ht="15" thickBot="1" x14ac:dyDescent="0.35">
      <c r="A206" s="11" t="s">
        <v>368</v>
      </c>
      <c r="B206" s="12">
        <v>35</v>
      </c>
      <c r="C206" s="12">
        <v>31</v>
      </c>
      <c r="D206" s="12">
        <v>26</v>
      </c>
      <c r="E206" s="12">
        <v>23</v>
      </c>
      <c r="F206" s="12">
        <v>19</v>
      </c>
      <c r="G206" s="12">
        <v>19</v>
      </c>
      <c r="H206" s="12">
        <v>19</v>
      </c>
      <c r="I206" s="12">
        <v>14</v>
      </c>
      <c r="J206" s="12">
        <v>17</v>
      </c>
      <c r="K206" s="12">
        <v>22</v>
      </c>
      <c r="L206" s="12">
        <v>29</v>
      </c>
      <c r="M206" s="12">
        <v>30</v>
      </c>
      <c r="N206" s="12">
        <v>35</v>
      </c>
      <c r="O206" s="12">
        <v>33</v>
      </c>
      <c r="P206" s="12">
        <v>30</v>
      </c>
      <c r="Q206" s="12">
        <v>35</v>
      </c>
      <c r="R206" s="12">
        <v>45</v>
      </c>
      <c r="S206" s="12">
        <v>499760</v>
      </c>
      <c r="T206" s="12">
        <v>50</v>
      </c>
      <c r="U206" s="12">
        <v>44</v>
      </c>
      <c r="V206" s="12">
        <v>46</v>
      </c>
      <c r="W206" s="12">
        <v>60.5</v>
      </c>
      <c r="X206" s="12">
        <v>499678</v>
      </c>
      <c r="Y206" s="12">
        <v>1000100.5</v>
      </c>
      <c r="Z206" s="12">
        <v>1000000</v>
      </c>
      <c r="AA206" s="12">
        <v>-100.5</v>
      </c>
      <c r="AB206" s="12">
        <v>-0.01</v>
      </c>
      <c r="AD206" s="11" t="s">
        <v>368</v>
      </c>
      <c r="AE206" s="12">
        <v>26</v>
      </c>
      <c r="AF206" s="12">
        <v>30</v>
      </c>
      <c r="AG206" s="12">
        <v>499521</v>
      </c>
      <c r="AH206" s="12">
        <v>38</v>
      </c>
      <c r="AI206" s="12">
        <v>499759</v>
      </c>
      <c r="AJ206" s="12">
        <v>42</v>
      </c>
      <c r="AK206" s="12">
        <v>42</v>
      </c>
      <c r="AL206" s="12">
        <v>47</v>
      </c>
      <c r="AM206" s="12">
        <v>44</v>
      </c>
      <c r="AN206" s="12">
        <v>39</v>
      </c>
      <c r="AO206" s="12">
        <v>32</v>
      </c>
      <c r="AP206" s="12">
        <v>31</v>
      </c>
      <c r="AQ206" s="12">
        <v>26</v>
      </c>
      <c r="AR206" s="12">
        <v>28</v>
      </c>
      <c r="AS206" s="12">
        <v>31</v>
      </c>
      <c r="AT206" s="12">
        <v>26</v>
      </c>
      <c r="AU206" s="12">
        <v>16</v>
      </c>
      <c r="AV206" s="12">
        <v>18</v>
      </c>
      <c r="AW206" s="12">
        <v>11</v>
      </c>
      <c r="AX206" s="12">
        <v>17</v>
      </c>
      <c r="AY206" s="12">
        <v>15</v>
      </c>
      <c r="AZ206" s="12">
        <v>3</v>
      </c>
      <c r="BA206" s="12">
        <v>57.5</v>
      </c>
      <c r="BB206" s="12">
        <v>999899.5</v>
      </c>
      <c r="BC206" s="12">
        <v>1000000</v>
      </c>
      <c r="BD206" s="12">
        <v>100.5</v>
      </c>
      <c r="BE206" s="12">
        <v>0.01</v>
      </c>
    </row>
    <row r="207" spans="1:57" ht="15" thickBot="1" x14ac:dyDescent="0.35">
      <c r="A207" s="11" t="s">
        <v>369</v>
      </c>
      <c r="B207" s="12">
        <v>59</v>
      </c>
      <c r="C207" s="12">
        <v>56</v>
      </c>
      <c r="D207" s="12">
        <v>57</v>
      </c>
      <c r="E207" s="12">
        <v>57</v>
      </c>
      <c r="F207" s="12">
        <v>58</v>
      </c>
      <c r="G207" s="12">
        <v>58</v>
      </c>
      <c r="H207" s="12">
        <v>60</v>
      </c>
      <c r="I207" s="12">
        <v>60</v>
      </c>
      <c r="J207" s="12">
        <v>59</v>
      </c>
      <c r="K207" s="12">
        <v>60</v>
      </c>
      <c r="L207" s="12">
        <v>60</v>
      </c>
      <c r="M207" s="12">
        <v>58</v>
      </c>
      <c r="N207" s="12">
        <v>57</v>
      </c>
      <c r="O207" s="12">
        <v>54</v>
      </c>
      <c r="P207" s="12">
        <v>53</v>
      </c>
      <c r="Q207" s="12">
        <v>52</v>
      </c>
      <c r="R207" s="12">
        <v>54</v>
      </c>
      <c r="S207" s="12">
        <v>499774</v>
      </c>
      <c r="T207" s="12">
        <v>55</v>
      </c>
      <c r="U207" s="12">
        <v>56</v>
      </c>
      <c r="V207" s="12">
        <v>57</v>
      </c>
      <c r="W207" s="12">
        <v>62.5</v>
      </c>
      <c r="X207" s="12">
        <v>499560</v>
      </c>
      <c r="Y207" s="12">
        <v>1000536.6</v>
      </c>
      <c r="Z207" s="12">
        <v>1000000</v>
      </c>
      <c r="AA207" s="12">
        <v>-536.6</v>
      </c>
      <c r="AB207" s="12">
        <v>-0.05</v>
      </c>
      <c r="AD207" s="11" t="s">
        <v>369</v>
      </c>
      <c r="AE207" s="12">
        <v>2</v>
      </c>
      <c r="AF207" s="12">
        <v>5</v>
      </c>
      <c r="AG207" s="12">
        <v>499490</v>
      </c>
      <c r="AH207" s="12">
        <v>4</v>
      </c>
      <c r="AI207" s="12">
        <v>499720</v>
      </c>
      <c r="AJ207" s="12">
        <v>3</v>
      </c>
      <c r="AK207" s="12">
        <v>1</v>
      </c>
      <c r="AL207" s="12">
        <v>1</v>
      </c>
      <c r="AM207" s="12">
        <v>2</v>
      </c>
      <c r="AN207" s="12">
        <v>1</v>
      </c>
      <c r="AO207" s="12">
        <v>1</v>
      </c>
      <c r="AP207" s="12">
        <v>3</v>
      </c>
      <c r="AQ207" s="12">
        <v>4</v>
      </c>
      <c r="AR207" s="12">
        <v>7</v>
      </c>
      <c r="AS207" s="12">
        <v>8</v>
      </c>
      <c r="AT207" s="12">
        <v>9</v>
      </c>
      <c r="AU207" s="12">
        <v>7</v>
      </c>
      <c r="AV207" s="12">
        <v>4</v>
      </c>
      <c r="AW207" s="12">
        <v>6</v>
      </c>
      <c r="AX207" s="12">
        <v>5</v>
      </c>
      <c r="AY207" s="12">
        <v>4</v>
      </c>
      <c r="AZ207" s="12">
        <v>1</v>
      </c>
      <c r="BA207" s="12">
        <v>175.5</v>
      </c>
      <c r="BB207" s="12">
        <v>999463.5</v>
      </c>
      <c r="BC207" s="12">
        <v>1000000</v>
      </c>
      <c r="BD207" s="12">
        <v>536.5</v>
      </c>
      <c r="BE207" s="12">
        <v>0.05</v>
      </c>
    </row>
    <row r="208" spans="1:57" ht="15" thickBot="1" x14ac:dyDescent="0.35">
      <c r="A208" s="11" t="s">
        <v>370</v>
      </c>
      <c r="B208" s="12">
        <v>56</v>
      </c>
      <c r="C208" s="12">
        <v>58</v>
      </c>
      <c r="D208" s="12">
        <v>58</v>
      </c>
      <c r="E208" s="12">
        <v>58</v>
      </c>
      <c r="F208" s="12">
        <v>57</v>
      </c>
      <c r="G208" s="12">
        <v>56</v>
      </c>
      <c r="H208" s="12">
        <v>54</v>
      </c>
      <c r="I208" s="12">
        <v>54</v>
      </c>
      <c r="J208" s="12">
        <v>53</v>
      </c>
      <c r="K208" s="12">
        <v>54</v>
      </c>
      <c r="L208" s="12">
        <v>55</v>
      </c>
      <c r="M208" s="12">
        <v>54</v>
      </c>
      <c r="N208" s="12">
        <v>52</v>
      </c>
      <c r="O208" s="12">
        <v>48</v>
      </c>
      <c r="P208" s="12">
        <v>49</v>
      </c>
      <c r="Q208" s="12">
        <v>48</v>
      </c>
      <c r="R208" s="12">
        <v>50</v>
      </c>
      <c r="S208" s="12">
        <v>499765</v>
      </c>
      <c r="T208" s="12">
        <v>53</v>
      </c>
      <c r="U208" s="12">
        <v>54</v>
      </c>
      <c r="V208" s="12">
        <v>52</v>
      </c>
      <c r="W208" s="12">
        <v>50</v>
      </c>
      <c r="X208" s="12">
        <v>499553</v>
      </c>
      <c r="Y208" s="12">
        <v>1000441</v>
      </c>
      <c r="Z208" s="12">
        <v>1000000</v>
      </c>
      <c r="AA208" s="12">
        <v>-441</v>
      </c>
      <c r="AB208" s="12">
        <v>-0.04</v>
      </c>
      <c r="AD208" s="11" t="s">
        <v>370</v>
      </c>
      <c r="AE208" s="12">
        <v>5</v>
      </c>
      <c r="AF208" s="12">
        <v>3</v>
      </c>
      <c r="AG208" s="12">
        <v>499489</v>
      </c>
      <c r="AH208" s="12">
        <v>3</v>
      </c>
      <c r="AI208" s="12">
        <v>499721</v>
      </c>
      <c r="AJ208" s="12">
        <v>5</v>
      </c>
      <c r="AK208" s="12">
        <v>7</v>
      </c>
      <c r="AL208" s="12">
        <v>7</v>
      </c>
      <c r="AM208" s="12">
        <v>8</v>
      </c>
      <c r="AN208" s="12">
        <v>7</v>
      </c>
      <c r="AO208" s="12">
        <v>6</v>
      </c>
      <c r="AP208" s="12">
        <v>7</v>
      </c>
      <c r="AQ208" s="12">
        <v>9</v>
      </c>
      <c r="AR208" s="12">
        <v>13</v>
      </c>
      <c r="AS208" s="12">
        <v>12</v>
      </c>
      <c r="AT208" s="12">
        <v>13</v>
      </c>
      <c r="AU208" s="12">
        <v>11</v>
      </c>
      <c r="AV208" s="12">
        <v>13</v>
      </c>
      <c r="AW208" s="12">
        <v>8</v>
      </c>
      <c r="AX208" s="12">
        <v>7</v>
      </c>
      <c r="AY208" s="12">
        <v>9</v>
      </c>
      <c r="AZ208" s="12">
        <v>13.5</v>
      </c>
      <c r="BA208" s="12">
        <v>182.5</v>
      </c>
      <c r="BB208" s="12">
        <v>999559</v>
      </c>
      <c r="BC208" s="12">
        <v>1000000</v>
      </c>
      <c r="BD208" s="12">
        <v>441</v>
      </c>
      <c r="BE208" s="12">
        <v>0.04</v>
      </c>
    </row>
    <row r="209" spans="1:57" ht="15" thickBot="1" x14ac:dyDescent="0.35">
      <c r="A209" s="11" t="s">
        <v>371</v>
      </c>
      <c r="B209" s="12">
        <v>44</v>
      </c>
      <c r="C209" s="12">
        <v>45</v>
      </c>
      <c r="D209" s="12">
        <v>43</v>
      </c>
      <c r="E209" s="12">
        <v>44</v>
      </c>
      <c r="F209" s="12">
        <v>43</v>
      </c>
      <c r="G209" s="12">
        <v>45</v>
      </c>
      <c r="H209" s="12">
        <v>46</v>
      </c>
      <c r="I209" s="12">
        <v>46</v>
      </c>
      <c r="J209" s="12">
        <v>44</v>
      </c>
      <c r="K209" s="12">
        <v>43</v>
      </c>
      <c r="L209" s="12">
        <v>46</v>
      </c>
      <c r="M209" s="12">
        <v>48</v>
      </c>
      <c r="N209" s="12">
        <v>53</v>
      </c>
      <c r="O209" s="12">
        <v>59</v>
      </c>
      <c r="P209" s="12">
        <v>57</v>
      </c>
      <c r="Q209" s="12">
        <v>55</v>
      </c>
      <c r="R209" s="12">
        <v>53</v>
      </c>
      <c r="S209" s="12">
        <v>499769</v>
      </c>
      <c r="T209" s="12">
        <v>44</v>
      </c>
      <c r="U209" s="12">
        <v>40</v>
      </c>
      <c r="V209" s="12">
        <v>39</v>
      </c>
      <c r="W209" s="12">
        <v>38</v>
      </c>
      <c r="X209" s="12">
        <v>499617</v>
      </c>
      <c r="Y209" s="12">
        <v>1000361</v>
      </c>
      <c r="Z209" s="12">
        <v>1000000</v>
      </c>
      <c r="AA209" s="12">
        <v>-361</v>
      </c>
      <c r="AB209" s="12">
        <v>-0.04</v>
      </c>
      <c r="AD209" s="11" t="s">
        <v>371</v>
      </c>
      <c r="AE209" s="12">
        <v>17</v>
      </c>
      <c r="AF209" s="12">
        <v>16</v>
      </c>
      <c r="AG209" s="12">
        <v>499504</v>
      </c>
      <c r="AH209" s="12">
        <v>17</v>
      </c>
      <c r="AI209" s="12">
        <v>499735</v>
      </c>
      <c r="AJ209" s="12">
        <v>16</v>
      </c>
      <c r="AK209" s="12">
        <v>15</v>
      </c>
      <c r="AL209" s="12">
        <v>15</v>
      </c>
      <c r="AM209" s="12">
        <v>17</v>
      </c>
      <c r="AN209" s="12">
        <v>18</v>
      </c>
      <c r="AO209" s="12">
        <v>15</v>
      </c>
      <c r="AP209" s="12">
        <v>13</v>
      </c>
      <c r="AQ209" s="12">
        <v>8</v>
      </c>
      <c r="AR209" s="12">
        <v>2</v>
      </c>
      <c r="AS209" s="12">
        <v>4</v>
      </c>
      <c r="AT209" s="12">
        <v>6</v>
      </c>
      <c r="AU209" s="12">
        <v>8</v>
      </c>
      <c r="AV209" s="12">
        <v>9</v>
      </c>
      <c r="AW209" s="12">
        <v>17</v>
      </c>
      <c r="AX209" s="12">
        <v>21</v>
      </c>
      <c r="AY209" s="12">
        <v>22</v>
      </c>
      <c r="AZ209" s="12">
        <v>25.5</v>
      </c>
      <c r="BA209" s="12">
        <v>118.5</v>
      </c>
      <c r="BB209" s="12">
        <v>999639</v>
      </c>
      <c r="BC209" s="12">
        <v>1000000</v>
      </c>
      <c r="BD209" s="12">
        <v>361</v>
      </c>
      <c r="BE209" s="12">
        <v>0.04</v>
      </c>
    </row>
    <row r="210" spans="1:57" ht="15" thickBot="1" x14ac:dyDescent="0.35">
      <c r="A210" s="11" t="s">
        <v>372</v>
      </c>
      <c r="B210" s="12">
        <v>48</v>
      </c>
      <c r="C210" s="12">
        <v>48</v>
      </c>
      <c r="D210" s="12">
        <v>46</v>
      </c>
      <c r="E210" s="12">
        <v>40</v>
      </c>
      <c r="F210" s="12">
        <v>36</v>
      </c>
      <c r="G210" s="12">
        <v>36</v>
      </c>
      <c r="H210" s="12">
        <v>32</v>
      </c>
      <c r="I210" s="12">
        <v>36</v>
      </c>
      <c r="J210" s="12">
        <v>33</v>
      </c>
      <c r="K210" s="12">
        <v>33</v>
      </c>
      <c r="L210" s="12">
        <v>30</v>
      </c>
      <c r="M210" s="12">
        <v>15</v>
      </c>
      <c r="N210" s="12">
        <v>31</v>
      </c>
      <c r="O210" s="12">
        <v>19</v>
      </c>
      <c r="P210" s="12">
        <v>11</v>
      </c>
      <c r="Q210" s="12">
        <v>39</v>
      </c>
      <c r="R210" s="12">
        <v>43</v>
      </c>
      <c r="S210" s="12">
        <v>499772</v>
      </c>
      <c r="T210" s="12">
        <v>59</v>
      </c>
      <c r="U210" s="12">
        <v>58</v>
      </c>
      <c r="V210" s="12">
        <v>43</v>
      </c>
      <c r="W210" s="12">
        <v>34</v>
      </c>
      <c r="X210" s="12">
        <v>499614</v>
      </c>
      <c r="Y210" s="12">
        <v>1000156</v>
      </c>
      <c r="Z210" s="12">
        <v>1000000</v>
      </c>
      <c r="AA210" s="12">
        <v>-156</v>
      </c>
      <c r="AB210" s="12">
        <v>-0.02</v>
      </c>
      <c r="AD210" s="11" t="s">
        <v>372</v>
      </c>
      <c r="AE210" s="12">
        <v>13</v>
      </c>
      <c r="AF210" s="12">
        <v>13</v>
      </c>
      <c r="AG210" s="12">
        <v>499501</v>
      </c>
      <c r="AH210" s="12">
        <v>21</v>
      </c>
      <c r="AI210" s="12">
        <v>499742</v>
      </c>
      <c r="AJ210" s="12">
        <v>25</v>
      </c>
      <c r="AK210" s="12">
        <v>29</v>
      </c>
      <c r="AL210" s="12">
        <v>25</v>
      </c>
      <c r="AM210" s="12">
        <v>28</v>
      </c>
      <c r="AN210" s="12">
        <v>28</v>
      </c>
      <c r="AO210" s="12">
        <v>31</v>
      </c>
      <c r="AP210" s="12">
        <v>46</v>
      </c>
      <c r="AQ210" s="12">
        <v>30</v>
      </c>
      <c r="AR210" s="12">
        <v>42</v>
      </c>
      <c r="AS210" s="12">
        <v>50</v>
      </c>
      <c r="AT210" s="12">
        <v>22</v>
      </c>
      <c r="AU210" s="12">
        <v>18</v>
      </c>
      <c r="AV210" s="12">
        <v>6</v>
      </c>
      <c r="AW210" s="12">
        <v>2</v>
      </c>
      <c r="AX210" s="12">
        <v>3</v>
      </c>
      <c r="AY210" s="12">
        <v>18</v>
      </c>
      <c r="AZ210" s="12">
        <v>29.5</v>
      </c>
      <c r="BA210" s="12">
        <v>121.5</v>
      </c>
      <c r="BB210" s="12">
        <v>999844</v>
      </c>
      <c r="BC210" s="12">
        <v>1000000</v>
      </c>
      <c r="BD210" s="12">
        <v>156</v>
      </c>
      <c r="BE210" s="12">
        <v>0.02</v>
      </c>
    </row>
    <row r="211" spans="1:57" ht="15" thickBot="1" x14ac:dyDescent="0.35">
      <c r="A211" s="11" t="s">
        <v>373</v>
      </c>
      <c r="B211" s="12">
        <v>35</v>
      </c>
      <c r="C211" s="12">
        <v>31</v>
      </c>
      <c r="D211" s="12">
        <v>26</v>
      </c>
      <c r="E211" s="12">
        <v>23</v>
      </c>
      <c r="F211" s="12">
        <v>30</v>
      </c>
      <c r="G211" s="12">
        <v>19</v>
      </c>
      <c r="H211" s="12">
        <v>19</v>
      </c>
      <c r="I211" s="12">
        <v>24</v>
      </c>
      <c r="J211" s="12">
        <v>9</v>
      </c>
      <c r="K211" s="12">
        <v>11</v>
      </c>
      <c r="L211" s="12">
        <v>9</v>
      </c>
      <c r="M211" s="12">
        <v>9</v>
      </c>
      <c r="N211" s="12">
        <v>9</v>
      </c>
      <c r="O211" s="12">
        <v>8</v>
      </c>
      <c r="P211" s="12">
        <v>6</v>
      </c>
      <c r="Q211" s="12">
        <v>9</v>
      </c>
      <c r="R211" s="12">
        <v>4</v>
      </c>
      <c r="S211" s="12">
        <v>499719</v>
      </c>
      <c r="T211" s="12">
        <v>3</v>
      </c>
      <c r="U211" s="12">
        <v>5</v>
      </c>
      <c r="V211" s="12">
        <v>5</v>
      </c>
      <c r="W211" s="12">
        <v>5</v>
      </c>
      <c r="X211" s="12">
        <v>499540</v>
      </c>
      <c r="Y211" s="12">
        <v>999558</v>
      </c>
      <c r="Z211" s="12">
        <v>1000000</v>
      </c>
      <c r="AA211" s="12">
        <v>442</v>
      </c>
      <c r="AB211" s="12">
        <v>0.04</v>
      </c>
      <c r="AD211" s="11" t="s">
        <v>373</v>
      </c>
      <c r="AE211" s="12">
        <v>26</v>
      </c>
      <c r="AF211" s="12">
        <v>30</v>
      </c>
      <c r="AG211" s="12">
        <v>499521</v>
      </c>
      <c r="AH211" s="12">
        <v>38</v>
      </c>
      <c r="AI211" s="12">
        <v>499748</v>
      </c>
      <c r="AJ211" s="12">
        <v>42</v>
      </c>
      <c r="AK211" s="12">
        <v>42</v>
      </c>
      <c r="AL211" s="12">
        <v>37</v>
      </c>
      <c r="AM211" s="12">
        <v>52</v>
      </c>
      <c r="AN211" s="12">
        <v>50</v>
      </c>
      <c r="AO211" s="12">
        <v>52</v>
      </c>
      <c r="AP211" s="12">
        <v>52</v>
      </c>
      <c r="AQ211" s="12">
        <v>52</v>
      </c>
      <c r="AR211" s="12">
        <v>53</v>
      </c>
      <c r="AS211" s="12">
        <v>55</v>
      </c>
      <c r="AT211" s="12">
        <v>52</v>
      </c>
      <c r="AU211" s="12">
        <v>57</v>
      </c>
      <c r="AV211" s="12">
        <v>59</v>
      </c>
      <c r="AW211" s="12">
        <v>58</v>
      </c>
      <c r="AX211" s="12">
        <v>56</v>
      </c>
      <c r="AY211" s="12">
        <v>56</v>
      </c>
      <c r="AZ211" s="12">
        <v>58.5</v>
      </c>
      <c r="BA211" s="12">
        <v>195.5</v>
      </c>
      <c r="BB211" s="12">
        <v>1000442</v>
      </c>
      <c r="BC211" s="12">
        <v>1000000</v>
      </c>
      <c r="BD211" s="12">
        <v>-442</v>
      </c>
      <c r="BE211" s="12">
        <v>-0.04</v>
      </c>
    </row>
    <row r="212" spans="1:57" ht="15" thickBot="1" x14ac:dyDescent="0.35">
      <c r="A212" s="11" t="s">
        <v>374</v>
      </c>
      <c r="B212" s="12">
        <v>35</v>
      </c>
      <c r="C212" s="12">
        <v>31</v>
      </c>
      <c r="D212" s="12">
        <v>26</v>
      </c>
      <c r="E212" s="12">
        <v>29</v>
      </c>
      <c r="F212" s="12">
        <v>19</v>
      </c>
      <c r="G212" s="12">
        <v>19</v>
      </c>
      <c r="H212" s="12">
        <v>19</v>
      </c>
      <c r="I212" s="12">
        <v>11</v>
      </c>
      <c r="J212" s="12">
        <v>9</v>
      </c>
      <c r="K212" s="12">
        <v>11</v>
      </c>
      <c r="L212" s="12">
        <v>9</v>
      </c>
      <c r="M212" s="12">
        <v>9</v>
      </c>
      <c r="N212" s="12">
        <v>9</v>
      </c>
      <c r="O212" s="12">
        <v>8</v>
      </c>
      <c r="P212" s="12">
        <v>7</v>
      </c>
      <c r="Q212" s="12">
        <v>7</v>
      </c>
      <c r="R212" s="12">
        <v>4</v>
      </c>
      <c r="S212" s="12">
        <v>499720</v>
      </c>
      <c r="T212" s="12">
        <v>4</v>
      </c>
      <c r="U212" s="12">
        <v>6</v>
      </c>
      <c r="V212" s="12">
        <v>6</v>
      </c>
      <c r="W212" s="12">
        <v>2</v>
      </c>
      <c r="X212" s="12">
        <v>499541</v>
      </c>
      <c r="Y212" s="12">
        <v>999541</v>
      </c>
      <c r="Z212" s="12">
        <v>1000000</v>
      </c>
      <c r="AA212" s="12">
        <v>459</v>
      </c>
      <c r="AB212" s="12">
        <v>0.05</v>
      </c>
      <c r="AD212" s="11" t="s">
        <v>374</v>
      </c>
      <c r="AE212" s="12">
        <v>26</v>
      </c>
      <c r="AF212" s="12">
        <v>30</v>
      </c>
      <c r="AG212" s="12">
        <v>499521</v>
      </c>
      <c r="AH212" s="12">
        <v>32</v>
      </c>
      <c r="AI212" s="12">
        <v>499759</v>
      </c>
      <c r="AJ212" s="12">
        <v>42</v>
      </c>
      <c r="AK212" s="12">
        <v>42</v>
      </c>
      <c r="AL212" s="12">
        <v>50</v>
      </c>
      <c r="AM212" s="12">
        <v>52</v>
      </c>
      <c r="AN212" s="12">
        <v>50</v>
      </c>
      <c r="AO212" s="12">
        <v>52</v>
      </c>
      <c r="AP212" s="12">
        <v>52</v>
      </c>
      <c r="AQ212" s="12">
        <v>52</v>
      </c>
      <c r="AR212" s="12">
        <v>53</v>
      </c>
      <c r="AS212" s="12">
        <v>54</v>
      </c>
      <c r="AT212" s="12">
        <v>54</v>
      </c>
      <c r="AU212" s="12">
        <v>57</v>
      </c>
      <c r="AV212" s="12">
        <v>58</v>
      </c>
      <c r="AW212" s="12">
        <v>57</v>
      </c>
      <c r="AX212" s="12">
        <v>55</v>
      </c>
      <c r="AY212" s="12">
        <v>55</v>
      </c>
      <c r="AZ212" s="12">
        <v>61.5</v>
      </c>
      <c r="BA212" s="12">
        <v>194.5</v>
      </c>
      <c r="BB212" s="12">
        <v>1000459</v>
      </c>
      <c r="BC212" s="12">
        <v>1000000</v>
      </c>
      <c r="BD212" s="12">
        <v>-459</v>
      </c>
      <c r="BE212" s="12">
        <v>-0.05</v>
      </c>
    </row>
    <row r="213" spans="1:57" ht="15" thickBot="1" x14ac:dyDescent="0.35">
      <c r="A213" s="11" t="s">
        <v>375</v>
      </c>
      <c r="B213" s="12">
        <v>35</v>
      </c>
      <c r="C213" s="12">
        <v>34</v>
      </c>
      <c r="D213" s="12">
        <v>36</v>
      </c>
      <c r="E213" s="12">
        <v>42</v>
      </c>
      <c r="F213" s="12">
        <v>55</v>
      </c>
      <c r="G213" s="12">
        <v>52</v>
      </c>
      <c r="H213" s="12">
        <v>39</v>
      </c>
      <c r="I213" s="12">
        <v>40</v>
      </c>
      <c r="J213" s="12">
        <v>29</v>
      </c>
      <c r="K213" s="12">
        <v>29</v>
      </c>
      <c r="L213" s="12">
        <v>24</v>
      </c>
      <c r="M213" s="12">
        <v>24</v>
      </c>
      <c r="N213" s="12">
        <v>24</v>
      </c>
      <c r="O213" s="12">
        <v>23</v>
      </c>
      <c r="P213" s="12">
        <v>12</v>
      </c>
      <c r="Q213" s="12">
        <v>14</v>
      </c>
      <c r="R213" s="12">
        <v>7</v>
      </c>
      <c r="S213" s="12">
        <v>499724</v>
      </c>
      <c r="T213" s="12">
        <v>10</v>
      </c>
      <c r="U213" s="12">
        <v>11</v>
      </c>
      <c r="V213" s="12">
        <v>14</v>
      </c>
      <c r="W213" s="12">
        <v>11</v>
      </c>
      <c r="X213" s="12">
        <v>499387</v>
      </c>
      <c r="Y213" s="12">
        <v>999676</v>
      </c>
      <c r="Z213" s="12">
        <v>1000000</v>
      </c>
      <c r="AA213" s="12">
        <v>324</v>
      </c>
      <c r="AB213" s="12">
        <v>0.03</v>
      </c>
      <c r="AD213" s="11" t="s">
        <v>375</v>
      </c>
      <c r="AE213" s="12">
        <v>26</v>
      </c>
      <c r="AF213" s="12">
        <v>27</v>
      </c>
      <c r="AG213" s="12">
        <v>499511</v>
      </c>
      <c r="AH213" s="12">
        <v>19</v>
      </c>
      <c r="AI213" s="12">
        <v>499723</v>
      </c>
      <c r="AJ213" s="12">
        <v>9</v>
      </c>
      <c r="AK213" s="12">
        <v>22</v>
      </c>
      <c r="AL213" s="12">
        <v>21</v>
      </c>
      <c r="AM213" s="12">
        <v>32</v>
      </c>
      <c r="AN213" s="12">
        <v>32</v>
      </c>
      <c r="AO213" s="12">
        <v>37</v>
      </c>
      <c r="AP213" s="12">
        <v>37</v>
      </c>
      <c r="AQ213" s="12">
        <v>37</v>
      </c>
      <c r="AR213" s="12">
        <v>38</v>
      </c>
      <c r="AS213" s="12">
        <v>49</v>
      </c>
      <c r="AT213" s="12">
        <v>47</v>
      </c>
      <c r="AU213" s="12">
        <v>54</v>
      </c>
      <c r="AV213" s="12">
        <v>54</v>
      </c>
      <c r="AW213" s="12">
        <v>51</v>
      </c>
      <c r="AX213" s="12">
        <v>50</v>
      </c>
      <c r="AY213" s="12">
        <v>47</v>
      </c>
      <c r="AZ213" s="12">
        <v>52.5</v>
      </c>
      <c r="BA213" s="12">
        <v>348.5</v>
      </c>
      <c r="BB213" s="12">
        <v>1000324</v>
      </c>
      <c r="BC213" s="12">
        <v>1000000</v>
      </c>
      <c r="BD213" s="12">
        <v>-324</v>
      </c>
      <c r="BE213" s="12">
        <v>-0.03</v>
      </c>
    </row>
    <row r="214" spans="1:57" ht="15" thickBot="1" x14ac:dyDescent="0.35">
      <c r="A214" s="11" t="s">
        <v>376</v>
      </c>
      <c r="B214" s="12">
        <v>49</v>
      </c>
      <c r="C214" s="12">
        <v>47</v>
      </c>
      <c r="D214" s="12">
        <v>44</v>
      </c>
      <c r="E214" s="12">
        <v>41</v>
      </c>
      <c r="F214" s="12">
        <v>38</v>
      </c>
      <c r="G214" s="12">
        <v>43</v>
      </c>
      <c r="H214" s="12">
        <v>42</v>
      </c>
      <c r="I214" s="12">
        <v>47</v>
      </c>
      <c r="J214" s="12">
        <v>45</v>
      </c>
      <c r="K214" s="12">
        <v>45</v>
      </c>
      <c r="L214" s="12">
        <v>47</v>
      </c>
      <c r="M214" s="12">
        <v>49</v>
      </c>
      <c r="N214" s="12">
        <v>51</v>
      </c>
      <c r="O214" s="12">
        <v>56</v>
      </c>
      <c r="P214" s="12">
        <v>59</v>
      </c>
      <c r="Q214" s="12">
        <v>58</v>
      </c>
      <c r="R214" s="12">
        <v>57</v>
      </c>
      <c r="S214" s="12">
        <v>499776</v>
      </c>
      <c r="T214" s="12">
        <v>50</v>
      </c>
      <c r="U214" s="12">
        <v>41</v>
      </c>
      <c r="V214" s="12">
        <v>41</v>
      </c>
      <c r="W214" s="12">
        <v>40</v>
      </c>
      <c r="X214" s="12">
        <v>499618</v>
      </c>
      <c r="Y214" s="12">
        <v>1000384</v>
      </c>
      <c r="Z214" s="12">
        <v>1000000</v>
      </c>
      <c r="AA214" s="12">
        <v>-384</v>
      </c>
      <c r="AB214" s="12">
        <v>-0.04</v>
      </c>
      <c r="AD214" s="11" t="s">
        <v>376</v>
      </c>
      <c r="AE214" s="12">
        <v>12</v>
      </c>
      <c r="AF214" s="12">
        <v>14</v>
      </c>
      <c r="AG214" s="12">
        <v>499503</v>
      </c>
      <c r="AH214" s="12">
        <v>20</v>
      </c>
      <c r="AI214" s="12">
        <v>499740</v>
      </c>
      <c r="AJ214" s="12">
        <v>18</v>
      </c>
      <c r="AK214" s="12">
        <v>19</v>
      </c>
      <c r="AL214" s="12">
        <v>14</v>
      </c>
      <c r="AM214" s="12">
        <v>16</v>
      </c>
      <c r="AN214" s="12">
        <v>16</v>
      </c>
      <c r="AO214" s="12">
        <v>14</v>
      </c>
      <c r="AP214" s="12">
        <v>12</v>
      </c>
      <c r="AQ214" s="12">
        <v>10</v>
      </c>
      <c r="AR214" s="12">
        <v>5</v>
      </c>
      <c r="AS214" s="12">
        <v>2</v>
      </c>
      <c r="AT214" s="12">
        <v>3</v>
      </c>
      <c r="AU214" s="12">
        <v>4</v>
      </c>
      <c r="AV214" s="12">
        <v>2</v>
      </c>
      <c r="AW214" s="12">
        <v>11</v>
      </c>
      <c r="AX214" s="12">
        <v>20</v>
      </c>
      <c r="AY214" s="12">
        <v>20</v>
      </c>
      <c r="AZ214" s="12">
        <v>23.5</v>
      </c>
      <c r="BA214" s="12">
        <v>117.5</v>
      </c>
      <c r="BB214" s="12">
        <v>999616</v>
      </c>
      <c r="BC214" s="12">
        <v>1000000</v>
      </c>
      <c r="BD214" s="12">
        <v>384</v>
      </c>
      <c r="BE214" s="12">
        <v>0.04</v>
      </c>
    </row>
    <row r="215" spans="1:57" ht="15" thickBot="1" x14ac:dyDescent="0.35">
      <c r="A215" s="11" t="s">
        <v>377</v>
      </c>
      <c r="B215" s="12">
        <v>35</v>
      </c>
      <c r="C215" s="12">
        <v>31</v>
      </c>
      <c r="D215" s="12">
        <v>28</v>
      </c>
      <c r="E215" s="12">
        <v>34</v>
      </c>
      <c r="F215" s="12">
        <v>41</v>
      </c>
      <c r="G215" s="12">
        <v>42</v>
      </c>
      <c r="H215" s="12">
        <v>43</v>
      </c>
      <c r="I215" s="12">
        <v>48</v>
      </c>
      <c r="J215" s="12">
        <v>52</v>
      </c>
      <c r="K215" s="12">
        <v>57</v>
      </c>
      <c r="L215" s="12">
        <v>56</v>
      </c>
      <c r="M215" s="12">
        <v>55</v>
      </c>
      <c r="N215" s="12">
        <v>58</v>
      </c>
      <c r="O215" s="12">
        <v>60</v>
      </c>
      <c r="P215" s="12">
        <v>58</v>
      </c>
      <c r="Q215" s="12">
        <v>56</v>
      </c>
      <c r="R215" s="12">
        <v>55</v>
      </c>
      <c r="S215" s="12">
        <v>499770</v>
      </c>
      <c r="T215" s="12">
        <v>58</v>
      </c>
      <c r="U215" s="12">
        <v>61</v>
      </c>
      <c r="V215" s="12">
        <v>58</v>
      </c>
      <c r="W215" s="12">
        <v>51</v>
      </c>
      <c r="X215" s="12">
        <v>499680</v>
      </c>
      <c r="Y215" s="12">
        <v>1000487.1</v>
      </c>
      <c r="Z215" s="12">
        <v>1000000</v>
      </c>
      <c r="AA215" s="12">
        <v>-487.1</v>
      </c>
      <c r="AB215" s="12">
        <v>-0.05</v>
      </c>
      <c r="AD215" s="11" t="s">
        <v>377</v>
      </c>
      <c r="AE215" s="12">
        <v>26</v>
      </c>
      <c r="AF215" s="12">
        <v>30</v>
      </c>
      <c r="AG215" s="12">
        <v>499519</v>
      </c>
      <c r="AH215" s="12">
        <v>27</v>
      </c>
      <c r="AI215" s="12">
        <v>499737</v>
      </c>
      <c r="AJ215" s="12">
        <v>19</v>
      </c>
      <c r="AK215" s="12">
        <v>18</v>
      </c>
      <c r="AL215" s="12">
        <v>13</v>
      </c>
      <c r="AM215" s="12">
        <v>9</v>
      </c>
      <c r="AN215" s="12">
        <v>4</v>
      </c>
      <c r="AO215" s="12">
        <v>5</v>
      </c>
      <c r="AP215" s="12">
        <v>6</v>
      </c>
      <c r="AQ215" s="12">
        <v>3</v>
      </c>
      <c r="AR215" s="12">
        <v>1</v>
      </c>
      <c r="AS215" s="12">
        <v>3</v>
      </c>
      <c r="AT215" s="12">
        <v>5</v>
      </c>
      <c r="AU215" s="12">
        <v>6</v>
      </c>
      <c r="AV215" s="12">
        <v>8</v>
      </c>
      <c r="AW215" s="12">
        <v>3</v>
      </c>
      <c r="AX215" s="12">
        <v>0</v>
      </c>
      <c r="AY215" s="12">
        <v>3</v>
      </c>
      <c r="AZ215" s="12">
        <v>12.5</v>
      </c>
      <c r="BA215" s="12">
        <v>55.5</v>
      </c>
      <c r="BB215" s="12">
        <v>999513</v>
      </c>
      <c r="BC215" s="12">
        <v>1000000</v>
      </c>
      <c r="BD215" s="12">
        <v>487</v>
      </c>
      <c r="BE215" s="12">
        <v>0.05</v>
      </c>
    </row>
    <row r="216" spans="1:57" ht="15" thickBot="1" x14ac:dyDescent="0.35">
      <c r="A216" s="11" t="s">
        <v>378</v>
      </c>
      <c r="B216" s="12">
        <v>35</v>
      </c>
      <c r="C216" s="12">
        <v>31</v>
      </c>
      <c r="D216" s="12">
        <v>26</v>
      </c>
      <c r="E216" s="12">
        <v>23</v>
      </c>
      <c r="F216" s="12">
        <v>30</v>
      </c>
      <c r="G216" s="12">
        <v>19</v>
      </c>
      <c r="H216" s="12">
        <v>25</v>
      </c>
      <c r="I216" s="12">
        <v>22</v>
      </c>
      <c r="J216" s="12">
        <v>47</v>
      </c>
      <c r="K216" s="12">
        <v>48</v>
      </c>
      <c r="L216" s="12">
        <v>41</v>
      </c>
      <c r="M216" s="12">
        <v>41</v>
      </c>
      <c r="N216" s="12">
        <v>42</v>
      </c>
      <c r="O216" s="12">
        <v>37</v>
      </c>
      <c r="P216" s="12">
        <v>37</v>
      </c>
      <c r="Q216" s="12">
        <v>37</v>
      </c>
      <c r="R216" s="12">
        <v>26</v>
      </c>
      <c r="S216" s="12">
        <v>499742</v>
      </c>
      <c r="T216" s="12">
        <v>22</v>
      </c>
      <c r="U216" s="12">
        <v>28</v>
      </c>
      <c r="V216" s="12">
        <v>26</v>
      </c>
      <c r="W216" s="12">
        <v>21</v>
      </c>
      <c r="X216" s="12">
        <v>499607</v>
      </c>
      <c r="Y216" s="12">
        <v>1000013</v>
      </c>
      <c r="Z216" s="12">
        <v>1000000</v>
      </c>
      <c r="AA216" s="12">
        <v>-13</v>
      </c>
      <c r="AB216" s="12">
        <v>0</v>
      </c>
      <c r="AD216" s="11" t="s">
        <v>378</v>
      </c>
      <c r="AE216" s="12">
        <v>26</v>
      </c>
      <c r="AF216" s="12">
        <v>30</v>
      </c>
      <c r="AG216" s="12">
        <v>499521</v>
      </c>
      <c r="AH216" s="12">
        <v>38</v>
      </c>
      <c r="AI216" s="12">
        <v>499748</v>
      </c>
      <c r="AJ216" s="12">
        <v>42</v>
      </c>
      <c r="AK216" s="12">
        <v>36</v>
      </c>
      <c r="AL216" s="12">
        <v>39</v>
      </c>
      <c r="AM216" s="12">
        <v>14</v>
      </c>
      <c r="AN216" s="12">
        <v>13</v>
      </c>
      <c r="AO216" s="12">
        <v>20</v>
      </c>
      <c r="AP216" s="12">
        <v>20</v>
      </c>
      <c r="AQ216" s="12">
        <v>19</v>
      </c>
      <c r="AR216" s="12">
        <v>24</v>
      </c>
      <c r="AS216" s="12">
        <v>24</v>
      </c>
      <c r="AT216" s="12">
        <v>24</v>
      </c>
      <c r="AU216" s="12">
        <v>35</v>
      </c>
      <c r="AV216" s="12">
        <v>36</v>
      </c>
      <c r="AW216" s="12">
        <v>39</v>
      </c>
      <c r="AX216" s="12">
        <v>33</v>
      </c>
      <c r="AY216" s="12">
        <v>35</v>
      </c>
      <c r="AZ216" s="12">
        <v>42.5</v>
      </c>
      <c r="BA216" s="12">
        <v>128.5</v>
      </c>
      <c r="BB216" s="12">
        <v>999987</v>
      </c>
      <c r="BC216" s="12">
        <v>1000000</v>
      </c>
      <c r="BD216" s="12">
        <v>13</v>
      </c>
      <c r="BE216" s="12">
        <v>0</v>
      </c>
    </row>
    <row r="217" spans="1:57" ht="15" thickBot="1" x14ac:dyDescent="0.35">
      <c r="A217" s="11" t="s">
        <v>379</v>
      </c>
      <c r="B217" s="12">
        <v>35</v>
      </c>
      <c r="C217" s="12">
        <v>31</v>
      </c>
      <c r="D217" s="12">
        <v>26</v>
      </c>
      <c r="E217" s="12">
        <v>23</v>
      </c>
      <c r="F217" s="12">
        <v>23</v>
      </c>
      <c r="G217" s="12">
        <v>19</v>
      </c>
      <c r="H217" s="12">
        <v>19</v>
      </c>
      <c r="I217" s="12">
        <v>13</v>
      </c>
      <c r="J217" s="12">
        <v>9</v>
      </c>
      <c r="K217" s="12">
        <v>15</v>
      </c>
      <c r="L217" s="12">
        <v>12</v>
      </c>
      <c r="M217" s="12">
        <v>11</v>
      </c>
      <c r="N217" s="12">
        <v>14</v>
      </c>
      <c r="O217" s="12">
        <v>22</v>
      </c>
      <c r="P217" s="12">
        <v>28</v>
      </c>
      <c r="Q217" s="12">
        <v>38</v>
      </c>
      <c r="R217" s="12">
        <v>35</v>
      </c>
      <c r="S217" s="12">
        <v>499759</v>
      </c>
      <c r="T217" s="12">
        <v>35</v>
      </c>
      <c r="U217" s="12">
        <v>25</v>
      </c>
      <c r="V217" s="12">
        <v>22</v>
      </c>
      <c r="W217" s="12">
        <v>23</v>
      </c>
      <c r="X217" s="12">
        <v>499613</v>
      </c>
      <c r="Y217" s="12">
        <v>999850</v>
      </c>
      <c r="Z217" s="12">
        <v>1000000</v>
      </c>
      <c r="AA217" s="12">
        <v>150</v>
      </c>
      <c r="AB217" s="12">
        <v>0.02</v>
      </c>
      <c r="AD217" s="11" t="s">
        <v>379</v>
      </c>
      <c r="AE217" s="12">
        <v>26</v>
      </c>
      <c r="AF217" s="12">
        <v>30</v>
      </c>
      <c r="AG217" s="12">
        <v>499521</v>
      </c>
      <c r="AH217" s="12">
        <v>38</v>
      </c>
      <c r="AI217" s="12">
        <v>499755</v>
      </c>
      <c r="AJ217" s="12">
        <v>42</v>
      </c>
      <c r="AK217" s="12">
        <v>42</v>
      </c>
      <c r="AL217" s="12">
        <v>48</v>
      </c>
      <c r="AM217" s="12">
        <v>52</v>
      </c>
      <c r="AN217" s="12">
        <v>46</v>
      </c>
      <c r="AO217" s="12">
        <v>49</v>
      </c>
      <c r="AP217" s="12">
        <v>50</v>
      </c>
      <c r="AQ217" s="12">
        <v>47</v>
      </c>
      <c r="AR217" s="12">
        <v>39</v>
      </c>
      <c r="AS217" s="12">
        <v>33</v>
      </c>
      <c r="AT217" s="12">
        <v>23</v>
      </c>
      <c r="AU217" s="12">
        <v>26</v>
      </c>
      <c r="AV217" s="12">
        <v>19</v>
      </c>
      <c r="AW217" s="12">
        <v>26</v>
      </c>
      <c r="AX217" s="12">
        <v>36</v>
      </c>
      <c r="AY217" s="12">
        <v>39</v>
      </c>
      <c r="AZ217" s="12">
        <v>40.5</v>
      </c>
      <c r="BA217" s="12">
        <v>122.5</v>
      </c>
      <c r="BB217" s="12">
        <v>1000150</v>
      </c>
      <c r="BC217" s="12">
        <v>1000000</v>
      </c>
      <c r="BD217" s="12">
        <v>-150</v>
      </c>
      <c r="BE217" s="12">
        <v>-0.02</v>
      </c>
    </row>
    <row r="218" spans="1:57" ht="15" thickBot="1" x14ac:dyDescent="0.35">
      <c r="A218" s="11" t="s">
        <v>380</v>
      </c>
      <c r="B218" s="12">
        <v>47</v>
      </c>
      <c r="C218" s="12">
        <v>44</v>
      </c>
      <c r="D218" s="12">
        <v>40</v>
      </c>
      <c r="E218" s="12">
        <v>37</v>
      </c>
      <c r="F218" s="12">
        <v>35</v>
      </c>
      <c r="G218" s="12">
        <v>35</v>
      </c>
      <c r="H218" s="12">
        <v>33</v>
      </c>
      <c r="I218" s="12">
        <v>37</v>
      </c>
      <c r="J218" s="12">
        <v>34</v>
      </c>
      <c r="K218" s="12">
        <v>32</v>
      </c>
      <c r="L218" s="12">
        <v>36</v>
      </c>
      <c r="M218" s="12">
        <v>40</v>
      </c>
      <c r="N218" s="12">
        <v>33</v>
      </c>
      <c r="O218" s="12">
        <v>21</v>
      </c>
      <c r="P218" s="12">
        <v>23</v>
      </c>
      <c r="Q218" s="12">
        <v>24</v>
      </c>
      <c r="R218" s="12">
        <v>28</v>
      </c>
      <c r="S218" s="12">
        <v>499747</v>
      </c>
      <c r="T218" s="12">
        <v>31</v>
      </c>
      <c r="U218" s="12">
        <v>34</v>
      </c>
      <c r="V218" s="12">
        <v>36</v>
      </c>
      <c r="W218" s="12">
        <v>37</v>
      </c>
      <c r="X218" s="12">
        <v>499559</v>
      </c>
      <c r="Y218" s="12">
        <v>1000023</v>
      </c>
      <c r="Z218" s="12">
        <v>1000000</v>
      </c>
      <c r="AA218" s="12">
        <v>-23</v>
      </c>
      <c r="AB218" s="12">
        <v>0</v>
      </c>
      <c r="AD218" s="11" t="s">
        <v>380</v>
      </c>
      <c r="AE218" s="12">
        <v>14</v>
      </c>
      <c r="AF218" s="12">
        <v>17</v>
      </c>
      <c r="AG218" s="12">
        <v>499507</v>
      </c>
      <c r="AH218" s="12">
        <v>24</v>
      </c>
      <c r="AI218" s="12">
        <v>499743</v>
      </c>
      <c r="AJ218" s="12">
        <v>26</v>
      </c>
      <c r="AK218" s="12">
        <v>28</v>
      </c>
      <c r="AL218" s="12">
        <v>24</v>
      </c>
      <c r="AM218" s="12">
        <v>27</v>
      </c>
      <c r="AN218" s="12">
        <v>29</v>
      </c>
      <c r="AO218" s="12">
        <v>25</v>
      </c>
      <c r="AP218" s="12">
        <v>21</v>
      </c>
      <c r="AQ218" s="12">
        <v>28</v>
      </c>
      <c r="AR218" s="12">
        <v>40</v>
      </c>
      <c r="AS218" s="12">
        <v>38</v>
      </c>
      <c r="AT218" s="12">
        <v>37</v>
      </c>
      <c r="AU218" s="12">
        <v>33</v>
      </c>
      <c r="AV218" s="12">
        <v>31</v>
      </c>
      <c r="AW218" s="12">
        <v>30</v>
      </c>
      <c r="AX218" s="12">
        <v>27</v>
      </c>
      <c r="AY218" s="12">
        <v>25</v>
      </c>
      <c r="AZ218" s="12">
        <v>26.5</v>
      </c>
      <c r="BA218" s="12">
        <v>176.5</v>
      </c>
      <c r="BB218" s="12">
        <v>999977</v>
      </c>
      <c r="BC218" s="12">
        <v>1000000</v>
      </c>
      <c r="BD218" s="12">
        <v>23</v>
      </c>
      <c r="BE218" s="12">
        <v>0</v>
      </c>
    </row>
    <row r="219" spans="1:57" ht="15" thickBot="1" x14ac:dyDescent="0.35">
      <c r="A219" s="11" t="s">
        <v>381</v>
      </c>
      <c r="B219" s="12">
        <v>35</v>
      </c>
      <c r="C219" s="12">
        <v>31</v>
      </c>
      <c r="D219" s="12">
        <v>26</v>
      </c>
      <c r="E219" s="12">
        <v>23</v>
      </c>
      <c r="F219" s="12">
        <v>19</v>
      </c>
      <c r="G219" s="12">
        <v>19</v>
      </c>
      <c r="H219" s="12">
        <v>19</v>
      </c>
      <c r="I219" s="12">
        <v>11</v>
      </c>
      <c r="J219" s="12">
        <v>27</v>
      </c>
      <c r="K219" s="12">
        <v>11</v>
      </c>
      <c r="L219" s="12">
        <v>9</v>
      </c>
      <c r="M219" s="12">
        <v>9</v>
      </c>
      <c r="N219" s="12">
        <v>9</v>
      </c>
      <c r="O219" s="12">
        <v>12</v>
      </c>
      <c r="P219" s="12">
        <v>19</v>
      </c>
      <c r="Q219" s="12">
        <v>26</v>
      </c>
      <c r="R219" s="12">
        <v>16</v>
      </c>
      <c r="S219" s="12">
        <v>499741</v>
      </c>
      <c r="T219" s="12">
        <v>30</v>
      </c>
      <c r="U219" s="12">
        <v>30</v>
      </c>
      <c r="V219" s="12">
        <v>29</v>
      </c>
      <c r="W219" s="12">
        <v>25</v>
      </c>
      <c r="X219" s="12">
        <v>499609</v>
      </c>
      <c r="Y219" s="12">
        <v>999785</v>
      </c>
      <c r="Z219" s="12">
        <v>1000000</v>
      </c>
      <c r="AA219" s="12">
        <v>215</v>
      </c>
      <c r="AB219" s="12">
        <v>0.02</v>
      </c>
      <c r="AD219" s="11" t="s">
        <v>381</v>
      </c>
      <c r="AE219" s="12">
        <v>26</v>
      </c>
      <c r="AF219" s="12">
        <v>30</v>
      </c>
      <c r="AG219" s="12">
        <v>499521</v>
      </c>
      <c r="AH219" s="12">
        <v>38</v>
      </c>
      <c r="AI219" s="12">
        <v>499759</v>
      </c>
      <c r="AJ219" s="12">
        <v>42</v>
      </c>
      <c r="AK219" s="12">
        <v>42</v>
      </c>
      <c r="AL219" s="12">
        <v>50</v>
      </c>
      <c r="AM219" s="12">
        <v>34</v>
      </c>
      <c r="AN219" s="12">
        <v>50</v>
      </c>
      <c r="AO219" s="12">
        <v>52</v>
      </c>
      <c r="AP219" s="12">
        <v>52</v>
      </c>
      <c r="AQ219" s="12">
        <v>52</v>
      </c>
      <c r="AR219" s="12">
        <v>49</v>
      </c>
      <c r="AS219" s="12">
        <v>42</v>
      </c>
      <c r="AT219" s="12">
        <v>35</v>
      </c>
      <c r="AU219" s="12">
        <v>45</v>
      </c>
      <c r="AV219" s="12">
        <v>37</v>
      </c>
      <c r="AW219" s="12">
        <v>31</v>
      </c>
      <c r="AX219" s="12">
        <v>31</v>
      </c>
      <c r="AY219" s="12">
        <v>32</v>
      </c>
      <c r="AZ219" s="12">
        <v>38.5</v>
      </c>
      <c r="BA219" s="12">
        <v>126.5</v>
      </c>
      <c r="BB219" s="12">
        <v>1000215</v>
      </c>
      <c r="BC219" s="12">
        <v>1000000</v>
      </c>
      <c r="BD219" s="12">
        <v>-215</v>
      </c>
      <c r="BE219" s="12">
        <v>-0.02</v>
      </c>
    </row>
    <row r="220" spans="1:57" ht="15" thickBot="1" x14ac:dyDescent="0.35">
      <c r="A220" s="11" t="s">
        <v>382</v>
      </c>
      <c r="B220" s="12">
        <v>36</v>
      </c>
      <c r="C220" s="12">
        <v>35</v>
      </c>
      <c r="D220" s="12">
        <v>42</v>
      </c>
      <c r="E220" s="12">
        <v>36</v>
      </c>
      <c r="F220" s="12">
        <v>40</v>
      </c>
      <c r="G220" s="12">
        <v>44</v>
      </c>
      <c r="H220" s="12">
        <v>44</v>
      </c>
      <c r="I220" s="12">
        <v>51</v>
      </c>
      <c r="J220" s="12">
        <v>48</v>
      </c>
      <c r="K220" s="12">
        <v>51</v>
      </c>
      <c r="L220" s="12">
        <v>51</v>
      </c>
      <c r="M220" s="12">
        <v>60</v>
      </c>
      <c r="N220" s="12">
        <v>60</v>
      </c>
      <c r="O220" s="12">
        <v>45</v>
      </c>
      <c r="P220" s="12">
        <v>56</v>
      </c>
      <c r="Q220" s="12">
        <v>53</v>
      </c>
      <c r="R220" s="12">
        <v>51</v>
      </c>
      <c r="S220" s="12">
        <v>499768</v>
      </c>
      <c r="T220" s="12">
        <v>51</v>
      </c>
      <c r="U220" s="12">
        <v>53</v>
      </c>
      <c r="V220" s="12">
        <v>49</v>
      </c>
      <c r="W220" s="12">
        <v>44</v>
      </c>
      <c r="X220" s="12">
        <v>499661.5</v>
      </c>
      <c r="Y220" s="12">
        <v>1000429.5</v>
      </c>
      <c r="Z220" s="12">
        <v>1000000</v>
      </c>
      <c r="AA220" s="12">
        <v>-429.5</v>
      </c>
      <c r="AB220" s="12">
        <v>-0.04</v>
      </c>
      <c r="AD220" s="11" t="s">
        <v>382</v>
      </c>
      <c r="AE220" s="12">
        <v>25</v>
      </c>
      <c r="AF220" s="12">
        <v>26</v>
      </c>
      <c r="AG220" s="12">
        <v>499505</v>
      </c>
      <c r="AH220" s="12">
        <v>25</v>
      </c>
      <c r="AI220" s="12">
        <v>499738</v>
      </c>
      <c r="AJ220" s="12">
        <v>17</v>
      </c>
      <c r="AK220" s="12">
        <v>17</v>
      </c>
      <c r="AL220" s="12">
        <v>10</v>
      </c>
      <c r="AM220" s="12">
        <v>13</v>
      </c>
      <c r="AN220" s="12">
        <v>10</v>
      </c>
      <c r="AO220" s="12">
        <v>10</v>
      </c>
      <c r="AP220" s="12">
        <v>1</v>
      </c>
      <c r="AQ220" s="12">
        <v>1</v>
      </c>
      <c r="AR220" s="12">
        <v>16</v>
      </c>
      <c r="AS220" s="12">
        <v>5</v>
      </c>
      <c r="AT220" s="12">
        <v>8</v>
      </c>
      <c r="AU220" s="12">
        <v>10</v>
      </c>
      <c r="AV220" s="12">
        <v>10</v>
      </c>
      <c r="AW220" s="12">
        <v>10</v>
      </c>
      <c r="AX220" s="12">
        <v>8</v>
      </c>
      <c r="AY220" s="12">
        <v>12</v>
      </c>
      <c r="AZ220" s="12">
        <v>19.5</v>
      </c>
      <c r="BA220" s="12">
        <v>74</v>
      </c>
      <c r="BB220" s="12">
        <v>999570.5</v>
      </c>
      <c r="BC220" s="12">
        <v>1000000</v>
      </c>
      <c r="BD220" s="12">
        <v>429.5</v>
      </c>
      <c r="BE220" s="12">
        <v>0.04</v>
      </c>
    </row>
    <row r="221" spans="1:57" ht="15" thickBot="1" x14ac:dyDescent="0.35">
      <c r="A221" s="11" t="s">
        <v>383</v>
      </c>
      <c r="B221" s="12">
        <v>58</v>
      </c>
      <c r="C221" s="12">
        <v>59</v>
      </c>
      <c r="D221" s="12">
        <v>59</v>
      </c>
      <c r="E221" s="12">
        <v>59</v>
      </c>
      <c r="F221" s="12">
        <v>59</v>
      </c>
      <c r="G221" s="12">
        <v>59</v>
      </c>
      <c r="H221" s="12">
        <v>59</v>
      </c>
      <c r="I221" s="12">
        <v>61</v>
      </c>
      <c r="J221" s="12">
        <v>61</v>
      </c>
      <c r="K221" s="12">
        <v>61</v>
      </c>
      <c r="L221" s="12">
        <v>61</v>
      </c>
      <c r="M221" s="12">
        <v>61</v>
      </c>
      <c r="N221" s="12">
        <v>61</v>
      </c>
      <c r="O221" s="12">
        <v>61</v>
      </c>
      <c r="P221" s="12">
        <v>61</v>
      </c>
      <c r="Q221" s="12">
        <v>59</v>
      </c>
      <c r="R221" s="12">
        <v>61</v>
      </c>
      <c r="S221" s="12">
        <v>499777</v>
      </c>
      <c r="T221" s="12">
        <v>56</v>
      </c>
      <c r="U221" s="12">
        <v>55</v>
      </c>
      <c r="V221" s="12">
        <v>55</v>
      </c>
      <c r="W221" s="12">
        <v>55</v>
      </c>
      <c r="X221" s="12">
        <v>499561</v>
      </c>
      <c r="Y221" s="12">
        <v>1000579.1</v>
      </c>
      <c r="Z221" s="12">
        <v>1000000</v>
      </c>
      <c r="AA221" s="12">
        <v>-579.1</v>
      </c>
      <c r="AB221" s="12">
        <v>-0.06</v>
      </c>
      <c r="AD221" s="11" t="s">
        <v>383</v>
      </c>
      <c r="AE221" s="12">
        <v>3</v>
      </c>
      <c r="AF221" s="12">
        <v>2</v>
      </c>
      <c r="AG221" s="12">
        <v>499488</v>
      </c>
      <c r="AH221" s="12">
        <v>2</v>
      </c>
      <c r="AI221" s="12">
        <v>499719</v>
      </c>
      <c r="AJ221" s="12">
        <v>2</v>
      </c>
      <c r="AK221" s="12">
        <v>2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2</v>
      </c>
      <c r="AU221" s="12">
        <v>0</v>
      </c>
      <c r="AV221" s="12">
        <v>1</v>
      </c>
      <c r="AW221" s="12">
        <v>5</v>
      </c>
      <c r="AX221" s="12">
        <v>6</v>
      </c>
      <c r="AY221" s="12">
        <v>6</v>
      </c>
      <c r="AZ221" s="12">
        <v>8.5</v>
      </c>
      <c r="BA221" s="12">
        <v>174.5</v>
      </c>
      <c r="BB221" s="12">
        <v>999421</v>
      </c>
      <c r="BC221" s="12">
        <v>1000000</v>
      </c>
      <c r="BD221" s="12">
        <v>579</v>
      </c>
      <c r="BE221" s="12">
        <v>0.06</v>
      </c>
    </row>
    <row r="222" spans="1:57" ht="15" thickBot="1" x14ac:dyDescent="0.35">
      <c r="A222" s="11" t="s">
        <v>384</v>
      </c>
      <c r="B222" s="12">
        <v>57</v>
      </c>
      <c r="C222" s="12">
        <v>51</v>
      </c>
      <c r="D222" s="12">
        <v>52</v>
      </c>
      <c r="E222" s="12">
        <v>52</v>
      </c>
      <c r="F222" s="12">
        <v>54</v>
      </c>
      <c r="G222" s="12">
        <v>57</v>
      </c>
      <c r="H222" s="12">
        <v>56</v>
      </c>
      <c r="I222" s="12">
        <v>44</v>
      </c>
      <c r="J222" s="12">
        <v>41</v>
      </c>
      <c r="K222" s="12">
        <v>41</v>
      </c>
      <c r="L222" s="12">
        <v>44</v>
      </c>
      <c r="M222" s="12">
        <v>44</v>
      </c>
      <c r="N222" s="12">
        <v>47</v>
      </c>
      <c r="O222" s="12">
        <v>50</v>
      </c>
      <c r="P222" s="12">
        <v>48</v>
      </c>
      <c r="Q222" s="12">
        <v>45</v>
      </c>
      <c r="R222" s="12">
        <v>46</v>
      </c>
      <c r="S222" s="12">
        <v>499756</v>
      </c>
      <c r="T222" s="12">
        <v>52</v>
      </c>
      <c r="U222" s="12">
        <v>52</v>
      </c>
      <c r="V222" s="12">
        <v>56</v>
      </c>
      <c r="W222" s="12">
        <v>59.5</v>
      </c>
      <c r="X222" s="12">
        <v>499606</v>
      </c>
      <c r="Y222" s="12">
        <v>1000410.5</v>
      </c>
      <c r="Z222" s="12">
        <v>1000000</v>
      </c>
      <c r="AA222" s="12">
        <v>-410.5</v>
      </c>
      <c r="AB222" s="12">
        <v>-0.04</v>
      </c>
      <c r="AD222" s="11" t="s">
        <v>384</v>
      </c>
      <c r="AE222" s="12">
        <v>4</v>
      </c>
      <c r="AF222" s="12">
        <v>10</v>
      </c>
      <c r="AG222" s="12">
        <v>499495</v>
      </c>
      <c r="AH222" s="12">
        <v>9</v>
      </c>
      <c r="AI222" s="12">
        <v>499724</v>
      </c>
      <c r="AJ222" s="12">
        <v>4</v>
      </c>
      <c r="AK222" s="12">
        <v>5</v>
      </c>
      <c r="AL222" s="12">
        <v>17</v>
      </c>
      <c r="AM222" s="12">
        <v>20</v>
      </c>
      <c r="AN222" s="12">
        <v>20</v>
      </c>
      <c r="AO222" s="12">
        <v>17</v>
      </c>
      <c r="AP222" s="12">
        <v>17</v>
      </c>
      <c r="AQ222" s="12">
        <v>14</v>
      </c>
      <c r="AR222" s="12">
        <v>11</v>
      </c>
      <c r="AS222" s="12">
        <v>13</v>
      </c>
      <c r="AT222" s="12">
        <v>16</v>
      </c>
      <c r="AU222" s="12">
        <v>15</v>
      </c>
      <c r="AV222" s="12">
        <v>22</v>
      </c>
      <c r="AW222" s="12">
        <v>9</v>
      </c>
      <c r="AX222" s="12">
        <v>9</v>
      </c>
      <c r="AY222" s="12">
        <v>5</v>
      </c>
      <c r="AZ222" s="12">
        <v>4</v>
      </c>
      <c r="BA222" s="12">
        <v>129.5</v>
      </c>
      <c r="BB222" s="12">
        <v>999589.5</v>
      </c>
      <c r="BC222" s="12">
        <v>1000000</v>
      </c>
      <c r="BD222" s="12">
        <v>410.5</v>
      </c>
      <c r="BE222" s="12">
        <v>0.04</v>
      </c>
    </row>
    <row r="223" spans="1:57" ht="15" thickBot="1" x14ac:dyDescent="0.35">
      <c r="A223" s="11" t="s">
        <v>385</v>
      </c>
      <c r="B223" s="12">
        <v>35</v>
      </c>
      <c r="C223" s="12">
        <v>38</v>
      </c>
      <c r="D223" s="12">
        <v>37</v>
      </c>
      <c r="E223" s="12">
        <v>31</v>
      </c>
      <c r="F223" s="12">
        <v>25</v>
      </c>
      <c r="G223" s="12">
        <v>33</v>
      </c>
      <c r="H223" s="12">
        <v>31</v>
      </c>
      <c r="I223" s="12">
        <v>33</v>
      </c>
      <c r="J223" s="12">
        <v>30</v>
      </c>
      <c r="K223" s="12">
        <v>30</v>
      </c>
      <c r="L223" s="12">
        <v>34</v>
      </c>
      <c r="M223" s="12">
        <v>29</v>
      </c>
      <c r="N223" s="12">
        <v>30</v>
      </c>
      <c r="O223" s="12">
        <v>30</v>
      </c>
      <c r="P223" s="12">
        <v>29</v>
      </c>
      <c r="Q223" s="12">
        <v>20</v>
      </c>
      <c r="R223" s="12">
        <v>19</v>
      </c>
      <c r="S223" s="12">
        <v>499736</v>
      </c>
      <c r="T223" s="12">
        <v>17</v>
      </c>
      <c r="U223" s="12">
        <v>23</v>
      </c>
      <c r="V223" s="12">
        <v>24</v>
      </c>
      <c r="W223" s="12">
        <v>28</v>
      </c>
      <c r="X223" s="12">
        <v>499551</v>
      </c>
      <c r="Y223" s="12">
        <v>999893</v>
      </c>
      <c r="Z223" s="12">
        <v>1000000</v>
      </c>
      <c r="AA223" s="12">
        <v>107</v>
      </c>
      <c r="AB223" s="12">
        <v>0.01</v>
      </c>
      <c r="AD223" s="11" t="s">
        <v>385</v>
      </c>
      <c r="AE223" s="12">
        <v>26</v>
      </c>
      <c r="AF223" s="12">
        <v>23</v>
      </c>
      <c r="AG223" s="12">
        <v>499510</v>
      </c>
      <c r="AH223" s="12">
        <v>30</v>
      </c>
      <c r="AI223" s="12">
        <v>499753</v>
      </c>
      <c r="AJ223" s="12">
        <v>28</v>
      </c>
      <c r="AK223" s="12">
        <v>30</v>
      </c>
      <c r="AL223" s="12">
        <v>28</v>
      </c>
      <c r="AM223" s="12">
        <v>31</v>
      </c>
      <c r="AN223" s="12">
        <v>31</v>
      </c>
      <c r="AO223" s="12">
        <v>27</v>
      </c>
      <c r="AP223" s="12">
        <v>32</v>
      </c>
      <c r="AQ223" s="12">
        <v>31</v>
      </c>
      <c r="AR223" s="12">
        <v>31</v>
      </c>
      <c r="AS223" s="12">
        <v>32</v>
      </c>
      <c r="AT223" s="12">
        <v>41</v>
      </c>
      <c r="AU223" s="12">
        <v>42</v>
      </c>
      <c r="AV223" s="12">
        <v>42</v>
      </c>
      <c r="AW223" s="12">
        <v>44</v>
      </c>
      <c r="AX223" s="12">
        <v>38</v>
      </c>
      <c r="AY223" s="12">
        <v>37</v>
      </c>
      <c r="AZ223" s="12">
        <v>35.5</v>
      </c>
      <c r="BA223" s="12">
        <v>184.5</v>
      </c>
      <c r="BB223" s="12">
        <v>1000107</v>
      </c>
      <c r="BC223" s="12">
        <v>1000000</v>
      </c>
      <c r="BD223" s="12">
        <v>-107</v>
      </c>
      <c r="BE223" s="12">
        <v>-0.01</v>
      </c>
    </row>
    <row r="224" spans="1:57" ht="15" thickBot="1" x14ac:dyDescent="0.35">
      <c r="A224" s="11" t="s">
        <v>386</v>
      </c>
      <c r="B224" s="12">
        <v>35</v>
      </c>
      <c r="C224" s="12">
        <v>32</v>
      </c>
      <c r="D224" s="12">
        <v>30</v>
      </c>
      <c r="E224" s="12">
        <v>33</v>
      </c>
      <c r="F224" s="12">
        <v>31</v>
      </c>
      <c r="G224" s="12">
        <v>32</v>
      </c>
      <c r="H224" s="12">
        <v>50</v>
      </c>
      <c r="I224" s="12">
        <v>31</v>
      </c>
      <c r="J224" s="12">
        <v>24</v>
      </c>
      <c r="K224" s="12">
        <v>26</v>
      </c>
      <c r="L224" s="12">
        <v>32</v>
      </c>
      <c r="M224" s="12">
        <v>28</v>
      </c>
      <c r="N224" s="12">
        <v>26</v>
      </c>
      <c r="O224" s="12">
        <v>29</v>
      </c>
      <c r="P224" s="12">
        <v>24</v>
      </c>
      <c r="Q224" s="12">
        <v>34</v>
      </c>
      <c r="R224" s="12">
        <v>47</v>
      </c>
      <c r="S224" s="12">
        <v>499766</v>
      </c>
      <c r="T224" s="12">
        <v>23</v>
      </c>
      <c r="U224" s="12">
        <v>17</v>
      </c>
      <c r="V224" s="12">
        <v>11</v>
      </c>
      <c r="W224" s="12">
        <v>10</v>
      </c>
      <c r="X224" s="12">
        <v>499556</v>
      </c>
      <c r="Y224" s="12">
        <v>999927</v>
      </c>
      <c r="Z224" s="12">
        <v>1000000</v>
      </c>
      <c r="AA224" s="12">
        <v>73</v>
      </c>
      <c r="AB224" s="12">
        <v>0.01</v>
      </c>
      <c r="AD224" s="11" t="s">
        <v>386</v>
      </c>
      <c r="AE224" s="12">
        <v>26</v>
      </c>
      <c r="AF224" s="12">
        <v>29</v>
      </c>
      <c r="AG224" s="12">
        <v>499517</v>
      </c>
      <c r="AH224" s="12">
        <v>28</v>
      </c>
      <c r="AI224" s="12">
        <v>499747</v>
      </c>
      <c r="AJ224" s="12">
        <v>29</v>
      </c>
      <c r="AK224" s="12">
        <v>11</v>
      </c>
      <c r="AL224" s="12">
        <v>30</v>
      </c>
      <c r="AM224" s="12">
        <v>37</v>
      </c>
      <c r="AN224" s="12">
        <v>35</v>
      </c>
      <c r="AO224" s="12">
        <v>29</v>
      </c>
      <c r="AP224" s="12">
        <v>33</v>
      </c>
      <c r="AQ224" s="12">
        <v>35</v>
      </c>
      <c r="AR224" s="12">
        <v>32</v>
      </c>
      <c r="AS224" s="12">
        <v>37</v>
      </c>
      <c r="AT224" s="12">
        <v>27</v>
      </c>
      <c r="AU224" s="12">
        <v>14</v>
      </c>
      <c r="AV224" s="12">
        <v>12</v>
      </c>
      <c r="AW224" s="12">
        <v>38</v>
      </c>
      <c r="AX224" s="12">
        <v>44</v>
      </c>
      <c r="AY224" s="12">
        <v>50</v>
      </c>
      <c r="AZ224" s="12">
        <v>53.5</v>
      </c>
      <c r="BA224" s="12">
        <v>179.5</v>
      </c>
      <c r="BB224" s="12">
        <v>1000073</v>
      </c>
      <c r="BC224" s="12">
        <v>1000000</v>
      </c>
      <c r="BD224" s="12">
        <v>-73</v>
      </c>
      <c r="BE224" s="12">
        <v>-0.01</v>
      </c>
    </row>
    <row r="225" spans="1:57" ht="15" thickBot="1" x14ac:dyDescent="0.35">
      <c r="A225" s="11" t="s">
        <v>387</v>
      </c>
      <c r="B225" s="12">
        <v>53</v>
      </c>
      <c r="C225" s="12">
        <v>57</v>
      </c>
      <c r="D225" s="12">
        <v>54</v>
      </c>
      <c r="E225" s="12">
        <v>47</v>
      </c>
      <c r="F225" s="12">
        <v>39</v>
      </c>
      <c r="G225" s="12">
        <v>39</v>
      </c>
      <c r="H225" s="12">
        <v>37</v>
      </c>
      <c r="I225" s="12">
        <v>38</v>
      </c>
      <c r="J225" s="12">
        <v>36</v>
      </c>
      <c r="K225" s="12">
        <v>34</v>
      </c>
      <c r="L225" s="12">
        <v>33</v>
      </c>
      <c r="M225" s="12">
        <v>31</v>
      </c>
      <c r="N225" s="12">
        <v>26</v>
      </c>
      <c r="O225" s="12">
        <v>11</v>
      </c>
      <c r="P225" s="12">
        <v>10</v>
      </c>
      <c r="Q225" s="12">
        <v>8</v>
      </c>
      <c r="R225" s="12">
        <v>6</v>
      </c>
      <c r="S225" s="12">
        <v>499730</v>
      </c>
      <c r="T225" s="12">
        <v>12</v>
      </c>
      <c r="U225" s="12">
        <v>12</v>
      </c>
      <c r="V225" s="12">
        <v>13</v>
      </c>
      <c r="W225" s="12">
        <v>12</v>
      </c>
      <c r="X225" s="12">
        <v>499360.5</v>
      </c>
      <c r="Y225" s="12">
        <v>999698.5</v>
      </c>
      <c r="Z225" s="12">
        <v>1000000</v>
      </c>
      <c r="AA225" s="12">
        <v>301.5</v>
      </c>
      <c r="AB225" s="12">
        <v>0.03</v>
      </c>
      <c r="AD225" s="11" t="s">
        <v>387</v>
      </c>
      <c r="AE225" s="12">
        <v>8</v>
      </c>
      <c r="AF225" s="12">
        <v>4</v>
      </c>
      <c r="AG225" s="12">
        <v>499493</v>
      </c>
      <c r="AH225" s="12">
        <v>14</v>
      </c>
      <c r="AI225" s="12">
        <v>499739</v>
      </c>
      <c r="AJ225" s="12">
        <v>22</v>
      </c>
      <c r="AK225" s="12">
        <v>24</v>
      </c>
      <c r="AL225" s="12">
        <v>23</v>
      </c>
      <c r="AM225" s="12">
        <v>25</v>
      </c>
      <c r="AN225" s="12">
        <v>27</v>
      </c>
      <c r="AO225" s="12">
        <v>28</v>
      </c>
      <c r="AP225" s="12">
        <v>30</v>
      </c>
      <c r="AQ225" s="12">
        <v>35</v>
      </c>
      <c r="AR225" s="12">
        <v>50</v>
      </c>
      <c r="AS225" s="12">
        <v>51</v>
      </c>
      <c r="AT225" s="12">
        <v>53</v>
      </c>
      <c r="AU225" s="12">
        <v>55</v>
      </c>
      <c r="AV225" s="12">
        <v>48</v>
      </c>
      <c r="AW225" s="12">
        <v>49</v>
      </c>
      <c r="AX225" s="12">
        <v>49</v>
      </c>
      <c r="AY225" s="12">
        <v>48</v>
      </c>
      <c r="AZ225" s="12">
        <v>51.5</v>
      </c>
      <c r="BA225" s="12">
        <v>375</v>
      </c>
      <c r="BB225" s="12">
        <v>1000301.5</v>
      </c>
      <c r="BC225" s="12">
        <v>1000000</v>
      </c>
      <c r="BD225" s="12">
        <v>-301.5</v>
      </c>
      <c r="BE225" s="12">
        <v>-0.03</v>
      </c>
    </row>
    <row r="226" spans="1:57" ht="15" thickBot="1" x14ac:dyDescent="0.35">
      <c r="A226" s="11" t="s">
        <v>388</v>
      </c>
      <c r="B226" s="12">
        <v>35</v>
      </c>
      <c r="C226" s="12">
        <v>31</v>
      </c>
      <c r="D226" s="12">
        <v>26</v>
      </c>
      <c r="E226" s="12">
        <v>23</v>
      </c>
      <c r="F226" s="12">
        <v>19</v>
      </c>
      <c r="G226" s="12">
        <v>23</v>
      </c>
      <c r="H226" s="12">
        <v>21</v>
      </c>
      <c r="I226" s="12">
        <v>21</v>
      </c>
      <c r="J226" s="12">
        <v>19</v>
      </c>
      <c r="K226" s="12">
        <v>20</v>
      </c>
      <c r="L226" s="12">
        <v>15</v>
      </c>
      <c r="M226" s="12">
        <v>18</v>
      </c>
      <c r="N226" s="12">
        <v>16</v>
      </c>
      <c r="O226" s="12">
        <v>25</v>
      </c>
      <c r="P226" s="12">
        <v>27</v>
      </c>
      <c r="Q226" s="12">
        <v>28</v>
      </c>
      <c r="R226" s="12">
        <v>24</v>
      </c>
      <c r="S226" s="12">
        <v>499752</v>
      </c>
      <c r="T226" s="12">
        <v>46</v>
      </c>
      <c r="U226" s="12">
        <v>39</v>
      </c>
      <c r="V226" s="12">
        <v>50</v>
      </c>
      <c r="W226" s="12">
        <v>52</v>
      </c>
      <c r="X226" s="12">
        <v>499675</v>
      </c>
      <c r="Y226" s="12">
        <v>1000005</v>
      </c>
      <c r="Z226" s="12">
        <v>1000000</v>
      </c>
      <c r="AA226" s="12">
        <v>-5</v>
      </c>
      <c r="AB226" s="12">
        <v>0</v>
      </c>
      <c r="AD226" s="11" t="s">
        <v>388</v>
      </c>
      <c r="AE226" s="12">
        <v>26</v>
      </c>
      <c r="AF226" s="12">
        <v>30</v>
      </c>
      <c r="AG226" s="12">
        <v>499521</v>
      </c>
      <c r="AH226" s="12">
        <v>38</v>
      </c>
      <c r="AI226" s="12">
        <v>499759</v>
      </c>
      <c r="AJ226" s="12">
        <v>38</v>
      </c>
      <c r="AK226" s="12">
        <v>40</v>
      </c>
      <c r="AL226" s="12">
        <v>40</v>
      </c>
      <c r="AM226" s="12">
        <v>42</v>
      </c>
      <c r="AN226" s="12">
        <v>41</v>
      </c>
      <c r="AO226" s="12">
        <v>46</v>
      </c>
      <c r="AP226" s="12">
        <v>43</v>
      </c>
      <c r="AQ226" s="12">
        <v>45</v>
      </c>
      <c r="AR226" s="12">
        <v>36</v>
      </c>
      <c r="AS226" s="12">
        <v>34</v>
      </c>
      <c r="AT226" s="12">
        <v>33</v>
      </c>
      <c r="AU226" s="12">
        <v>37</v>
      </c>
      <c r="AV226" s="12">
        <v>26</v>
      </c>
      <c r="AW226" s="12">
        <v>15</v>
      </c>
      <c r="AX226" s="12">
        <v>22</v>
      </c>
      <c r="AY226" s="12">
        <v>11</v>
      </c>
      <c r="AZ226" s="12">
        <v>11.5</v>
      </c>
      <c r="BA226" s="12">
        <v>60.5</v>
      </c>
      <c r="BB226" s="12">
        <v>999995</v>
      </c>
      <c r="BC226" s="12">
        <v>1000000</v>
      </c>
      <c r="BD226" s="12">
        <v>5</v>
      </c>
      <c r="BE226" s="12">
        <v>0</v>
      </c>
    </row>
    <row r="227" spans="1:57" ht="15" thickBot="1" x14ac:dyDescent="0.35">
      <c r="A227" s="11" t="s">
        <v>389</v>
      </c>
      <c r="B227" s="12">
        <v>35</v>
      </c>
      <c r="C227" s="12">
        <v>31</v>
      </c>
      <c r="D227" s="12">
        <v>26</v>
      </c>
      <c r="E227" s="12">
        <v>23</v>
      </c>
      <c r="F227" s="12">
        <v>30</v>
      </c>
      <c r="G227" s="12">
        <v>19</v>
      </c>
      <c r="H227" s="12">
        <v>22</v>
      </c>
      <c r="I227" s="12">
        <v>29</v>
      </c>
      <c r="J227" s="12">
        <v>31</v>
      </c>
      <c r="K227" s="12">
        <v>39</v>
      </c>
      <c r="L227" s="12">
        <v>37</v>
      </c>
      <c r="M227" s="12">
        <v>39</v>
      </c>
      <c r="N227" s="12">
        <v>43</v>
      </c>
      <c r="O227" s="12">
        <v>46</v>
      </c>
      <c r="P227" s="12">
        <v>43</v>
      </c>
      <c r="Q227" s="12">
        <v>46</v>
      </c>
      <c r="R227" s="12">
        <v>37</v>
      </c>
      <c r="S227" s="12">
        <v>499755</v>
      </c>
      <c r="T227" s="12">
        <v>45</v>
      </c>
      <c r="U227" s="12">
        <v>47</v>
      </c>
      <c r="V227" s="12">
        <v>51</v>
      </c>
      <c r="W227" s="12">
        <v>58.5</v>
      </c>
      <c r="X227" s="12">
        <v>499679</v>
      </c>
      <c r="Y227" s="12">
        <v>1000211.5</v>
      </c>
      <c r="Z227" s="12">
        <v>1000000</v>
      </c>
      <c r="AA227" s="12">
        <v>-211.5</v>
      </c>
      <c r="AB227" s="12">
        <v>-0.02</v>
      </c>
      <c r="AD227" s="11" t="s">
        <v>389</v>
      </c>
      <c r="AE227" s="12">
        <v>26</v>
      </c>
      <c r="AF227" s="12">
        <v>30</v>
      </c>
      <c r="AG227" s="12">
        <v>499521</v>
      </c>
      <c r="AH227" s="12">
        <v>38</v>
      </c>
      <c r="AI227" s="12">
        <v>499748</v>
      </c>
      <c r="AJ227" s="12">
        <v>42</v>
      </c>
      <c r="AK227" s="12">
        <v>39</v>
      </c>
      <c r="AL227" s="12">
        <v>32</v>
      </c>
      <c r="AM227" s="12">
        <v>30</v>
      </c>
      <c r="AN227" s="12">
        <v>22</v>
      </c>
      <c r="AO227" s="12">
        <v>24</v>
      </c>
      <c r="AP227" s="12">
        <v>22</v>
      </c>
      <c r="AQ227" s="12">
        <v>18</v>
      </c>
      <c r="AR227" s="12">
        <v>15</v>
      </c>
      <c r="AS227" s="12">
        <v>18</v>
      </c>
      <c r="AT227" s="12">
        <v>15</v>
      </c>
      <c r="AU227" s="12">
        <v>24</v>
      </c>
      <c r="AV227" s="12">
        <v>23</v>
      </c>
      <c r="AW227" s="12">
        <v>16</v>
      </c>
      <c r="AX227" s="12">
        <v>14</v>
      </c>
      <c r="AY227" s="12">
        <v>10</v>
      </c>
      <c r="AZ227" s="12">
        <v>5</v>
      </c>
      <c r="BA227" s="12">
        <v>56.5</v>
      </c>
      <c r="BB227" s="12">
        <v>999788.5</v>
      </c>
      <c r="BC227" s="12">
        <v>1000000</v>
      </c>
      <c r="BD227" s="12">
        <v>211.5</v>
      </c>
      <c r="BE227" s="12">
        <v>0.02</v>
      </c>
    </row>
    <row r="228" spans="1:57" ht="15" thickBot="1" x14ac:dyDescent="0.35">
      <c r="A228" s="11" t="s">
        <v>390</v>
      </c>
      <c r="B228" s="12">
        <v>54</v>
      </c>
      <c r="C228" s="12">
        <v>55</v>
      </c>
      <c r="D228" s="12">
        <v>50</v>
      </c>
      <c r="E228" s="12">
        <v>48</v>
      </c>
      <c r="F228" s="12">
        <v>44</v>
      </c>
      <c r="G228" s="12">
        <v>40</v>
      </c>
      <c r="H228" s="12">
        <v>36</v>
      </c>
      <c r="I228" s="12">
        <v>35</v>
      </c>
      <c r="J228" s="12">
        <v>38</v>
      </c>
      <c r="K228" s="12">
        <v>36</v>
      </c>
      <c r="L228" s="12">
        <v>31</v>
      </c>
      <c r="M228" s="12">
        <v>32</v>
      </c>
      <c r="N228" s="12">
        <v>39</v>
      </c>
      <c r="O228" s="12">
        <v>53</v>
      </c>
      <c r="P228" s="12">
        <v>40</v>
      </c>
      <c r="Q228" s="12">
        <v>31</v>
      </c>
      <c r="R228" s="12">
        <v>23</v>
      </c>
      <c r="S228" s="12">
        <v>499740</v>
      </c>
      <c r="T228" s="12">
        <v>18</v>
      </c>
      <c r="U228" s="12">
        <v>20</v>
      </c>
      <c r="V228" s="12">
        <v>16</v>
      </c>
      <c r="W228" s="12">
        <v>15</v>
      </c>
      <c r="X228" s="12">
        <v>499361.5</v>
      </c>
      <c r="Y228" s="12">
        <v>999855.5</v>
      </c>
      <c r="Z228" s="12">
        <v>1000000</v>
      </c>
      <c r="AA228" s="12">
        <v>144.5</v>
      </c>
      <c r="AB228" s="12">
        <v>0.01</v>
      </c>
      <c r="AD228" s="11" t="s">
        <v>390</v>
      </c>
      <c r="AE228" s="12">
        <v>7</v>
      </c>
      <c r="AF228" s="12">
        <v>6</v>
      </c>
      <c r="AG228" s="12">
        <v>499497</v>
      </c>
      <c r="AH228" s="12">
        <v>13</v>
      </c>
      <c r="AI228" s="12">
        <v>499734</v>
      </c>
      <c r="AJ228" s="12">
        <v>21</v>
      </c>
      <c r="AK228" s="12">
        <v>25</v>
      </c>
      <c r="AL228" s="12">
        <v>26</v>
      </c>
      <c r="AM228" s="12">
        <v>23</v>
      </c>
      <c r="AN228" s="12">
        <v>25</v>
      </c>
      <c r="AO228" s="12">
        <v>30</v>
      </c>
      <c r="AP228" s="12">
        <v>29</v>
      </c>
      <c r="AQ228" s="12">
        <v>22</v>
      </c>
      <c r="AR228" s="12">
        <v>8</v>
      </c>
      <c r="AS228" s="12">
        <v>21</v>
      </c>
      <c r="AT228" s="12">
        <v>30</v>
      </c>
      <c r="AU228" s="12">
        <v>38</v>
      </c>
      <c r="AV228" s="12">
        <v>38</v>
      </c>
      <c r="AW228" s="12">
        <v>43</v>
      </c>
      <c r="AX228" s="12">
        <v>41</v>
      </c>
      <c r="AY228" s="12">
        <v>45</v>
      </c>
      <c r="AZ228" s="12">
        <v>48.5</v>
      </c>
      <c r="BA228" s="12">
        <v>374</v>
      </c>
      <c r="BB228" s="12">
        <v>1000144.5</v>
      </c>
      <c r="BC228" s="12">
        <v>1000000</v>
      </c>
      <c r="BD228" s="12">
        <v>-144.5</v>
      </c>
      <c r="BE228" s="12">
        <v>-0.01</v>
      </c>
    </row>
    <row r="229" spans="1:57" ht="15" thickBot="1" x14ac:dyDescent="0.35">
      <c r="A229" s="11" t="s">
        <v>391</v>
      </c>
      <c r="B229" s="12">
        <v>35</v>
      </c>
      <c r="C229" s="12">
        <v>31</v>
      </c>
      <c r="D229" s="12">
        <v>26</v>
      </c>
      <c r="E229" s="12">
        <v>23</v>
      </c>
      <c r="F229" s="12">
        <v>19</v>
      </c>
      <c r="G229" s="12">
        <v>19</v>
      </c>
      <c r="H229" s="12">
        <v>19</v>
      </c>
      <c r="I229" s="12">
        <v>11</v>
      </c>
      <c r="J229" s="12">
        <v>20</v>
      </c>
      <c r="K229" s="12">
        <v>11</v>
      </c>
      <c r="L229" s="12">
        <v>9</v>
      </c>
      <c r="M229" s="12">
        <v>9</v>
      </c>
      <c r="N229" s="12">
        <v>9</v>
      </c>
      <c r="O229" s="12">
        <v>10</v>
      </c>
      <c r="P229" s="12">
        <v>9</v>
      </c>
      <c r="Q229" s="12">
        <v>5</v>
      </c>
      <c r="R229" s="12">
        <v>12</v>
      </c>
      <c r="S229" s="12">
        <v>499740</v>
      </c>
      <c r="T229" s="12">
        <v>33</v>
      </c>
      <c r="U229" s="12">
        <v>35</v>
      </c>
      <c r="V229" s="12">
        <v>33</v>
      </c>
      <c r="W229" s="12">
        <v>29</v>
      </c>
      <c r="X229" s="12">
        <v>499610</v>
      </c>
      <c r="Y229" s="12">
        <v>999757</v>
      </c>
      <c r="Z229" s="12">
        <v>1000000</v>
      </c>
      <c r="AA229" s="12">
        <v>243</v>
      </c>
      <c r="AB229" s="12">
        <v>0.02</v>
      </c>
      <c r="AD229" s="11" t="s">
        <v>391</v>
      </c>
      <c r="AE229" s="12">
        <v>26</v>
      </c>
      <c r="AF229" s="12">
        <v>30</v>
      </c>
      <c r="AG229" s="12">
        <v>499521</v>
      </c>
      <c r="AH229" s="12">
        <v>38</v>
      </c>
      <c r="AI229" s="12">
        <v>499759</v>
      </c>
      <c r="AJ229" s="12">
        <v>42</v>
      </c>
      <c r="AK229" s="12">
        <v>42</v>
      </c>
      <c r="AL229" s="12">
        <v>50</v>
      </c>
      <c r="AM229" s="12">
        <v>41</v>
      </c>
      <c r="AN229" s="12">
        <v>50</v>
      </c>
      <c r="AO229" s="12">
        <v>52</v>
      </c>
      <c r="AP229" s="12">
        <v>52</v>
      </c>
      <c r="AQ229" s="12">
        <v>52</v>
      </c>
      <c r="AR229" s="12">
        <v>51</v>
      </c>
      <c r="AS229" s="12">
        <v>52</v>
      </c>
      <c r="AT229" s="12">
        <v>56</v>
      </c>
      <c r="AU229" s="12">
        <v>49</v>
      </c>
      <c r="AV229" s="12">
        <v>38</v>
      </c>
      <c r="AW229" s="12">
        <v>28</v>
      </c>
      <c r="AX229" s="12">
        <v>26</v>
      </c>
      <c r="AY229" s="12">
        <v>28</v>
      </c>
      <c r="AZ229" s="12">
        <v>34.5</v>
      </c>
      <c r="BA229" s="12">
        <v>125.5</v>
      </c>
      <c r="BB229" s="12">
        <v>1000243</v>
      </c>
      <c r="BC229" s="12">
        <v>1000000</v>
      </c>
      <c r="BD229" s="12">
        <v>-243</v>
      </c>
      <c r="BE229" s="12">
        <v>-0.02</v>
      </c>
    </row>
    <row r="230" spans="1:57" ht="15" thickBot="1" x14ac:dyDescent="0.35">
      <c r="A230" s="11" t="s">
        <v>392</v>
      </c>
      <c r="B230" s="12">
        <v>35</v>
      </c>
      <c r="C230" s="12">
        <v>31</v>
      </c>
      <c r="D230" s="12">
        <v>26</v>
      </c>
      <c r="E230" s="12">
        <v>23</v>
      </c>
      <c r="F230" s="12">
        <v>19</v>
      </c>
      <c r="G230" s="12">
        <v>24</v>
      </c>
      <c r="H230" s="12">
        <v>41</v>
      </c>
      <c r="I230" s="12">
        <v>16</v>
      </c>
      <c r="J230" s="12">
        <v>21</v>
      </c>
      <c r="K230" s="12">
        <v>24</v>
      </c>
      <c r="L230" s="12">
        <v>36</v>
      </c>
      <c r="M230" s="12">
        <v>38</v>
      </c>
      <c r="N230" s="12">
        <v>41</v>
      </c>
      <c r="O230" s="12">
        <v>42</v>
      </c>
      <c r="P230" s="12">
        <v>38</v>
      </c>
      <c r="Q230" s="12">
        <v>43</v>
      </c>
      <c r="R230" s="12">
        <v>42</v>
      </c>
      <c r="S230" s="12">
        <v>499762</v>
      </c>
      <c r="T230" s="12">
        <v>48</v>
      </c>
      <c r="U230" s="12">
        <v>37</v>
      </c>
      <c r="V230" s="12">
        <v>38</v>
      </c>
      <c r="W230" s="12">
        <v>39</v>
      </c>
      <c r="X230" s="12">
        <v>499674</v>
      </c>
      <c r="Y230" s="12">
        <v>1000138</v>
      </c>
      <c r="Z230" s="12">
        <v>1000000</v>
      </c>
      <c r="AA230" s="12">
        <v>-138</v>
      </c>
      <c r="AB230" s="12">
        <v>-0.01</v>
      </c>
      <c r="AD230" s="11" t="s">
        <v>392</v>
      </c>
      <c r="AE230" s="12">
        <v>26</v>
      </c>
      <c r="AF230" s="12">
        <v>30</v>
      </c>
      <c r="AG230" s="12">
        <v>499521</v>
      </c>
      <c r="AH230" s="12">
        <v>38</v>
      </c>
      <c r="AI230" s="12">
        <v>499759</v>
      </c>
      <c r="AJ230" s="12">
        <v>37</v>
      </c>
      <c r="AK230" s="12">
        <v>20</v>
      </c>
      <c r="AL230" s="12">
        <v>45</v>
      </c>
      <c r="AM230" s="12">
        <v>40</v>
      </c>
      <c r="AN230" s="12">
        <v>37</v>
      </c>
      <c r="AO230" s="12">
        <v>25</v>
      </c>
      <c r="AP230" s="12">
        <v>23</v>
      </c>
      <c r="AQ230" s="12">
        <v>20</v>
      </c>
      <c r="AR230" s="12">
        <v>19</v>
      </c>
      <c r="AS230" s="12">
        <v>23</v>
      </c>
      <c r="AT230" s="12">
        <v>18</v>
      </c>
      <c r="AU230" s="12">
        <v>19</v>
      </c>
      <c r="AV230" s="12">
        <v>16</v>
      </c>
      <c r="AW230" s="12">
        <v>13</v>
      </c>
      <c r="AX230" s="12">
        <v>24</v>
      </c>
      <c r="AY230" s="12">
        <v>23</v>
      </c>
      <c r="AZ230" s="12">
        <v>24.5</v>
      </c>
      <c r="BA230" s="12">
        <v>61.5</v>
      </c>
      <c r="BB230" s="12">
        <v>999862</v>
      </c>
      <c r="BC230" s="12">
        <v>1000000</v>
      </c>
      <c r="BD230" s="12">
        <v>138</v>
      </c>
      <c r="BE230" s="12">
        <v>0.01</v>
      </c>
    </row>
    <row r="231" spans="1:57" ht="15" thickBot="1" x14ac:dyDescent="0.35">
      <c r="A231" s="11" t="s">
        <v>393</v>
      </c>
      <c r="B231" s="12">
        <v>39</v>
      </c>
      <c r="C231" s="12">
        <v>40</v>
      </c>
      <c r="D231" s="12">
        <v>35</v>
      </c>
      <c r="E231" s="12">
        <v>32</v>
      </c>
      <c r="F231" s="12">
        <v>26</v>
      </c>
      <c r="G231" s="12">
        <v>28</v>
      </c>
      <c r="H231" s="12">
        <v>29</v>
      </c>
      <c r="I231" s="12">
        <v>23</v>
      </c>
      <c r="J231" s="12">
        <v>23</v>
      </c>
      <c r="K231" s="12">
        <v>23</v>
      </c>
      <c r="L231" s="12">
        <v>21</v>
      </c>
      <c r="M231" s="12">
        <v>23</v>
      </c>
      <c r="N231" s="12">
        <v>27</v>
      </c>
      <c r="O231" s="12">
        <v>32</v>
      </c>
      <c r="P231" s="12">
        <v>42</v>
      </c>
      <c r="Q231" s="12">
        <v>22</v>
      </c>
      <c r="R231" s="12">
        <v>20</v>
      </c>
      <c r="S231" s="12">
        <v>499738</v>
      </c>
      <c r="T231" s="12">
        <v>21</v>
      </c>
      <c r="U231" s="12">
        <v>21</v>
      </c>
      <c r="V231" s="12">
        <v>23</v>
      </c>
      <c r="W231" s="12">
        <v>26</v>
      </c>
      <c r="X231" s="12">
        <v>499552</v>
      </c>
      <c r="Y231" s="12">
        <v>999866</v>
      </c>
      <c r="Z231" s="12">
        <v>1000000</v>
      </c>
      <c r="AA231" s="12">
        <v>134</v>
      </c>
      <c r="AB231" s="12">
        <v>0.01</v>
      </c>
      <c r="AD231" s="11" t="s">
        <v>393</v>
      </c>
      <c r="AE231" s="12">
        <v>22</v>
      </c>
      <c r="AF231" s="12">
        <v>21</v>
      </c>
      <c r="AG231" s="12">
        <v>499512</v>
      </c>
      <c r="AH231" s="12">
        <v>29</v>
      </c>
      <c r="AI231" s="12">
        <v>499752</v>
      </c>
      <c r="AJ231" s="12">
        <v>33</v>
      </c>
      <c r="AK231" s="12">
        <v>32</v>
      </c>
      <c r="AL231" s="12">
        <v>38</v>
      </c>
      <c r="AM231" s="12">
        <v>38</v>
      </c>
      <c r="AN231" s="12">
        <v>38</v>
      </c>
      <c r="AO231" s="12">
        <v>40</v>
      </c>
      <c r="AP231" s="12">
        <v>38</v>
      </c>
      <c r="AQ231" s="12">
        <v>34</v>
      </c>
      <c r="AR231" s="12">
        <v>29</v>
      </c>
      <c r="AS231" s="12">
        <v>19</v>
      </c>
      <c r="AT231" s="12">
        <v>39</v>
      </c>
      <c r="AU231" s="12">
        <v>41</v>
      </c>
      <c r="AV231" s="12">
        <v>40</v>
      </c>
      <c r="AW231" s="12">
        <v>40</v>
      </c>
      <c r="AX231" s="12">
        <v>40</v>
      </c>
      <c r="AY231" s="12">
        <v>38</v>
      </c>
      <c r="AZ231" s="12">
        <v>37.5</v>
      </c>
      <c r="BA231" s="12">
        <v>183.5</v>
      </c>
      <c r="BB231" s="12">
        <v>1000134</v>
      </c>
      <c r="BC231" s="12">
        <v>1000000</v>
      </c>
      <c r="BD231" s="12">
        <v>-134</v>
      </c>
      <c r="BE231" s="12">
        <v>-0.01</v>
      </c>
    </row>
    <row r="232" spans="1:57" ht="15" thickBot="1" x14ac:dyDescent="0.35">
      <c r="A232" s="11" t="s">
        <v>394</v>
      </c>
      <c r="B232" s="12">
        <v>40</v>
      </c>
      <c r="C232" s="12">
        <v>39</v>
      </c>
      <c r="D232" s="12">
        <v>38</v>
      </c>
      <c r="E232" s="12">
        <v>38</v>
      </c>
      <c r="F232" s="12">
        <v>47</v>
      </c>
      <c r="G232" s="12">
        <v>38</v>
      </c>
      <c r="H232" s="12">
        <v>35</v>
      </c>
      <c r="I232" s="12">
        <v>40</v>
      </c>
      <c r="J232" s="12">
        <v>43</v>
      </c>
      <c r="K232" s="12">
        <v>35</v>
      </c>
      <c r="L232" s="12">
        <v>26</v>
      </c>
      <c r="M232" s="12">
        <v>25</v>
      </c>
      <c r="N232" s="12">
        <v>22</v>
      </c>
      <c r="O232" s="12">
        <v>24</v>
      </c>
      <c r="P232" s="12">
        <v>22</v>
      </c>
      <c r="Q232" s="12">
        <v>18</v>
      </c>
      <c r="R232" s="12">
        <v>18</v>
      </c>
      <c r="S232" s="12">
        <v>499734</v>
      </c>
      <c r="T232" s="12">
        <v>14</v>
      </c>
      <c r="U232" s="12">
        <v>16</v>
      </c>
      <c r="V232" s="12">
        <v>17</v>
      </c>
      <c r="W232" s="12">
        <v>17</v>
      </c>
      <c r="X232" s="12">
        <v>499391</v>
      </c>
      <c r="Y232" s="12">
        <v>999737</v>
      </c>
      <c r="Z232" s="12">
        <v>1000000</v>
      </c>
      <c r="AA232" s="12">
        <v>263</v>
      </c>
      <c r="AB232" s="12">
        <v>0.03</v>
      </c>
      <c r="AD232" s="11" t="s">
        <v>394</v>
      </c>
      <c r="AE232" s="12">
        <v>21</v>
      </c>
      <c r="AF232" s="12">
        <v>22</v>
      </c>
      <c r="AG232" s="12">
        <v>499509</v>
      </c>
      <c r="AH232" s="12">
        <v>23</v>
      </c>
      <c r="AI232" s="12">
        <v>499731</v>
      </c>
      <c r="AJ232" s="12">
        <v>23</v>
      </c>
      <c r="AK232" s="12">
        <v>26</v>
      </c>
      <c r="AL232" s="12">
        <v>21</v>
      </c>
      <c r="AM232" s="12">
        <v>18</v>
      </c>
      <c r="AN232" s="12">
        <v>26</v>
      </c>
      <c r="AO232" s="12">
        <v>35</v>
      </c>
      <c r="AP232" s="12">
        <v>36</v>
      </c>
      <c r="AQ232" s="12">
        <v>39</v>
      </c>
      <c r="AR232" s="12">
        <v>37</v>
      </c>
      <c r="AS232" s="12">
        <v>39</v>
      </c>
      <c r="AT232" s="12">
        <v>43</v>
      </c>
      <c r="AU232" s="12">
        <v>43</v>
      </c>
      <c r="AV232" s="12">
        <v>44</v>
      </c>
      <c r="AW232" s="12">
        <v>47</v>
      </c>
      <c r="AX232" s="12">
        <v>45</v>
      </c>
      <c r="AY232" s="12">
        <v>44</v>
      </c>
      <c r="AZ232" s="12">
        <v>46.5</v>
      </c>
      <c r="BA232" s="12">
        <v>344.5</v>
      </c>
      <c r="BB232" s="12">
        <v>1000263</v>
      </c>
      <c r="BC232" s="12">
        <v>1000000</v>
      </c>
      <c r="BD232" s="12">
        <v>-263</v>
      </c>
      <c r="BE232" s="12">
        <v>-0.03</v>
      </c>
    </row>
    <row r="233" spans="1:57" ht="15" thickBot="1" x14ac:dyDescent="0.35">
      <c r="A233" s="11" t="s">
        <v>395</v>
      </c>
      <c r="B233" s="12">
        <v>35</v>
      </c>
      <c r="C233" s="12">
        <v>31</v>
      </c>
      <c r="D233" s="12">
        <v>26</v>
      </c>
      <c r="E233" s="12">
        <v>23</v>
      </c>
      <c r="F233" s="12">
        <v>19</v>
      </c>
      <c r="G233" s="12">
        <v>19</v>
      </c>
      <c r="H233" s="12">
        <v>19</v>
      </c>
      <c r="I233" s="12">
        <v>28</v>
      </c>
      <c r="J233" s="12">
        <v>9</v>
      </c>
      <c r="K233" s="12">
        <v>11</v>
      </c>
      <c r="L233" s="12">
        <v>9</v>
      </c>
      <c r="M233" s="12">
        <v>9</v>
      </c>
      <c r="N233" s="12">
        <v>9</v>
      </c>
      <c r="O233" s="12">
        <v>8</v>
      </c>
      <c r="P233" s="12">
        <v>6</v>
      </c>
      <c r="Q233" s="12">
        <v>10</v>
      </c>
      <c r="R233" s="12">
        <v>10</v>
      </c>
      <c r="S233" s="12">
        <v>499725</v>
      </c>
      <c r="T233" s="12">
        <v>8</v>
      </c>
      <c r="U233" s="12">
        <v>8</v>
      </c>
      <c r="V233" s="12">
        <v>8</v>
      </c>
      <c r="W233" s="12">
        <v>6</v>
      </c>
      <c r="X233" s="12">
        <v>499544</v>
      </c>
      <c r="Y233" s="12">
        <v>999580</v>
      </c>
      <c r="Z233" s="12">
        <v>1000000</v>
      </c>
      <c r="AA233" s="12">
        <v>420</v>
      </c>
      <c r="AB233" s="12">
        <v>0.04</v>
      </c>
      <c r="AD233" s="11" t="s">
        <v>395</v>
      </c>
      <c r="AE233" s="12">
        <v>26</v>
      </c>
      <c r="AF233" s="12">
        <v>30</v>
      </c>
      <c r="AG233" s="12">
        <v>499521</v>
      </c>
      <c r="AH233" s="12">
        <v>38</v>
      </c>
      <c r="AI233" s="12">
        <v>499759</v>
      </c>
      <c r="AJ233" s="12">
        <v>42</v>
      </c>
      <c r="AK233" s="12">
        <v>42</v>
      </c>
      <c r="AL233" s="12">
        <v>33</v>
      </c>
      <c r="AM233" s="12">
        <v>52</v>
      </c>
      <c r="AN233" s="12">
        <v>50</v>
      </c>
      <c r="AO233" s="12">
        <v>52</v>
      </c>
      <c r="AP233" s="12">
        <v>52</v>
      </c>
      <c r="AQ233" s="12">
        <v>52</v>
      </c>
      <c r="AR233" s="12">
        <v>53</v>
      </c>
      <c r="AS233" s="12">
        <v>55</v>
      </c>
      <c r="AT233" s="12">
        <v>51</v>
      </c>
      <c r="AU233" s="12">
        <v>51</v>
      </c>
      <c r="AV233" s="12">
        <v>53</v>
      </c>
      <c r="AW233" s="12">
        <v>53</v>
      </c>
      <c r="AX233" s="12">
        <v>53</v>
      </c>
      <c r="AY233" s="12">
        <v>53</v>
      </c>
      <c r="AZ233" s="12">
        <v>57.5</v>
      </c>
      <c r="BA233" s="12">
        <v>191.5</v>
      </c>
      <c r="BB233" s="12">
        <v>1000420</v>
      </c>
      <c r="BC233" s="12">
        <v>1000000</v>
      </c>
      <c r="BD233" s="12">
        <v>-420</v>
      </c>
      <c r="BE233" s="12">
        <v>-0.04</v>
      </c>
    </row>
    <row r="234" spans="1:57" ht="15" thickBot="1" x14ac:dyDescent="0.35">
      <c r="A234" s="11" t="s">
        <v>396</v>
      </c>
      <c r="B234" s="12">
        <v>35</v>
      </c>
      <c r="C234" s="12">
        <v>31</v>
      </c>
      <c r="D234" s="12">
        <v>26</v>
      </c>
      <c r="E234" s="12">
        <v>23</v>
      </c>
      <c r="F234" s="12">
        <v>19</v>
      </c>
      <c r="G234" s="12">
        <v>19</v>
      </c>
      <c r="H234" s="12">
        <v>19</v>
      </c>
      <c r="I234" s="12">
        <v>11</v>
      </c>
      <c r="J234" s="12">
        <v>9</v>
      </c>
      <c r="K234" s="12">
        <v>11</v>
      </c>
      <c r="L234" s="12">
        <v>20</v>
      </c>
      <c r="M234" s="12">
        <v>9</v>
      </c>
      <c r="N234" s="12">
        <v>9</v>
      </c>
      <c r="O234" s="12">
        <v>8</v>
      </c>
      <c r="P234" s="12">
        <v>6</v>
      </c>
      <c r="Q234" s="12">
        <v>5</v>
      </c>
      <c r="R234" s="12">
        <v>14</v>
      </c>
      <c r="S234" s="12">
        <v>499716.5</v>
      </c>
      <c r="T234" s="12">
        <v>7</v>
      </c>
      <c r="U234" s="12">
        <v>14</v>
      </c>
      <c r="V234" s="12">
        <v>32</v>
      </c>
      <c r="W234" s="12">
        <v>22</v>
      </c>
      <c r="X234" s="12">
        <v>499554</v>
      </c>
      <c r="Y234" s="12">
        <v>999619.5</v>
      </c>
      <c r="Z234" s="12">
        <v>1000000</v>
      </c>
      <c r="AA234" s="12">
        <v>380.5</v>
      </c>
      <c r="AB234" s="12">
        <v>0.04</v>
      </c>
      <c r="AD234" s="11" t="s">
        <v>396</v>
      </c>
      <c r="AE234" s="12">
        <v>26</v>
      </c>
      <c r="AF234" s="12">
        <v>30</v>
      </c>
      <c r="AG234" s="12">
        <v>499521</v>
      </c>
      <c r="AH234" s="12">
        <v>38</v>
      </c>
      <c r="AI234" s="12">
        <v>499759</v>
      </c>
      <c r="AJ234" s="12">
        <v>42</v>
      </c>
      <c r="AK234" s="12">
        <v>42</v>
      </c>
      <c r="AL234" s="12">
        <v>50</v>
      </c>
      <c r="AM234" s="12">
        <v>52</v>
      </c>
      <c r="AN234" s="12">
        <v>50</v>
      </c>
      <c r="AO234" s="12">
        <v>41</v>
      </c>
      <c r="AP234" s="12">
        <v>52</v>
      </c>
      <c r="AQ234" s="12">
        <v>52</v>
      </c>
      <c r="AR234" s="12">
        <v>53</v>
      </c>
      <c r="AS234" s="12">
        <v>55</v>
      </c>
      <c r="AT234" s="12">
        <v>56</v>
      </c>
      <c r="AU234" s="12">
        <v>47</v>
      </c>
      <c r="AV234" s="12">
        <v>61.5</v>
      </c>
      <c r="AW234" s="12">
        <v>54</v>
      </c>
      <c r="AX234" s="12">
        <v>47</v>
      </c>
      <c r="AY234" s="12">
        <v>29</v>
      </c>
      <c r="AZ234" s="12">
        <v>41.5</v>
      </c>
      <c r="BA234" s="12">
        <v>181.5</v>
      </c>
      <c r="BB234" s="12">
        <v>1000380.5</v>
      </c>
      <c r="BC234" s="12">
        <v>1000000</v>
      </c>
      <c r="BD234" s="12">
        <v>-380.5</v>
      </c>
      <c r="BE234" s="12">
        <v>-0.04</v>
      </c>
    </row>
    <row r="235" spans="1:57" ht="15" thickBot="1" x14ac:dyDescent="0.35">
      <c r="A235" s="11" t="s">
        <v>397</v>
      </c>
      <c r="B235" s="12">
        <v>38</v>
      </c>
      <c r="C235" s="12">
        <v>31</v>
      </c>
      <c r="D235" s="12">
        <v>26</v>
      </c>
      <c r="E235" s="12">
        <v>23</v>
      </c>
      <c r="F235" s="12">
        <v>19</v>
      </c>
      <c r="G235" s="12">
        <v>19</v>
      </c>
      <c r="H235" s="12">
        <v>19</v>
      </c>
      <c r="I235" s="12">
        <v>11</v>
      </c>
      <c r="J235" s="12">
        <v>10</v>
      </c>
      <c r="K235" s="12">
        <v>12</v>
      </c>
      <c r="L235" s="12">
        <v>10</v>
      </c>
      <c r="M235" s="12">
        <v>10</v>
      </c>
      <c r="N235" s="12">
        <v>10</v>
      </c>
      <c r="O235" s="12">
        <v>9</v>
      </c>
      <c r="P235" s="12">
        <v>8</v>
      </c>
      <c r="Q235" s="12">
        <v>7</v>
      </c>
      <c r="R235" s="12">
        <v>5</v>
      </c>
      <c r="S235" s="12">
        <v>499718</v>
      </c>
      <c r="T235" s="12">
        <v>2</v>
      </c>
      <c r="U235" s="12">
        <v>4</v>
      </c>
      <c r="V235" s="12">
        <v>4</v>
      </c>
      <c r="W235" s="12">
        <v>0</v>
      </c>
      <c r="X235" s="12">
        <v>499538</v>
      </c>
      <c r="Y235" s="12">
        <v>999533</v>
      </c>
      <c r="Z235" s="12">
        <v>1000000</v>
      </c>
      <c r="AA235" s="12">
        <v>467</v>
      </c>
      <c r="AB235" s="12">
        <v>0.05</v>
      </c>
      <c r="AD235" s="11" t="s">
        <v>397</v>
      </c>
      <c r="AE235" s="12">
        <v>23</v>
      </c>
      <c r="AF235" s="12">
        <v>30</v>
      </c>
      <c r="AG235" s="12">
        <v>499521</v>
      </c>
      <c r="AH235" s="12">
        <v>38</v>
      </c>
      <c r="AI235" s="12">
        <v>499759</v>
      </c>
      <c r="AJ235" s="12">
        <v>42</v>
      </c>
      <c r="AK235" s="12">
        <v>42</v>
      </c>
      <c r="AL235" s="12">
        <v>50</v>
      </c>
      <c r="AM235" s="12">
        <v>51</v>
      </c>
      <c r="AN235" s="12">
        <v>49</v>
      </c>
      <c r="AO235" s="12">
        <v>51</v>
      </c>
      <c r="AP235" s="12">
        <v>51</v>
      </c>
      <c r="AQ235" s="12">
        <v>51</v>
      </c>
      <c r="AR235" s="12">
        <v>52</v>
      </c>
      <c r="AS235" s="12">
        <v>53</v>
      </c>
      <c r="AT235" s="12">
        <v>54</v>
      </c>
      <c r="AU235" s="12">
        <v>56</v>
      </c>
      <c r="AV235" s="12">
        <v>60</v>
      </c>
      <c r="AW235" s="12">
        <v>59</v>
      </c>
      <c r="AX235" s="12">
        <v>57</v>
      </c>
      <c r="AY235" s="12">
        <v>57</v>
      </c>
      <c r="AZ235" s="12">
        <v>63.5</v>
      </c>
      <c r="BA235" s="12">
        <v>197.5</v>
      </c>
      <c r="BB235" s="12">
        <v>1000467</v>
      </c>
      <c r="BC235" s="12">
        <v>1000000</v>
      </c>
      <c r="BD235" s="12">
        <v>-467</v>
      </c>
      <c r="BE235" s="12">
        <v>-0.05</v>
      </c>
    </row>
    <row r="236" spans="1:57" ht="15" thickBot="1" x14ac:dyDescent="0.35">
      <c r="A236" s="11" t="s">
        <v>398</v>
      </c>
      <c r="B236" s="12">
        <v>35</v>
      </c>
      <c r="C236" s="12">
        <v>31</v>
      </c>
      <c r="D236" s="12">
        <v>26</v>
      </c>
      <c r="E236" s="12">
        <v>23</v>
      </c>
      <c r="F236" s="12">
        <v>19</v>
      </c>
      <c r="G236" s="12">
        <v>19</v>
      </c>
      <c r="H236" s="12">
        <v>28</v>
      </c>
      <c r="I236" s="12">
        <v>11</v>
      </c>
      <c r="J236" s="12">
        <v>9</v>
      </c>
      <c r="K236" s="12">
        <v>11</v>
      </c>
      <c r="L236" s="12">
        <v>9</v>
      </c>
      <c r="M236" s="12">
        <v>14</v>
      </c>
      <c r="N236" s="12">
        <v>13</v>
      </c>
      <c r="O236" s="12">
        <v>8</v>
      </c>
      <c r="P236" s="12">
        <v>14</v>
      </c>
      <c r="Q236" s="12">
        <v>21</v>
      </c>
      <c r="R236" s="12">
        <v>36</v>
      </c>
      <c r="S236" s="12">
        <v>499751</v>
      </c>
      <c r="T236" s="12">
        <v>40</v>
      </c>
      <c r="U236" s="12">
        <v>46</v>
      </c>
      <c r="V236" s="12">
        <v>47</v>
      </c>
      <c r="W236" s="12">
        <v>48</v>
      </c>
      <c r="X236" s="12">
        <v>499672</v>
      </c>
      <c r="Y236" s="12">
        <v>999931</v>
      </c>
      <c r="Z236" s="12">
        <v>1000000</v>
      </c>
      <c r="AA236" s="12">
        <v>69</v>
      </c>
      <c r="AB236" s="12">
        <v>0.01</v>
      </c>
      <c r="AD236" s="11" t="s">
        <v>398</v>
      </c>
      <c r="AE236" s="12">
        <v>26</v>
      </c>
      <c r="AF236" s="12">
        <v>30</v>
      </c>
      <c r="AG236" s="12">
        <v>499521</v>
      </c>
      <c r="AH236" s="12">
        <v>38</v>
      </c>
      <c r="AI236" s="12">
        <v>499759</v>
      </c>
      <c r="AJ236" s="12">
        <v>42</v>
      </c>
      <c r="AK236" s="12">
        <v>33</v>
      </c>
      <c r="AL236" s="12">
        <v>50</v>
      </c>
      <c r="AM236" s="12">
        <v>52</v>
      </c>
      <c r="AN236" s="12">
        <v>50</v>
      </c>
      <c r="AO236" s="12">
        <v>52</v>
      </c>
      <c r="AP236" s="12">
        <v>47</v>
      </c>
      <c r="AQ236" s="12">
        <v>48</v>
      </c>
      <c r="AR236" s="12">
        <v>53</v>
      </c>
      <c r="AS236" s="12">
        <v>47</v>
      </c>
      <c r="AT236" s="12">
        <v>40</v>
      </c>
      <c r="AU236" s="12">
        <v>25</v>
      </c>
      <c r="AV236" s="12">
        <v>27</v>
      </c>
      <c r="AW236" s="12">
        <v>21</v>
      </c>
      <c r="AX236" s="12">
        <v>15</v>
      </c>
      <c r="AY236" s="12">
        <v>14</v>
      </c>
      <c r="AZ236" s="12">
        <v>15.5</v>
      </c>
      <c r="BA236" s="12">
        <v>63.5</v>
      </c>
      <c r="BB236" s="12">
        <v>1000069</v>
      </c>
      <c r="BC236" s="12">
        <v>1000000</v>
      </c>
      <c r="BD236" s="12">
        <v>-69</v>
      </c>
      <c r="BE236" s="12">
        <v>-0.01</v>
      </c>
    </row>
    <row r="237" spans="1:57" ht="15" thickBot="1" x14ac:dyDescent="0.35">
      <c r="A237" s="11" t="s">
        <v>399</v>
      </c>
      <c r="B237" s="12">
        <v>35</v>
      </c>
      <c r="C237" s="12">
        <v>31</v>
      </c>
      <c r="D237" s="12">
        <v>26</v>
      </c>
      <c r="E237" s="12">
        <v>23</v>
      </c>
      <c r="F237" s="12">
        <v>19</v>
      </c>
      <c r="G237" s="12">
        <v>29</v>
      </c>
      <c r="H237" s="12">
        <v>19</v>
      </c>
      <c r="I237" s="12">
        <v>20</v>
      </c>
      <c r="J237" s="12">
        <v>9</v>
      </c>
      <c r="K237" s="12">
        <v>19</v>
      </c>
      <c r="L237" s="12">
        <v>25</v>
      </c>
      <c r="M237" s="12">
        <v>33</v>
      </c>
      <c r="N237" s="12">
        <v>34</v>
      </c>
      <c r="O237" s="12">
        <v>43</v>
      </c>
      <c r="P237" s="12">
        <v>51</v>
      </c>
      <c r="Q237" s="12">
        <v>51</v>
      </c>
      <c r="R237" s="12">
        <v>49</v>
      </c>
      <c r="S237" s="12">
        <v>499758</v>
      </c>
      <c r="T237" s="12">
        <v>39</v>
      </c>
      <c r="U237" s="12">
        <v>36</v>
      </c>
      <c r="V237" s="12">
        <v>35</v>
      </c>
      <c r="W237" s="12">
        <v>42</v>
      </c>
      <c r="X237" s="12">
        <v>499677</v>
      </c>
      <c r="Y237" s="12">
        <v>1000103</v>
      </c>
      <c r="Z237" s="12">
        <v>1000000</v>
      </c>
      <c r="AA237" s="12">
        <v>-103</v>
      </c>
      <c r="AB237" s="12">
        <v>-0.01</v>
      </c>
      <c r="AD237" s="11" t="s">
        <v>399</v>
      </c>
      <c r="AE237" s="12">
        <v>26</v>
      </c>
      <c r="AF237" s="12">
        <v>30</v>
      </c>
      <c r="AG237" s="12">
        <v>499521</v>
      </c>
      <c r="AH237" s="12">
        <v>38</v>
      </c>
      <c r="AI237" s="12">
        <v>499759</v>
      </c>
      <c r="AJ237" s="12">
        <v>32</v>
      </c>
      <c r="AK237" s="12">
        <v>42</v>
      </c>
      <c r="AL237" s="12">
        <v>41</v>
      </c>
      <c r="AM237" s="12">
        <v>52</v>
      </c>
      <c r="AN237" s="12">
        <v>42</v>
      </c>
      <c r="AO237" s="12">
        <v>36</v>
      </c>
      <c r="AP237" s="12">
        <v>28</v>
      </c>
      <c r="AQ237" s="12">
        <v>27</v>
      </c>
      <c r="AR237" s="12">
        <v>18</v>
      </c>
      <c r="AS237" s="12">
        <v>10</v>
      </c>
      <c r="AT237" s="12">
        <v>10</v>
      </c>
      <c r="AU237" s="12">
        <v>12</v>
      </c>
      <c r="AV237" s="12">
        <v>20</v>
      </c>
      <c r="AW237" s="12">
        <v>22</v>
      </c>
      <c r="AX237" s="12">
        <v>25</v>
      </c>
      <c r="AY237" s="12">
        <v>26</v>
      </c>
      <c r="AZ237" s="12">
        <v>21.5</v>
      </c>
      <c r="BA237" s="12">
        <v>58.5</v>
      </c>
      <c r="BB237" s="12">
        <v>999897</v>
      </c>
      <c r="BC237" s="12">
        <v>1000000</v>
      </c>
      <c r="BD237" s="12">
        <v>103</v>
      </c>
      <c r="BE237" s="12">
        <v>0.01</v>
      </c>
    </row>
    <row r="238" spans="1:57" ht="15" thickBot="1" x14ac:dyDescent="0.35">
      <c r="A238" s="11" t="s">
        <v>400</v>
      </c>
      <c r="B238" s="12">
        <v>35</v>
      </c>
      <c r="C238" s="12">
        <v>31</v>
      </c>
      <c r="D238" s="12">
        <v>26</v>
      </c>
      <c r="E238" s="12">
        <v>23</v>
      </c>
      <c r="F238" s="12">
        <v>19</v>
      </c>
      <c r="G238" s="12">
        <v>25</v>
      </c>
      <c r="H238" s="12">
        <v>19</v>
      </c>
      <c r="I238" s="12">
        <v>11</v>
      </c>
      <c r="J238" s="12">
        <v>15</v>
      </c>
      <c r="K238" s="12">
        <v>27</v>
      </c>
      <c r="L238" s="12">
        <v>23</v>
      </c>
      <c r="M238" s="12">
        <v>16</v>
      </c>
      <c r="N238" s="12">
        <v>19</v>
      </c>
      <c r="O238" s="12">
        <v>31</v>
      </c>
      <c r="P238" s="12">
        <v>35</v>
      </c>
      <c r="Q238" s="12">
        <v>33</v>
      </c>
      <c r="R238" s="12">
        <v>32</v>
      </c>
      <c r="S238" s="12">
        <v>499753</v>
      </c>
      <c r="T238" s="12">
        <v>34</v>
      </c>
      <c r="U238" s="12">
        <v>48</v>
      </c>
      <c r="V238" s="12">
        <v>44</v>
      </c>
      <c r="W238" s="12">
        <v>47</v>
      </c>
      <c r="X238" s="12">
        <v>499673</v>
      </c>
      <c r="Y238" s="12">
        <v>1000019</v>
      </c>
      <c r="Z238" s="12">
        <v>1000000</v>
      </c>
      <c r="AA238" s="12">
        <v>-19</v>
      </c>
      <c r="AB238" s="12">
        <v>0</v>
      </c>
      <c r="AD238" s="11" t="s">
        <v>400</v>
      </c>
      <c r="AE238" s="12">
        <v>26</v>
      </c>
      <c r="AF238" s="12">
        <v>30</v>
      </c>
      <c r="AG238" s="12">
        <v>499521</v>
      </c>
      <c r="AH238" s="12">
        <v>38</v>
      </c>
      <c r="AI238" s="12">
        <v>499759</v>
      </c>
      <c r="AJ238" s="12">
        <v>36</v>
      </c>
      <c r="AK238" s="12">
        <v>42</v>
      </c>
      <c r="AL238" s="12">
        <v>50</v>
      </c>
      <c r="AM238" s="12">
        <v>46</v>
      </c>
      <c r="AN238" s="12">
        <v>34</v>
      </c>
      <c r="AO238" s="12">
        <v>38</v>
      </c>
      <c r="AP238" s="12">
        <v>45</v>
      </c>
      <c r="AQ238" s="12">
        <v>42</v>
      </c>
      <c r="AR238" s="12">
        <v>30</v>
      </c>
      <c r="AS238" s="12">
        <v>26</v>
      </c>
      <c r="AT238" s="12">
        <v>28</v>
      </c>
      <c r="AU238" s="12">
        <v>29</v>
      </c>
      <c r="AV238" s="12">
        <v>25</v>
      </c>
      <c r="AW238" s="12">
        <v>27</v>
      </c>
      <c r="AX238" s="12">
        <v>13</v>
      </c>
      <c r="AY238" s="12">
        <v>17</v>
      </c>
      <c r="AZ238" s="12">
        <v>16.5</v>
      </c>
      <c r="BA238" s="12">
        <v>62.5</v>
      </c>
      <c r="BB238" s="12">
        <v>999981</v>
      </c>
      <c r="BC238" s="12">
        <v>1000000</v>
      </c>
      <c r="BD238" s="12">
        <v>19</v>
      </c>
      <c r="BE238" s="12">
        <v>0</v>
      </c>
    </row>
    <row r="239" spans="1:57" ht="15" thickBot="1" x14ac:dyDescent="0.35">
      <c r="A239" s="11" t="s">
        <v>401</v>
      </c>
      <c r="B239" s="12">
        <v>35</v>
      </c>
      <c r="C239" s="12">
        <v>31</v>
      </c>
      <c r="D239" s="12">
        <v>26</v>
      </c>
      <c r="E239" s="12">
        <v>23</v>
      </c>
      <c r="F239" s="12">
        <v>19</v>
      </c>
      <c r="G239" s="12">
        <v>19</v>
      </c>
      <c r="H239" s="12">
        <v>19</v>
      </c>
      <c r="I239" s="12">
        <v>11</v>
      </c>
      <c r="J239" s="12">
        <v>9</v>
      </c>
      <c r="K239" s="12">
        <v>11</v>
      </c>
      <c r="L239" s="12">
        <v>9</v>
      </c>
      <c r="M239" s="12">
        <v>9</v>
      </c>
      <c r="N239" s="12">
        <v>9</v>
      </c>
      <c r="O239" s="12">
        <v>8</v>
      </c>
      <c r="P239" s="12">
        <v>6</v>
      </c>
      <c r="Q239" s="12">
        <v>5</v>
      </c>
      <c r="R239" s="12">
        <v>4</v>
      </c>
      <c r="S239" s="12">
        <v>499729</v>
      </c>
      <c r="T239" s="12">
        <v>9</v>
      </c>
      <c r="U239" s="12">
        <v>3</v>
      </c>
      <c r="V239" s="12">
        <v>3</v>
      </c>
      <c r="W239" s="12">
        <v>1</v>
      </c>
      <c r="X239" s="12">
        <v>499543</v>
      </c>
      <c r="Y239" s="12">
        <v>999541</v>
      </c>
      <c r="Z239" s="12">
        <v>1000000</v>
      </c>
      <c r="AA239" s="12">
        <v>459</v>
      </c>
      <c r="AB239" s="12">
        <v>0.05</v>
      </c>
      <c r="AD239" s="11" t="s">
        <v>401</v>
      </c>
      <c r="AE239" s="12">
        <v>26</v>
      </c>
      <c r="AF239" s="12">
        <v>30</v>
      </c>
      <c r="AG239" s="12">
        <v>499521</v>
      </c>
      <c r="AH239" s="12">
        <v>38</v>
      </c>
      <c r="AI239" s="12">
        <v>499759</v>
      </c>
      <c r="AJ239" s="12">
        <v>42</v>
      </c>
      <c r="AK239" s="12">
        <v>42</v>
      </c>
      <c r="AL239" s="12">
        <v>50</v>
      </c>
      <c r="AM239" s="12">
        <v>52</v>
      </c>
      <c r="AN239" s="12">
        <v>50</v>
      </c>
      <c r="AO239" s="12">
        <v>52</v>
      </c>
      <c r="AP239" s="12">
        <v>52</v>
      </c>
      <c r="AQ239" s="12">
        <v>52</v>
      </c>
      <c r="AR239" s="12">
        <v>53</v>
      </c>
      <c r="AS239" s="12">
        <v>55</v>
      </c>
      <c r="AT239" s="12">
        <v>56</v>
      </c>
      <c r="AU239" s="12">
        <v>57</v>
      </c>
      <c r="AV239" s="12">
        <v>49</v>
      </c>
      <c r="AW239" s="12">
        <v>52</v>
      </c>
      <c r="AX239" s="12">
        <v>58</v>
      </c>
      <c r="AY239" s="12">
        <v>58</v>
      </c>
      <c r="AZ239" s="12">
        <v>62.5</v>
      </c>
      <c r="BA239" s="12">
        <v>192.5</v>
      </c>
      <c r="BB239" s="12">
        <v>1000459</v>
      </c>
      <c r="BC239" s="12">
        <v>1000000</v>
      </c>
      <c r="BD239" s="12">
        <v>-459</v>
      </c>
      <c r="BE239" s="12">
        <v>-0.05</v>
      </c>
    </row>
    <row r="240" spans="1:57" ht="15" thickBot="1" x14ac:dyDescent="0.35">
      <c r="A240" s="11" t="s">
        <v>402</v>
      </c>
      <c r="B240" s="12">
        <v>35</v>
      </c>
      <c r="C240" s="12">
        <v>31</v>
      </c>
      <c r="D240" s="12">
        <v>26</v>
      </c>
      <c r="E240" s="12">
        <v>23</v>
      </c>
      <c r="F240" s="12">
        <v>19</v>
      </c>
      <c r="G240" s="12">
        <v>19</v>
      </c>
      <c r="H240" s="12">
        <v>19</v>
      </c>
      <c r="I240" s="12">
        <v>11</v>
      </c>
      <c r="J240" s="12">
        <v>9</v>
      </c>
      <c r="K240" s="12">
        <v>11</v>
      </c>
      <c r="L240" s="12">
        <v>9</v>
      </c>
      <c r="M240" s="12">
        <v>9</v>
      </c>
      <c r="N240" s="12">
        <v>9</v>
      </c>
      <c r="O240" s="12">
        <v>8</v>
      </c>
      <c r="P240" s="12">
        <v>6</v>
      </c>
      <c r="Q240" s="12">
        <v>5</v>
      </c>
      <c r="R240" s="12">
        <v>4</v>
      </c>
      <c r="S240" s="12">
        <v>499726</v>
      </c>
      <c r="T240" s="12">
        <v>1</v>
      </c>
      <c r="U240" s="12">
        <v>3</v>
      </c>
      <c r="V240" s="12">
        <v>3</v>
      </c>
      <c r="W240" s="12">
        <v>3</v>
      </c>
      <c r="X240" s="12">
        <v>499542</v>
      </c>
      <c r="Y240" s="12">
        <v>999531</v>
      </c>
      <c r="Z240" s="12">
        <v>1000000</v>
      </c>
      <c r="AA240" s="12">
        <v>469</v>
      </c>
      <c r="AB240" s="12">
        <v>0.05</v>
      </c>
      <c r="AD240" s="11" t="s">
        <v>402</v>
      </c>
      <c r="AE240" s="12">
        <v>26</v>
      </c>
      <c r="AF240" s="12">
        <v>30</v>
      </c>
      <c r="AG240" s="12">
        <v>499521</v>
      </c>
      <c r="AH240" s="12">
        <v>38</v>
      </c>
      <c r="AI240" s="12">
        <v>499759</v>
      </c>
      <c r="AJ240" s="12">
        <v>42</v>
      </c>
      <c r="AK240" s="12">
        <v>42</v>
      </c>
      <c r="AL240" s="12">
        <v>50</v>
      </c>
      <c r="AM240" s="12">
        <v>52</v>
      </c>
      <c r="AN240" s="12">
        <v>50</v>
      </c>
      <c r="AO240" s="12">
        <v>52</v>
      </c>
      <c r="AP240" s="12">
        <v>52</v>
      </c>
      <c r="AQ240" s="12">
        <v>52</v>
      </c>
      <c r="AR240" s="12">
        <v>53</v>
      </c>
      <c r="AS240" s="12">
        <v>55</v>
      </c>
      <c r="AT240" s="12">
        <v>56</v>
      </c>
      <c r="AU240" s="12">
        <v>57</v>
      </c>
      <c r="AV240" s="12">
        <v>52</v>
      </c>
      <c r="AW240" s="12">
        <v>60</v>
      </c>
      <c r="AX240" s="12">
        <v>58</v>
      </c>
      <c r="AY240" s="12">
        <v>58</v>
      </c>
      <c r="AZ240" s="12">
        <v>60.5</v>
      </c>
      <c r="BA240" s="12">
        <v>193.5</v>
      </c>
      <c r="BB240" s="12">
        <v>1000469</v>
      </c>
      <c r="BC240" s="12">
        <v>1000000</v>
      </c>
      <c r="BD240" s="12">
        <v>-469</v>
      </c>
      <c r="BE240" s="12">
        <v>-0.05</v>
      </c>
    </row>
    <row r="241" spans="1:57" ht="15" thickBot="1" x14ac:dyDescent="0.35">
      <c r="A241" s="11" t="s">
        <v>403</v>
      </c>
      <c r="B241" s="12">
        <v>35</v>
      </c>
      <c r="C241" s="12">
        <v>31</v>
      </c>
      <c r="D241" s="12">
        <v>26</v>
      </c>
      <c r="E241" s="12">
        <v>29</v>
      </c>
      <c r="F241" s="12">
        <v>19</v>
      </c>
      <c r="G241" s="12">
        <v>19</v>
      </c>
      <c r="H241" s="12">
        <v>19</v>
      </c>
      <c r="I241" s="12">
        <v>11</v>
      </c>
      <c r="J241" s="12">
        <v>14</v>
      </c>
      <c r="K241" s="12">
        <v>11</v>
      </c>
      <c r="L241" s="12">
        <v>9</v>
      </c>
      <c r="M241" s="12">
        <v>9</v>
      </c>
      <c r="N241" s="12">
        <v>9</v>
      </c>
      <c r="O241" s="12">
        <v>8</v>
      </c>
      <c r="P241" s="12">
        <v>6</v>
      </c>
      <c r="Q241" s="12">
        <v>5</v>
      </c>
      <c r="R241" s="12">
        <v>4</v>
      </c>
      <c r="S241" s="12">
        <v>499716.5</v>
      </c>
      <c r="T241" s="12">
        <v>1</v>
      </c>
      <c r="U241" s="12">
        <v>3</v>
      </c>
      <c r="V241" s="12">
        <v>3</v>
      </c>
      <c r="W241" s="12">
        <v>7</v>
      </c>
      <c r="X241" s="12">
        <v>499539</v>
      </c>
      <c r="Y241" s="12">
        <v>999533.5</v>
      </c>
      <c r="Z241" s="12">
        <v>1000000</v>
      </c>
      <c r="AA241" s="12">
        <v>466.5</v>
      </c>
      <c r="AB241" s="12">
        <v>0.05</v>
      </c>
      <c r="AD241" s="11" t="s">
        <v>403</v>
      </c>
      <c r="AE241" s="12">
        <v>26</v>
      </c>
      <c r="AF241" s="12">
        <v>30</v>
      </c>
      <c r="AG241" s="12">
        <v>499521</v>
      </c>
      <c r="AH241" s="12">
        <v>32</v>
      </c>
      <c r="AI241" s="12">
        <v>499759</v>
      </c>
      <c r="AJ241" s="12">
        <v>42</v>
      </c>
      <c r="AK241" s="12">
        <v>42</v>
      </c>
      <c r="AL241" s="12">
        <v>50</v>
      </c>
      <c r="AM241" s="12">
        <v>47</v>
      </c>
      <c r="AN241" s="12">
        <v>50</v>
      </c>
      <c r="AO241" s="12">
        <v>52</v>
      </c>
      <c r="AP241" s="12">
        <v>52</v>
      </c>
      <c r="AQ241" s="12">
        <v>52</v>
      </c>
      <c r="AR241" s="12">
        <v>53</v>
      </c>
      <c r="AS241" s="12">
        <v>55</v>
      </c>
      <c r="AT241" s="12">
        <v>56</v>
      </c>
      <c r="AU241" s="12">
        <v>57</v>
      </c>
      <c r="AV241" s="12">
        <v>61.5</v>
      </c>
      <c r="AW241" s="12">
        <v>60</v>
      </c>
      <c r="AX241" s="12">
        <v>58</v>
      </c>
      <c r="AY241" s="12">
        <v>58</v>
      </c>
      <c r="AZ241" s="12">
        <v>56.5</v>
      </c>
      <c r="BA241" s="12">
        <v>196.5</v>
      </c>
      <c r="BB241" s="12">
        <v>1000466.5</v>
      </c>
      <c r="BC241" s="12">
        <v>1000000</v>
      </c>
      <c r="BD241" s="12">
        <v>-466.5</v>
      </c>
      <c r="BE241" s="12">
        <v>-0.05</v>
      </c>
    </row>
    <row r="242" spans="1:57" ht="15" thickBot="1" x14ac:dyDescent="0.35">
      <c r="A242" s="11" t="s">
        <v>404</v>
      </c>
      <c r="B242" s="12">
        <v>55</v>
      </c>
      <c r="C242" s="12">
        <v>54</v>
      </c>
      <c r="D242" s="12">
        <v>53</v>
      </c>
      <c r="E242" s="12">
        <v>50</v>
      </c>
      <c r="F242" s="12">
        <v>45</v>
      </c>
      <c r="G242" s="12">
        <v>42</v>
      </c>
      <c r="H242" s="12">
        <v>41</v>
      </c>
      <c r="I242" s="12">
        <v>41</v>
      </c>
      <c r="J242" s="12">
        <v>37</v>
      </c>
      <c r="K242" s="12">
        <v>37</v>
      </c>
      <c r="L242" s="12">
        <v>38</v>
      </c>
      <c r="M242" s="12">
        <v>36</v>
      </c>
      <c r="N242" s="12">
        <v>32</v>
      </c>
      <c r="O242" s="12">
        <v>26</v>
      </c>
      <c r="P242" s="12">
        <v>25</v>
      </c>
      <c r="Q242" s="12">
        <v>29</v>
      </c>
      <c r="R242" s="12">
        <v>30</v>
      </c>
      <c r="S242" s="12">
        <v>499745</v>
      </c>
      <c r="T242" s="12">
        <v>27</v>
      </c>
      <c r="U242" s="12">
        <v>27</v>
      </c>
      <c r="V242" s="12">
        <v>27</v>
      </c>
      <c r="W242" s="12">
        <v>32</v>
      </c>
      <c r="X242" s="12">
        <v>499363.5</v>
      </c>
      <c r="Y242" s="12">
        <v>999892.5</v>
      </c>
      <c r="Z242" s="12">
        <v>1000000</v>
      </c>
      <c r="AA242" s="12">
        <v>107.5</v>
      </c>
      <c r="AB242" s="12">
        <v>0.01</v>
      </c>
      <c r="AD242" s="11" t="s">
        <v>404</v>
      </c>
      <c r="AE242" s="12">
        <v>6</v>
      </c>
      <c r="AF242" s="12">
        <v>7</v>
      </c>
      <c r="AG242" s="12">
        <v>499494</v>
      </c>
      <c r="AH242" s="12">
        <v>11</v>
      </c>
      <c r="AI242" s="12">
        <v>499733</v>
      </c>
      <c r="AJ242" s="12">
        <v>19</v>
      </c>
      <c r="AK242" s="12">
        <v>20</v>
      </c>
      <c r="AL242" s="12">
        <v>20</v>
      </c>
      <c r="AM242" s="12">
        <v>24</v>
      </c>
      <c r="AN242" s="12">
        <v>24</v>
      </c>
      <c r="AO242" s="12">
        <v>23</v>
      </c>
      <c r="AP242" s="12">
        <v>25</v>
      </c>
      <c r="AQ242" s="12">
        <v>29</v>
      </c>
      <c r="AR242" s="12">
        <v>35</v>
      </c>
      <c r="AS242" s="12">
        <v>36</v>
      </c>
      <c r="AT242" s="12">
        <v>32</v>
      </c>
      <c r="AU242" s="12">
        <v>31</v>
      </c>
      <c r="AV242" s="12">
        <v>33</v>
      </c>
      <c r="AW242" s="12">
        <v>34</v>
      </c>
      <c r="AX242" s="12">
        <v>34</v>
      </c>
      <c r="AY242" s="12">
        <v>34</v>
      </c>
      <c r="AZ242" s="12">
        <v>31.5</v>
      </c>
      <c r="BA242" s="12">
        <v>372</v>
      </c>
      <c r="BB242" s="12">
        <v>1000107.5</v>
      </c>
      <c r="BC242" s="12">
        <v>1000000</v>
      </c>
      <c r="BD242" s="12">
        <v>-107.5</v>
      </c>
      <c r="BE242" s="12">
        <v>-0.01</v>
      </c>
    </row>
    <row r="243" spans="1:57" ht="15" thickBot="1" x14ac:dyDescent="0.35">
      <c r="A243" s="11" t="s">
        <v>405</v>
      </c>
      <c r="B243" s="12">
        <v>35</v>
      </c>
      <c r="C243" s="12">
        <v>31</v>
      </c>
      <c r="D243" s="12">
        <v>33</v>
      </c>
      <c r="E243" s="12">
        <v>23</v>
      </c>
      <c r="F243" s="12">
        <v>24</v>
      </c>
      <c r="G243" s="12">
        <v>27</v>
      </c>
      <c r="H243" s="12">
        <v>23</v>
      </c>
      <c r="I243" s="12">
        <v>26</v>
      </c>
      <c r="J243" s="12">
        <v>25</v>
      </c>
      <c r="K243" s="12">
        <v>26</v>
      </c>
      <c r="L243" s="12">
        <v>19</v>
      </c>
      <c r="M243" s="12">
        <v>22</v>
      </c>
      <c r="N243" s="12">
        <v>21</v>
      </c>
      <c r="O243" s="12">
        <v>34</v>
      </c>
      <c r="P243" s="12">
        <v>34</v>
      </c>
      <c r="Q243" s="12">
        <v>31</v>
      </c>
      <c r="R243" s="12">
        <v>34</v>
      </c>
      <c r="S243" s="12">
        <v>499748</v>
      </c>
      <c r="T243" s="12">
        <v>28</v>
      </c>
      <c r="U243" s="12">
        <v>32</v>
      </c>
      <c r="V243" s="12">
        <v>31</v>
      </c>
      <c r="W243" s="12">
        <v>30</v>
      </c>
      <c r="X243" s="12">
        <v>499611</v>
      </c>
      <c r="Y243" s="12">
        <v>999948</v>
      </c>
      <c r="Z243" s="12">
        <v>1000000</v>
      </c>
      <c r="AA243" s="12">
        <v>52</v>
      </c>
      <c r="AB243" s="12">
        <v>0.01</v>
      </c>
      <c r="AD243" s="11" t="s">
        <v>405</v>
      </c>
      <c r="AE243" s="12">
        <v>26</v>
      </c>
      <c r="AF243" s="12">
        <v>30</v>
      </c>
      <c r="AG243" s="12">
        <v>499514</v>
      </c>
      <c r="AH243" s="12">
        <v>38</v>
      </c>
      <c r="AI243" s="12">
        <v>499754</v>
      </c>
      <c r="AJ243" s="12">
        <v>34</v>
      </c>
      <c r="AK243" s="12">
        <v>38</v>
      </c>
      <c r="AL243" s="12">
        <v>35</v>
      </c>
      <c r="AM243" s="12">
        <v>36</v>
      </c>
      <c r="AN243" s="12">
        <v>35</v>
      </c>
      <c r="AO243" s="12">
        <v>42</v>
      </c>
      <c r="AP243" s="12">
        <v>39</v>
      </c>
      <c r="AQ243" s="12">
        <v>40</v>
      </c>
      <c r="AR243" s="12">
        <v>27</v>
      </c>
      <c r="AS243" s="12">
        <v>27</v>
      </c>
      <c r="AT243" s="12">
        <v>30</v>
      </c>
      <c r="AU243" s="12">
        <v>27</v>
      </c>
      <c r="AV243" s="12">
        <v>30</v>
      </c>
      <c r="AW243" s="12">
        <v>33</v>
      </c>
      <c r="AX243" s="12">
        <v>29</v>
      </c>
      <c r="AY243" s="12">
        <v>30</v>
      </c>
      <c r="AZ243" s="12">
        <v>33.5</v>
      </c>
      <c r="BA243" s="12">
        <v>124.5</v>
      </c>
      <c r="BB243" s="12">
        <v>1000052</v>
      </c>
      <c r="BC243" s="12">
        <v>1000000</v>
      </c>
      <c r="BD243" s="12">
        <v>-52</v>
      </c>
      <c r="BE243" s="12">
        <v>-0.01</v>
      </c>
    </row>
    <row r="244" spans="1:57" ht="15" thickBot="1" x14ac:dyDescent="0.35">
      <c r="A244" s="11" t="s">
        <v>406</v>
      </c>
      <c r="B244" s="12">
        <v>35</v>
      </c>
      <c r="C244" s="12">
        <v>31</v>
      </c>
      <c r="D244" s="12">
        <v>26</v>
      </c>
      <c r="E244" s="12">
        <v>23</v>
      </c>
      <c r="F244" s="12">
        <v>19</v>
      </c>
      <c r="G244" s="12">
        <v>19</v>
      </c>
      <c r="H244" s="12">
        <v>19</v>
      </c>
      <c r="I244" s="12">
        <v>11</v>
      </c>
      <c r="J244" s="12">
        <v>9</v>
      </c>
      <c r="K244" s="12">
        <v>11</v>
      </c>
      <c r="L244" s="12">
        <v>9</v>
      </c>
      <c r="M244" s="12">
        <v>9</v>
      </c>
      <c r="N244" s="12">
        <v>9</v>
      </c>
      <c r="O244" s="12">
        <v>8</v>
      </c>
      <c r="P244" s="12">
        <v>6</v>
      </c>
      <c r="Q244" s="12">
        <v>5</v>
      </c>
      <c r="R244" s="12">
        <v>21</v>
      </c>
      <c r="S244" s="12">
        <v>499716.5</v>
      </c>
      <c r="T244" s="12">
        <v>20</v>
      </c>
      <c r="U244" s="12">
        <v>3</v>
      </c>
      <c r="V244" s="12">
        <v>3</v>
      </c>
      <c r="W244" s="12">
        <v>16</v>
      </c>
      <c r="X244" s="12">
        <v>499547</v>
      </c>
      <c r="Y244" s="12">
        <v>999575.5</v>
      </c>
      <c r="Z244" s="12">
        <v>1000000</v>
      </c>
      <c r="AA244" s="12">
        <v>424.5</v>
      </c>
      <c r="AB244" s="12">
        <v>0.04</v>
      </c>
      <c r="AD244" s="11" t="s">
        <v>406</v>
      </c>
      <c r="AE244" s="12">
        <v>26</v>
      </c>
      <c r="AF244" s="12">
        <v>30</v>
      </c>
      <c r="AG244" s="12">
        <v>499521</v>
      </c>
      <c r="AH244" s="12">
        <v>38</v>
      </c>
      <c r="AI244" s="12">
        <v>499759</v>
      </c>
      <c r="AJ244" s="12">
        <v>42</v>
      </c>
      <c r="AK244" s="12">
        <v>42</v>
      </c>
      <c r="AL244" s="12">
        <v>50</v>
      </c>
      <c r="AM244" s="12">
        <v>52</v>
      </c>
      <c r="AN244" s="12">
        <v>50</v>
      </c>
      <c r="AO244" s="12">
        <v>52</v>
      </c>
      <c r="AP244" s="12">
        <v>52</v>
      </c>
      <c r="AQ244" s="12">
        <v>52</v>
      </c>
      <c r="AR244" s="12">
        <v>53</v>
      </c>
      <c r="AS244" s="12">
        <v>55</v>
      </c>
      <c r="AT244" s="12">
        <v>56</v>
      </c>
      <c r="AU244" s="12">
        <v>40</v>
      </c>
      <c r="AV244" s="12">
        <v>61.5</v>
      </c>
      <c r="AW244" s="12">
        <v>41</v>
      </c>
      <c r="AX244" s="12">
        <v>58</v>
      </c>
      <c r="AY244" s="12">
        <v>58</v>
      </c>
      <c r="AZ244" s="12">
        <v>47.5</v>
      </c>
      <c r="BA244" s="12">
        <v>188.5</v>
      </c>
      <c r="BB244" s="12">
        <v>1000424.5</v>
      </c>
      <c r="BC244" s="12">
        <v>1000000</v>
      </c>
      <c r="BD244" s="12">
        <v>-424.5</v>
      </c>
      <c r="BE244" s="12">
        <v>-0.04</v>
      </c>
    </row>
    <row r="245" spans="1:57" ht="15" thickBot="1" x14ac:dyDescent="0.35">
      <c r="A245" s="11" t="s">
        <v>407</v>
      </c>
      <c r="B245" s="12">
        <v>35</v>
      </c>
      <c r="C245" s="12">
        <v>31</v>
      </c>
      <c r="D245" s="12">
        <v>26</v>
      </c>
      <c r="E245" s="12">
        <v>23</v>
      </c>
      <c r="F245" s="12">
        <v>19</v>
      </c>
      <c r="G245" s="12">
        <v>19</v>
      </c>
      <c r="H245" s="12">
        <v>19</v>
      </c>
      <c r="I245" s="12">
        <v>28</v>
      </c>
      <c r="J245" s="12">
        <v>49</v>
      </c>
      <c r="K245" s="12">
        <v>58</v>
      </c>
      <c r="L245" s="12">
        <v>57</v>
      </c>
      <c r="M245" s="12">
        <v>59</v>
      </c>
      <c r="N245" s="12">
        <v>55</v>
      </c>
      <c r="O245" s="12">
        <v>49</v>
      </c>
      <c r="P245" s="12">
        <v>50</v>
      </c>
      <c r="Q245" s="12">
        <v>49</v>
      </c>
      <c r="R245" s="12">
        <v>39</v>
      </c>
      <c r="S245" s="12">
        <v>499757</v>
      </c>
      <c r="T245" s="12">
        <v>42</v>
      </c>
      <c r="U245" s="12">
        <v>43</v>
      </c>
      <c r="V245" s="12">
        <v>37</v>
      </c>
      <c r="W245" s="12">
        <v>36</v>
      </c>
      <c r="X245" s="12">
        <v>499676</v>
      </c>
      <c r="Y245" s="12">
        <v>1000256</v>
      </c>
      <c r="Z245" s="12">
        <v>1000000</v>
      </c>
      <c r="AA245" s="12">
        <v>-256</v>
      </c>
      <c r="AB245" s="12">
        <v>-0.03</v>
      </c>
      <c r="AD245" s="11" t="s">
        <v>407</v>
      </c>
      <c r="AE245" s="12">
        <v>26</v>
      </c>
      <c r="AF245" s="12">
        <v>30</v>
      </c>
      <c r="AG245" s="12">
        <v>499521</v>
      </c>
      <c r="AH245" s="12">
        <v>38</v>
      </c>
      <c r="AI245" s="12">
        <v>499759</v>
      </c>
      <c r="AJ245" s="12">
        <v>42</v>
      </c>
      <c r="AK245" s="12">
        <v>42</v>
      </c>
      <c r="AL245" s="12">
        <v>33</v>
      </c>
      <c r="AM245" s="12">
        <v>12</v>
      </c>
      <c r="AN245" s="12">
        <v>3</v>
      </c>
      <c r="AO245" s="12">
        <v>4</v>
      </c>
      <c r="AP245" s="12">
        <v>2</v>
      </c>
      <c r="AQ245" s="12">
        <v>6</v>
      </c>
      <c r="AR245" s="12">
        <v>12</v>
      </c>
      <c r="AS245" s="12">
        <v>11</v>
      </c>
      <c r="AT245" s="12">
        <v>12</v>
      </c>
      <c r="AU245" s="12">
        <v>22</v>
      </c>
      <c r="AV245" s="12">
        <v>21</v>
      </c>
      <c r="AW245" s="12">
        <v>19</v>
      </c>
      <c r="AX245" s="12">
        <v>18</v>
      </c>
      <c r="AY245" s="12">
        <v>24</v>
      </c>
      <c r="AZ245" s="12">
        <v>27.5</v>
      </c>
      <c r="BA245" s="12">
        <v>59.5</v>
      </c>
      <c r="BB245" s="12">
        <v>999744</v>
      </c>
      <c r="BC245" s="12">
        <v>1000000</v>
      </c>
      <c r="BD245" s="12">
        <v>256</v>
      </c>
      <c r="BE245" s="12">
        <v>0.03</v>
      </c>
    </row>
    <row r="246" spans="1:57" ht="15" thickBot="1" x14ac:dyDescent="0.35">
      <c r="A246" s="11" t="s">
        <v>408</v>
      </c>
      <c r="B246" s="12">
        <v>50</v>
      </c>
      <c r="C246" s="12">
        <v>50</v>
      </c>
      <c r="D246" s="12">
        <v>49</v>
      </c>
      <c r="E246" s="12">
        <v>53</v>
      </c>
      <c r="F246" s="12">
        <v>52</v>
      </c>
      <c r="G246" s="12">
        <v>55</v>
      </c>
      <c r="H246" s="12">
        <v>53</v>
      </c>
      <c r="I246" s="12">
        <v>53</v>
      </c>
      <c r="J246" s="12">
        <v>55</v>
      </c>
      <c r="K246" s="12">
        <v>53</v>
      </c>
      <c r="L246" s="12">
        <v>53</v>
      </c>
      <c r="M246" s="12">
        <v>53</v>
      </c>
      <c r="N246" s="12">
        <v>54</v>
      </c>
      <c r="O246" s="12">
        <v>52</v>
      </c>
      <c r="P246" s="12">
        <v>52</v>
      </c>
      <c r="Q246" s="12">
        <v>50</v>
      </c>
      <c r="R246" s="12">
        <v>52</v>
      </c>
      <c r="S246" s="12">
        <v>499767</v>
      </c>
      <c r="T246" s="12">
        <v>47</v>
      </c>
      <c r="U246" s="12">
        <v>45</v>
      </c>
      <c r="V246" s="12">
        <v>48</v>
      </c>
      <c r="W246" s="12">
        <v>43</v>
      </c>
      <c r="X246" s="12">
        <v>499608</v>
      </c>
      <c r="Y246" s="12">
        <v>1000447</v>
      </c>
      <c r="Z246" s="12">
        <v>1000000</v>
      </c>
      <c r="AA246" s="12">
        <v>-447</v>
      </c>
      <c r="AB246" s="12">
        <v>-0.04</v>
      </c>
      <c r="AD246" s="11" t="s">
        <v>408</v>
      </c>
      <c r="AE246" s="12">
        <v>11</v>
      </c>
      <c r="AF246" s="12">
        <v>11</v>
      </c>
      <c r="AG246" s="12">
        <v>499498</v>
      </c>
      <c r="AH246" s="12">
        <v>8</v>
      </c>
      <c r="AI246" s="12">
        <v>499726</v>
      </c>
      <c r="AJ246" s="12">
        <v>6</v>
      </c>
      <c r="AK246" s="12">
        <v>8</v>
      </c>
      <c r="AL246" s="12">
        <v>8</v>
      </c>
      <c r="AM246" s="12">
        <v>6</v>
      </c>
      <c r="AN246" s="12">
        <v>8</v>
      </c>
      <c r="AO246" s="12">
        <v>8</v>
      </c>
      <c r="AP246" s="12">
        <v>8</v>
      </c>
      <c r="AQ246" s="12">
        <v>7</v>
      </c>
      <c r="AR246" s="12">
        <v>9</v>
      </c>
      <c r="AS246" s="12">
        <v>9</v>
      </c>
      <c r="AT246" s="12">
        <v>11</v>
      </c>
      <c r="AU246" s="12">
        <v>9</v>
      </c>
      <c r="AV246" s="12">
        <v>11</v>
      </c>
      <c r="AW246" s="12">
        <v>14</v>
      </c>
      <c r="AX246" s="12">
        <v>16</v>
      </c>
      <c r="AY246" s="12">
        <v>13</v>
      </c>
      <c r="AZ246" s="12">
        <v>20.5</v>
      </c>
      <c r="BA246" s="12">
        <v>127.5</v>
      </c>
      <c r="BB246" s="12">
        <v>999553</v>
      </c>
      <c r="BC246" s="12">
        <v>1000000</v>
      </c>
      <c r="BD246" s="12">
        <v>447</v>
      </c>
      <c r="BE246" s="12">
        <v>0.04</v>
      </c>
    </row>
    <row r="247" spans="1:57" ht="15" thickBot="1" x14ac:dyDescent="0.35">
      <c r="A247" s="11" t="s">
        <v>409</v>
      </c>
      <c r="B247" s="12">
        <v>35</v>
      </c>
      <c r="C247" s="12">
        <v>31</v>
      </c>
      <c r="D247" s="12">
        <v>29</v>
      </c>
      <c r="E247" s="12">
        <v>30</v>
      </c>
      <c r="F247" s="12">
        <v>33</v>
      </c>
      <c r="G247" s="12">
        <v>34</v>
      </c>
      <c r="H247" s="12">
        <v>38</v>
      </c>
      <c r="I247" s="12">
        <v>44</v>
      </c>
      <c r="J247" s="12">
        <v>40</v>
      </c>
      <c r="K247" s="12">
        <v>42</v>
      </c>
      <c r="L247" s="12">
        <v>42</v>
      </c>
      <c r="M247" s="12">
        <v>45</v>
      </c>
      <c r="N247" s="12">
        <v>49</v>
      </c>
      <c r="O247" s="12">
        <v>39</v>
      </c>
      <c r="P247" s="12">
        <v>47</v>
      </c>
      <c r="Q247" s="12">
        <v>60</v>
      </c>
      <c r="R247" s="12">
        <v>56</v>
      </c>
      <c r="S247" s="12">
        <v>499771</v>
      </c>
      <c r="T247" s="12">
        <v>60</v>
      </c>
      <c r="U247" s="12">
        <v>59</v>
      </c>
      <c r="V247" s="12">
        <v>60</v>
      </c>
      <c r="W247" s="12">
        <v>53</v>
      </c>
      <c r="X247" s="12">
        <v>499735.5</v>
      </c>
      <c r="Y247" s="12">
        <v>1000432.5</v>
      </c>
      <c r="Z247" s="12">
        <v>1000000</v>
      </c>
      <c r="AA247" s="12">
        <v>-432.5</v>
      </c>
      <c r="AB247" s="12">
        <v>-0.04</v>
      </c>
      <c r="AD247" s="11" t="s">
        <v>409</v>
      </c>
      <c r="AE247" s="12">
        <v>26</v>
      </c>
      <c r="AF247" s="12">
        <v>30</v>
      </c>
      <c r="AG247" s="12">
        <v>499518</v>
      </c>
      <c r="AH247" s="12">
        <v>31</v>
      </c>
      <c r="AI247" s="12">
        <v>499745</v>
      </c>
      <c r="AJ247" s="12">
        <v>27</v>
      </c>
      <c r="AK247" s="12">
        <v>23</v>
      </c>
      <c r="AL247" s="12">
        <v>17</v>
      </c>
      <c r="AM247" s="12">
        <v>21</v>
      </c>
      <c r="AN247" s="12">
        <v>19</v>
      </c>
      <c r="AO247" s="12">
        <v>19</v>
      </c>
      <c r="AP247" s="12">
        <v>16</v>
      </c>
      <c r="AQ247" s="12">
        <v>12</v>
      </c>
      <c r="AR247" s="12">
        <v>22</v>
      </c>
      <c r="AS247" s="12">
        <v>14</v>
      </c>
      <c r="AT247" s="12">
        <v>1</v>
      </c>
      <c r="AU247" s="12">
        <v>5</v>
      </c>
      <c r="AV247" s="12">
        <v>7</v>
      </c>
      <c r="AW247" s="12">
        <v>1</v>
      </c>
      <c r="AX247" s="12">
        <v>2</v>
      </c>
      <c r="AY247" s="12">
        <v>1</v>
      </c>
      <c r="AZ247" s="12">
        <v>10.5</v>
      </c>
      <c r="BA247" s="12">
        <v>0</v>
      </c>
      <c r="BB247" s="12">
        <v>999567.5</v>
      </c>
      <c r="BC247" s="12">
        <v>1000000</v>
      </c>
      <c r="BD247" s="12">
        <v>432.5</v>
      </c>
      <c r="BE247" s="12">
        <v>0.04</v>
      </c>
    </row>
    <row r="248" spans="1:57" ht="15" thickBot="1" x14ac:dyDescent="0.35">
      <c r="A248" s="11" t="s">
        <v>410</v>
      </c>
      <c r="B248" s="12">
        <v>35</v>
      </c>
      <c r="C248" s="12">
        <v>31</v>
      </c>
      <c r="D248" s="12">
        <v>26</v>
      </c>
      <c r="E248" s="12">
        <v>27</v>
      </c>
      <c r="F248" s="12">
        <v>30</v>
      </c>
      <c r="G248" s="12">
        <v>31</v>
      </c>
      <c r="H248" s="12">
        <v>26</v>
      </c>
      <c r="I248" s="12">
        <v>30</v>
      </c>
      <c r="J248" s="12">
        <v>35</v>
      </c>
      <c r="K248" s="12">
        <v>40</v>
      </c>
      <c r="L248" s="12">
        <v>22</v>
      </c>
      <c r="M248" s="12">
        <v>34</v>
      </c>
      <c r="N248" s="12">
        <v>38</v>
      </c>
      <c r="O248" s="12">
        <v>40</v>
      </c>
      <c r="P248" s="12">
        <v>36</v>
      </c>
      <c r="Q248" s="12">
        <v>36</v>
      </c>
      <c r="R248" s="12">
        <v>28</v>
      </c>
      <c r="S248" s="12">
        <v>499746</v>
      </c>
      <c r="T248" s="12">
        <v>29</v>
      </c>
      <c r="U248" s="12">
        <v>33</v>
      </c>
      <c r="V248" s="12">
        <v>34</v>
      </c>
      <c r="W248" s="12">
        <v>35</v>
      </c>
      <c r="X248" s="12">
        <v>499615</v>
      </c>
      <c r="Y248" s="12">
        <v>1000037</v>
      </c>
      <c r="Z248" s="12">
        <v>1000000</v>
      </c>
      <c r="AA248" s="12">
        <v>-37</v>
      </c>
      <c r="AB248" s="12">
        <v>0</v>
      </c>
      <c r="AD248" s="11" t="s">
        <v>410</v>
      </c>
      <c r="AE248" s="12">
        <v>26</v>
      </c>
      <c r="AF248" s="12">
        <v>30</v>
      </c>
      <c r="AG248" s="12">
        <v>499521</v>
      </c>
      <c r="AH248" s="12">
        <v>34</v>
      </c>
      <c r="AI248" s="12">
        <v>499748</v>
      </c>
      <c r="AJ248" s="12">
        <v>30</v>
      </c>
      <c r="AK248" s="12">
        <v>35</v>
      </c>
      <c r="AL248" s="12">
        <v>31</v>
      </c>
      <c r="AM248" s="12">
        <v>26</v>
      </c>
      <c r="AN248" s="12">
        <v>21</v>
      </c>
      <c r="AO248" s="12">
        <v>39</v>
      </c>
      <c r="AP248" s="12">
        <v>27</v>
      </c>
      <c r="AQ248" s="12">
        <v>23</v>
      </c>
      <c r="AR248" s="12">
        <v>21</v>
      </c>
      <c r="AS248" s="12">
        <v>25</v>
      </c>
      <c r="AT248" s="12">
        <v>25</v>
      </c>
      <c r="AU248" s="12">
        <v>33</v>
      </c>
      <c r="AV248" s="12">
        <v>32</v>
      </c>
      <c r="AW248" s="12">
        <v>32</v>
      </c>
      <c r="AX248" s="12">
        <v>28</v>
      </c>
      <c r="AY248" s="12">
        <v>27</v>
      </c>
      <c r="AZ248" s="12">
        <v>28.5</v>
      </c>
      <c r="BA248" s="12">
        <v>120.5</v>
      </c>
      <c r="BB248" s="12">
        <v>999963</v>
      </c>
      <c r="BC248" s="12">
        <v>1000000</v>
      </c>
      <c r="BD248" s="12">
        <v>37</v>
      </c>
      <c r="BE248" s="12">
        <v>0</v>
      </c>
    </row>
    <row r="249" spans="1:57" ht="15" thickBot="1" x14ac:dyDescent="0.35">
      <c r="A249" s="11" t="s">
        <v>411</v>
      </c>
      <c r="B249" s="12">
        <v>42</v>
      </c>
      <c r="C249" s="12">
        <v>46</v>
      </c>
      <c r="D249" s="12">
        <v>47</v>
      </c>
      <c r="E249" s="12">
        <v>49</v>
      </c>
      <c r="F249" s="12">
        <v>49</v>
      </c>
      <c r="G249" s="12">
        <v>49</v>
      </c>
      <c r="H249" s="12">
        <v>55</v>
      </c>
      <c r="I249" s="12">
        <v>52</v>
      </c>
      <c r="J249" s="12">
        <v>54</v>
      </c>
      <c r="K249" s="12">
        <v>52</v>
      </c>
      <c r="L249" s="12">
        <v>52</v>
      </c>
      <c r="M249" s="12">
        <v>50</v>
      </c>
      <c r="N249" s="12">
        <v>45</v>
      </c>
      <c r="O249" s="12">
        <v>42</v>
      </c>
      <c r="P249" s="12">
        <v>41</v>
      </c>
      <c r="Q249" s="12">
        <v>41</v>
      </c>
      <c r="R249" s="12">
        <v>40</v>
      </c>
      <c r="S249" s="12">
        <v>499754</v>
      </c>
      <c r="T249" s="12">
        <v>32</v>
      </c>
      <c r="U249" s="12">
        <v>22</v>
      </c>
      <c r="V249" s="12">
        <v>18</v>
      </c>
      <c r="W249" s="12">
        <v>27</v>
      </c>
      <c r="X249" s="12">
        <v>499546</v>
      </c>
      <c r="Y249" s="12">
        <v>1000205</v>
      </c>
      <c r="Z249" s="12">
        <v>1000000</v>
      </c>
      <c r="AA249" s="12">
        <v>-205</v>
      </c>
      <c r="AB249" s="12">
        <v>-0.02</v>
      </c>
      <c r="AD249" s="11" t="s">
        <v>411</v>
      </c>
      <c r="AE249" s="12">
        <v>19</v>
      </c>
      <c r="AF249" s="12">
        <v>15</v>
      </c>
      <c r="AG249" s="12">
        <v>499500</v>
      </c>
      <c r="AH249" s="12">
        <v>12</v>
      </c>
      <c r="AI249" s="12">
        <v>499729</v>
      </c>
      <c r="AJ249" s="12">
        <v>12</v>
      </c>
      <c r="AK249" s="12">
        <v>6</v>
      </c>
      <c r="AL249" s="12">
        <v>9</v>
      </c>
      <c r="AM249" s="12">
        <v>7</v>
      </c>
      <c r="AN249" s="12">
        <v>9</v>
      </c>
      <c r="AO249" s="12">
        <v>9</v>
      </c>
      <c r="AP249" s="12">
        <v>11</v>
      </c>
      <c r="AQ249" s="12">
        <v>16</v>
      </c>
      <c r="AR249" s="12">
        <v>19</v>
      </c>
      <c r="AS249" s="12">
        <v>20</v>
      </c>
      <c r="AT249" s="12">
        <v>20</v>
      </c>
      <c r="AU249" s="12">
        <v>21</v>
      </c>
      <c r="AV249" s="12">
        <v>24</v>
      </c>
      <c r="AW249" s="12">
        <v>29</v>
      </c>
      <c r="AX249" s="12">
        <v>39</v>
      </c>
      <c r="AY249" s="12">
        <v>43</v>
      </c>
      <c r="AZ249" s="12">
        <v>36.5</v>
      </c>
      <c r="BA249" s="12">
        <v>189.5</v>
      </c>
      <c r="BB249" s="12">
        <v>999795</v>
      </c>
      <c r="BC249" s="12">
        <v>1000000</v>
      </c>
      <c r="BD249" s="12">
        <v>205</v>
      </c>
      <c r="BE249" s="12">
        <v>0.02</v>
      </c>
    </row>
    <row r="250" spans="1:57" ht="15" thickBot="1" x14ac:dyDescent="0.35">
      <c r="A250" s="11" t="s">
        <v>412</v>
      </c>
      <c r="B250" s="12">
        <v>46</v>
      </c>
      <c r="C250" s="12">
        <v>41</v>
      </c>
      <c r="D250" s="12">
        <v>41</v>
      </c>
      <c r="E250" s="12">
        <v>43</v>
      </c>
      <c r="F250" s="12">
        <v>48</v>
      </c>
      <c r="G250" s="12">
        <v>47</v>
      </c>
      <c r="H250" s="12">
        <v>47</v>
      </c>
      <c r="I250" s="12">
        <v>50</v>
      </c>
      <c r="J250" s="12">
        <v>50</v>
      </c>
      <c r="K250" s="12">
        <v>50</v>
      </c>
      <c r="L250" s="12">
        <v>50</v>
      </c>
      <c r="M250" s="12">
        <v>47</v>
      </c>
      <c r="N250" s="12">
        <v>46</v>
      </c>
      <c r="O250" s="12">
        <v>44</v>
      </c>
      <c r="P250" s="12">
        <v>44</v>
      </c>
      <c r="Q250" s="12">
        <v>40</v>
      </c>
      <c r="R250" s="12">
        <v>48</v>
      </c>
      <c r="S250" s="12">
        <v>499762</v>
      </c>
      <c r="T250" s="12">
        <v>37</v>
      </c>
      <c r="U250" s="12">
        <v>38</v>
      </c>
      <c r="V250" s="12">
        <v>45</v>
      </c>
      <c r="W250" s="12">
        <v>46</v>
      </c>
      <c r="X250" s="12">
        <v>499612</v>
      </c>
      <c r="Y250" s="12">
        <v>1000322</v>
      </c>
      <c r="Z250" s="12">
        <v>1000000</v>
      </c>
      <c r="AA250" s="12">
        <v>-322</v>
      </c>
      <c r="AB250" s="12">
        <v>-0.03</v>
      </c>
      <c r="AD250" s="11" t="s">
        <v>412</v>
      </c>
      <c r="AE250" s="12">
        <v>15</v>
      </c>
      <c r="AF250" s="12">
        <v>20</v>
      </c>
      <c r="AG250" s="12">
        <v>499506</v>
      </c>
      <c r="AH250" s="12">
        <v>18</v>
      </c>
      <c r="AI250" s="12">
        <v>499730</v>
      </c>
      <c r="AJ250" s="12">
        <v>14</v>
      </c>
      <c r="AK250" s="12">
        <v>14</v>
      </c>
      <c r="AL250" s="12">
        <v>11</v>
      </c>
      <c r="AM250" s="12">
        <v>11</v>
      </c>
      <c r="AN250" s="12">
        <v>11</v>
      </c>
      <c r="AO250" s="12">
        <v>11</v>
      </c>
      <c r="AP250" s="12">
        <v>14</v>
      </c>
      <c r="AQ250" s="12">
        <v>15</v>
      </c>
      <c r="AR250" s="12">
        <v>17</v>
      </c>
      <c r="AS250" s="12">
        <v>17</v>
      </c>
      <c r="AT250" s="12">
        <v>21</v>
      </c>
      <c r="AU250" s="12">
        <v>13</v>
      </c>
      <c r="AV250" s="12">
        <v>16</v>
      </c>
      <c r="AW250" s="12">
        <v>24</v>
      </c>
      <c r="AX250" s="12">
        <v>23</v>
      </c>
      <c r="AY250" s="12">
        <v>16</v>
      </c>
      <c r="AZ250" s="12">
        <v>17.5</v>
      </c>
      <c r="BA250" s="12">
        <v>123.5</v>
      </c>
      <c r="BB250" s="12">
        <v>999678</v>
      </c>
      <c r="BC250" s="12">
        <v>1000000</v>
      </c>
      <c r="BD250" s="12">
        <v>322</v>
      </c>
      <c r="BE250" s="12">
        <v>0.03</v>
      </c>
    </row>
    <row r="251" spans="1:57" ht="15" thickBot="1" x14ac:dyDescent="0.35">
      <c r="A251" s="11" t="s">
        <v>413</v>
      </c>
      <c r="B251" s="12">
        <v>35</v>
      </c>
      <c r="C251" s="12">
        <v>31</v>
      </c>
      <c r="D251" s="12">
        <v>26</v>
      </c>
      <c r="E251" s="12">
        <v>23</v>
      </c>
      <c r="F251" s="12">
        <v>19</v>
      </c>
      <c r="G251" s="12">
        <v>20</v>
      </c>
      <c r="H251" s="12">
        <v>19</v>
      </c>
      <c r="I251" s="12">
        <v>17</v>
      </c>
      <c r="J251" s="12">
        <v>16</v>
      </c>
      <c r="K251" s="12">
        <v>16</v>
      </c>
      <c r="L251" s="12">
        <v>16</v>
      </c>
      <c r="M251" s="12">
        <v>19</v>
      </c>
      <c r="N251" s="12">
        <v>17</v>
      </c>
      <c r="O251" s="12">
        <v>18</v>
      </c>
      <c r="P251" s="12">
        <v>17</v>
      </c>
      <c r="Q251" s="12">
        <v>18</v>
      </c>
      <c r="R251" s="12">
        <v>30</v>
      </c>
      <c r="S251" s="12">
        <v>499750</v>
      </c>
      <c r="T251" s="12">
        <v>36</v>
      </c>
      <c r="U251" s="12">
        <v>49</v>
      </c>
      <c r="V251" s="12">
        <v>42</v>
      </c>
      <c r="W251" s="12">
        <v>45</v>
      </c>
      <c r="X251" s="12">
        <v>499660.5</v>
      </c>
      <c r="Y251" s="12">
        <v>999939.5</v>
      </c>
      <c r="Z251" s="12">
        <v>1000000</v>
      </c>
      <c r="AA251" s="12">
        <v>60.5</v>
      </c>
      <c r="AB251" s="12">
        <v>0.01</v>
      </c>
      <c r="AD251" s="11" t="s">
        <v>413</v>
      </c>
      <c r="AE251" s="12">
        <v>26</v>
      </c>
      <c r="AF251" s="12">
        <v>30</v>
      </c>
      <c r="AG251" s="12">
        <v>499521</v>
      </c>
      <c r="AH251" s="12">
        <v>38</v>
      </c>
      <c r="AI251" s="12">
        <v>499759</v>
      </c>
      <c r="AJ251" s="12">
        <v>41</v>
      </c>
      <c r="AK251" s="12">
        <v>42</v>
      </c>
      <c r="AL251" s="12">
        <v>44</v>
      </c>
      <c r="AM251" s="12">
        <v>45</v>
      </c>
      <c r="AN251" s="12">
        <v>45</v>
      </c>
      <c r="AO251" s="12">
        <v>45</v>
      </c>
      <c r="AP251" s="12">
        <v>42</v>
      </c>
      <c r="AQ251" s="12">
        <v>44</v>
      </c>
      <c r="AR251" s="12">
        <v>43</v>
      </c>
      <c r="AS251" s="12">
        <v>44</v>
      </c>
      <c r="AT251" s="12">
        <v>43</v>
      </c>
      <c r="AU251" s="12">
        <v>31</v>
      </c>
      <c r="AV251" s="12">
        <v>28</v>
      </c>
      <c r="AW251" s="12">
        <v>25</v>
      </c>
      <c r="AX251" s="12">
        <v>12</v>
      </c>
      <c r="AY251" s="12">
        <v>19</v>
      </c>
      <c r="AZ251" s="12">
        <v>18.5</v>
      </c>
      <c r="BA251" s="12">
        <v>75</v>
      </c>
      <c r="BB251" s="12">
        <v>1000060.5</v>
      </c>
      <c r="BC251" s="12">
        <v>1000000</v>
      </c>
      <c r="BD251" s="12">
        <v>-60.5</v>
      </c>
      <c r="BE251" s="12">
        <v>-0.01</v>
      </c>
    </row>
    <row r="252" spans="1:57" ht="15" thickBot="1" x14ac:dyDescent="0.35">
      <c r="A252" s="11" t="s">
        <v>414</v>
      </c>
      <c r="B252" s="12">
        <v>35</v>
      </c>
      <c r="C252" s="12">
        <v>31</v>
      </c>
      <c r="D252" s="12">
        <v>26</v>
      </c>
      <c r="E252" s="12">
        <v>23</v>
      </c>
      <c r="F252" s="12">
        <v>21</v>
      </c>
      <c r="G252" s="12">
        <v>19</v>
      </c>
      <c r="H252" s="12">
        <v>19</v>
      </c>
      <c r="I252" s="12">
        <v>19</v>
      </c>
      <c r="J252" s="12">
        <v>18</v>
      </c>
      <c r="K252" s="12">
        <v>18</v>
      </c>
      <c r="L252" s="12">
        <v>43</v>
      </c>
      <c r="M252" s="12">
        <v>52</v>
      </c>
      <c r="N252" s="12">
        <v>19</v>
      </c>
      <c r="O252" s="12">
        <v>14</v>
      </c>
      <c r="P252" s="12">
        <v>16</v>
      </c>
      <c r="Q252" s="12">
        <v>13</v>
      </c>
      <c r="R252" s="12">
        <v>11</v>
      </c>
      <c r="S252" s="12">
        <v>499728</v>
      </c>
      <c r="T252" s="12">
        <v>6</v>
      </c>
      <c r="U252" s="12">
        <v>7</v>
      </c>
      <c r="V252" s="12">
        <v>8</v>
      </c>
      <c r="W252" s="12">
        <v>4</v>
      </c>
      <c r="X252" s="12">
        <v>499545</v>
      </c>
      <c r="Y252" s="12">
        <v>999695</v>
      </c>
      <c r="Z252" s="12">
        <v>1000000</v>
      </c>
      <c r="AA252" s="12">
        <v>305</v>
      </c>
      <c r="AB252" s="12">
        <v>0.03</v>
      </c>
      <c r="AD252" s="11" t="s">
        <v>414</v>
      </c>
      <c r="AE252" s="12">
        <v>26</v>
      </c>
      <c r="AF252" s="12">
        <v>30</v>
      </c>
      <c r="AG252" s="12">
        <v>499521</v>
      </c>
      <c r="AH252" s="12">
        <v>38</v>
      </c>
      <c r="AI252" s="12">
        <v>499757</v>
      </c>
      <c r="AJ252" s="12">
        <v>42</v>
      </c>
      <c r="AK252" s="12">
        <v>42</v>
      </c>
      <c r="AL252" s="12">
        <v>42</v>
      </c>
      <c r="AM252" s="12">
        <v>43</v>
      </c>
      <c r="AN252" s="12">
        <v>43</v>
      </c>
      <c r="AO252" s="12">
        <v>18</v>
      </c>
      <c r="AP252" s="12">
        <v>9</v>
      </c>
      <c r="AQ252" s="12">
        <v>42</v>
      </c>
      <c r="AR252" s="12">
        <v>47</v>
      </c>
      <c r="AS252" s="12">
        <v>45</v>
      </c>
      <c r="AT252" s="12">
        <v>48</v>
      </c>
      <c r="AU252" s="12">
        <v>50</v>
      </c>
      <c r="AV252" s="12">
        <v>50</v>
      </c>
      <c r="AW252" s="12">
        <v>55</v>
      </c>
      <c r="AX252" s="12">
        <v>54</v>
      </c>
      <c r="AY252" s="12">
        <v>53</v>
      </c>
      <c r="AZ252" s="12">
        <v>59.5</v>
      </c>
      <c r="BA252" s="12">
        <v>190.5</v>
      </c>
      <c r="BB252" s="12">
        <v>1000305</v>
      </c>
      <c r="BC252" s="12">
        <v>1000000</v>
      </c>
      <c r="BD252" s="12">
        <v>-305</v>
      </c>
      <c r="BE252" s="12">
        <v>-0.03</v>
      </c>
    </row>
    <row r="253" spans="1:57" ht="15" thickBot="1" x14ac:dyDescent="0.35">
      <c r="A253" s="11" t="s">
        <v>415</v>
      </c>
      <c r="B253" s="12">
        <v>41</v>
      </c>
      <c r="C253" s="12">
        <v>42</v>
      </c>
      <c r="D253" s="12">
        <v>45</v>
      </c>
      <c r="E253" s="12">
        <v>45</v>
      </c>
      <c r="F253" s="12">
        <v>37</v>
      </c>
      <c r="G253" s="12">
        <v>37</v>
      </c>
      <c r="H253" s="12">
        <v>34</v>
      </c>
      <c r="I253" s="12">
        <v>35</v>
      </c>
      <c r="J253" s="12">
        <v>28</v>
      </c>
      <c r="K253" s="12">
        <v>28</v>
      </c>
      <c r="L253" s="12">
        <v>18</v>
      </c>
      <c r="M253" s="12">
        <v>21</v>
      </c>
      <c r="N253" s="12">
        <v>20</v>
      </c>
      <c r="O253" s="12">
        <v>28</v>
      </c>
      <c r="P253" s="12">
        <v>20</v>
      </c>
      <c r="Q253" s="12">
        <v>18</v>
      </c>
      <c r="R253" s="12">
        <v>13</v>
      </c>
      <c r="S253" s="12">
        <v>499727</v>
      </c>
      <c r="T253" s="12">
        <v>11</v>
      </c>
      <c r="U253" s="12">
        <v>13</v>
      </c>
      <c r="V253" s="12">
        <v>12</v>
      </c>
      <c r="W253" s="12">
        <v>13</v>
      </c>
      <c r="X253" s="12">
        <v>499389</v>
      </c>
      <c r="Y253" s="12">
        <v>999675</v>
      </c>
      <c r="Z253" s="12">
        <v>1000000</v>
      </c>
      <c r="AA253" s="12">
        <v>325</v>
      </c>
      <c r="AB253" s="12">
        <v>0.03</v>
      </c>
      <c r="AD253" s="11" t="s">
        <v>415</v>
      </c>
      <c r="AE253" s="12">
        <v>20</v>
      </c>
      <c r="AF253" s="12">
        <v>19</v>
      </c>
      <c r="AG253" s="12">
        <v>499502</v>
      </c>
      <c r="AH253" s="12">
        <v>16</v>
      </c>
      <c r="AI253" s="12">
        <v>499741</v>
      </c>
      <c r="AJ253" s="12">
        <v>24</v>
      </c>
      <c r="AK253" s="12">
        <v>27</v>
      </c>
      <c r="AL253" s="12">
        <v>26</v>
      </c>
      <c r="AM253" s="12">
        <v>33</v>
      </c>
      <c r="AN253" s="12">
        <v>33</v>
      </c>
      <c r="AO253" s="12">
        <v>43</v>
      </c>
      <c r="AP253" s="12">
        <v>40</v>
      </c>
      <c r="AQ253" s="12">
        <v>41</v>
      </c>
      <c r="AR253" s="12">
        <v>33</v>
      </c>
      <c r="AS253" s="12">
        <v>41</v>
      </c>
      <c r="AT253" s="12">
        <v>43</v>
      </c>
      <c r="AU253" s="12">
        <v>48</v>
      </c>
      <c r="AV253" s="12">
        <v>51</v>
      </c>
      <c r="AW253" s="12">
        <v>50</v>
      </c>
      <c r="AX253" s="12">
        <v>48</v>
      </c>
      <c r="AY253" s="12">
        <v>49</v>
      </c>
      <c r="AZ253" s="12">
        <v>50.5</v>
      </c>
      <c r="BA253" s="12">
        <v>346.5</v>
      </c>
      <c r="BB253" s="12">
        <v>1000325</v>
      </c>
      <c r="BC253" s="12">
        <v>1000000</v>
      </c>
      <c r="BD253" s="12">
        <v>-325</v>
      </c>
      <c r="BE253" s="12">
        <v>-0.03</v>
      </c>
    </row>
    <row r="254" spans="1:57" ht="15" thickBot="1" x14ac:dyDescent="0.35">
      <c r="A254" s="11" t="s">
        <v>416</v>
      </c>
      <c r="B254" s="12">
        <v>35</v>
      </c>
      <c r="C254" s="12">
        <v>31</v>
      </c>
      <c r="D254" s="12">
        <v>27</v>
      </c>
      <c r="E254" s="12">
        <v>25</v>
      </c>
      <c r="F254" s="12">
        <v>22</v>
      </c>
      <c r="G254" s="12">
        <v>22</v>
      </c>
      <c r="H254" s="12">
        <v>24</v>
      </c>
      <c r="I254" s="12">
        <v>18</v>
      </c>
      <c r="J254" s="12">
        <v>13</v>
      </c>
      <c r="K254" s="12">
        <v>17</v>
      </c>
      <c r="L254" s="12">
        <v>14</v>
      </c>
      <c r="M254" s="12">
        <v>20</v>
      </c>
      <c r="N254" s="12">
        <v>23</v>
      </c>
      <c r="O254" s="12">
        <v>15</v>
      </c>
      <c r="P254" s="12">
        <v>31</v>
      </c>
      <c r="Q254" s="12">
        <v>26</v>
      </c>
      <c r="R254" s="12">
        <v>33</v>
      </c>
      <c r="S254" s="12">
        <v>499734</v>
      </c>
      <c r="T254" s="12">
        <v>15</v>
      </c>
      <c r="U254" s="12">
        <v>18</v>
      </c>
      <c r="V254" s="12">
        <v>15</v>
      </c>
      <c r="W254" s="12">
        <v>14</v>
      </c>
      <c r="X254" s="12">
        <v>499557</v>
      </c>
      <c r="Y254" s="12">
        <v>999749</v>
      </c>
      <c r="Z254" s="12">
        <v>1000000</v>
      </c>
      <c r="AA254" s="12">
        <v>251</v>
      </c>
      <c r="AB254" s="12">
        <v>0.03</v>
      </c>
      <c r="AD254" s="11" t="s">
        <v>416</v>
      </c>
      <c r="AE254" s="12">
        <v>26</v>
      </c>
      <c r="AF254" s="12">
        <v>30</v>
      </c>
      <c r="AG254" s="12">
        <v>499520</v>
      </c>
      <c r="AH254" s="12">
        <v>36</v>
      </c>
      <c r="AI254" s="12">
        <v>499756</v>
      </c>
      <c r="AJ254" s="12">
        <v>39</v>
      </c>
      <c r="AK254" s="12">
        <v>37</v>
      </c>
      <c r="AL254" s="12">
        <v>43</v>
      </c>
      <c r="AM254" s="12">
        <v>48</v>
      </c>
      <c r="AN254" s="12">
        <v>44</v>
      </c>
      <c r="AO254" s="12">
        <v>47</v>
      </c>
      <c r="AP254" s="12">
        <v>41</v>
      </c>
      <c r="AQ254" s="12">
        <v>38</v>
      </c>
      <c r="AR254" s="12">
        <v>46</v>
      </c>
      <c r="AS254" s="12">
        <v>30</v>
      </c>
      <c r="AT254" s="12">
        <v>35</v>
      </c>
      <c r="AU254" s="12">
        <v>28</v>
      </c>
      <c r="AV254" s="12">
        <v>44</v>
      </c>
      <c r="AW254" s="12">
        <v>46</v>
      </c>
      <c r="AX254" s="12">
        <v>43</v>
      </c>
      <c r="AY254" s="12">
        <v>46</v>
      </c>
      <c r="AZ254" s="12">
        <v>49.5</v>
      </c>
      <c r="BA254" s="12">
        <v>178.5</v>
      </c>
      <c r="BB254" s="12">
        <v>1000251</v>
      </c>
      <c r="BC254" s="12">
        <v>1000000</v>
      </c>
      <c r="BD254" s="12">
        <v>-251</v>
      </c>
      <c r="BE254" s="12">
        <v>-0.03</v>
      </c>
    </row>
    <row r="255" spans="1:57" ht="15" thickBot="1" x14ac:dyDescent="0.35">
      <c r="A255" s="11" t="s">
        <v>417</v>
      </c>
      <c r="B255" s="12">
        <v>35</v>
      </c>
      <c r="C255" s="12">
        <v>33</v>
      </c>
      <c r="D255" s="12">
        <v>26</v>
      </c>
      <c r="E255" s="12">
        <v>24</v>
      </c>
      <c r="F255" s="12">
        <v>20</v>
      </c>
      <c r="G255" s="12">
        <v>21</v>
      </c>
      <c r="H255" s="12">
        <v>27</v>
      </c>
      <c r="I255" s="12">
        <v>15</v>
      </c>
      <c r="J255" s="12">
        <v>12</v>
      </c>
      <c r="K255" s="12">
        <v>14</v>
      </c>
      <c r="L255" s="12">
        <v>11</v>
      </c>
      <c r="M255" s="12">
        <v>13</v>
      </c>
      <c r="N255" s="12">
        <v>12</v>
      </c>
      <c r="O255" s="12">
        <v>16</v>
      </c>
      <c r="P255" s="12">
        <v>13</v>
      </c>
      <c r="Q255" s="12">
        <v>11</v>
      </c>
      <c r="R255" s="12">
        <v>9</v>
      </c>
      <c r="S255" s="12">
        <v>499731</v>
      </c>
      <c r="T255" s="12">
        <v>19</v>
      </c>
      <c r="U255" s="12">
        <v>10</v>
      </c>
      <c r="V255" s="12">
        <v>9</v>
      </c>
      <c r="W255" s="12">
        <v>8</v>
      </c>
      <c r="X255" s="12">
        <v>499548</v>
      </c>
      <c r="Y255" s="12">
        <v>999637</v>
      </c>
      <c r="Z255" s="12">
        <v>1000000</v>
      </c>
      <c r="AA255" s="12">
        <v>363</v>
      </c>
      <c r="AB255" s="12">
        <v>0.04</v>
      </c>
      <c r="AD255" s="11" t="s">
        <v>417</v>
      </c>
      <c r="AE255" s="12">
        <v>26</v>
      </c>
      <c r="AF255" s="12">
        <v>28</v>
      </c>
      <c r="AG255" s="12">
        <v>499521</v>
      </c>
      <c r="AH255" s="12">
        <v>37</v>
      </c>
      <c r="AI255" s="12">
        <v>499758</v>
      </c>
      <c r="AJ255" s="12">
        <v>40</v>
      </c>
      <c r="AK255" s="12">
        <v>34</v>
      </c>
      <c r="AL255" s="12">
        <v>46</v>
      </c>
      <c r="AM255" s="12">
        <v>49</v>
      </c>
      <c r="AN255" s="12">
        <v>47</v>
      </c>
      <c r="AO255" s="12">
        <v>50</v>
      </c>
      <c r="AP255" s="12">
        <v>48</v>
      </c>
      <c r="AQ255" s="12">
        <v>49</v>
      </c>
      <c r="AR255" s="12">
        <v>45</v>
      </c>
      <c r="AS255" s="12">
        <v>48</v>
      </c>
      <c r="AT255" s="12">
        <v>50</v>
      </c>
      <c r="AU255" s="12">
        <v>52</v>
      </c>
      <c r="AV255" s="12">
        <v>47</v>
      </c>
      <c r="AW255" s="12">
        <v>42</v>
      </c>
      <c r="AX255" s="12">
        <v>51</v>
      </c>
      <c r="AY255" s="12">
        <v>52</v>
      </c>
      <c r="AZ255" s="12">
        <v>55.5</v>
      </c>
      <c r="BA255" s="12">
        <v>187.5</v>
      </c>
      <c r="BB255" s="12">
        <v>1000363</v>
      </c>
      <c r="BC255" s="12">
        <v>1000000</v>
      </c>
      <c r="BD255" s="12">
        <v>-363</v>
      </c>
      <c r="BE255" s="12">
        <v>-0.04</v>
      </c>
    </row>
    <row r="256" spans="1:57" ht="15" thickBot="1" x14ac:dyDescent="0.35">
      <c r="A256" s="11" t="s">
        <v>418</v>
      </c>
      <c r="B256" s="12">
        <v>35</v>
      </c>
      <c r="C256" s="12">
        <v>31</v>
      </c>
      <c r="D256" s="12">
        <v>32</v>
      </c>
      <c r="E256" s="12">
        <v>54</v>
      </c>
      <c r="F256" s="12">
        <v>53</v>
      </c>
      <c r="G256" s="12">
        <v>53</v>
      </c>
      <c r="H256" s="12">
        <v>52</v>
      </c>
      <c r="I256" s="12">
        <v>59</v>
      </c>
      <c r="J256" s="12">
        <v>51</v>
      </c>
      <c r="K256" s="12">
        <v>47</v>
      </c>
      <c r="L256" s="12">
        <v>48</v>
      </c>
      <c r="M256" s="12">
        <v>43</v>
      </c>
      <c r="N256" s="12">
        <v>40</v>
      </c>
      <c r="O256" s="12">
        <v>36</v>
      </c>
      <c r="P256" s="12">
        <v>33</v>
      </c>
      <c r="Q256" s="12">
        <v>27</v>
      </c>
      <c r="R256" s="12">
        <v>25</v>
      </c>
      <c r="S256" s="12">
        <v>499743</v>
      </c>
      <c r="T256" s="12">
        <v>26</v>
      </c>
      <c r="U256" s="12">
        <v>29</v>
      </c>
      <c r="V256" s="12">
        <v>30</v>
      </c>
      <c r="W256" s="12">
        <v>33</v>
      </c>
      <c r="X256" s="12">
        <v>499549</v>
      </c>
      <c r="Y256" s="12">
        <v>1000129</v>
      </c>
      <c r="Z256" s="12">
        <v>1000000</v>
      </c>
      <c r="AA256" s="12">
        <v>-129</v>
      </c>
      <c r="AB256" s="12">
        <v>-0.01</v>
      </c>
      <c r="AD256" s="11" t="s">
        <v>418</v>
      </c>
      <c r="AE256" s="12">
        <v>26</v>
      </c>
      <c r="AF256" s="12">
        <v>30</v>
      </c>
      <c r="AG256" s="12">
        <v>499515</v>
      </c>
      <c r="AH256" s="12">
        <v>7</v>
      </c>
      <c r="AI256" s="12">
        <v>499725</v>
      </c>
      <c r="AJ256" s="12">
        <v>8</v>
      </c>
      <c r="AK256" s="12">
        <v>9</v>
      </c>
      <c r="AL256" s="12">
        <v>2</v>
      </c>
      <c r="AM256" s="12">
        <v>10</v>
      </c>
      <c r="AN256" s="12">
        <v>14</v>
      </c>
      <c r="AO256" s="12">
        <v>13</v>
      </c>
      <c r="AP256" s="12">
        <v>18</v>
      </c>
      <c r="AQ256" s="12">
        <v>21</v>
      </c>
      <c r="AR256" s="12">
        <v>25</v>
      </c>
      <c r="AS256" s="12">
        <v>28</v>
      </c>
      <c r="AT256" s="12">
        <v>34</v>
      </c>
      <c r="AU256" s="12">
        <v>36</v>
      </c>
      <c r="AV256" s="12">
        <v>35</v>
      </c>
      <c r="AW256" s="12">
        <v>35</v>
      </c>
      <c r="AX256" s="12">
        <v>32</v>
      </c>
      <c r="AY256" s="12">
        <v>31</v>
      </c>
      <c r="AZ256" s="12">
        <v>30.5</v>
      </c>
      <c r="BA256" s="12">
        <v>186.5</v>
      </c>
      <c r="BB256" s="12">
        <v>999871</v>
      </c>
      <c r="BC256" s="12">
        <v>1000000</v>
      </c>
      <c r="BD256" s="12">
        <v>129</v>
      </c>
      <c r="BE256" s="12">
        <v>0.01</v>
      </c>
    </row>
    <row r="257" spans="1:57" ht="15" thickBot="1" x14ac:dyDescent="0.35">
      <c r="A257" s="11" t="s">
        <v>419</v>
      </c>
      <c r="B257" s="12">
        <v>35</v>
      </c>
      <c r="C257" s="12">
        <v>31</v>
      </c>
      <c r="D257" s="12">
        <v>26</v>
      </c>
      <c r="E257" s="12">
        <v>23</v>
      </c>
      <c r="F257" s="12">
        <v>19</v>
      </c>
      <c r="G257" s="12">
        <v>19</v>
      </c>
      <c r="H257" s="12">
        <v>19</v>
      </c>
      <c r="I257" s="12">
        <v>12</v>
      </c>
      <c r="J257" s="12">
        <v>11</v>
      </c>
      <c r="K257" s="12">
        <v>13</v>
      </c>
      <c r="L257" s="12">
        <v>13</v>
      </c>
      <c r="M257" s="12">
        <v>12</v>
      </c>
      <c r="N257" s="12">
        <v>12</v>
      </c>
      <c r="O257" s="12">
        <v>14</v>
      </c>
      <c r="P257" s="12">
        <v>21</v>
      </c>
      <c r="Q257" s="12">
        <v>19</v>
      </c>
      <c r="R257" s="12">
        <v>18</v>
      </c>
      <c r="S257" s="12">
        <v>499735</v>
      </c>
      <c r="T257" s="12">
        <v>16</v>
      </c>
      <c r="U257" s="12">
        <v>19</v>
      </c>
      <c r="V257" s="12">
        <v>28</v>
      </c>
      <c r="W257" s="12">
        <v>24</v>
      </c>
      <c r="X257" s="12">
        <v>499605</v>
      </c>
      <c r="Y257" s="12">
        <v>999744</v>
      </c>
      <c r="Z257" s="12">
        <v>1000000</v>
      </c>
      <c r="AA257" s="12">
        <v>256</v>
      </c>
      <c r="AB257" s="12">
        <v>0.03</v>
      </c>
      <c r="AD257" s="11" t="s">
        <v>419</v>
      </c>
      <c r="AE257" s="12">
        <v>26</v>
      </c>
      <c r="AF257" s="12">
        <v>30</v>
      </c>
      <c r="AG257" s="12">
        <v>499521</v>
      </c>
      <c r="AH257" s="12">
        <v>38</v>
      </c>
      <c r="AI257" s="12">
        <v>499759</v>
      </c>
      <c r="AJ257" s="12">
        <v>42</v>
      </c>
      <c r="AK257" s="12">
        <v>42</v>
      </c>
      <c r="AL257" s="12">
        <v>49</v>
      </c>
      <c r="AM257" s="12">
        <v>50</v>
      </c>
      <c r="AN257" s="12">
        <v>48</v>
      </c>
      <c r="AO257" s="12">
        <v>48</v>
      </c>
      <c r="AP257" s="12">
        <v>49</v>
      </c>
      <c r="AQ257" s="12">
        <v>49</v>
      </c>
      <c r="AR257" s="12">
        <v>47</v>
      </c>
      <c r="AS257" s="12">
        <v>40</v>
      </c>
      <c r="AT257" s="12">
        <v>42</v>
      </c>
      <c r="AU257" s="12">
        <v>43</v>
      </c>
      <c r="AV257" s="12">
        <v>43</v>
      </c>
      <c r="AW257" s="12">
        <v>45</v>
      </c>
      <c r="AX257" s="12">
        <v>42</v>
      </c>
      <c r="AY257" s="12">
        <v>33</v>
      </c>
      <c r="AZ257" s="12">
        <v>39.5</v>
      </c>
      <c r="BA257" s="12">
        <v>130.5</v>
      </c>
      <c r="BB257" s="12">
        <v>1000256</v>
      </c>
      <c r="BC257" s="12">
        <v>1000000</v>
      </c>
      <c r="BD257" s="12">
        <v>-256</v>
      </c>
      <c r="BE257" s="12">
        <v>-0.03</v>
      </c>
    </row>
    <row r="258" spans="1:57" ht="15" thickBot="1" x14ac:dyDescent="0.35">
      <c r="A258" s="11" t="s">
        <v>420</v>
      </c>
      <c r="B258" s="12">
        <v>38</v>
      </c>
      <c r="C258" s="12">
        <v>31</v>
      </c>
      <c r="D258" s="12">
        <v>34</v>
      </c>
      <c r="E258" s="12">
        <v>35</v>
      </c>
      <c r="F258" s="12">
        <v>32</v>
      </c>
      <c r="G258" s="12">
        <v>30</v>
      </c>
      <c r="H258" s="12">
        <v>30</v>
      </c>
      <c r="I258" s="12">
        <v>25</v>
      </c>
      <c r="J258" s="12">
        <v>22</v>
      </c>
      <c r="K258" s="12">
        <v>21</v>
      </c>
      <c r="L258" s="12">
        <v>17</v>
      </c>
      <c r="M258" s="12">
        <v>17</v>
      </c>
      <c r="N258" s="12">
        <v>15</v>
      </c>
      <c r="O258" s="12">
        <v>18</v>
      </c>
      <c r="P258" s="12">
        <v>15</v>
      </c>
      <c r="Q258" s="12">
        <v>12</v>
      </c>
      <c r="R258" s="12">
        <v>8</v>
      </c>
      <c r="S258" s="12">
        <v>499723</v>
      </c>
      <c r="T258" s="12">
        <v>5</v>
      </c>
      <c r="U258" s="12">
        <v>9</v>
      </c>
      <c r="V258" s="12">
        <v>10</v>
      </c>
      <c r="W258" s="12">
        <v>9</v>
      </c>
      <c r="X258" s="12">
        <v>499455.5</v>
      </c>
      <c r="Y258" s="12">
        <v>999611.5</v>
      </c>
      <c r="Z258" s="12">
        <v>1000000</v>
      </c>
      <c r="AA258" s="12">
        <v>388.5</v>
      </c>
      <c r="AB258" s="12">
        <v>0.04</v>
      </c>
      <c r="AD258" s="11" t="s">
        <v>420</v>
      </c>
      <c r="AE258" s="12">
        <v>23</v>
      </c>
      <c r="AF258" s="12">
        <v>30</v>
      </c>
      <c r="AG258" s="12">
        <v>499513</v>
      </c>
      <c r="AH258" s="12">
        <v>26</v>
      </c>
      <c r="AI258" s="12">
        <v>499746</v>
      </c>
      <c r="AJ258" s="12">
        <v>31</v>
      </c>
      <c r="AK258" s="12">
        <v>31</v>
      </c>
      <c r="AL258" s="12">
        <v>36</v>
      </c>
      <c r="AM258" s="12">
        <v>39</v>
      </c>
      <c r="AN258" s="12">
        <v>40</v>
      </c>
      <c r="AO258" s="12">
        <v>44</v>
      </c>
      <c r="AP258" s="12">
        <v>44</v>
      </c>
      <c r="AQ258" s="12">
        <v>46</v>
      </c>
      <c r="AR258" s="12">
        <v>43</v>
      </c>
      <c r="AS258" s="12">
        <v>46</v>
      </c>
      <c r="AT258" s="12">
        <v>49</v>
      </c>
      <c r="AU258" s="12">
        <v>53</v>
      </c>
      <c r="AV258" s="12">
        <v>55</v>
      </c>
      <c r="AW258" s="12">
        <v>56</v>
      </c>
      <c r="AX258" s="12">
        <v>52</v>
      </c>
      <c r="AY258" s="12">
        <v>51</v>
      </c>
      <c r="AZ258" s="12">
        <v>54.5</v>
      </c>
      <c r="BA258" s="12">
        <v>280</v>
      </c>
      <c r="BB258" s="12">
        <v>1000388.5</v>
      </c>
      <c r="BC258" s="12">
        <v>1000000</v>
      </c>
      <c r="BD258" s="12">
        <v>-388.5</v>
      </c>
      <c r="BE258" s="12">
        <v>-0.04</v>
      </c>
    </row>
    <row r="259" spans="1:57" ht="15" thickBot="1" x14ac:dyDescent="0.35">
      <c r="A259" s="11" t="s">
        <v>421</v>
      </c>
      <c r="B259" s="12">
        <v>60</v>
      </c>
      <c r="C259" s="12">
        <v>133</v>
      </c>
      <c r="D259" s="12">
        <v>61</v>
      </c>
      <c r="E259" s="12">
        <v>61</v>
      </c>
      <c r="F259" s="12">
        <v>60</v>
      </c>
      <c r="G259" s="12">
        <v>60</v>
      </c>
      <c r="H259" s="12">
        <v>58</v>
      </c>
      <c r="I259" s="12">
        <v>55</v>
      </c>
      <c r="J259" s="12">
        <v>56</v>
      </c>
      <c r="K259" s="12">
        <v>55</v>
      </c>
      <c r="L259" s="12">
        <v>54</v>
      </c>
      <c r="M259" s="12">
        <v>51</v>
      </c>
      <c r="N259" s="12">
        <v>48</v>
      </c>
      <c r="O259" s="12">
        <v>47</v>
      </c>
      <c r="P259" s="12">
        <v>46</v>
      </c>
      <c r="Q259" s="12">
        <v>47</v>
      </c>
      <c r="R259" s="12">
        <v>44</v>
      </c>
      <c r="S259" s="12">
        <v>499764</v>
      </c>
      <c r="T259" s="12">
        <v>43</v>
      </c>
      <c r="U259" s="12">
        <v>50</v>
      </c>
      <c r="V259" s="12">
        <v>53</v>
      </c>
      <c r="W259" s="12">
        <v>61.5</v>
      </c>
      <c r="X259" s="12">
        <v>499456.5</v>
      </c>
      <c r="Y259" s="12">
        <v>1000424</v>
      </c>
      <c r="Z259" s="12">
        <v>1000000</v>
      </c>
      <c r="AA259" s="12">
        <v>-424</v>
      </c>
      <c r="AB259" s="12">
        <v>-0.04</v>
      </c>
      <c r="AD259" s="11" t="s">
        <v>421</v>
      </c>
      <c r="AE259" s="12">
        <v>1</v>
      </c>
      <c r="AF259" s="12">
        <v>0</v>
      </c>
      <c r="AG259" s="12">
        <v>499414</v>
      </c>
      <c r="AH259" s="12">
        <v>0</v>
      </c>
      <c r="AI259" s="12">
        <v>499718</v>
      </c>
      <c r="AJ259" s="12">
        <v>1</v>
      </c>
      <c r="AK259" s="12">
        <v>3</v>
      </c>
      <c r="AL259" s="12">
        <v>6</v>
      </c>
      <c r="AM259" s="12">
        <v>5</v>
      </c>
      <c r="AN259" s="12">
        <v>6</v>
      </c>
      <c r="AO259" s="12">
        <v>7</v>
      </c>
      <c r="AP259" s="12">
        <v>10</v>
      </c>
      <c r="AQ259" s="12">
        <v>13</v>
      </c>
      <c r="AR259" s="12">
        <v>14</v>
      </c>
      <c r="AS259" s="12">
        <v>15</v>
      </c>
      <c r="AT259" s="12">
        <v>14</v>
      </c>
      <c r="AU259" s="12">
        <v>17</v>
      </c>
      <c r="AV259" s="12">
        <v>14</v>
      </c>
      <c r="AW259" s="12">
        <v>18</v>
      </c>
      <c r="AX259" s="12">
        <v>11</v>
      </c>
      <c r="AY259" s="12">
        <v>8</v>
      </c>
      <c r="AZ259" s="12">
        <v>2</v>
      </c>
      <c r="BA259" s="12">
        <v>279</v>
      </c>
      <c r="BB259" s="12">
        <v>999576</v>
      </c>
      <c r="BC259" s="12">
        <v>1000000</v>
      </c>
      <c r="BD259" s="12">
        <v>424</v>
      </c>
      <c r="BE259" s="12">
        <v>0.04</v>
      </c>
    </row>
    <row r="260" spans="1:57" ht="15" thickBot="1" x14ac:dyDescent="0.35">
      <c r="A260" s="11" t="s">
        <v>422</v>
      </c>
      <c r="B260" s="12">
        <v>35</v>
      </c>
      <c r="C260" s="12">
        <v>38</v>
      </c>
      <c r="D260" s="12">
        <v>39</v>
      </c>
      <c r="E260" s="12">
        <v>39</v>
      </c>
      <c r="F260" s="12">
        <v>42</v>
      </c>
      <c r="G260" s="12">
        <v>51</v>
      </c>
      <c r="H260" s="12">
        <v>57</v>
      </c>
      <c r="I260" s="12">
        <v>57</v>
      </c>
      <c r="J260" s="12">
        <v>58</v>
      </c>
      <c r="K260" s="12">
        <v>49</v>
      </c>
      <c r="L260" s="12">
        <v>40</v>
      </c>
      <c r="M260" s="12">
        <v>35</v>
      </c>
      <c r="N260" s="12">
        <v>29</v>
      </c>
      <c r="O260" s="12">
        <v>27</v>
      </c>
      <c r="P260" s="12">
        <v>18</v>
      </c>
      <c r="Q260" s="12">
        <v>15</v>
      </c>
      <c r="R260" s="12">
        <v>15</v>
      </c>
      <c r="S260" s="12">
        <v>499732</v>
      </c>
      <c r="T260" s="12">
        <v>13</v>
      </c>
      <c r="U260" s="12">
        <v>15</v>
      </c>
      <c r="V260" s="12">
        <v>19</v>
      </c>
      <c r="W260" s="12">
        <v>19</v>
      </c>
      <c r="X260" s="12">
        <v>499390</v>
      </c>
      <c r="Y260" s="12">
        <v>999832</v>
      </c>
      <c r="Z260" s="12">
        <v>1000000</v>
      </c>
      <c r="AA260" s="12">
        <v>168</v>
      </c>
      <c r="AB260" s="12">
        <v>0.02</v>
      </c>
      <c r="AD260" s="11" t="s">
        <v>422</v>
      </c>
      <c r="AE260" s="12">
        <v>26</v>
      </c>
      <c r="AF260" s="12">
        <v>23</v>
      </c>
      <c r="AG260" s="12">
        <v>499508</v>
      </c>
      <c r="AH260" s="12">
        <v>22</v>
      </c>
      <c r="AI260" s="12">
        <v>499736</v>
      </c>
      <c r="AJ260" s="12">
        <v>10</v>
      </c>
      <c r="AK260" s="12">
        <v>4</v>
      </c>
      <c r="AL260" s="12">
        <v>4</v>
      </c>
      <c r="AM260" s="12">
        <v>3</v>
      </c>
      <c r="AN260" s="12">
        <v>12</v>
      </c>
      <c r="AO260" s="12">
        <v>21</v>
      </c>
      <c r="AP260" s="12">
        <v>26</v>
      </c>
      <c r="AQ260" s="12">
        <v>32</v>
      </c>
      <c r="AR260" s="12">
        <v>34</v>
      </c>
      <c r="AS260" s="12">
        <v>43</v>
      </c>
      <c r="AT260" s="12">
        <v>46</v>
      </c>
      <c r="AU260" s="12">
        <v>46</v>
      </c>
      <c r="AV260" s="12">
        <v>46</v>
      </c>
      <c r="AW260" s="12">
        <v>48</v>
      </c>
      <c r="AX260" s="12">
        <v>46</v>
      </c>
      <c r="AY260" s="12">
        <v>42</v>
      </c>
      <c r="AZ260" s="12">
        <v>44.5</v>
      </c>
      <c r="BA260" s="12">
        <v>345.5</v>
      </c>
      <c r="BB260" s="12">
        <v>1000168</v>
      </c>
      <c r="BC260" s="12">
        <v>1000000</v>
      </c>
      <c r="BD260" s="12">
        <v>-168</v>
      </c>
      <c r="BE260" s="12">
        <v>-0.02</v>
      </c>
    </row>
    <row r="261" spans="1:57" ht="15" thickBot="1" x14ac:dyDescent="0.35">
      <c r="A261" s="11" t="s">
        <v>423</v>
      </c>
      <c r="B261" s="12">
        <v>35</v>
      </c>
      <c r="C261" s="12">
        <v>38</v>
      </c>
      <c r="D261" s="12">
        <v>31</v>
      </c>
      <c r="E261" s="12">
        <v>26</v>
      </c>
      <c r="F261" s="12">
        <v>34</v>
      </c>
      <c r="G261" s="12">
        <v>27</v>
      </c>
      <c r="H261" s="12">
        <v>20</v>
      </c>
      <c r="I261" s="12">
        <v>32</v>
      </c>
      <c r="J261" s="12">
        <v>32</v>
      </c>
      <c r="K261" s="12">
        <v>31</v>
      </c>
      <c r="L261" s="12">
        <v>28</v>
      </c>
      <c r="M261" s="12">
        <v>27</v>
      </c>
      <c r="N261" s="12">
        <v>28</v>
      </c>
      <c r="O261" s="12">
        <v>35</v>
      </c>
      <c r="P261" s="12">
        <v>32</v>
      </c>
      <c r="Q261" s="12">
        <v>23</v>
      </c>
      <c r="R261" s="12">
        <v>22</v>
      </c>
      <c r="S261" s="12">
        <v>499737</v>
      </c>
      <c r="T261" s="12">
        <v>24</v>
      </c>
      <c r="U261" s="12">
        <v>24</v>
      </c>
      <c r="V261" s="12">
        <v>20</v>
      </c>
      <c r="W261" s="12">
        <v>20</v>
      </c>
      <c r="X261" s="12">
        <v>499555</v>
      </c>
      <c r="Y261" s="12">
        <v>999881</v>
      </c>
      <c r="Z261" s="12">
        <v>1000000</v>
      </c>
      <c r="AA261" s="12">
        <v>119</v>
      </c>
      <c r="AB261" s="12">
        <v>0.01</v>
      </c>
      <c r="AD261" s="11" t="s">
        <v>423</v>
      </c>
      <c r="AE261" s="12">
        <v>26</v>
      </c>
      <c r="AF261" s="12">
        <v>23</v>
      </c>
      <c r="AG261" s="12">
        <v>499516</v>
      </c>
      <c r="AH261" s="12">
        <v>35</v>
      </c>
      <c r="AI261" s="12">
        <v>499744</v>
      </c>
      <c r="AJ261" s="12">
        <v>34</v>
      </c>
      <c r="AK261" s="12">
        <v>41</v>
      </c>
      <c r="AL261" s="12">
        <v>29</v>
      </c>
      <c r="AM261" s="12">
        <v>29</v>
      </c>
      <c r="AN261" s="12">
        <v>30</v>
      </c>
      <c r="AO261" s="12">
        <v>33</v>
      </c>
      <c r="AP261" s="12">
        <v>34</v>
      </c>
      <c r="AQ261" s="12">
        <v>33</v>
      </c>
      <c r="AR261" s="12">
        <v>26</v>
      </c>
      <c r="AS261" s="12">
        <v>29</v>
      </c>
      <c r="AT261" s="12">
        <v>38</v>
      </c>
      <c r="AU261" s="12">
        <v>39</v>
      </c>
      <c r="AV261" s="12">
        <v>41</v>
      </c>
      <c r="AW261" s="12">
        <v>37</v>
      </c>
      <c r="AX261" s="12">
        <v>37</v>
      </c>
      <c r="AY261" s="12">
        <v>41</v>
      </c>
      <c r="AZ261" s="12">
        <v>43.5</v>
      </c>
      <c r="BA261" s="12">
        <v>180.5</v>
      </c>
      <c r="BB261" s="12">
        <v>1000119</v>
      </c>
      <c r="BC261" s="12">
        <v>1000000</v>
      </c>
      <c r="BD261" s="12">
        <v>-119</v>
      </c>
      <c r="BE261" s="12">
        <v>-0.01</v>
      </c>
    </row>
    <row r="262" spans="1:57" ht="15" thickBot="1" x14ac:dyDescent="0.35"/>
    <row r="263" spans="1:57" ht="15" thickBot="1" x14ac:dyDescent="0.35">
      <c r="A263" s="13" t="s">
        <v>732</v>
      </c>
      <c r="B263" s="14">
        <v>1000869</v>
      </c>
      <c r="AD263" s="13" t="s">
        <v>732</v>
      </c>
      <c r="AE263" s="14">
        <v>1000925</v>
      </c>
    </row>
    <row r="264" spans="1:57" ht="15" thickBot="1" x14ac:dyDescent="0.35">
      <c r="A264" s="13" t="s">
        <v>733</v>
      </c>
      <c r="B264" s="14">
        <v>499360.5</v>
      </c>
      <c r="AD264" s="13" t="s">
        <v>733</v>
      </c>
      <c r="AE264" s="14">
        <v>999131</v>
      </c>
    </row>
    <row r="265" spans="1:57" ht="15" thickBot="1" x14ac:dyDescent="0.35">
      <c r="A265" s="13" t="s">
        <v>734</v>
      </c>
      <c r="B265" s="14">
        <v>61999999.100000001</v>
      </c>
      <c r="AD265" s="13" t="s">
        <v>734</v>
      </c>
      <c r="AE265" s="14">
        <v>62000001.5</v>
      </c>
    </row>
    <row r="266" spans="1:57" ht="15" thickBot="1" x14ac:dyDescent="0.35">
      <c r="A266" s="13" t="s">
        <v>735</v>
      </c>
      <c r="B266" s="14">
        <v>62000000</v>
      </c>
      <c r="AD266" s="13" t="s">
        <v>735</v>
      </c>
      <c r="AE266" s="14">
        <v>62000000</v>
      </c>
    </row>
    <row r="267" spans="1:57" ht="15" thickBot="1" x14ac:dyDescent="0.35">
      <c r="A267" s="13" t="s">
        <v>736</v>
      </c>
      <c r="B267" s="14">
        <v>-0.9</v>
      </c>
      <c r="AD267" s="13" t="s">
        <v>736</v>
      </c>
      <c r="AE267" s="14">
        <v>1.5</v>
      </c>
    </row>
    <row r="268" spans="1:57" ht="15" thickBot="1" x14ac:dyDescent="0.35">
      <c r="A268" s="13" t="s">
        <v>737</v>
      </c>
      <c r="B268" s="14"/>
      <c r="AD268" s="13" t="s">
        <v>737</v>
      </c>
      <c r="AE268" s="14"/>
    </row>
    <row r="269" spans="1:57" ht="15" thickBot="1" x14ac:dyDescent="0.35">
      <c r="A269" s="13" t="s">
        <v>738</v>
      </c>
      <c r="B269" s="14"/>
      <c r="AD269" s="13" t="s">
        <v>738</v>
      </c>
      <c r="AE269" s="14"/>
    </row>
    <row r="270" spans="1:57" ht="15" thickBot="1" x14ac:dyDescent="0.35">
      <c r="A270" s="13" t="s">
        <v>739</v>
      </c>
      <c r="B270" s="14">
        <v>0</v>
      </c>
      <c r="AD270" s="13" t="s">
        <v>739</v>
      </c>
      <c r="AE270" s="14">
        <v>0</v>
      </c>
    </row>
    <row r="272" spans="1:57" x14ac:dyDescent="0.3">
      <c r="A272" s="2" t="s">
        <v>740</v>
      </c>
      <c r="AD272" s="2" t="s">
        <v>740</v>
      </c>
    </row>
    <row r="274" spans="1:30" x14ac:dyDescent="0.3">
      <c r="A274" s="15" t="s">
        <v>741</v>
      </c>
      <c r="AD274" s="15" t="s">
        <v>741</v>
      </c>
    </row>
    <row r="275" spans="1:30" x14ac:dyDescent="0.3">
      <c r="A275" s="15" t="s">
        <v>1202</v>
      </c>
      <c r="AD275" s="15" t="s">
        <v>1392</v>
      </c>
    </row>
  </sheetData>
  <hyperlinks>
    <hyperlink ref="A272" r:id="rId1" display="https://miau.my-x.hu/myx-free/coco/test/625880420250713110322.html" xr:uid="{66AAC111-70FC-46F7-97B4-635828CBEA3F}"/>
    <hyperlink ref="AD272" r:id="rId2" display="https://miau.my-x.hu/myx-free/coco/test/425037220250713110358.html" xr:uid="{FD166120-FBD5-4AF1-87AE-44F2130B9FCE}"/>
  </hyperlinks>
  <pageMargins left="0.7" right="0.7" top="0.75" bottom="0.75" header="0.3" footer="0.3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2300C-3023-470B-958A-420F2062134A}">
  <dimension ref="A1:CH315"/>
  <sheetViews>
    <sheetView zoomScale="57" workbookViewId="0"/>
  </sheetViews>
  <sheetFormatPr defaultRowHeight="14.4" x14ac:dyDescent="0.3"/>
  <sheetData>
    <row r="1" spans="1:86" ht="18" x14ac:dyDescent="0.3">
      <c r="A1" s="7"/>
      <c r="AC1" s="7"/>
      <c r="AD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</row>
    <row r="2" spans="1:86" ht="18" x14ac:dyDescent="0.3">
      <c r="A2" s="8"/>
      <c r="AC2" s="7"/>
      <c r="AD2" s="8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</row>
    <row r="3" spans="1:86" ht="18" x14ac:dyDescent="0.3">
      <c r="AC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</row>
    <row r="4" spans="1:86" ht="18" x14ac:dyDescent="0.3">
      <c r="AC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</row>
    <row r="5" spans="1:86" ht="18" x14ac:dyDescent="0.3">
      <c r="A5" s="9" t="s">
        <v>331</v>
      </c>
      <c r="B5" s="10">
        <v>3508704</v>
      </c>
      <c r="C5" s="9" t="s">
        <v>332</v>
      </c>
      <c r="D5" s="10">
        <v>62</v>
      </c>
      <c r="E5" s="9" t="s">
        <v>333</v>
      </c>
      <c r="F5" s="10">
        <v>23</v>
      </c>
      <c r="G5" s="9" t="s">
        <v>334</v>
      </c>
      <c r="H5" s="10">
        <v>62</v>
      </c>
      <c r="I5" s="9" t="s">
        <v>335</v>
      </c>
      <c r="J5" s="10">
        <v>0</v>
      </c>
      <c r="K5" s="9" t="s">
        <v>336</v>
      </c>
      <c r="L5" s="10" t="s">
        <v>2087</v>
      </c>
      <c r="AC5" s="7"/>
      <c r="AD5" s="9" t="s">
        <v>331</v>
      </c>
      <c r="AE5" s="10">
        <v>8130193</v>
      </c>
      <c r="AF5" s="9" t="s">
        <v>332</v>
      </c>
      <c r="AG5" s="10">
        <v>62</v>
      </c>
      <c r="AH5" s="9" t="s">
        <v>333</v>
      </c>
      <c r="AI5" s="10">
        <v>23</v>
      </c>
      <c r="AJ5" s="9" t="s">
        <v>334</v>
      </c>
      <c r="AK5" s="10">
        <v>62</v>
      </c>
      <c r="AL5" s="9" t="s">
        <v>335</v>
      </c>
      <c r="AM5" s="10">
        <v>0</v>
      </c>
      <c r="AN5" s="9" t="s">
        <v>336</v>
      </c>
      <c r="AO5" s="10" t="s">
        <v>2089</v>
      </c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</row>
    <row r="6" spans="1:86" ht="18.600000000000001" thickBot="1" x14ac:dyDescent="0.35">
      <c r="A6" s="7"/>
      <c r="AC6" s="7"/>
      <c r="AD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</row>
    <row r="7" spans="1:86" ht="18.600000000000001" thickBot="1" x14ac:dyDescent="0.35">
      <c r="A7" s="11" t="s">
        <v>338</v>
      </c>
      <c r="B7" s="11" t="s">
        <v>339</v>
      </c>
      <c r="C7" s="11" t="s">
        <v>340</v>
      </c>
      <c r="D7" s="11" t="s">
        <v>341</v>
      </c>
      <c r="E7" s="11" t="s">
        <v>342</v>
      </c>
      <c r="F7" s="11" t="s">
        <v>343</v>
      </c>
      <c r="G7" s="11" t="s">
        <v>344</v>
      </c>
      <c r="H7" s="11" t="s">
        <v>345</v>
      </c>
      <c r="I7" s="11" t="s">
        <v>346</v>
      </c>
      <c r="J7" s="11" t="s">
        <v>347</v>
      </c>
      <c r="K7" s="11" t="s">
        <v>348</v>
      </c>
      <c r="L7" s="11" t="s">
        <v>349</v>
      </c>
      <c r="M7" s="11" t="s">
        <v>350</v>
      </c>
      <c r="N7" s="11" t="s">
        <v>351</v>
      </c>
      <c r="O7" s="11" t="s">
        <v>352</v>
      </c>
      <c r="P7" s="11" t="s">
        <v>353</v>
      </c>
      <c r="Q7" s="11" t="s">
        <v>354</v>
      </c>
      <c r="R7" s="11" t="s">
        <v>355</v>
      </c>
      <c r="S7" s="11" t="s">
        <v>356</v>
      </c>
      <c r="T7" s="11" t="s">
        <v>357</v>
      </c>
      <c r="U7" s="11" t="s">
        <v>358</v>
      </c>
      <c r="V7" s="11" t="s">
        <v>359</v>
      </c>
      <c r="W7" s="11" t="s">
        <v>360</v>
      </c>
      <c r="X7" s="11" t="s">
        <v>1071</v>
      </c>
      <c r="Y7" s="11" t="s">
        <v>1072</v>
      </c>
      <c r="AC7" s="7"/>
      <c r="AD7" s="11" t="s">
        <v>338</v>
      </c>
      <c r="AE7" s="11" t="s">
        <v>339</v>
      </c>
      <c r="AF7" s="11" t="s">
        <v>340</v>
      </c>
      <c r="AG7" s="11" t="s">
        <v>341</v>
      </c>
      <c r="AH7" s="11" t="s">
        <v>342</v>
      </c>
      <c r="AI7" s="11" t="s">
        <v>343</v>
      </c>
      <c r="AJ7" s="11" t="s">
        <v>344</v>
      </c>
      <c r="AK7" s="11" t="s">
        <v>345</v>
      </c>
      <c r="AL7" s="11" t="s">
        <v>346</v>
      </c>
      <c r="AM7" s="11" t="s">
        <v>347</v>
      </c>
      <c r="AN7" s="11" t="s">
        <v>348</v>
      </c>
      <c r="AO7" s="11" t="s">
        <v>349</v>
      </c>
      <c r="AP7" s="11" t="s">
        <v>350</v>
      </c>
      <c r="AQ7" s="11" t="s">
        <v>351</v>
      </c>
      <c r="AR7" s="11" t="s">
        <v>352</v>
      </c>
      <c r="AS7" s="11" t="s">
        <v>353</v>
      </c>
      <c r="AT7" s="11" t="s">
        <v>354</v>
      </c>
      <c r="AU7" s="11" t="s">
        <v>355</v>
      </c>
      <c r="AV7" s="11" t="s">
        <v>356</v>
      </c>
      <c r="AW7" s="11" t="s">
        <v>357</v>
      </c>
      <c r="AX7" s="11" t="s">
        <v>358</v>
      </c>
      <c r="AY7" s="11" t="s">
        <v>359</v>
      </c>
      <c r="AZ7" s="11" t="s">
        <v>360</v>
      </c>
      <c r="BA7" s="11" t="s">
        <v>1071</v>
      </c>
      <c r="BB7" s="11" t="s">
        <v>1072</v>
      </c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</row>
    <row r="8" spans="1:86" ht="18.600000000000001" thickBot="1" x14ac:dyDescent="0.35">
      <c r="A8" s="11" t="s">
        <v>362</v>
      </c>
      <c r="B8" s="12">
        <v>1</v>
      </c>
      <c r="C8" s="12">
        <v>2</v>
      </c>
      <c r="D8" s="12">
        <v>2</v>
      </c>
      <c r="E8" s="12">
        <v>2</v>
      </c>
      <c r="F8" s="12">
        <v>1</v>
      </c>
      <c r="G8" s="12">
        <v>1</v>
      </c>
      <c r="H8" s="12">
        <v>1</v>
      </c>
      <c r="I8" s="12">
        <v>4</v>
      </c>
      <c r="J8" s="12">
        <v>2</v>
      </c>
      <c r="K8" s="12">
        <v>3</v>
      </c>
      <c r="L8" s="12">
        <v>3</v>
      </c>
      <c r="M8" s="12">
        <v>5</v>
      </c>
      <c r="N8" s="12">
        <v>6</v>
      </c>
      <c r="O8" s="12">
        <v>7</v>
      </c>
      <c r="P8" s="12">
        <v>8</v>
      </c>
      <c r="Q8" s="12">
        <v>8</v>
      </c>
      <c r="R8" s="12">
        <v>3</v>
      </c>
      <c r="S8" s="12">
        <v>1</v>
      </c>
      <c r="T8" s="12">
        <v>1</v>
      </c>
      <c r="U8" s="12">
        <v>2</v>
      </c>
      <c r="V8" s="12">
        <v>1</v>
      </c>
      <c r="W8" s="12">
        <v>1</v>
      </c>
      <c r="X8" s="12">
        <v>38</v>
      </c>
      <c r="Y8" s="12">
        <v>1000000</v>
      </c>
      <c r="AC8" s="7"/>
      <c r="AD8" s="11" t="s">
        <v>362</v>
      </c>
      <c r="AE8" s="12">
        <v>62</v>
      </c>
      <c r="AF8" s="12">
        <v>61</v>
      </c>
      <c r="AG8" s="12">
        <v>61</v>
      </c>
      <c r="AH8" s="12">
        <v>61</v>
      </c>
      <c r="AI8" s="12">
        <v>62</v>
      </c>
      <c r="AJ8" s="12">
        <v>62</v>
      </c>
      <c r="AK8" s="12">
        <v>62</v>
      </c>
      <c r="AL8" s="12">
        <v>59</v>
      </c>
      <c r="AM8" s="12">
        <v>61</v>
      </c>
      <c r="AN8" s="12">
        <v>60</v>
      </c>
      <c r="AO8" s="12">
        <v>60</v>
      </c>
      <c r="AP8" s="12">
        <v>58</v>
      </c>
      <c r="AQ8" s="12">
        <v>57</v>
      </c>
      <c r="AR8" s="12">
        <v>56</v>
      </c>
      <c r="AS8" s="12">
        <v>55</v>
      </c>
      <c r="AT8" s="12">
        <v>55</v>
      </c>
      <c r="AU8" s="12">
        <v>60</v>
      </c>
      <c r="AV8" s="12">
        <v>62</v>
      </c>
      <c r="AW8" s="12">
        <v>62</v>
      </c>
      <c r="AX8" s="12">
        <v>61</v>
      </c>
      <c r="AY8" s="12">
        <v>62</v>
      </c>
      <c r="AZ8" s="12">
        <v>62</v>
      </c>
      <c r="BA8" s="12">
        <v>25</v>
      </c>
      <c r="BB8" s="12">
        <v>1000000</v>
      </c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</row>
    <row r="9" spans="1:86" ht="18.600000000000001" thickBot="1" x14ac:dyDescent="0.35">
      <c r="A9" s="11" t="s">
        <v>363</v>
      </c>
      <c r="B9" s="12">
        <v>11</v>
      </c>
      <c r="C9" s="12">
        <v>10</v>
      </c>
      <c r="D9" s="12">
        <v>6</v>
      </c>
      <c r="E9" s="12">
        <v>6</v>
      </c>
      <c r="F9" s="12">
        <v>11</v>
      </c>
      <c r="G9" s="12">
        <v>16</v>
      </c>
      <c r="H9" s="12">
        <v>17</v>
      </c>
      <c r="I9" s="12">
        <v>20</v>
      </c>
      <c r="J9" s="12">
        <v>23</v>
      </c>
      <c r="K9" s="12">
        <v>24</v>
      </c>
      <c r="L9" s="12">
        <v>23</v>
      </c>
      <c r="M9" s="12">
        <v>25</v>
      </c>
      <c r="N9" s="12">
        <v>25</v>
      </c>
      <c r="O9" s="12">
        <v>42</v>
      </c>
      <c r="P9" s="12">
        <v>35</v>
      </c>
      <c r="Q9" s="12">
        <v>30</v>
      </c>
      <c r="R9" s="12">
        <v>31</v>
      </c>
      <c r="S9" s="12">
        <v>35</v>
      </c>
      <c r="T9" s="12">
        <v>37</v>
      </c>
      <c r="U9" s="12">
        <v>36</v>
      </c>
      <c r="V9" s="12">
        <v>37</v>
      </c>
      <c r="W9" s="12">
        <v>31</v>
      </c>
      <c r="X9" s="12">
        <v>23</v>
      </c>
      <c r="Y9" s="12">
        <v>1000000</v>
      </c>
      <c r="AC9" s="7"/>
      <c r="AD9" s="11" t="s">
        <v>363</v>
      </c>
      <c r="AE9" s="12">
        <v>52</v>
      </c>
      <c r="AF9" s="12">
        <v>53</v>
      </c>
      <c r="AG9" s="12">
        <v>57</v>
      </c>
      <c r="AH9" s="12">
        <v>57</v>
      </c>
      <c r="AI9" s="12">
        <v>52</v>
      </c>
      <c r="AJ9" s="12">
        <v>47</v>
      </c>
      <c r="AK9" s="12">
        <v>46</v>
      </c>
      <c r="AL9" s="12">
        <v>43</v>
      </c>
      <c r="AM9" s="12">
        <v>40</v>
      </c>
      <c r="AN9" s="12">
        <v>39</v>
      </c>
      <c r="AO9" s="12">
        <v>40</v>
      </c>
      <c r="AP9" s="12">
        <v>38</v>
      </c>
      <c r="AQ9" s="12">
        <v>38</v>
      </c>
      <c r="AR9" s="12">
        <v>21</v>
      </c>
      <c r="AS9" s="12">
        <v>28</v>
      </c>
      <c r="AT9" s="12">
        <v>33</v>
      </c>
      <c r="AU9" s="12">
        <v>32</v>
      </c>
      <c r="AV9" s="12">
        <v>28</v>
      </c>
      <c r="AW9" s="12">
        <v>26</v>
      </c>
      <c r="AX9" s="12">
        <v>27</v>
      </c>
      <c r="AY9" s="12">
        <v>26</v>
      </c>
      <c r="AZ9" s="12">
        <v>32</v>
      </c>
      <c r="BA9" s="12">
        <v>40</v>
      </c>
      <c r="BB9" s="12">
        <v>1000000</v>
      </c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</row>
    <row r="10" spans="1:86" ht="18.600000000000001" thickBot="1" x14ac:dyDescent="0.35">
      <c r="A10" s="11" t="s">
        <v>364</v>
      </c>
      <c r="B10" s="12">
        <v>17</v>
      </c>
      <c r="C10" s="12">
        <v>19</v>
      </c>
      <c r="D10" s="12">
        <v>14</v>
      </c>
      <c r="E10" s="12">
        <v>16</v>
      </c>
      <c r="F10" s="12">
        <v>16</v>
      </c>
      <c r="G10" s="12">
        <v>13</v>
      </c>
      <c r="H10" s="12">
        <v>13</v>
      </c>
      <c r="I10" s="12">
        <v>13</v>
      </c>
      <c r="J10" s="12">
        <v>16</v>
      </c>
      <c r="K10" s="12">
        <v>16</v>
      </c>
      <c r="L10" s="12">
        <v>13</v>
      </c>
      <c r="M10" s="12">
        <v>16</v>
      </c>
      <c r="N10" s="12">
        <v>12</v>
      </c>
      <c r="O10" s="12">
        <v>5</v>
      </c>
      <c r="P10" s="12">
        <v>2</v>
      </c>
      <c r="Q10" s="12">
        <v>1</v>
      </c>
      <c r="R10" s="12">
        <v>2</v>
      </c>
      <c r="S10" s="12">
        <v>4</v>
      </c>
      <c r="T10" s="12">
        <v>8</v>
      </c>
      <c r="U10" s="12">
        <v>11</v>
      </c>
      <c r="V10" s="12">
        <v>8</v>
      </c>
      <c r="W10" s="12">
        <v>13</v>
      </c>
      <c r="X10" s="12">
        <v>51</v>
      </c>
      <c r="Y10" s="12">
        <v>1000000</v>
      </c>
      <c r="AC10" s="7"/>
      <c r="AD10" s="11" t="s">
        <v>364</v>
      </c>
      <c r="AE10" s="12">
        <v>46</v>
      </c>
      <c r="AF10" s="12">
        <v>44</v>
      </c>
      <c r="AG10" s="12">
        <v>49</v>
      </c>
      <c r="AH10" s="12">
        <v>47</v>
      </c>
      <c r="AI10" s="12">
        <v>47</v>
      </c>
      <c r="AJ10" s="12">
        <v>50</v>
      </c>
      <c r="AK10" s="12">
        <v>50</v>
      </c>
      <c r="AL10" s="12">
        <v>50</v>
      </c>
      <c r="AM10" s="12">
        <v>47</v>
      </c>
      <c r="AN10" s="12">
        <v>47</v>
      </c>
      <c r="AO10" s="12">
        <v>50</v>
      </c>
      <c r="AP10" s="12">
        <v>47</v>
      </c>
      <c r="AQ10" s="12">
        <v>51</v>
      </c>
      <c r="AR10" s="12">
        <v>58</v>
      </c>
      <c r="AS10" s="12">
        <v>61</v>
      </c>
      <c r="AT10" s="12">
        <v>62</v>
      </c>
      <c r="AU10" s="12">
        <v>61</v>
      </c>
      <c r="AV10" s="12">
        <v>59</v>
      </c>
      <c r="AW10" s="12">
        <v>55</v>
      </c>
      <c r="AX10" s="12">
        <v>52</v>
      </c>
      <c r="AY10" s="12">
        <v>55</v>
      </c>
      <c r="AZ10" s="12">
        <v>50</v>
      </c>
      <c r="BA10" s="12">
        <v>12</v>
      </c>
      <c r="BB10" s="12">
        <v>1000000</v>
      </c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</row>
    <row r="11" spans="1:86" ht="18.600000000000001" thickBot="1" x14ac:dyDescent="0.35">
      <c r="A11" s="11" t="s">
        <v>365</v>
      </c>
      <c r="B11" s="12">
        <v>10</v>
      </c>
      <c r="C11" s="12">
        <v>9</v>
      </c>
      <c r="D11" s="12">
        <v>7</v>
      </c>
      <c r="E11" s="12">
        <v>7</v>
      </c>
      <c r="F11" s="12">
        <v>6</v>
      </c>
      <c r="G11" s="12">
        <v>7</v>
      </c>
      <c r="H11" s="12">
        <v>14</v>
      </c>
      <c r="I11" s="12">
        <v>17</v>
      </c>
      <c r="J11" s="12">
        <v>20</v>
      </c>
      <c r="K11" s="12">
        <v>18</v>
      </c>
      <c r="L11" s="12">
        <v>17</v>
      </c>
      <c r="M11" s="12">
        <v>20</v>
      </c>
      <c r="N11" s="12">
        <v>18</v>
      </c>
      <c r="O11" s="12">
        <v>11</v>
      </c>
      <c r="P11" s="12">
        <v>17</v>
      </c>
      <c r="Q11" s="12">
        <v>18</v>
      </c>
      <c r="R11" s="12">
        <v>24</v>
      </c>
      <c r="S11" s="12">
        <v>30</v>
      </c>
      <c r="T11" s="12">
        <v>21</v>
      </c>
      <c r="U11" s="12">
        <v>20</v>
      </c>
      <c r="V11" s="12">
        <v>22</v>
      </c>
      <c r="W11" s="12">
        <v>21</v>
      </c>
      <c r="X11" s="12">
        <v>21</v>
      </c>
      <c r="Y11" s="12">
        <v>1000000</v>
      </c>
      <c r="AC11" s="7"/>
      <c r="AD11" s="11" t="s">
        <v>365</v>
      </c>
      <c r="AE11" s="12">
        <v>53</v>
      </c>
      <c r="AF11" s="12">
        <v>54</v>
      </c>
      <c r="AG11" s="12">
        <v>56</v>
      </c>
      <c r="AH11" s="12">
        <v>56</v>
      </c>
      <c r="AI11" s="12">
        <v>57</v>
      </c>
      <c r="AJ11" s="12">
        <v>56</v>
      </c>
      <c r="AK11" s="12">
        <v>49</v>
      </c>
      <c r="AL11" s="12">
        <v>46</v>
      </c>
      <c r="AM11" s="12">
        <v>43</v>
      </c>
      <c r="AN11" s="12">
        <v>45</v>
      </c>
      <c r="AO11" s="12">
        <v>46</v>
      </c>
      <c r="AP11" s="12">
        <v>43</v>
      </c>
      <c r="AQ11" s="12">
        <v>45</v>
      </c>
      <c r="AR11" s="12">
        <v>52</v>
      </c>
      <c r="AS11" s="12">
        <v>46</v>
      </c>
      <c r="AT11" s="12">
        <v>45</v>
      </c>
      <c r="AU11" s="12">
        <v>39</v>
      </c>
      <c r="AV11" s="12">
        <v>33</v>
      </c>
      <c r="AW11" s="12">
        <v>42</v>
      </c>
      <c r="AX11" s="12">
        <v>43</v>
      </c>
      <c r="AY11" s="12">
        <v>41</v>
      </c>
      <c r="AZ11" s="12">
        <v>42</v>
      </c>
      <c r="BA11" s="12">
        <v>42</v>
      </c>
      <c r="BB11" s="12">
        <v>1000000</v>
      </c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</row>
    <row r="12" spans="1:86" ht="18.600000000000001" thickBot="1" x14ac:dyDescent="0.35">
      <c r="A12" s="11" t="s">
        <v>366</v>
      </c>
      <c r="B12" s="12">
        <v>19</v>
      </c>
      <c r="C12" s="12">
        <v>13</v>
      </c>
      <c r="D12" s="12">
        <v>11</v>
      </c>
      <c r="E12" s="12">
        <v>11</v>
      </c>
      <c r="F12" s="12">
        <v>12</v>
      </c>
      <c r="G12" s="12">
        <v>12</v>
      </c>
      <c r="H12" s="12">
        <v>11</v>
      </c>
      <c r="I12" s="12">
        <v>6</v>
      </c>
      <c r="J12" s="12">
        <v>5</v>
      </c>
      <c r="K12" s="12">
        <v>6</v>
      </c>
      <c r="L12" s="12">
        <v>4</v>
      </c>
      <c r="M12" s="12">
        <v>6</v>
      </c>
      <c r="N12" s="12">
        <v>2</v>
      </c>
      <c r="O12" s="12">
        <v>4</v>
      </c>
      <c r="P12" s="12">
        <v>7</v>
      </c>
      <c r="Q12" s="12">
        <v>5</v>
      </c>
      <c r="R12" s="12">
        <v>4</v>
      </c>
      <c r="S12" s="12">
        <v>6</v>
      </c>
      <c r="T12" s="12">
        <v>5</v>
      </c>
      <c r="U12" s="12">
        <v>5</v>
      </c>
      <c r="V12" s="12">
        <v>2</v>
      </c>
      <c r="W12" s="12">
        <v>8</v>
      </c>
      <c r="X12" s="12">
        <v>47</v>
      </c>
      <c r="Y12" s="12">
        <v>1000000</v>
      </c>
      <c r="AC12" s="7"/>
      <c r="AD12" s="11" t="s">
        <v>366</v>
      </c>
      <c r="AE12" s="12">
        <v>44</v>
      </c>
      <c r="AF12" s="12">
        <v>50</v>
      </c>
      <c r="AG12" s="12">
        <v>52</v>
      </c>
      <c r="AH12" s="12">
        <v>52</v>
      </c>
      <c r="AI12" s="12">
        <v>51</v>
      </c>
      <c r="AJ12" s="12">
        <v>51</v>
      </c>
      <c r="AK12" s="12">
        <v>52</v>
      </c>
      <c r="AL12" s="12">
        <v>57</v>
      </c>
      <c r="AM12" s="12">
        <v>58</v>
      </c>
      <c r="AN12" s="12">
        <v>57</v>
      </c>
      <c r="AO12" s="12">
        <v>59</v>
      </c>
      <c r="AP12" s="12">
        <v>57</v>
      </c>
      <c r="AQ12" s="12">
        <v>61</v>
      </c>
      <c r="AR12" s="12">
        <v>59</v>
      </c>
      <c r="AS12" s="12">
        <v>56</v>
      </c>
      <c r="AT12" s="12">
        <v>58</v>
      </c>
      <c r="AU12" s="12">
        <v>59</v>
      </c>
      <c r="AV12" s="12">
        <v>57</v>
      </c>
      <c r="AW12" s="12">
        <v>58</v>
      </c>
      <c r="AX12" s="12">
        <v>58</v>
      </c>
      <c r="AY12" s="12">
        <v>61</v>
      </c>
      <c r="AZ12" s="12">
        <v>55</v>
      </c>
      <c r="BA12" s="12">
        <v>16</v>
      </c>
      <c r="BB12" s="12">
        <v>1000000</v>
      </c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</row>
    <row r="13" spans="1:86" ht="18.600000000000001" thickBot="1" x14ac:dyDescent="0.35">
      <c r="A13" s="11" t="s">
        <v>367</v>
      </c>
      <c r="B13" s="12">
        <v>27</v>
      </c>
      <c r="C13" s="12">
        <v>31</v>
      </c>
      <c r="D13" s="12">
        <v>36</v>
      </c>
      <c r="E13" s="12">
        <v>39</v>
      </c>
      <c r="F13" s="12">
        <v>43</v>
      </c>
      <c r="G13" s="12">
        <v>43</v>
      </c>
      <c r="H13" s="12">
        <v>43</v>
      </c>
      <c r="I13" s="12">
        <v>51</v>
      </c>
      <c r="J13" s="12">
        <v>35</v>
      </c>
      <c r="K13" s="12">
        <v>51</v>
      </c>
      <c r="L13" s="12">
        <v>35</v>
      </c>
      <c r="M13" s="12">
        <v>36</v>
      </c>
      <c r="N13" s="12">
        <v>26</v>
      </c>
      <c r="O13" s="12">
        <v>24</v>
      </c>
      <c r="P13" s="12">
        <v>23</v>
      </c>
      <c r="Q13" s="12">
        <v>20</v>
      </c>
      <c r="R13" s="12">
        <v>21</v>
      </c>
      <c r="S13" s="12">
        <v>16</v>
      </c>
      <c r="T13" s="12">
        <v>24</v>
      </c>
      <c r="U13" s="12">
        <v>31</v>
      </c>
      <c r="V13" s="12">
        <v>41</v>
      </c>
      <c r="W13" s="12">
        <v>43</v>
      </c>
      <c r="X13" s="12">
        <v>46</v>
      </c>
      <c r="Y13" s="12">
        <v>1000000</v>
      </c>
      <c r="AC13" s="7"/>
      <c r="AD13" s="11" t="s">
        <v>367</v>
      </c>
      <c r="AE13" s="12">
        <v>36</v>
      </c>
      <c r="AF13" s="12">
        <v>32</v>
      </c>
      <c r="AG13" s="12">
        <v>27</v>
      </c>
      <c r="AH13" s="12">
        <v>24</v>
      </c>
      <c r="AI13" s="12">
        <v>20</v>
      </c>
      <c r="AJ13" s="12">
        <v>20</v>
      </c>
      <c r="AK13" s="12">
        <v>20</v>
      </c>
      <c r="AL13" s="12">
        <v>12</v>
      </c>
      <c r="AM13" s="12">
        <v>28</v>
      </c>
      <c r="AN13" s="12">
        <v>12</v>
      </c>
      <c r="AO13" s="12">
        <v>28</v>
      </c>
      <c r="AP13" s="12">
        <v>27</v>
      </c>
      <c r="AQ13" s="12">
        <v>37</v>
      </c>
      <c r="AR13" s="12">
        <v>39</v>
      </c>
      <c r="AS13" s="12">
        <v>40</v>
      </c>
      <c r="AT13" s="12">
        <v>43</v>
      </c>
      <c r="AU13" s="12">
        <v>42</v>
      </c>
      <c r="AV13" s="12">
        <v>47</v>
      </c>
      <c r="AW13" s="12">
        <v>39</v>
      </c>
      <c r="AX13" s="12">
        <v>32</v>
      </c>
      <c r="AY13" s="12">
        <v>22</v>
      </c>
      <c r="AZ13" s="12">
        <v>20</v>
      </c>
      <c r="BA13" s="12">
        <v>17</v>
      </c>
      <c r="BB13" s="12">
        <v>1000000</v>
      </c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</row>
    <row r="14" spans="1:86" ht="18.600000000000001" thickBot="1" x14ac:dyDescent="0.35">
      <c r="A14" s="11" t="s">
        <v>368</v>
      </c>
      <c r="B14" s="12">
        <v>27</v>
      </c>
      <c r="C14" s="12">
        <v>31</v>
      </c>
      <c r="D14" s="12">
        <v>36</v>
      </c>
      <c r="E14" s="12">
        <v>39</v>
      </c>
      <c r="F14" s="12">
        <v>43</v>
      </c>
      <c r="G14" s="12">
        <v>43</v>
      </c>
      <c r="H14" s="12">
        <v>43</v>
      </c>
      <c r="I14" s="12">
        <v>48</v>
      </c>
      <c r="J14" s="12">
        <v>45</v>
      </c>
      <c r="K14" s="12">
        <v>40</v>
      </c>
      <c r="L14" s="12">
        <v>33</v>
      </c>
      <c r="M14" s="12">
        <v>32</v>
      </c>
      <c r="N14" s="12">
        <v>27</v>
      </c>
      <c r="O14" s="12">
        <v>29</v>
      </c>
      <c r="P14" s="12">
        <v>32</v>
      </c>
      <c r="Q14" s="12">
        <v>27</v>
      </c>
      <c r="R14" s="12">
        <v>17</v>
      </c>
      <c r="S14" s="12">
        <v>19</v>
      </c>
      <c r="T14" s="12">
        <v>12</v>
      </c>
      <c r="U14" s="12">
        <v>18</v>
      </c>
      <c r="V14" s="12">
        <v>16</v>
      </c>
      <c r="W14" s="12">
        <v>4</v>
      </c>
      <c r="X14" s="12">
        <v>60</v>
      </c>
      <c r="Y14" s="12">
        <v>1000000</v>
      </c>
      <c r="AC14" s="7"/>
      <c r="AD14" s="11" t="s">
        <v>368</v>
      </c>
      <c r="AE14" s="12">
        <v>36</v>
      </c>
      <c r="AF14" s="12">
        <v>32</v>
      </c>
      <c r="AG14" s="12">
        <v>27</v>
      </c>
      <c r="AH14" s="12">
        <v>24</v>
      </c>
      <c r="AI14" s="12">
        <v>20</v>
      </c>
      <c r="AJ14" s="12">
        <v>20</v>
      </c>
      <c r="AK14" s="12">
        <v>20</v>
      </c>
      <c r="AL14" s="12">
        <v>15</v>
      </c>
      <c r="AM14" s="12">
        <v>18</v>
      </c>
      <c r="AN14" s="12">
        <v>23</v>
      </c>
      <c r="AO14" s="12">
        <v>30</v>
      </c>
      <c r="AP14" s="12">
        <v>31</v>
      </c>
      <c r="AQ14" s="12">
        <v>36</v>
      </c>
      <c r="AR14" s="12">
        <v>34</v>
      </c>
      <c r="AS14" s="12">
        <v>31</v>
      </c>
      <c r="AT14" s="12">
        <v>36</v>
      </c>
      <c r="AU14" s="12">
        <v>46</v>
      </c>
      <c r="AV14" s="12">
        <v>44</v>
      </c>
      <c r="AW14" s="12">
        <v>51</v>
      </c>
      <c r="AX14" s="12">
        <v>45</v>
      </c>
      <c r="AY14" s="12">
        <v>47</v>
      </c>
      <c r="AZ14" s="12">
        <v>59</v>
      </c>
      <c r="BA14" s="12">
        <v>3</v>
      </c>
      <c r="BB14" s="12">
        <v>1000000</v>
      </c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</row>
    <row r="15" spans="1:86" ht="18.600000000000001" thickBot="1" x14ac:dyDescent="0.35">
      <c r="A15" s="11" t="s">
        <v>369</v>
      </c>
      <c r="B15" s="12">
        <v>3</v>
      </c>
      <c r="C15" s="12">
        <v>6</v>
      </c>
      <c r="D15" s="12">
        <v>5</v>
      </c>
      <c r="E15" s="12">
        <v>5</v>
      </c>
      <c r="F15" s="12">
        <v>4</v>
      </c>
      <c r="G15" s="12">
        <v>4</v>
      </c>
      <c r="H15" s="12">
        <v>2</v>
      </c>
      <c r="I15" s="12">
        <v>2</v>
      </c>
      <c r="J15" s="12">
        <v>3</v>
      </c>
      <c r="K15" s="12">
        <v>2</v>
      </c>
      <c r="L15" s="12">
        <v>2</v>
      </c>
      <c r="M15" s="12">
        <v>4</v>
      </c>
      <c r="N15" s="12">
        <v>5</v>
      </c>
      <c r="O15" s="12">
        <v>8</v>
      </c>
      <c r="P15" s="12">
        <v>9</v>
      </c>
      <c r="Q15" s="12">
        <v>10</v>
      </c>
      <c r="R15" s="12">
        <v>8</v>
      </c>
      <c r="S15" s="12">
        <v>5</v>
      </c>
      <c r="T15" s="12">
        <v>7</v>
      </c>
      <c r="U15" s="12">
        <v>6</v>
      </c>
      <c r="V15" s="12">
        <v>5</v>
      </c>
      <c r="W15" s="12">
        <v>2</v>
      </c>
      <c r="X15" s="12">
        <v>26</v>
      </c>
      <c r="Y15" s="12">
        <v>1000000</v>
      </c>
      <c r="AC15" s="7"/>
      <c r="AD15" s="11" t="s">
        <v>369</v>
      </c>
      <c r="AE15" s="12">
        <v>60</v>
      </c>
      <c r="AF15" s="12">
        <v>57</v>
      </c>
      <c r="AG15" s="12">
        <v>58</v>
      </c>
      <c r="AH15" s="12">
        <v>58</v>
      </c>
      <c r="AI15" s="12">
        <v>59</v>
      </c>
      <c r="AJ15" s="12">
        <v>59</v>
      </c>
      <c r="AK15" s="12">
        <v>61</v>
      </c>
      <c r="AL15" s="12">
        <v>61</v>
      </c>
      <c r="AM15" s="12">
        <v>60</v>
      </c>
      <c r="AN15" s="12">
        <v>61</v>
      </c>
      <c r="AO15" s="12">
        <v>61</v>
      </c>
      <c r="AP15" s="12">
        <v>59</v>
      </c>
      <c r="AQ15" s="12">
        <v>58</v>
      </c>
      <c r="AR15" s="12">
        <v>55</v>
      </c>
      <c r="AS15" s="12">
        <v>54</v>
      </c>
      <c r="AT15" s="12">
        <v>53</v>
      </c>
      <c r="AU15" s="12">
        <v>55</v>
      </c>
      <c r="AV15" s="12">
        <v>58</v>
      </c>
      <c r="AW15" s="12">
        <v>56</v>
      </c>
      <c r="AX15" s="12">
        <v>57</v>
      </c>
      <c r="AY15" s="12">
        <v>58</v>
      </c>
      <c r="AZ15" s="12">
        <v>61</v>
      </c>
      <c r="BA15" s="12">
        <v>37</v>
      </c>
      <c r="BB15" s="12">
        <v>1000000</v>
      </c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</row>
    <row r="16" spans="1:86" ht="18.600000000000001" thickBot="1" x14ac:dyDescent="0.35">
      <c r="A16" s="11" t="s">
        <v>370</v>
      </c>
      <c r="B16" s="12">
        <v>6</v>
      </c>
      <c r="C16" s="12">
        <v>4</v>
      </c>
      <c r="D16" s="12">
        <v>4</v>
      </c>
      <c r="E16" s="12">
        <v>4</v>
      </c>
      <c r="F16" s="12">
        <v>5</v>
      </c>
      <c r="G16" s="12">
        <v>6</v>
      </c>
      <c r="H16" s="12">
        <v>8</v>
      </c>
      <c r="I16" s="12">
        <v>8</v>
      </c>
      <c r="J16" s="12">
        <v>9</v>
      </c>
      <c r="K16" s="12">
        <v>8</v>
      </c>
      <c r="L16" s="12">
        <v>7</v>
      </c>
      <c r="M16" s="12">
        <v>8</v>
      </c>
      <c r="N16" s="12">
        <v>10</v>
      </c>
      <c r="O16" s="12">
        <v>14</v>
      </c>
      <c r="P16" s="12">
        <v>13</v>
      </c>
      <c r="Q16" s="12">
        <v>14</v>
      </c>
      <c r="R16" s="12">
        <v>12</v>
      </c>
      <c r="S16" s="12">
        <v>14</v>
      </c>
      <c r="T16" s="12">
        <v>9</v>
      </c>
      <c r="U16" s="12">
        <v>8</v>
      </c>
      <c r="V16" s="12">
        <v>10</v>
      </c>
      <c r="W16" s="12">
        <v>12</v>
      </c>
      <c r="X16" s="12">
        <v>29</v>
      </c>
      <c r="Y16" s="12">
        <v>1000000</v>
      </c>
      <c r="AC16" s="7"/>
      <c r="AD16" s="11" t="s">
        <v>370</v>
      </c>
      <c r="AE16" s="12">
        <v>57</v>
      </c>
      <c r="AF16" s="12">
        <v>59</v>
      </c>
      <c r="AG16" s="12">
        <v>59</v>
      </c>
      <c r="AH16" s="12">
        <v>59</v>
      </c>
      <c r="AI16" s="12">
        <v>58</v>
      </c>
      <c r="AJ16" s="12">
        <v>57</v>
      </c>
      <c r="AK16" s="12">
        <v>55</v>
      </c>
      <c r="AL16" s="12">
        <v>55</v>
      </c>
      <c r="AM16" s="12">
        <v>54</v>
      </c>
      <c r="AN16" s="12">
        <v>55</v>
      </c>
      <c r="AO16" s="12">
        <v>56</v>
      </c>
      <c r="AP16" s="12">
        <v>55</v>
      </c>
      <c r="AQ16" s="12">
        <v>53</v>
      </c>
      <c r="AR16" s="12">
        <v>49</v>
      </c>
      <c r="AS16" s="12">
        <v>50</v>
      </c>
      <c r="AT16" s="12">
        <v>49</v>
      </c>
      <c r="AU16" s="12">
        <v>51</v>
      </c>
      <c r="AV16" s="12">
        <v>49</v>
      </c>
      <c r="AW16" s="12">
        <v>54</v>
      </c>
      <c r="AX16" s="12">
        <v>55</v>
      </c>
      <c r="AY16" s="12">
        <v>53</v>
      </c>
      <c r="AZ16" s="12">
        <v>51</v>
      </c>
      <c r="BA16" s="12">
        <v>34</v>
      </c>
      <c r="BB16" s="12">
        <v>1000000</v>
      </c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</row>
    <row r="17" spans="1:86" ht="18.600000000000001" thickBot="1" x14ac:dyDescent="0.35">
      <c r="A17" s="11" t="s">
        <v>371</v>
      </c>
      <c r="B17" s="12">
        <v>18</v>
      </c>
      <c r="C17" s="12">
        <v>17</v>
      </c>
      <c r="D17" s="12">
        <v>19</v>
      </c>
      <c r="E17" s="12">
        <v>18</v>
      </c>
      <c r="F17" s="12">
        <v>19</v>
      </c>
      <c r="G17" s="12">
        <v>17</v>
      </c>
      <c r="H17" s="12">
        <v>16</v>
      </c>
      <c r="I17" s="12">
        <v>16</v>
      </c>
      <c r="J17" s="12">
        <v>18</v>
      </c>
      <c r="K17" s="12">
        <v>19</v>
      </c>
      <c r="L17" s="12">
        <v>16</v>
      </c>
      <c r="M17" s="12">
        <v>14</v>
      </c>
      <c r="N17" s="12">
        <v>9</v>
      </c>
      <c r="O17" s="12">
        <v>3</v>
      </c>
      <c r="P17" s="12">
        <v>5</v>
      </c>
      <c r="Q17" s="12">
        <v>7</v>
      </c>
      <c r="R17" s="12">
        <v>9</v>
      </c>
      <c r="S17" s="12">
        <v>10</v>
      </c>
      <c r="T17" s="12">
        <v>18</v>
      </c>
      <c r="U17" s="12">
        <v>22</v>
      </c>
      <c r="V17" s="12">
        <v>23</v>
      </c>
      <c r="W17" s="12">
        <v>24</v>
      </c>
      <c r="X17" s="12">
        <v>45</v>
      </c>
      <c r="Y17" s="12">
        <v>1000000</v>
      </c>
      <c r="AC17" s="7"/>
      <c r="AD17" s="11" t="s">
        <v>371</v>
      </c>
      <c r="AE17" s="12">
        <v>45</v>
      </c>
      <c r="AF17" s="12">
        <v>46</v>
      </c>
      <c r="AG17" s="12">
        <v>44</v>
      </c>
      <c r="AH17" s="12">
        <v>45</v>
      </c>
      <c r="AI17" s="12">
        <v>44</v>
      </c>
      <c r="AJ17" s="12">
        <v>46</v>
      </c>
      <c r="AK17" s="12">
        <v>47</v>
      </c>
      <c r="AL17" s="12">
        <v>47</v>
      </c>
      <c r="AM17" s="12">
        <v>45</v>
      </c>
      <c r="AN17" s="12">
        <v>44</v>
      </c>
      <c r="AO17" s="12">
        <v>47</v>
      </c>
      <c r="AP17" s="12">
        <v>49</v>
      </c>
      <c r="AQ17" s="12">
        <v>54</v>
      </c>
      <c r="AR17" s="12">
        <v>60</v>
      </c>
      <c r="AS17" s="12">
        <v>58</v>
      </c>
      <c r="AT17" s="12">
        <v>56</v>
      </c>
      <c r="AU17" s="12">
        <v>54</v>
      </c>
      <c r="AV17" s="12">
        <v>53</v>
      </c>
      <c r="AW17" s="12">
        <v>45</v>
      </c>
      <c r="AX17" s="12">
        <v>41</v>
      </c>
      <c r="AY17" s="12">
        <v>40</v>
      </c>
      <c r="AZ17" s="12">
        <v>39</v>
      </c>
      <c r="BA17" s="12">
        <v>18</v>
      </c>
      <c r="BB17" s="12">
        <v>1000000</v>
      </c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</row>
    <row r="18" spans="1:86" ht="18.600000000000001" thickBot="1" x14ac:dyDescent="0.35">
      <c r="A18" s="11" t="s">
        <v>372</v>
      </c>
      <c r="B18" s="12">
        <v>14</v>
      </c>
      <c r="C18" s="12">
        <v>14</v>
      </c>
      <c r="D18" s="12">
        <v>16</v>
      </c>
      <c r="E18" s="12">
        <v>22</v>
      </c>
      <c r="F18" s="12">
        <v>26</v>
      </c>
      <c r="G18" s="12">
        <v>26</v>
      </c>
      <c r="H18" s="12">
        <v>30</v>
      </c>
      <c r="I18" s="12">
        <v>26</v>
      </c>
      <c r="J18" s="12">
        <v>29</v>
      </c>
      <c r="K18" s="12">
        <v>29</v>
      </c>
      <c r="L18" s="12">
        <v>32</v>
      </c>
      <c r="M18" s="12">
        <v>47</v>
      </c>
      <c r="N18" s="12">
        <v>31</v>
      </c>
      <c r="O18" s="12">
        <v>43</v>
      </c>
      <c r="P18" s="12">
        <v>51</v>
      </c>
      <c r="Q18" s="12">
        <v>23</v>
      </c>
      <c r="R18" s="12">
        <v>19</v>
      </c>
      <c r="S18" s="12">
        <v>7</v>
      </c>
      <c r="T18" s="12">
        <v>3</v>
      </c>
      <c r="U18" s="12">
        <v>4</v>
      </c>
      <c r="V18" s="12">
        <v>19</v>
      </c>
      <c r="W18" s="12">
        <v>28</v>
      </c>
      <c r="X18" s="12">
        <v>56</v>
      </c>
      <c r="Y18" s="12">
        <v>1000000</v>
      </c>
      <c r="AC18" s="7"/>
      <c r="AD18" s="11" t="s">
        <v>372</v>
      </c>
      <c r="AE18" s="12">
        <v>49</v>
      </c>
      <c r="AF18" s="12">
        <v>49</v>
      </c>
      <c r="AG18" s="12">
        <v>47</v>
      </c>
      <c r="AH18" s="12">
        <v>41</v>
      </c>
      <c r="AI18" s="12">
        <v>37</v>
      </c>
      <c r="AJ18" s="12">
        <v>37</v>
      </c>
      <c r="AK18" s="12">
        <v>33</v>
      </c>
      <c r="AL18" s="12">
        <v>37</v>
      </c>
      <c r="AM18" s="12">
        <v>34</v>
      </c>
      <c r="AN18" s="12">
        <v>34</v>
      </c>
      <c r="AO18" s="12">
        <v>31</v>
      </c>
      <c r="AP18" s="12">
        <v>16</v>
      </c>
      <c r="AQ18" s="12">
        <v>32</v>
      </c>
      <c r="AR18" s="12">
        <v>20</v>
      </c>
      <c r="AS18" s="12">
        <v>12</v>
      </c>
      <c r="AT18" s="12">
        <v>40</v>
      </c>
      <c r="AU18" s="12">
        <v>44</v>
      </c>
      <c r="AV18" s="12">
        <v>56</v>
      </c>
      <c r="AW18" s="12">
        <v>60</v>
      </c>
      <c r="AX18" s="12">
        <v>59</v>
      </c>
      <c r="AY18" s="12">
        <v>44</v>
      </c>
      <c r="AZ18" s="12">
        <v>35</v>
      </c>
      <c r="BA18" s="12">
        <v>7</v>
      </c>
      <c r="BB18" s="12">
        <v>1000000</v>
      </c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</row>
    <row r="19" spans="1:86" ht="18.600000000000001" thickBot="1" x14ac:dyDescent="0.35">
      <c r="A19" s="11" t="s">
        <v>373</v>
      </c>
      <c r="B19" s="12">
        <v>27</v>
      </c>
      <c r="C19" s="12">
        <v>31</v>
      </c>
      <c r="D19" s="12">
        <v>36</v>
      </c>
      <c r="E19" s="12">
        <v>39</v>
      </c>
      <c r="F19" s="12">
        <v>32</v>
      </c>
      <c r="G19" s="12">
        <v>43</v>
      </c>
      <c r="H19" s="12">
        <v>43</v>
      </c>
      <c r="I19" s="12">
        <v>38</v>
      </c>
      <c r="J19" s="12">
        <v>53</v>
      </c>
      <c r="K19" s="12">
        <v>51</v>
      </c>
      <c r="L19" s="12">
        <v>53</v>
      </c>
      <c r="M19" s="12">
        <v>53</v>
      </c>
      <c r="N19" s="12">
        <v>53</v>
      </c>
      <c r="O19" s="12">
        <v>54</v>
      </c>
      <c r="P19" s="12">
        <v>56</v>
      </c>
      <c r="Q19" s="12">
        <v>53</v>
      </c>
      <c r="R19" s="12">
        <v>58</v>
      </c>
      <c r="S19" s="12">
        <v>58</v>
      </c>
      <c r="T19" s="12">
        <v>59</v>
      </c>
      <c r="U19" s="12">
        <v>57</v>
      </c>
      <c r="V19" s="12">
        <v>57</v>
      </c>
      <c r="W19" s="12">
        <v>57</v>
      </c>
      <c r="X19" s="12">
        <v>5</v>
      </c>
      <c r="Y19" s="12">
        <v>1000000</v>
      </c>
      <c r="AC19" s="7"/>
      <c r="AD19" s="11" t="s">
        <v>373</v>
      </c>
      <c r="AE19" s="12">
        <v>36</v>
      </c>
      <c r="AF19" s="12">
        <v>32</v>
      </c>
      <c r="AG19" s="12">
        <v>27</v>
      </c>
      <c r="AH19" s="12">
        <v>24</v>
      </c>
      <c r="AI19" s="12">
        <v>31</v>
      </c>
      <c r="AJ19" s="12">
        <v>20</v>
      </c>
      <c r="AK19" s="12">
        <v>20</v>
      </c>
      <c r="AL19" s="12">
        <v>25</v>
      </c>
      <c r="AM19" s="12">
        <v>10</v>
      </c>
      <c r="AN19" s="12">
        <v>12</v>
      </c>
      <c r="AO19" s="12">
        <v>10</v>
      </c>
      <c r="AP19" s="12">
        <v>10</v>
      </c>
      <c r="AQ19" s="12">
        <v>10</v>
      </c>
      <c r="AR19" s="12">
        <v>9</v>
      </c>
      <c r="AS19" s="12">
        <v>7</v>
      </c>
      <c r="AT19" s="12">
        <v>10</v>
      </c>
      <c r="AU19" s="12">
        <v>5</v>
      </c>
      <c r="AV19" s="12">
        <v>5</v>
      </c>
      <c r="AW19" s="12">
        <v>4</v>
      </c>
      <c r="AX19" s="12">
        <v>6</v>
      </c>
      <c r="AY19" s="12">
        <v>6</v>
      </c>
      <c r="AZ19" s="12">
        <v>6</v>
      </c>
      <c r="BA19" s="12">
        <v>58</v>
      </c>
      <c r="BB19" s="12">
        <v>1000000</v>
      </c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</row>
    <row r="20" spans="1:86" ht="18.600000000000001" thickBot="1" x14ac:dyDescent="0.35">
      <c r="A20" s="11" t="s">
        <v>374</v>
      </c>
      <c r="B20" s="12">
        <v>27</v>
      </c>
      <c r="C20" s="12">
        <v>31</v>
      </c>
      <c r="D20" s="12">
        <v>36</v>
      </c>
      <c r="E20" s="12">
        <v>33</v>
      </c>
      <c r="F20" s="12">
        <v>43</v>
      </c>
      <c r="G20" s="12">
        <v>43</v>
      </c>
      <c r="H20" s="12">
        <v>43</v>
      </c>
      <c r="I20" s="12">
        <v>51</v>
      </c>
      <c r="J20" s="12">
        <v>53</v>
      </c>
      <c r="K20" s="12">
        <v>51</v>
      </c>
      <c r="L20" s="12">
        <v>53</v>
      </c>
      <c r="M20" s="12">
        <v>53</v>
      </c>
      <c r="N20" s="12">
        <v>53</v>
      </c>
      <c r="O20" s="12">
        <v>54</v>
      </c>
      <c r="P20" s="12">
        <v>55</v>
      </c>
      <c r="Q20" s="12">
        <v>55</v>
      </c>
      <c r="R20" s="12">
        <v>58</v>
      </c>
      <c r="S20" s="12">
        <v>57</v>
      </c>
      <c r="T20" s="12">
        <v>58</v>
      </c>
      <c r="U20" s="12">
        <v>56</v>
      </c>
      <c r="V20" s="12">
        <v>56</v>
      </c>
      <c r="W20" s="12">
        <v>60</v>
      </c>
      <c r="X20" s="12">
        <v>3</v>
      </c>
      <c r="Y20" s="12">
        <v>1000000</v>
      </c>
      <c r="AC20" s="7"/>
      <c r="AD20" s="11" t="s">
        <v>374</v>
      </c>
      <c r="AE20" s="12">
        <v>36</v>
      </c>
      <c r="AF20" s="12">
        <v>32</v>
      </c>
      <c r="AG20" s="12">
        <v>27</v>
      </c>
      <c r="AH20" s="12">
        <v>30</v>
      </c>
      <c r="AI20" s="12">
        <v>20</v>
      </c>
      <c r="AJ20" s="12">
        <v>20</v>
      </c>
      <c r="AK20" s="12">
        <v>20</v>
      </c>
      <c r="AL20" s="12">
        <v>12</v>
      </c>
      <c r="AM20" s="12">
        <v>10</v>
      </c>
      <c r="AN20" s="12">
        <v>12</v>
      </c>
      <c r="AO20" s="12">
        <v>10</v>
      </c>
      <c r="AP20" s="12">
        <v>10</v>
      </c>
      <c r="AQ20" s="12">
        <v>10</v>
      </c>
      <c r="AR20" s="12">
        <v>9</v>
      </c>
      <c r="AS20" s="12">
        <v>8</v>
      </c>
      <c r="AT20" s="12">
        <v>8</v>
      </c>
      <c r="AU20" s="12">
        <v>5</v>
      </c>
      <c r="AV20" s="12">
        <v>6</v>
      </c>
      <c r="AW20" s="12">
        <v>5</v>
      </c>
      <c r="AX20" s="12">
        <v>7</v>
      </c>
      <c r="AY20" s="12">
        <v>7</v>
      </c>
      <c r="AZ20" s="12">
        <v>3</v>
      </c>
      <c r="BA20" s="12">
        <v>60</v>
      </c>
      <c r="BB20" s="12">
        <v>1000000</v>
      </c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</row>
    <row r="21" spans="1:86" ht="18.600000000000001" thickBot="1" x14ac:dyDescent="0.35">
      <c r="A21" s="11" t="s">
        <v>375</v>
      </c>
      <c r="B21" s="12">
        <v>27</v>
      </c>
      <c r="C21" s="12">
        <v>28</v>
      </c>
      <c r="D21" s="12">
        <v>26</v>
      </c>
      <c r="E21" s="12">
        <v>20</v>
      </c>
      <c r="F21" s="12">
        <v>7</v>
      </c>
      <c r="G21" s="12">
        <v>10</v>
      </c>
      <c r="H21" s="12">
        <v>23</v>
      </c>
      <c r="I21" s="12">
        <v>22</v>
      </c>
      <c r="J21" s="12">
        <v>33</v>
      </c>
      <c r="K21" s="12">
        <v>33</v>
      </c>
      <c r="L21" s="12">
        <v>38</v>
      </c>
      <c r="M21" s="12">
        <v>38</v>
      </c>
      <c r="N21" s="12">
        <v>38</v>
      </c>
      <c r="O21" s="12">
        <v>39</v>
      </c>
      <c r="P21" s="12">
        <v>50</v>
      </c>
      <c r="Q21" s="12">
        <v>48</v>
      </c>
      <c r="R21" s="12">
        <v>55</v>
      </c>
      <c r="S21" s="12">
        <v>55</v>
      </c>
      <c r="T21" s="12">
        <v>52</v>
      </c>
      <c r="U21" s="12">
        <v>51</v>
      </c>
      <c r="V21" s="12">
        <v>48</v>
      </c>
      <c r="W21" s="12">
        <v>51</v>
      </c>
      <c r="X21" s="12">
        <v>22</v>
      </c>
      <c r="Y21" s="12">
        <v>1000000</v>
      </c>
      <c r="AC21" s="7"/>
      <c r="AD21" s="11" t="s">
        <v>375</v>
      </c>
      <c r="AE21" s="12">
        <v>36</v>
      </c>
      <c r="AF21" s="12">
        <v>35</v>
      </c>
      <c r="AG21" s="12">
        <v>37</v>
      </c>
      <c r="AH21" s="12">
        <v>43</v>
      </c>
      <c r="AI21" s="12">
        <v>56</v>
      </c>
      <c r="AJ21" s="12">
        <v>53</v>
      </c>
      <c r="AK21" s="12">
        <v>40</v>
      </c>
      <c r="AL21" s="12">
        <v>41</v>
      </c>
      <c r="AM21" s="12">
        <v>30</v>
      </c>
      <c r="AN21" s="12">
        <v>30</v>
      </c>
      <c r="AO21" s="12">
        <v>25</v>
      </c>
      <c r="AP21" s="12">
        <v>25</v>
      </c>
      <c r="AQ21" s="12">
        <v>25</v>
      </c>
      <c r="AR21" s="12">
        <v>24</v>
      </c>
      <c r="AS21" s="12">
        <v>13</v>
      </c>
      <c r="AT21" s="12">
        <v>15</v>
      </c>
      <c r="AU21" s="12">
        <v>8</v>
      </c>
      <c r="AV21" s="12">
        <v>8</v>
      </c>
      <c r="AW21" s="12">
        <v>11</v>
      </c>
      <c r="AX21" s="12">
        <v>12</v>
      </c>
      <c r="AY21" s="12">
        <v>15</v>
      </c>
      <c r="AZ21" s="12">
        <v>12</v>
      </c>
      <c r="BA21" s="12">
        <v>41</v>
      </c>
      <c r="BB21" s="12">
        <v>1000000</v>
      </c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</row>
    <row r="22" spans="1:86" ht="18.600000000000001" thickBot="1" x14ac:dyDescent="0.35">
      <c r="A22" s="11" t="s">
        <v>376</v>
      </c>
      <c r="B22" s="12">
        <v>13</v>
      </c>
      <c r="C22" s="12">
        <v>15</v>
      </c>
      <c r="D22" s="12">
        <v>18</v>
      </c>
      <c r="E22" s="12">
        <v>21</v>
      </c>
      <c r="F22" s="12">
        <v>24</v>
      </c>
      <c r="G22" s="12">
        <v>19</v>
      </c>
      <c r="H22" s="12">
        <v>20</v>
      </c>
      <c r="I22" s="12">
        <v>15</v>
      </c>
      <c r="J22" s="12">
        <v>17</v>
      </c>
      <c r="K22" s="12">
        <v>17</v>
      </c>
      <c r="L22" s="12">
        <v>15</v>
      </c>
      <c r="M22" s="12">
        <v>13</v>
      </c>
      <c r="N22" s="12">
        <v>11</v>
      </c>
      <c r="O22" s="12">
        <v>6</v>
      </c>
      <c r="P22" s="12">
        <v>3</v>
      </c>
      <c r="Q22" s="12">
        <v>4</v>
      </c>
      <c r="R22" s="12">
        <v>5</v>
      </c>
      <c r="S22" s="12">
        <v>3</v>
      </c>
      <c r="T22" s="12">
        <v>12</v>
      </c>
      <c r="U22" s="12">
        <v>21</v>
      </c>
      <c r="V22" s="12">
        <v>21</v>
      </c>
      <c r="W22" s="12">
        <v>22</v>
      </c>
      <c r="X22" s="12">
        <v>48</v>
      </c>
      <c r="Y22" s="12">
        <v>1000000</v>
      </c>
      <c r="AC22" s="7"/>
      <c r="AD22" s="11" t="s">
        <v>376</v>
      </c>
      <c r="AE22" s="12">
        <v>50</v>
      </c>
      <c r="AF22" s="12">
        <v>48</v>
      </c>
      <c r="AG22" s="12">
        <v>45</v>
      </c>
      <c r="AH22" s="12">
        <v>42</v>
      </c>
      <c r="AI22" s="12">
        <v>39</v>
      </c>
      <c r="AJ22" s="12">
        <v>44</v>
      </c>
      <c r="AK22" s="12">
        <v>43</v>
      </c>
      <c r="AL22" s="12">
        <v>48</v>
      </c>
      <c r="AM22" s="12">
        <v>46</v>
      </c>
      <c r="AN22" s="12">
        <v>46</v>
      </c>
      <c r="AO22" s="12">
        <v>48</v>
      </c>
      <c r="AP22" s="12">
        <v>50</v>
      </c>
      <c r="AQ22" s="12">
        <v>52</v>
      </c>
      <c r="AR22" s="12">
        <v>57</v>
      </c>
      <c r="AS22" s="12">
        <v>60</v>
      </c>
      <c r="AT22" s="12">
        <v>59</v>
      </c>
      <c r="AU22" s="12">
        <v>58</v>
      </c>
      <c r="AV22" s="12">
        <v>60</v>
      </c>
      <c r="AW22" s="12">
        <v>51</v>
      </c>
      <c r="AX22" s="12">
        <v>42</v>
      </c>
      <c r="AY22" s="12">
        <v>42</v>
      </c>
      <c r="AZ22" s="12">
        <v>41</v>
      </c>
      <c r="BA22" s="12">
        <v>15</v>
      </c>
      <c r="BB22" s="12">
        <v>1000000</v>
      </c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</row>
    <row r="23" spans="1:86" ht="18.600000000000001" thickBot="1" x14ac:dyDescent="0.35">
      <c r="A23" s="11" t="s">
        <v>377</v>
      </c>
      <c r="B23" s="12">
        <v>27</v>
      </c>
      <c r="C23" s="12">
        <v>31</v>
      </c>
      <c r="D23" s="12">
        <v>34</v>
      </c>
      <c r="E23" s="12">
        <v>28</v>
      </c>
      <c r="F23" s="12">
        <v>21</v>
      </c>
      <c r="G23" s="12">
        <v>20</v>
      </c>
      <c r="H23" s="12">
        <v>19</v>
      </c>
      <c r="I23" s="12">
        <v>14</v>
      </c>
      <c r="J23" s="12">
        <v>10</v>
      </c>
      <c r="K23" s="12">
        <v>5</v>
      </c>
      <c r="L23" s="12">
        <v>6</v>
      </c>
      <c r="M23" s="12">
        <v>7</v>
      </c>
      <c r="N23" s="12">
        <v>4</v>
      </c>
      <c r="O23" s="12">
        <v>2</v>
      </c>
      <c r="P23" s="12">
        <v>4</v>
      </c>
      <c r="Q23" s="12">
        <v>6</v>
      </c>
      <c r="R23" s="12">
        <v>7</v>
      </c>
      <c r="S23" s="12">
        <v>9</v>
      </c>
      <c r="T23" s="12">
        <v>4</v>
      </c>
      <c r="U23" s="12">
        <v>1</v>
      </c>
      <c r="V23" s="12">
        <v>4</v>
      </c>
      <c r="W23" s="12">
        <v>11</v>
      </c>
      <c r="X23" s="12">
        <v>61</v>
      </c>
      <c r="Y23" s="12">
        <v>1000000</v>
      </c>
      <c r="AC23" s="7"/>
      <c r="AD23" s="11" t="s">
        <v>377</v>
      </c>
      <c r="AE23" s="12">
        <v>36</v>
      </c>
      <c r="AF23" s="12">
        <v>32</v>
      </c>
      <c r="AG23" s="12">
        <v>29</v>
      </c>
      <c r="AH23" s="12">
        <v>35</v>
      </c>
      <c r="AI23" s="12">
        <v>42</v>
      </c>
      <c r="AJ23" s="12">
        <v>43</v>
      </c>
      <c r="AK23" s="12">
        <v>44</v>
      </c>
      <c r="AL23" s="12">
        <v>49</v>
      </c>
      <c r="AM23" s="12">
        <v>53</v>
      </c>
      <c r="AN23" s="12">
        <v>58</v>
      </c>
      <c r="AO23" s="12">
        <v>57</v>
      </c>
      <c r="AP23" s="12">
        <v>56</v>
      </c>
      <c r="AQ23" s="12">
        <v>59</v>
      </c>
      <c r="AR23" s="12">
        <v>61</v>
      </c>
      <c r="AS23" s="12">
        <v>59</v>
      </c>
      <c r="AT23" s="12">
        <v>57</v>
      </c>
      <c r="AU23" s="12">
        <v>56</v>
      </c>
      <c r="AV23" s="12">
        <v>54</v>
      </c>
      <c r="AW23" s="12">
        <v>59</v>
      </c>
      <c r="AX23" s="12">
        <v>62</v>
      </c>
      <c r="AY23" s="12">
        <v>59</v>
      </c>
      <c r="AZ23" s="12">
        <v>52</v>
      </c>
      <c r="BA23" s="12">
        <v>2</v>
      </c>
      <c r="BB23" s="12">
        <v>1000000</v>
      </c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</row>
    <row r="24" spans="1:86" ht="18.600000000000001" thickBot="1" x14ac:dyDescent="0.35">
      <c r="A24" s="11" t="s">
        <v>378</v>
      </c>
      <c r="B24" s="12">
        <v>27</v>
      </c>
      <c r="C24" s="12">
        <v>31</v>
      </c>
      <c r="D24" s="12">
        <v>36</v>
      </c>
      <c r="E24" s="12">
        <v>39</v>
      </c>
      <c r="F24" s="12">
        <v>32</v>
      </c>
      <c r="G24" s="12">
        <v>43</v>
      </c>
      <c r="H24" s="12">
        <v>37</v>
      </c>
      <c r="I24" s="12">
        <v>40</v>
      </c>
      <c r="J24" s="12">
        <v>15</v>
      </c>
      <c r="K24" s="12">
        <v>14</v>
      </c>
      <c r="L24" s="12">
        <v>21</v>
      </c>
      <c r="M24" s="12">
        <v>21</v>
      </c>
      <c r="N24" s="12">
        <v>20</v>
      </c>
      <c r="O24" s="12">
        <v>25</v>
      </c>
      <c r="P24" s="12">
        <v>25</v>
      </c>
      <c r="Q24" s="12">
        <v>25</v>
      </c>
      <c r="R24" s="12">
        <v>36</v>
      </c>
      <c r="S24" s="12">
        <v>37</v>
      </c>
      <c r="T24" s="12">
        <v>40</v>
      </c>
      <c r="U24" s="12">
        <v>34</v>
      </c>
      <c r="V24" s="12">
        <v>36</v>
      </c>
      <c r="W24" s="12">
        <v>41</v>
      </c>
      <c r="X24" s="12">
        <v>28</v>
      </c>
      <c r="Y24" s="12">
        <v>1000000</v>
      </c>
      <c r="AC24" s="7"/>
      <c r="AD24" s="11" t="s">
        <v>378</v>
      </c>
      <c r="AE24" s="12">
        <v>36</v>
      </c>
      <c r="AF24" s="12">
        <v>32</v>
      </c>
      <c r="AG24" s="12">
        <v>27</v>
      </c>
      <c r="AH24" s="12">
        <v>24</v>
      </c>
      <c r="AI24" s="12">
        <v>31</v>
      </c>
      <c r="AJ24" s="12">
        <v>20</v>
      </c>
      <c r="AK24" s="12">
        <v>26</v>
      </c>
      <c r="AL24" s="12">
        <v>23</v>
      </c>
      <c r="AM24" s="12">
        <v>48</v>
      </c>
      <c r="AN24" s="12">
        <v>49</v>
      </c>
      <c r="AO24" s="12">
        <v>42</v>
      </c>
      <c r="AP24" s="12">
        <v>42</v>
      </c>
      <c r="AQ24" s="12">
        <v>43</v>
      </c>
      <c r="AR24" s="12">
        <v>38</v>
      </c>
      <c r="AS24" s="12">
        <v>38</v>
      </c>
      <c r="AT24" s="12">
        <v>38</v>
      </c>
      <c r="AU24" s="12">
        <v>27</v>
      </c>
      <c r="AV24" s="12">
        <v>26</v>
      </c>
      <c r="AW24" s="12">
        <v>23</v>
      </c>
      <c r="AX24" s="12">
        <v>29</v>
      </c>
      <c r="AY24" s="12">
        <v>27</v>
      </c>
      <c r="AZ24" s="12">
        <v>22</v>
      </c>
      <c r="BA24" s="12">
        <v>35</v>
      </c>
      <c r="BB24" s="12">
        <v>1000000</v>
      </c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</row>
    <row r="25" spans="1:86" ht="18.600000000000001" thickBot="1" x14ac:dyDescent="0.35">
      <c r="A25" s="11" t="s">
        <v>379</v>
      </c>
      <c r="B25" s="12">
        <v>27</v>
      </c>
      <c r="C25" s="12">
        <v>31</v>
      </c>
      <c r="D25" s="12">
        <v>36</v>
      </c>
      <c r="E25" s="12">
        <v>39</v>
      </c>
      <c r="F25" s="12">
        <v>39</v>
      </c>
      <c r="G25" s="12">
        <v>43</v>
      </c>
      <c r="H25" s="12">
        <v>43</v>
      </c>
      <c r="I25" s="12">
        <v>49</v>
      </c>
      <c r="J25" s="12">
        <v>53</v>
      </c>
      <c r="K25" s="12">
        <v>47</v>
      </c>
      <c r="L25" s="12">
        <v>50</v>
      </c>
      <c r="M25" s="12">
        <v>51</v>
      </c>
      <c r="N25" s="12">
        <v>48</v>
      </c>
      <c r="O25" s="12">
        <v>40</v>
      </c>
      <c r="P25" s="12">
        <v>34</v>
      </c>
      <c r="Q25" s="12">
        <v>24</v>
      </c>
      <c r="R25" s="12">
        <v>27</v>
      </c>
      <c r="S25" s="12">
        <v>20</v>
      </c>
      <c r="T25" s="12">
        <v>27</v>
      </c>
      <c r="U25" s="12">
        <v>37</v>
      </c>
      <c r="V25" s="12">
        <v>40</v>
      </c>
      <c r="W25" s="12">
        <v>39</v>
      </c>
      <c r="X25" s="12">
        <v>43</v>
      </c>
      <c r="Y25" s="12">
        <v>1000000</v>
      </c>
      <c r="AC25" s="7"/>
      <c r="AD25" s="11" t="s">
        <v>379</v>
      </c>
      <c r="AE25" s="12">
        <v>36</v>
      </c>
      <c r="AF25" s="12">
        <v>32</v>
      </c>
      <c r="AG25" s="12">
        <v>27</v>
      </c>
      <c r="AH25" s="12">
        <v>24</v>
      </c>
      <c r="AI25" s="12">
        <v>24</v>
      </c>
      <c r="AJ25" s="12">
        <v>20</v>
      </c>
      <c r="AK25" s="12">
        <v>20</v>
      </c>
      <c r="AL25" s="12">
        <v>14</v>
      </c>
      <c r="AM25" s="12">
        <v>10</v>
      </c>
      <c r="AN25" s="12">
        <v>16</v>
      </c>
      <c r="AO25" s="12">
        <v>13</v>
      </c>
      <c r="AP25" s="12">
        <v>12</v>
      </c>
      <c r="AQ25" s="12">
        <v>15</v>
      </c>
      <c r="AR25" s="12">
        <v>23</v>
      </c>
      <c r="AS25" s="12">
        <v>29</v>
      </c>
      <c r="AT25" s="12">
        <v>39</v>
      </c>
      <c r="AU25" s="12">
        <v>36</v>
      </c>
      <c r="AV25" s="12">
        <v>43</v>
      </c>
      <c r="AW25" s="12">
        <v>36</v>
      </c>
      <c r="AX25" s="12">
        <v>26</v>
      </c>
      <c r="AY25" s="12">
        <v>23</v>
      </c>
      <c r="AZ25" s="12">
        <v>24</v>
      </c>
      <c r="BA25" s="12">
        <v>20</v>
      </c>
      <c r="BB25" s="12">
        <v>1000000</v>
      </c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</row>
    <row r="26" spans="1:86" ht="18.600000000000001" thickBot="1" x14ac:dyDescent="0.35">
      <c r="A26" s="11" t="s">
        <v>380</v>
      </c>
      <c r="B26" s="12">
        <v>15</v>
      </c>
      <c r="C26" s="12">
        <v>18</v>
      </c>
      <c r="D26" s="12">
        <v>22</v>
      </c>
      <c r="E26" s="12">
        <v>25</v>
      </c>
      <c r="F26" s="12">
        <v>27</v>
      </c>
      <c r="G26" s="12">
        <v>27</v>
      </c>
      <c r="H26" s="12">
        <v>29</v>
      </c>
      <c r="I26" s="12">
        <v>25</v>
      </c>
      <c r="J26" s="12">
        <v>28</v>
      </c>
      <c r="K26" s="12">
        <v>30</v>
      </c>
      <c r="L26" s="12">
        <v>26</v>
      </c>
      <c r="M26" s="12">
        <v>22</v>
      </c>
      <c r="N26" s="12">
        <v>29</v>
      </c>
      <c r="O26" s="12">
        <v>41</v>
      </c>
      <c r="P26" s="12">
        <v>39</v>
      </c>
      <c r="Q26" s="12">
        <v>38</v>
      </c>
      <c r="R26" s="12">
        <v>34</v>
      </c>
      <c r="S26" s="12">
        <v>32</v>
      </c>
      <c r="T26" s="12">
        <v>31</v>
      </c>
      <c r="U26" s="12">
        <v>28</v>
      </c>
      <c r="V26" s="12">
        <v>26</v>
      </c>
      <c r="W26" s="12">
        <v>25</v>
      </c>
      <c r="X26" s="12">
        <v>27</v>
      </c>
      <c r="Y26" s="12">
        <v>1000000</v>
      </c>
      <c r="AC26" s="7"/>
      <c r="AD26" s="11" t="s">
        <v>380</v>
      </c>
      <c r="AE26" s="12">
        <v>48</v>
      </c>
      <c r="AF26" s="12">
        <v>45</v>
      </c>
      <c r="AG26" s="12">
        <v>41</v>
      </c>
      <c r="AH26" s="12">
        <v>38</v>
      </c>
      <c r="AI26" s="12">
        <v>36</v>
      </c>
      <c r="AJ26" s="12">
        <v>36</v>
      </c>
      <c r="AK26" s="12">
        <v>34</v>
      </c>
      <c r="AL26" s="12">
        <v>38</v>
      </c>
      <c r="AM26" s="12">
        <v>35</v>
      </c>
      <c r="AN26" s="12">
        <v>33</v>
      </c>
      <c r="AO26" s="12">
        <v>37</v>
      </c>
      <c r="AP26" s="12">
        <v>41</v>
      </c>
      <c r="AQ26" s="12">
        <v>34</v>
      </c>
      <c r="AR26" s="12">
        <v>22</v>
      </c>
      <c r="AS26" s="12">
        <v>24</v>
      </c>
      <c r="AT26" s="12">
        <v>25</v>
      </c>
      <c r="AU26" s="12">
        <v>29</v>
      </c>
      <c r="AV26" s="12">
        <v>31</v>
      </c>
      <c r="AW26" s="12">
        <v>32</v>
      </c>
      <c r="AX26" s="12">
        <v>35</v>
      </c>
      <c r="AY26" s="12">
        <v>37</v>
      </c>
      <c r="AZ26" s="12">
        <v>38</v>
      </c>
      <c r="BA26" s="12">
        <v>36</v>
      </c>
      <c r="BB26" s="12">
        <v>1000000</v>
      </c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</row>
    <row r="27" spans="1:86" ht="18.600000000000001" thickBot="1" x14ac:dyDescent="0.35">
      <c r="A27" s="11" t="s">
        <v>381</v>
      </c>
      <c r="B27" s="12">
        <v>27</v>
      </c>
      <c r="C27" s="12">
        <v>31</v>
      </c>
      <c r="D27" s="12">
        <v>36</v>
      </c>
      <c r="E27" s="12">
        <v>39</v>
      </c>
      <c r="F27" s="12">
        <v>43</v>
      </c>
      <c r="G27" s="12">
        <v>43</v>
      </c>
      <c r="H27" s="12">
        <v>43</v>
      </c>
      <c r="I27" s="12">
        <v>51</v>
      </c>
      <c r="J27" s="12">
        <v>35</v>
      </c>
      <c r="K27" s="12">
        <v>51</v>
      </c>
      <c r="L27" s="12">
        <v>53</v>
      </c>
      <c r="M27" s="12">
        <v>53</v>
      </c>
      <c r="N27" s="12">
        <v>53</v>
      </c>
      <c r="O27" s="12">
        <v>50</v>
      </c>
      <c r="P27" s="12">
        <v>43</v>
      </c>
      <c r="Q27" s="12">
        <v>36</v>
      </c>
      <c r="R27" s="12">
        <v>46</v>
      </c>
      <c r="S27" s="12">
        <v>38</v>
      </c>
      <c r="T27" s="12">
        <v>32</v>
      </c>
      <c r="U27" s="12">
        <v>32</v>
      </c>
      <c r="V27" s="12">
        <v>33</v>
      </c>
      <c r="W27" s="12">
        <v>37</v>
      </c>
      <c r="X27" s="12">
        <v>33</v>
      </c>
      <c r="Y27" s="12">
        <v>1000000</v>
      </c>
      <c r="AC27" s="7"/>
      <c r="AD27" s="11" t="s">
        <v>381</v>
      </c>
      <c r="AE27" s="12">
        <v>36</v>
      </c>
      <c r="AF27" s="12">
        <v>32</v>
      </c>
      <c r="AG27" s="12">
        <v>27</v>
      </c>
      <c r="AH27" s="12">
        <v>24</v>
      </c>
      <c r="AI27" s="12">
        <v>20</v>
      </c>
      <c r="AJ27" s="12">
        <v>20</v>
      </c>
      <c r="AK27" s="12">
        <v>20</v>
      </c>
      <c r="AL27" s="12">
        <v>12</v>
      </c>
      <c r="AM27" s="12">
        <v>28</v>
      </c>
      <c r="AN27" s="12">
        <v>12</v>
      </c>
      <c r="AO27" s="12">
        <v>10</v>
      </c>
      <c r="AP27" s="12">
        <v>10</v>
      </c>
      <c r="AQ27" s="12">
        <v>10</v>
      </c>
      <c r="AR27" s="12">
        <v>13</v>
      </c>
      <c r="AS27" s="12">
        <v>20</v>
      </c>
      <c r="AT27" s="12">
        <v>27</v>
      </c>
      <c r="AU27" s="12">
        <v>17</v>
      </c>
      <c r="AV27" s="12">
        <v>25</v>
      </c>
      <c r="AW27" s="12">
        <v>31</v>
      </c>
      <c r="AX27" s="12">
        <v>31</v>
      </c>
      <c r="AY27" s="12">
        <v>30</v>
      </c>
      <c r="AZ27" s="12">
        <v>26</v>
      </c>
      <c r="BA27" s="12">
        <v>30</v>
      </c>
      <c r="BB27" s="12">
        <v>1000000</v>
      </c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</row>
    <row r="28" spans="1:86" ht="18.600000000000001" thickBot="1" x14ac:dyDescent="0.35">
      <c r="A28" s="11" t="s">
        <v>382</v>
      </c>
      <c r="B28" s="12">
        <v>26</v>
      </c>
      <c r="C28" s="12">
        <v>27</v>
      </c>
      <c r="D28" s="12">
        <v>20</v>
      </c>
      <c r="E28" s="12">
        <v>26</v>
      </c>
      <c r="F28" s="12">
        <v>22</v>
      </c>
      <c r="G28" s="12">
        <v>18</v>
      </c>
      <c r="H28" s="12">
        <v>18</v>
      </c>
      <c r="I28" s="12">
        <v>11</v>
      </c>
      <c r="J28" s="12">
        <v>14</v>
      </c>
      <c r="K28" s="12">
        <v>11</v>
      </c>
      <c r="L28" s="12">
        <v>11</v>
      </c>
      <c r="M28" s="12">
        <v>2</v>
      </c>
      <c r="N28" s="12">
        <v>2</v>
      </c>
      <c r="O28" s="12">
        <v>17</v>
      </c>
      <c r="P28" s="12">
        <v>6</v>
      </c>
      <c r="Q28" s="12">
        <v>9</v>
      </c>
      <c r="R28" s="12">
        <v>11</v>
      </c>
      <c r="S28" s="12">
        <v>11</v>
      </c>
      <c r="T28" s="12">
        <v>11</v>
      </c>
      <c r="U28" s="12">
        <v>9</v>
      </c>
      <c r="V28" s="12">
        <v>13</v>
      </c>
      <c r="W28" s="12">
        <v>18</v>
      </c>
      <c r="X28" s="12">
        <v>49</v>
      </c>
      <c r="Y28" s="12">
        <v>1000000</v>
      </c>
      <c r="AC28" s="7"/>
      <c r="AD28" s="11" t="s">
        <v>382</v>
      </c>
      <c r="AE28" s="12">
        <v>37</v>
      </c>
      <c r="AF28" s="12">
        <v>36</v>
      </c>
      <c r="AG28" s="12">
        <v>43</v>
      </c>
      <c r="AH28" s="12">
        <v>37</v>
      </c>
      <c r="AI28" s="12">
        <v>41</v>
      </c>
      <c r="AJ28" s="12">
        <v>45</v>
      </c>
      <c r="AK28" s="12">
        <v>45</v>
      </c>
      <c r="AL28" s="12">
        <v>52</v>
      </c>
      <c r="AM28" s="12">
        <v>49</v>
      </c>
      <c r="AN28" s="12">
        <v>52</v>
      </c>
      <c r="AO28" s="12">
        <v>52</v>
      </c>
      <c r="AP28" s="12">
        <v>61</v>
      </c>
      <c r="AQ28" s="12">
        <v>61</v>
      </c>
      <c r="AR28" s="12">
        <v>46</v>
      </c>
      <c r="AS28" s="12">
        <v>57</v>
      </c>
      <c r="AT28" s="12">
        <v>54</v>
      </c>
      <c r="AU28" s="12">
        <v>52</v>
      </c>
      <c r="AV28" s="12">
        <v>52</v>
      </c>
      <c r="AW28" s="12">
        <v>52</v>
      </c>
      <c r="AX28" s="12">
        <v>54</v>
      </c>
      <c r="AY28" s="12">
        <v>50</v>
      </c>
      <c r="AZ28" s="12">
        <v>45</v>
      </c>
      <c r="BA28" s="12">
        <v>14</v>
      </c>
      <c r="BB28" s="12">
        <v>1000000</v>
      </c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</row>
    <row r="29" spans="1:86" ht="18.600000000000001" thickBot="1" x14ac:dyDescent="0.35">
      <c r="A29" s="11" t="s">
        <v>383</v>
      </c>
      <c r="B29" s="12">
        <v>4</v>
      </c>
      <c r="C29" s="12">
        <v>3</v>
      </c>
      <c r="D29" s="12">
        <v>3</v>
      </c>
      <c r="E29" s="12">
        <v>3</v>
      </c>
      <c r="F29" s="12">
        <v>3</v>
      </c>
      <c r="G29" s="12">
        <v>3</v>
      </c>
      <c r="H29" s="12">
        <v>3</v>
      </c>
      <c r="I29" s="12">
        <v>1</v>
      </c>
      <c r="J29" s="12">
        <v>1</v>
      </c>
      <c r="K29" s="12">
        <v>1</v>
      </c>
      <c r="L29" s="12">
        <v>1</v>
      </c>
      <c r="M29" s="12">
        <v>1</v>
      </c>
      <c r="N29" s="12">
        <v>1</v>
      </c>
      <c r="O29" s="12">
        <v>1</v>
      </c>
      <c r="P29" s="12">
        <v>1</v>
      </c>
      <c r="Q29" s="12">
        <v>3</v>
      </c>
      <c r="R29" s="12">
        <v>1</v>
      </c>
      <c r="S29" s="12">
        <v>2</v>
      </c>
      <c r="T29" s="12">
        <v>6</v>
      </c>
      <c r="U29" s="12">
        <v>7</v>
      </c>
      <c r="V29" s="12">
        <v>7</v>
      </c>
      <c r="W29" s="12">
        <v>7</v>
      </c>
      <c r="X29" s="12">
        <v>24</v>
      </c>
      <c r="Y29" s="12">
        <v>1000000</v>
      </c>
      <c r="AC29" s="7"/>
      <c r="AD29" s="11" t="s">
        <v>383</v>
      </c>
      <c r="AE29" s="12">
        <v>59</v>
      </c>
      <c r="AF29" s="12">
        <v>60</v>
      </c>
      <c r="AG29" s="12">
        <v>60</v>
      </c>
      <c r="AH29" s="12">
        <v>60</v>
      </c>
      <c r="AI29" s="12">
        <v>60</v>
      </c>
      <c r="AJ29" s="12">
        <v>60</v>
      </c>
      <c r="AK29" s="12">
        <v>60</v>
      </c>
      <c r="AL29" s="12">
        <v>62</v>
      </c>
      <c r="AM29" s="12">
        <v>62</v>
      </c>
      <c r="AN29" s="12">
        <v>62</v>
      </c>
      <c r="AO29" s="12">
        <v>62</v>
      </c>
      <c r="AP29" s="12">
        <v>62</v>
      </c>
      <c r="AQ29" s="12">
        <v>62</v>
      </c>
      <c r="AR29" s="12">
        <v>62</v>
      </c>
      <c r="AS29" s="12">
        <v>62</v>
      </c>
      <c r="AT29" s="12">
        <v>60</v>
      </c>
      <c r="AU29" s="12">
        <v>62</v>
      </c>
      <c r="AV29" s="12">
        <v>61</v>
      </c>
      <c r="AW29" s="12">
        <v>57</v>
      </c>
      <c r="AX29" s="12">
        <v>56</v>
      </c>
      <c r="AY29" s="12">
        <v>56</v>
      </c>
      <c r="AZ29" s="12">
        <v>56</v>
      </c>
      <c r="BA29" s="12">
        <v>39</v>
      </c>
      <c r="BB29" s="12">
        <v>1000000</v>
      </c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</row>
    <row r="30" spans="1:86" ht="18.600000000000001" thickBot="1" x14ac:dyDescent="0.35">
      <c r="A30" s="11" t="s">
        <v>384</v>
      </c>
      <c r="B30" s="12">
        <v>5</v>
      </c>
      <c r="C30" s="12">
        <v>11</v>
      </c>
      <c r="D30" s="12">
        <v>10</v>
      </c>
      <c r="E30" s="12">
        <v>10</v>
      </c>
      <c r="F30" s="12">
        <v>8</v>
      </c>
      <c r="G30" s="12">
        <v>5</v>
      </c>
      <c r="H30" s="12">
        <v>6</v>
      </c>
      <c r="I30" s="12">
        <v>18</v>
      </c>
      <c r="J30" s="12">
        <v>21</v>
      </c>
      <c r="K30" s="12">
        <v>21</v>
      </c>
      <c r="L30" s="12">
        <v>18</v>
      </c>
      <c r="M30" s="12">
        <v>18</v>
      </c>
      <c r="N30" s="12">
        <v>15</v>
      </c>
      <c r="O30" s="12">
        <v>12</v>
      </c>
      <c r="P30" s="12">
        <v>14</v>
      </c>
      <c r="Q30" s="12">
        <v>17</v>
      </c>
      <c r="R30" s="12">
        <v>16</v>
      </c>
      <c r="S30" s="12">
        <v>23</v>
      </c>
      <c r="T30" s="12">
        <v>10</v>
      </c>
      <c r="U30" s="12">
        <v>10</v>
      </c>
      <c r="V30" s="12">
        <v>6</v>
      </c>
      <c r="W30" s="12">
        <v>5</v>
      </c>
      <c r="X30" s="12">
        <v>44</v>
      </c>
      <c r="Y30" s="12">
        <v>1000000</v>
      </c>
      <c r="AC30" s="7"/>
      <c r="AD30" s="11" t="s">
        <v>384</v>
      </c>
      <c r="AE30" s="12">
        <v>58</v>
      </c>
      <c r="AF30" s="12">
        <v>52</v>
      </c>
      <c r="AG30" s="12">
        <v>53</v>
      </c>
      <c r="AH30" s="12">
        <v>53</v>
      </c>
      <c r="AI30" s="12">
        <v>55</v>
      </c>
      <c r="AJ30" s="12">
        <v>58</v>
      </c>
      <c r="AK30" s="12">
        <v>57</v>
      </c>
      <c r="AL30" s="12">
        <v>45</v>
      </c>
      <c r="AM30" s="12">
        <v>42</v>
      </c>
      <c r="AN30" s="12">
        <v>42</v>
      </c>
      <c r="AO30" s="12">
        <v>45</v>
      </c>
      <c r="AP30" s="12">
        <v>45</v>
      </c>
      <c r="AQ30" s="12">
        <v>48</v>
      </c>
      <c r="AR30" s="12">
        <v>51</v>
      </c>
      <c r="AS30" s="12">
        <v>49</v>
      </c>
      <c r="AT30" s="12">
        <v>46</v>
      </c>
      <c r="AU30" s="12">
        <v>47</v>
      </c>
      <c r="AV30" s="12">
        <v>40</v>
      </c>
      <c r="AW30" s="12">
        <v>53</v>
      </c>
      <c r="AX30" s="12">
        <v>53</v>
      </c>
      <c r="AY30" s="12">
        <v>57</v>
      </c>
      <c r="AZ30" s="12">
        <v>58</v>
      </c>
      <c r="BA30" s="12">
        <v>19</v>
      </c>
      <c r="BB30" s="12">
        <v>1000000</v>
      </c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</row>
    <row r="31" spans="1:86" ht="18.600000000000001" thickBot="1" x14ac:dyDescent="0.35">
      <c r="A31" s="11" t="s">
        <v>385</v>
      </c>
      <c r="B31" s="12">
        <v>27</v>
      </c>
      <c r="C31" s="12">
        <v>24</v>
      </c>
      <c r="D31" s="12">
        <v>25</v>
      </c>
      <c r="E31" s="12">
        <v>31</v>
      </c>
      <c r="F31" s="12">
        <v>37</v>
      </c>
      <c r="G31" s="12">
        <v>29</v>
      </c>
      <c r="H31" s="12">
        <v>31</v>
      </c>
      <c r="I31" s="12">
        <v>29</v>
      </c>
      <c r="J31" s="12">
        <v>32</v>
      </c>
      <c r="K31" s="12">
        <v>32</v>
      </c>
      <c r="L31" s="12">
        <v>28</v>
      </c>
      <c r="M31" s="12">
        <v>33</v>
      </c>
      <c r="N31" s="12">
        <v>32</v>
      </c>
      <c r="O31" s="12">
        <v>32</v>
      </c>
      <c r="P31" s="12">
        <v>33</v>
      </c>
      <c r="Q31" s="12">
        <v>42</v>
      </c>
      <c r="R31" s="12">
        <v>43</v>
      </c>
      <c r="S31" s="12">
        <v>43</v>
      </c>
      <c r="T31" s="12">
        <v>45</v>
      </c>
      <c r="U31" s="12">
        <v>39</v>
      </c>
      <c r="V31" s="12">
        <v>38</v>
      </c>
      <c r="W31" s="12">
        <v>34</v>
      </c>
      <c r="X31" s="12">
        <v>13</v>
      </c>
      <c r="Y31" s="12">
        <v>1000000</v>
      </c>
      <c r="AC31" s="7"/>
      <c r="AD31" s="11" t="s">
        <v>385</v>
      </c>
      <c r="AE31" s="12">
        <v>36</v>
      </c>
      <c r="AF31" s="12">
        <v>39</v>
      </c>
      <c r="AG31" s="12">
        <v>38</v>
      </c>
      <c r="AH31" s="12">
        <v>32</v>
      </c>
      <c r="AI31" s="12">
        <v>26</v>
      </c>
      <c r="AJ31" s="12">
        <v>34</v>
      </c>
      <c r="AK31" s="12">
        <v>32</v>
      </c>
      <c r="AL31" s="12">
        <v>34</v>
      </c>
      <c r="AM31" s="12">
        <v>31</v>
      </c>
      <c r="AN31" s="12">
        <v>31</v>
      </c>
      <c r="AO31" s="12">
        <v>35</v>
      </c>
      <c r="AP31" s="12">
        <v>30</v>
      </c>
      <c r="AQ31" s="12">
        <v>31</v>
      </c>
      <c r="AR31" s="12">
        <v>31</v>
      </c>
      <c r="AS31" s="12">
        <v>30</v>
      </c>
      <c r="AT31" s="12">
        <v>21</v>
      </c>
      <c r="AU31" s="12">
        <v>20</v>
      </c>
      <c r="AV31" s="12">
        <v>20</v>
      </c>
      <c r="AW31" s="12">
        <v>18</v>
      </c>
      <c r="AX31" s="12">
        <v>24</v>
      </c>
      <c r="AY31" s="12">
        <v>25</v>
      </c>
      <c r="AZ31" s="12">
        <v>29</v>
      </c>
      <c r="BA31" s="12">
        <v>50</v>
      </c>
      <c r="BB31" s="12">
        <v>1000000</v>
      </c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</row>
    <row r="32" spans="1:86" ht="18.600000000000001" thickBot="1" x14ac:dyDescent="0.35">
      <c r="A32" s="11" t="s">
        <v>386</v>
      </c>
      <c r="B32" s="12">
        <v>27</v>
      </c>
      <c r="C32" s="12">
        <v>30</v>
      </c>
      <c r="D32" s="12">
        <v>32</v>
      </c>
      <c r="E32" s="12">
        <v>29</v>
      </c>
      <c r="F32" s="12">
        <v>31</v>
      </c>
      <c r="G32" s="12">
        <v>30</v>
      </c>
      <c r="H32" s="12">
        <v>12</v>
      </c>
      <c r="I32" s="12">
        <v>31</v>
      </c>
      <c r="J32" s="12">
        <v>38</v>
      </c>
      <c r="K32" s="12">
        <v>36</v>
      </c>
      <c r="L32" s="12">
        <v>30</v>
      </c>
      <c r="M32" s="12">
        <v>34</v>
      </c>
      <c r="N32" s="12">
        <v>36</v>
      </c>
      <c r="O32" s="12">
        <v>33</v>
      </c>
      <c r="P32" s="12">
        <v>38</v>
      </c>
      <c r="Q32" s="12">
        <v>28</v>
      </c>
      <c r="R32" s="12">
        <v>15</v>
      </c>
      <c r="S32" s="12">
        <v>13</v>
      </c>
      <c r="T32" s="12">
        <v>39</v>
      </c>
      <c r="U32" s="12">
        <v>45</v>
      </c>
      <c r="V32" s="12">
        <v>51</v>
      </c>
      <c r="W32" s="12">
        <v>52</v>
      </c>
      <c r="X32" s="12">
        <v>40</v>
      </c>
      <c r="Y32" s="12">
        <v>1000000</v>
      </c>
      <c r="AC32" s="7"/>
      <c r="AD32" s="11" t="s">
        <v>386</v>
      </c>
      <c r="AE32" s="12">
        <v>36</v>
      </c>
      <c r="AF32" s="12">
        <v>33</v>
      </c>
      <c r="AG32" s="12">
        <v>31</v>
      </c>
      <c r="AH32" s="12">
        <v>34</v>
      </c>
      <c r="AI32" s="12">
        <v>32</v>
      </c>
      <c r="AJ32" s="12">
        <v>33</v>
      </c>
      <c r="AK32" s="12">
        <v>51</v>
      </c>
      <c r="AL32" s="12">
        <v>32</v>
      </c>
      <c r="AM32" s="12">
        <v>25</v>
      </c>
      <c r="AN32" s="12">
        <v>27</v>
      </c>
      <c r="AO32" s="12">
        <v>33</v>
      </c>
      <c r="AP32" s="12">
        <v>29</v>
      </c>
      <c r="AQ32" s="12">
        <v>27</v>
      </c>
      <c r="AR32" s="12">
        <v>30</v>
      </c>
      <c r="AS32" s="12">
        <v>25</v>
      </c>
      <c r="AT32" s="12">
        <v>35</v>
      </c>
      <c r="AU32" s="12">
        <v>48</v>
      </c>
      <c r="AV32" s="12">
        <v>50</v>
      </c>
      <c r="AW32" s="12">
        <v>24</v>
      </c>
      <c r="AX32" s="12">
        <v>18</v>
      </c>
      <c r="AY32" s="12">
        <v>12</v>
      </c>
      <c r="AZ32" s="12">
        <v>11</v>
      </c>
      <c r="BA32" s="12">
        <v>23</v>
      </c>
      <c r="BB32" s="12">
        <v>1000000</v>
      </c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</row>
    <row r="33" spans="1:86" ht="18.600000000000001" thickBot="1" x14ac:dyDescent="0.35">
      <c r="A33" s="11" t="s">
        <v>387</v>
      </c>
      <c r="B33" s="12">
        <v>9</v>
      </c>
      <c r="C33" s="12">
        <v>5</v>
      </c>
      <c r="D33" s="12">
        <v>8</v>
      </c>
      <c r="E33" s="12">
        <v>15</v>
      </c>
      <c r="F33" s="12">
        <v>23</v>
      </c>
      <c r="G33" s="12">
        <v>23</v>
      </c>
      <c r="H33" s="12">
        <v>25</v>
      </c>
      <c r="I33" s="12">
        <v>24</v>
      </c>
      <c r="J33" s="12">
        <v>26</v>
      </c>
      <c r="K33" s="12">
        <v>28</v>
      </c>
      <c r="L33" s="12">
        <v>29</v>
      </c>
      <c r="M33" s="12">
        <v>31</v>
      </c>
      <c r="N33" s="12">
        <v>36</v>
      </c>
      <c r="O33" s="12">
        <v>51</v>
      </c>
      <c r="P33" s="12">
        <v>52</v>
      </c>
      <c r="Q33" s="12">
        <v>54</v>
      </c>
      <c r="R33" s="12">
        <v>56</v>
      </c>
      <c r="S33" s="12">
        <v>49</v>
      </c>
      <c r="T33" s="12">
        <v>50</v>
      </c>
      <c r="U33" s="12">
        <v>50</v>
      </c>
      <c r="V33" s="12">
        <v>49</v>
      </c>
      <c r="W33" s="12">
        <v>50</v>
      </c>
      <c r="X33" s="12">
        <v>42</v>
      </c>
      <c r="Y33" s="12">
        <v>1000000</v>
      </c>
      <c r="AC33" s="7"/>
      <c r="AD33" s="11" t="s">
        <v>387</v>
      </c>
      <c r="AE33" s="12">
        <v>54</v>
      </c>
      <c r="AF33" s="12">
        <v>58</v>
      </c>
      <c r="AG33" s="12">
        <v>55</v>
      </c>
      <c r="AH33" s="12">
        <v>48</v>
      </c>
      <c r="AI33" s="12">
        <v>40</v>
      </c>
      <c r="AJ33" s="12">
        <v>40</v>
      </c>
      <c r="AK33" s="12">
        <v>38</v>
      </c>
      <c r="AL33" s="12">
        <v>39</v>
      </c>
      <c r="AM33" s="12">
        <v>37</v>
      </c>
      <c r="AN33" s="12">
        <v>35</v>
      </c>
      <c r="AO33" s="12">
        <v>34</v>
      </c>
      <c r="AP33" s="12">
        <v>32</v>
      </c>
      <c r="AQ33" s="12">
        <v>27</v>
      </c>
      <c r="AR33" s="12">
        <v>12</v>
      </c>
      <c r="AS33" s="12">
        <v>11</v>
      </c>
      <c r="AT33" s="12">
        <v>9</v>
      </c>
      <c r="AU33" s="12">
        <v>7</v>
      </c>
      <c r="AV33" s="12">
        <v>14</v>
      </c>
      <c r="AW33" s="12">
        <v>13</v>
      </c>
      <c r="AX33" s="12">
        <v>13</v>
      </c>
      <c r="AY33" s="12">
        <v>14</v>
      </c>
      <c r="AZ33" s="12">
        <v>13</v>
      </c>
      <c r="BA33" s="12">
        <v>21</v>
      </c>
      <c r="BB33" s="12">
        <v>1000000</v>
      </c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</row>
    <row r="34" spans="1:86" ht="18.600000000000001" thickBot="1" x14ac:dyDescent="0.35">
      <c r="A34" s="11" t="s">
        <v>388</v>
      </c>
      <c r="B34" s="12">
        <v>27</v>
      </c>
      <c r="C34" s="12">
        <v>31</v>
      </c>
      <c r="D34" s="12">
        <v>36</v>
      </c>
      <c r="E34" s="12">
        <v>39</v>
      </c>
      <c r="F34" s="12">
        <v>43</v>
      </c>
      <c r="G34" s="12">
        <v>39</v>
      </c>
      <c r="H34" s="12">
        <v>41</v>
      </c>
      <c r="I34" s="12">
        <v>41</v>
      </c>
      <c r="J34" s="12">
        <v>43</v>
      </c>
      <c r="K34" s="12">
        <v>42</v>
      </c>
      <c r="L34" s="12">
        <v>47</v>
      </c>
      <c r="M34" s="12">
        <v>44</v>
      </c>
      <c r="N34" s="12">
        <v>46</v>
      </c>
      <c r="O34" s="12">
        <v>37</v>
      </c>
      <c r="P34" s="12">
        <v>35</v>
      </c>
      <c r="Q34" s="12">
        <v>34</v>
      </c>
      <c r="R34" s="12">
        <v>38</v>
      </c>
      <c r="S34" s="12">
        <v>27</v>
      </c>
      <c r="T34" s="12">
        <v>16</v>
      </c>
      <c r="U34" s="12">
        <v>23</v>
      </c>
      <c r="V34" s="12">
        <v>12</v>
      </c>
      <c r="W34" s="12">
        <v>10</v>
      </c>
      <c r="X34" s="12">
        <v>55</v>
      </c>
      <c r="Y34" s="12">
        <v>1000000</v>
      </c>
      <c r="AC34" s="7"/>
      <c r="AD34" s="11" t="s">
        <v>388</v>
      </c>
      <c r="AE34" s="12">
        <v>36</v>
      </c>
      <c r="AF34" s="12">
        <v>32</v>
      </c>
      <c r="AG34" s="12">
        <v>27</v>
      </c>
      <c r="AH34" s="12">
        <v>24</v>
      </c>
      <c r="AI34" s="12">
        <v>20</v>
      </c>
      <c r="AJ34" s="12">
        <v>24</v>
      </c>
      <c r="AK34" s="12">
        <v>22</v>
      </c>
      <c r="AL34" s="12">
        <v>22</v>
      </c>
      <c r="AM34" s="12">
        <v>20</v>
      </c>
      <c r="AN34" s="12">
        <v>21</v>
      </c>
      <c r="AO34" s="12">
        <v>16</v>
      </c>
      <c r="AP34" s="12">
        <v>19</v>
      </c>
      <c r="AQ34" s="12">
        <v>17</v>
      </c>
      <c r="AR34" s="12">
        <v>26</v>
      </c>
      <c r="AS34" s="12">
        <v>28</v>
      </c>
      <c r="AT34" s="12">
        <v>29</v>
      </c>
      <c r="AU34" s="12">
        <v>25</v>
      </c>
      <c r="AV34" s="12">
        <v>36</v>
      </c>
      <c r="AW34" s="12">
        <v>47</v>
      </c>
      <c r="AX34" s="12">
        <v>40</v>
      </c>
      <c r="AY34" s="12">
        <v>51</v>
      </c>
      <c r="AZ34" s="12">
        <v>53</v>
      </c>
      <c r="BA34" s="12">
        <v>8</v>
      </c>
      <c r="BB34" s="12">
        <v>1000000</v>
      </c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</row>
    <row r="35" spans="1:86" ht="18.600000000000001" thickBot="1" x14ac:dyDescent="0.35">
      <c r="A35" s="11" t="s">
        <v>389</v>
      </c>
      <c r="B35" s="12">
        <v>27</v>
      </c>
      <c r="C35" s="12">
        <v>31</v>
      </c>
      <c r="D35" s="12">
        <v>36</v>
      </c>
      <c r="E35" s="12">
        <v>39</v>
      </c>
      <c r="F35" s="12">
        <v>32</v>
      </c>
      <c r="G35" s="12">
        <v>43</v>
      </c>
      <c r="H35" s="12">
        <v>40</v>
      </c>
      <c r="I35" s="12">
        <v>33</v>
      </c>
      <c r="J35" s="12">
        <v>31</v>
      </c>
      <c r="K35" s="12">
        <v>23</v>
      </c>
      <c r="L35" s="12">
        <v>25</v>
      </c>
      <c r="M35" s="12">
        <v>23</v>
      </c>
      <c r="N35" s="12">
        <v>19</v>
      </c>
      <c r="O35" s="12">
        <v>16</v>
      </c>
      <c r="P35" s="12">
        <v>19</v>
      </c>
      <c r="Q35" s="12">
        <v>16</v>
      </c>
      <c r="R35" s="12">
        <v>25</v>
      </c>
      <c r="S35" s="12">
        <v>24</v>
      </c>
      <c r="T35" s="12">
        <v>17</v>
      </c>
      <c r="U35" s="12">
        <v>15</v>
      </c>
      <c r="V35" s="12">
        <v>11</v>
      </c>
      <c r="W35" s="12">
        <v>6</v>
      </c>
      <c r="X35" s="12">
        <v>59</v>
      </c>
      <c r="Y35" s="12">
        <v>1000000</v>
      </c>
      <c r="AC35" s="7"/>
      <c r="AD35" s="11" t="s">
        <v>389</v>
      </c>
      <c r="AE35" s="12">
        <v>36</v>
      </c>
      <c r="AF35" s="12">
        <v>32</v>
      </c>
      <c r="AG35" s="12">
        <v>27</v>
      </c>
      <c r="AH35" s="12">
        <v>24</v>
      </c>
      <c r="AI35" s="12">
        <v>31</v>
      </c>
      <c r="AJ35" s="12">
        <v>20</v>
      </c>
      <c r="AK35" s="12">
        <v>23</v>
      </c>
      <c r="AL35" s="12">
        <v>30</v>
      </c>
      <c r="AM35" s="12">
        <v>32</v>
      </c>
      <c r="AN35" s="12">
        <v>40</v>
      </c>
      <c r="AO35" s="12">
        <v>38</v>
      </c>
      <c r="AP35" s="12">
        <v>40</v>
      </c>
      <c r="AQ35" s="12">
        <v>44</v>
      </c>
      <c r="AR35" s="12">
        <v>47</v>
      </c>
      <c r="AS35" s="12">
        <v>44</v>
      </c>
      <c r="AT35" s="12">
        <v>47</v>
      </c>
      <c r="AU35" s="12">
        <v>38</v>
      </c>
      <c r="AV35" s="12">
        <v>39</v>
      </c>
      <c r="AW35" s="12">
        <v>46</v>
      </c>
      <c r="AX35" s="12">
        <v>48</v>
      </c>
      <c r="AY35" s="12">
        <v>52</v>
      </c>
      <c r="AZ35" s="12">
        <v>57</v>
      </c>
      <c r="BA35" s="12">
        <v>4</v>
      </c>
      <c r="BB35" s="12">
        <v>1000000</v>
      </c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</row>
    <row r="36" spans="1:86" ht="18.600000000000001" thickBot="1" x14ac:dyDescent="0.35">
      <c r="A36" s="11" t="s">
        <v>390</v>
      </c>
      <c r="B36" s="12">
        <v>8</v>
      </c>
      <c r="C36" s="12">
        <v>7</v>
      </c>
      <c r="D36" s="12">
        <v>12</v>
      </c>
      <c r="E36" s="12">
        <v>14</v>
      </c>
      <c r="F36" s="12">
        <v>18</v>
      </c>
      <c r="G36" s="12">
        <v>22</v>
      </c>
      <c r="H36" s="12">
        <v>26</v>
      </c>
      <c r="I36" s="12">
        <v>27</v>
      </c>
      <c r="J36" s="12">
        <v>24</v>
      </c>
      <c r="K36" s="12">
        <v>26</v>
      </c>
      <c r="L36" s="12">
        <v>31</v>
      </c>
      <c r="M36" s="12">
        <v>30</v>
      </c>
      <c r="N36" s="12">
        <v>23</v>
      </c>
      <c r="O36" s="12">
        <v>9</v>
      </c>
      <c r="P36" s="12">
        <v>22</v>
      </c>
      <c r="Q36" s="12">
        <v>31</v>
      </c>
      <c r="R36" s="12">
        <v>39</v>
      </c>
      <c r="S36" s="12">
        <v>39</v>
      </c>
      <c r="T36" s="12">
        <v>44</v>
      </c>
      <c r="U36" s="12">
        <v>42</v>
      </c>
      <c r="V36" s="12">
        <v>46</v>
      </c>
      <c r="W36" s="12">
        <v>47</v>
      </c>
      <c r="X36" s="12">
        <v>35</v>
      </c>
      <c r="Y36" s="12">
        <v>1000000</v>
      </c>
      <c r="AC36" s="7"/>
      <c r="AD36" s="11" t="s">
        <v>390</v>
      </c>
      <c r="AE36" s="12">
        <v>55</v>
      </c>
      <c r="AF36" s="12">
        <v>56</v>
      </c>
      <c r="AG36" s="12">
        <v>51</v>
      </c>
      <c r="AH36" s="12">
        <v>49</v>
      </c>
      <c r="AI36" s="12">
        <v>45</v>
      </c>
      <c r="AJ36" s="12">
        <v>41</v>
      </c>
      <c r="AK36" s="12">
        <v>37</v>
      </c>
      <c r="AL36" s="12">
        <v>36</v>
      </c>
      <c r="AM36" s="12">
        <v>39</v>
      </c>
      <c r="AN36" s="12">
        <v>37</v>
      </c>
      <c r="AO36" s="12">
        <v>32</v>
      </c>
      <c r="AP36" s="12">
        <v>33</v>
      </c>
      <c r="AQ36" s="12">
        <v>40</v>
      </c>
      <c r="AR36" s="12">
        <v>54</v>
      </c>
      <c r="AS36" s="12">
        <v>41</v>
      </c>
      <c r="AT36" s="12">
        <v>32</v>
      </c>
      <c r="AU36" s="12">
        <v>24</v>
      </c>
      <c r="AV36" s="12">
        <v>24</v>
      </c>
      <c r="AW36" s="12">
        <v>19</v>
      </c>
      <c r="AX36" s="12">
        <v>21</v>
      </c>
      <c r="AY36" s="12">
        <v>17</v>
      </c>
      <c r="AZ36" s="12">
        <v>16</v>
      </c>
      <c r="BA36" s="12">
        <v>28</v>
      </c>
      <c r="BB36" s="12">
        <v>1000000</v>
      </c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</row>
    <row r="37" spans="1:86" ht="18.600000000000001" thickBot="1" x14ac:dyDescent="0.35">
      <c r="A37" s="11" t="s">
        <v>391</v>
      </c>
      <c r="B37" s="12">
        <v>27</v>
      </c>
      <c r="C37" s="12">
        <v>31</v>
      </c>
      <c r="D37" s="12">
        <v>36</v>
      </c>
      <c r="E37" s="12">
        <v>39</v>
      </c>
      <c r="F37" s="12">
        <v>43</v>
      </c>
      <c r="G37" s="12">
        <v>43</v>
      </c>
      <c r="H37" s="12">
        <v>43</v>
      </c>
      <c r="I37" s="12">
        <v>51</v>
      </c>
      <c r="J37" s="12">
        <v>42</v>
      </c>
      <c r="K37" s="12">
        <v>51</v>
      </c>
      <c r="L37" s="12">
        <v>53</v>
      </c>
      <c r="M37" s="12">
        <v>53</v>
      </c>
      <c r="N37" s="12">
        <v>53</v>
      </c>
      <c r="O37" s="12">
        <v>52</v>
      </c>
      <c r="P37" s="12">
        <v>53</v>
      </c>
      <c r="Q37" s="12">
        <v>57</v>
      </c>
      <c r="R37" s="12">
        <v>50</v>
      </c>
      <c r="S37" s="12">
        <v>39</v>
      </c>
      <c r="T37" s="12">
        <v>29</v>
      </c>
      <c r="U37" s="12">
        <v>27</v>
      </c>
      <c r="V37" s="12">
        <v>29</v>
      </c>
      <c r="W37" s="12">
        <v>33</v>
      </c>
      <c r="X37" s="12">
        <v>41</v>
      </c>
      <c r="Y37" s="12">
        <v>1000000</v>
      </c>
      <c r="AC37" s="7"/>
      <c r="AD37" s="11" t="s">
        <v>391</v>
      </c>
      <c r="AE37" s="12">
        <v>36</v>
      </c>
      <c r="AF37" s="12">
        <v>32</v>
      </c>
      <c r="AG37" s="12">
        <v>27</v>
      </c>
      <c r="AH37" s="12">
        <v>24</v>
      </c>
      <c r="AI37" s="12">
        <v>20</v>
      </c>
      <c r="AJ37" s="12">
        <v>20</v>
      </c>
      <c r="AK37" s="12">
        <v>20</v>
      </c>
      <c r="AL37" s="12">
        <v>12</v>
      </c>
      <c r="AM37" s="12">
        <v>21</v>
      </c>
      <c r="AN37" s="12">
        <v>12</v>
      </c>
      <c r="AO37" s="12">
        <v>10</v>
      </c>
      <c r="AP37" s="12">
        <v>10</v>
      </c>
      <c r="AQ37" s="12">
        <v>10</v>
      </c>
      <c r="AR37" s="12">
        <v>11</v>
      </c>
      <c r="AS37" s="12">
        <v>10</v>
      </c>
      <c r="AT37" s="12">
        <v>6</v>
      </c>
      <c r="AU37" s="12">
        <v>13</v>
      </c>
      <c r="AV37" s="12">
        <v>24</v>
      </c>
      <c r="AW37" s="12">
        <v>34</v>
      </c>
      <c r="AX37" s="12">
        <v>36</v>
      </c>
      <c r="AY37" s="12">
        <v>34</v>
      </c>
      <c r="AZ37" s="12">
        <v>30</v>
      </c>
      <c r="BA37" s="12">
        <v>22</v>
      </c>
      <c r="BB37" s="12">
        <v>1000000</v>
      </c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</row>
    <row r="38" spans="1:86" ht="18.600000000000001" thickBot="1" x14ac:dyDescent="0.35">
      <c r="A38" s="11" t="s">
        <v>392</v>
      </c>
      <c r="B38" s="12">
        <v>27</v>
      </c>
      <c r="C38" s="12">
        <v>31</v>
      </c>
      <c r="D38" s="12">
        <v>36</v>
      </c>
      <c r="E38" s="12">
        <v>39</v>
      </c>
      <c r="F38" s="12">
        <v>43</v>
      </c>
      <c r="G38" s="12">
        <v>38</v>
      </c>
      <c r="H38" s="12">
        <v>21</v>
      </c>
      <c r="I38" s="12">
        <v>46</v>
      </c>
      <c r="J38" s="12">
        <v>41</v>
      </c>
      <c r="K38" s="12">
        <v>38</v>
      </c>
      <c r="L38" s="12">
        <v>26</v>
      </c>
      <c r="M38" s="12">
        <v>24</v>
      </c>
      <c r="N38" s="12">
        <v>21</v>
      </c>
      <c r="O38" s="12">
        <v>20</v>
      </c>
      <c r="P38" s="12">
        <v>24</v>
      </c>
      <c r="Q38" s="12">
        <v>19</v>
      </c>
      <c r="R38" s="12">
        <v>20</v>
      </c>
      <c r="S38" s="12">
        <v>17</v>
      </c>
      <c r="T38" s="12">
        <v>14</v>
      </c>
      <c r="U38" s="12">
        <v>25</v>
      </c>
      <c r="V38" s="12">
        <v>24</v>
      </c>
      <c r="W38" s="12">
        <v>23</v>
      </c>
      <c r="X38" s="12">
        <v>50</v>
      </c>
      <c r="Y38" s="12">
        <v>1000000</v>
      </c>
      <c r="AC38" s="7"/>
      <c r="AD38" s="11" t="s">
        <v>392</v>
      </c>
      <c r="AE38" s="12">
        <v>36</v>
      </c>
      <c r="AF38" s="12">
        <v>32</v>
      </c>
      <c r="AG38" s="12">
        <v>27</v>
      </c>
      <c r="AH38" s="12">
        <v>24</v>
      </c>
      <c r="AI38" s="12">
        <v>20</v>
      </c>
      <c r="AJ38" s="12">
        <v>25</v>
      </c>
      <c r="AK38" s="12">
        <v>42</v>
      </c>
      <c r="AL38" s="12">
        <v>17</v>
      </c>
      <c r="AM38" s="12">
        <v>22</v>
      </c>
      <c r="AN38" s="12">
        <v>25</v>
      </c>
      <c r="AO38" s="12">
        <v>37</v>
      </c>
      <c r="AP38" s="12">
        <v>39</v>
      </c>
      <c r="AQ38" s="12">
        <v>42</v>
      </c>
      <c r="AR38" s="12">
        <v>43</v>
      </c>
      <c r="AS38" s="12">
        <v>39</v>
      </c>
      <c r="AT38" s="12">
        <v>44</v>
      </c>
      <c r="AU38" s="12">
        <v>43</v>
      </c>
      <c r="AV38" s="12">
        <v>46</v>
      </c>
      <c r="AW38" s="12">
        <v>49</v>
      </c>
      <c r="AX38" s="12">
        <v>38</v>
      </c>
      <c r="AY38" s="12">
        <v>39</v>
      </c>
      <c r="AZ38" s="12">
        <v>40</v>
      </c>
      <c r="BA38" s="12">
        <v>13</v>
      </c>
      <c r="BB38" s="12">
        <v>1000000</v>
      </c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</row>
    <row r="39" spans="1:86" ht="18.600000000000001" thickBot="1" x14ac:dyDescent="0.35">
      <c r="A39" s="11" t="s">
        <v>393</v>
      </c>
      <c r="B39" s="12">
        <v>23</v>
      </c>
      <c r="C39" s="12">
        <v>22</v>
      </c>
      <c r="D39" s="12">
        <v>27</v>
      </c>
      <c r="E39" s="12">
        <v>30</v>
      </c>
      <c r="F39" s="12">
        <v>36</v>
      </c>
      <c r="G39" s="12">
        <v>34</v>
      </c>
      <c r="H39" s="12">
        <v>33</v>
      </c>
      <c r="I39" s="12">
        <v>39</v>
      </c>
      <c r="J39" s="12">
        <v>39</v>
      </c>
      <c r="K39" s="12">
        <v>39</v>
      </c>
      <c r="L39" s="12">
        <v>41</v>
      </c>
      <c r="M39" s="12">
        <v>39</v>
      </c>
      <c r="N39" s="12">
        <v>35</v>
      </c>
      <c r="O39" s="12">
        <v>30</v>
      </c>
      <c r="P39" s="12">
        <v>20</v>
      </c>
      <c r="Q39" s="12">
        <v>40</v>
      </c>
      <c r="R39" s="12">
        <v>42</v>
      </c>
      <c r="S39" s="12">
        <v>41</v>
      </c>
      <c r="T39" s="12">
        <v>41</v>
      </c>
      <c r="U39" s="12">
        <v>41</v>
      </c>
      <c r="V39" s="12">
        <v>39</v>
      </c>
      <c r="W39" s="12">
        <v>36</v>
      </c>
      <c r="X39" s="12">
        <v>17</v>
      </c>
      <c r="Y39" s="12">
        <v>1000000</v>
      </c>
      <c r="AC39" s="7"/>
      <c r="AD39" s="11" t="s">
        <v>393</v>
      </c>
      <c r="AE39" s="12">
        <v>40</v>
      </c>
      <c r="AF39" s="12">
        <v>41</v>
      </c>
      <c r="AG39" s="12">
        <v>36</v>
      </c>
      <c r="AH39" s="12">
        <v>33</v>
      </c>
      <c r="AI39" s="12">
        <v>27</v>
      </c>
      <c r="AJ39" s="12">
        <v>29</v>
      </c>
      <c r="AK39" s="12">
        <v>30</v>
      </c>
      <c r="AL39" s="12">
        <v>24</v>
      </c>
      <c r="AM39" s="12">
        <v>24</v>
      </c>
      <c r="AN39" s="12">
        <v>24</v>
      </c>
      <c r="AO39" s="12">
        <v>22</v>
      </c>
      <c r="AP39" s="12">
        <v>24</v>
      </c>
      <c r="AQ39" s="12">
        <v>28</v>
      </c>
      <c r="AR39" s="12">
        <v>33</v>
      </c>
      <c r="AS39" s="12">
        <v>43</v>
      </c>
      <c r="AT39" s="12">
        <v>23</v>
      </c>
      <c r="AU39" s="12">
        <v>21</v>
      </c>
      <c r="AV39" s="12">
        <v>22</v>
      </c>
      <c r="AW39" s="12">
        <v>22</v>
      </c>
      <c r="AX39" s="12">
        <v>22</v>
      </c>
      <c r="AY39" s="12">
        <v>24</v>
      </c>
      <c r="AZ39" s="12">
        <v>27</v>
      </c>
      <c r="BA39" s="12">
        <v>46</v>
      </c>
      <c r="BB39" s="12">
        <v>1000000</v>
      </c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</row>
    <row r="40" spans="1:86" ht="18.600000000000001" thickBot="1" x14ac:dyDescent="0.35">
      <c r="A40" s="11" t="s">
        <v>394</v>
      </c>
      <c r="B40" s="12">
        <v>22</v>
      </c>
      <c r="C40" s="12">
        <v>23</v>
      </c>
      <c r="D40" s="12">
        <v>24</v>
      </c>
      <c r="E40" s="12">
        <v>24</v>
      </c>
      <c r="F40" s="12">
        <v>15</v>
      </c>
      <c r="G40" s="12">
        <v>24</v>
      </c>
      <c r="H40" s="12">
        <v>27</v>
      </c>
      <c r="I40" s="12">
        <v>22</v>
      </c>
      <c r="J40" s="12">
        <v>19</v>
      </c>
      <c r="K40" s="12">
        <v>27</v>
      </c>
      <c r="L40" s="12">
        <v>36</v>
      </c>
      <c r="M40" s="12">
        <v>37</v>
      </c>
      <c r="N40" s="12">
        <v>40</v>
      </c>
      <c r="O40" s="12">
        <v>38</v>
      </c>
      <c r="P40" s="12">
        <v>40</v>
      </c>
      <c r="Q40" s="12">
        <v>44</v>
      </c>
      <c r="R40" s="12">
        <v>44</v>
      </c>
      <c r="S40" s="12">
        <v>45</v>
      </c>
      <c r="T40" s="12">
        <v>48</v>
      </c>
      <c r="U40" s="12">
        <v>46</v>
      </c>
      <c r="V40" s="12">
        <v>45</v>
      </c>
      <c r="W40" s="12">
        <v>45</v>
      </c>
      <c r="X40" s="12">
        <v>10</v>
      </c>
      <c r="Y40" s="12">
        <v>1000000</v>
      </c>
      <c r="AC40" s="7"/>
      <c r="AD40" s="11" t="s">
        <v>394</v>
      </c>
      <c r="AE40" s="12">
        <v>41</v>
      </c>
      <c r="AF40" s="12">
        <v>40</v>
      </c>
      <c r="AG40" s="12">
        <v>39</v>
      </c>
      <c r="AH40" s="12">
        <v>39</v>
      </c>
      <c r="AI40" s="12">
        <v>48</v>
      </c>
      <c r="AJ40" s="12">
        <v>39</v>
      </c>
      <c r="AK40" s="12">
        <v>36</v>
      </c>
      <c r="AL40" s="12">
        <v>41</v>
      </c>
      <c r="AM40" s="12">
        <v>44</v>
      </c>
      <c r="AN40" s="12">
        <v>36</v>
      </c>
      <c r="AO40" s="12">
        <v>27</v>
      </c>
      <c r="AP40" s="12">
        <v>26</v>
      </c>
      <c r="AQ40" s="12">
        <v>23</v>
      </c>
      <c r="AR40" s="12">
        <v>25</v>
      </c>
      <c r="AS40" s="12">
        <v>23</v>
      </c>
      <c r="AT40" s="12">
        <v>19</v>
      </c>
      <c r="AU40" s="12">
        <v>19</v>
      </c>
      <c r="AV40" s="12">
        <v>18</v>
      </c>
      <c r="AW40" s="12">
        <v>15</v>
      </c>
      <c r="AX40" s="12">
        <v>17</v>
      </c>
      <c r="AY40" s="12">
        <v>18</v>
      </c>
      <c r="AZ40" s="12">
        <v>18</v>
      </c>
      <c r="BA40" s="12">
        <v>53</v>
      </c>
      <c r="BB40" s="12">
        <v>1000000</v>
      </c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</row>
    <row r="41" spans="1:86" ht="18.600000000000001" thickBot="1" x14ac:dyDescent="0.35">
      <c r="A41" s="11" t="s">
        <v>395</v>
      </c>
      <c r="B41" s="12">
        <v>27</v>
      </c>
      <c r="C41" s="12">
        <v>31</v>
      </c>
      <c r="D41" s="12">
        <v>36</v>
      </c>
      <c r="E41" s="12">
        <v>39</v>
      </c>
      <c r="F41" s="12">
        <v>43</v>
      </c>
      <c r="G41" s="12">
        <v>43</v>
      </c>
      <c r="H41" s="12">
        <v>43</v>
      </c>
      <c r="I41" s="12">
        <v>34</v>
      </c>
      <c r="J41" s="12">
        <v>53</v>
      </c>
      <c r="K41" s="12">
        <v>51</v>
      </c>
      <c r="L41" s="12">
        <v>53</v>
      </c>
      <c r="M41" s="12">
        <v>53</v>
      </c>
      <c r="N41" s="12">
        <v>53</v>
      </c>
      <c r="O41" s="12">
        <v>54</v>
      </c>
      <c r="P41" s="12">
        <v>56</v>
      </c>
      <c r="Q41" s="12">
        <v>52</v>
      </c>
      <c r="R41" s="12">
        <v>52</v>
      </c>
      <c r="S41" s="12">
        <v>54</v>
      </c>
      <c r="T41" s="12">
        <v>54</v>
      </c>
      <c r="U41" s="12">
        <v>54</v>
      </c>
      <c r="V41" s="12">
        <v>54</v>
      </c>
      <c r="W41" s="12">
        <v>56</v>
      </c>
      <c r="X41" s="12">
        <v>7</v>
      </c>
      <c r="Y41" s="12">
        <v>1000000</v>
      </c>
      <c r="AC41" s="7"/>
      <c r="AD41" s="11" t="s">
        <v>395</v>
      </c>
      <c r="AE41" s="12">
        <v>36</v>
      </c>
      <c r="AF41" s="12">
        <v>32</v>
      </c>
      <c r="AG41" s="12">
        <v>27</v>
      </c>
      <c r="AH41" s="12">
        <v>24</v>
      </c>
      <c r="AI41" s="12">
        <v>20</v>
      </c>
      <c r="AJ41" s="12">
        <v>20</v>
      </c>
      <c r="AK41" s="12">
        <v>20</v>
      </c>
      <c r="AL41" s="12">
        <v>29</v>
      </c>
      <c r="AM41" s="12">
        <v>10</v>
      </c>
      <c r="AN41" s="12">
        <v>12</v>
      </c>
      <c r="AO41" s="12">
        <v>10</v>
      </c>
      <c r="AP41" s="12">
        <v>10</v>
      </c>
      <c r="AQ41" s="12">
        <v>10</v>
      </c>
      <c r="AR41" s="12">
        <v>9</v>
      </c>
      <c r="AS41" s="12">
        <v>7</v>
      </c>
      <c r="AT41" s="12">
        <v>11</v>
      </c>
      <c r="AU41" s="12">
        <v>11</v>
      </c>
      <c r="AV41" s="12">
        <v>9</v>
      </c>
      <c r="AW41" s="12">
        <v>9</v>
      </c>
      <c r="AX41" s="12">
        <v>9</v>
      </c>
      <c r="AY41" s="12">
        <v>9</v>
      </c>
      <c r="AZ41" s="12">
        <v>7</v>
      </c>
      <c r="BA41" s="12">
        <v>56</v>
      </c>
      <c r="BB41" s="12">
        <v>1000000</v>
      </c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</row>
    <row r="42" spans="1:86" ht="18.600000000000001" thickBot="1" x14ac:dyDescent="0.35">
      <c r="A42" s="11" t="s">
        <v>396</v>
      </c>
      <c r="B42" s="12">
        <v>27</v>
      </c>
      <c r="C42" s="12">
        <v>31</v>
      </c>
      <c r="D42" s="12">
        <v>36</v>
      </c>
      <c r="E42" s="12">
        <v>39</v>
      </c>
      <c r="F42" s="12">
        <v>43</v>
      </c>
      <c r="G42" s="12">
        <v>43</v>
      </c>
      <c r="H42" s="12">
        <v>43</v>
      </c>
      <c r="I42" s="12">
        <v>51</v>
      </c>
      <c r="J42" s="12">
        <v>53</v>
      </c>
      <c r="K42" s="12">
        <v>51</v>
      </c>
      <c r="L42" s="12">
        <v>42</v>
      </c>
      <c r="M42" s="12">
        <v>53</v>
      </c>
      <c r="N42" s="12">
        <v>53</v>
      </c>
      <c r="O42" s="12">
        <v>54</v>
      </c>
      <c r="P42" s="12">
        <v>56</v>
      </c>
      <c r="Q42" s="12">
        <v>57</v>
      </c>
      <c r="R42" s="12">
        <v>48</v>
      </c>
      <c r="S42" s="12">
        <v>60</v>
      </c>
      <c r="T42" s="12">
        <v>55</v>
      </c>
      <c r="U42" s="12">
        <v>48</v>
      </c>
      <c r="V42" s="12">
        <v>30</v>
      </c>
      <c r="W42" s="12">
        <v>40</v>
      </c>
      <c r="X42" s="12">
        <v>18</v>
      </c>
      <c r="Y42" s="12">
        <v>1000000</v>
      </c>
      <c r="AC42" s="7"/>
      <c r="AD42" s="11" t="s">
        <v>396</v>
      </c>
      <c r="AE42" s="12">
        <v>36</v>
      </c>
      <c r="AF42" s="12">
        <v>32</v>
      </c>
      <c r="AG42" s="12">
        <v>27</v>
      </c>
      <c r="AH42" s="12">
        <v>24</v>
      </c>
      <c r="AI42" s="12">
        <v>20</v>
      </c>
      <c r="AJ42" s="12">
        <v>20</v>
      </c>
      <c r="AK42" s="12">
        <v>20</v>
      </c>
      <c r="AL42" s="12">
        <v>12</v>
      </c>
      <c r="AM42" s="12">
        <v>10</v>
      </c>
      <c r="AN42" s="12">
        <v>12</v>
      </c>
      <c r="AO42" s="12">
        <v>21</v>
      </c>
      <c r="AP42" s="12">
        <v>10</v>
      </c>
      <c r="AQ42" s="12">
        <v>10</v>
      </c>
      <c r="AR42" s="12">
        <v>9</v>
      </c>
      <c r="AS42" s="12">
        <v>7</v>
      </c>
      <c r="AT42" s="12">
        <v>6</v>
      </c>
      <c r="AU42" s="12">
        <v>15</v>
      </c>
      <c r="AV42" s="12">
        <v>3</v>
      </c>
      <c r="AW42" s="12">
        <v>8</v>
      </c>
      <c r="AX42" s="12">
        <v>15</v>
      </c>
      <c r="AY42" s="12">
        <v>33</v>
      </c>
      <c r="AZ42" s="12">
        <v>23</v>
      </c>
      <c r="BA42" s="12">
        <v>45</v>
      </c>
      <c r="BB42" s="12">
        <v>1000000</v>
      </c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</row>
    <row r="43" spans="1:86" ht="18.600000000000001" thickBot="1" x14ac:dyDescent="0.35">
      <c r="A43" s="11" t="s">
        <v>397</v>
      </c>
      <c r="B43" s="12">
        <v>24</v>
      </c>
      <c r="C43" s="12">
        <v>31</v>
      </c>
      <c r="D43" s="12">
        <v>36</v>
      </c>
      <c r="E43" s="12">
        <v>39</v>
      </c>
      <c r="F43" s="12">
        <v>43</v>
      </c>
      <c r="G43" s="12">
        <v>43</v>
      </c>
      <c r="H43" s="12">
        <v>43</v>
      </c>
      <c r="I43" s="12">
        <v>51</v>
      </c>
      <c r="J43" s="12">
        <v>52</v>
      </c>
      <c r="K43" s="12">
        <v>50</v>
      </c>
      <c r="L43" s="12">
        <v>52</v>
      </c>
      <c r="M43" s="12">
        <v>52</v>
      </c>
      <c r="N43" s="12">
        <v>52</v>
      </c>
      <c r="O43" s="12">
        <v>53</v>
      </c>
      <c r="P43" s="12">
        <v>54</v>
      </c>
      <c r="Q43" s="12">
        <v>55</v>
      </c>
      <c r="R43" s="12">
        <v>57</v>
      </c>
      <c r="S43" s="12">
        <v>59</v>
      </c>
      <c r="T43" s="12">
        <v>60</v>
      </c>
      <c r="U43" s="12">
        <v>58</v>
      </c>
      <c r="V43" s="12">
        <v>58</v>
      </c>
      <c r="W43" s="12">
        <v>62</v>
      </c>
      <c r="X43" s="12">
        <v>1</v>
      </c>
      <c r="Y43" s="12">
        <v>1000000</v>
      </c>
      <c r="AC43" s="7"/>
      <c r="AD43" s="11" t="s">
        <v>397</v>
      </c>
      <c r="AE43" s="12">
        <v>39</v>
      </c>
      <c r="AF43" s="12">
        <v>32</v>
      </c>
      <c r="AG43" s="12">
        <v>27</v>
      </c>
      <c r="AH43" s="12">
        <v>24</v>
      </c>
      <c r="AI43" s="12">
        <v>20</v>
      </c>
      <c r="AJ43" s="12">
        <v>20</v>
      </c>
      <c r="AK43" s="12">
        <v>20</v>
      </c>
      <c r="AL43" s="12">
        <v>12</v>
      </c>
      <c r="AM43" s="12">
        <v>11</v>
      </c>
      <c r="AN43" s="12">
        <v>13</v>
      </c>
      <c r="AO43" s="12">
        <v>11</v>
      </c>
      <c r="AP43" s="12">
        <v>11</v>
      </c>
      <c r="AQ43" s="12">
        <v>11</v>
      </c>
      <c r="AR43" s="12">
        <v>10</v>
      </c>
      <c r="AS43" s="12">
        <v>9</v>
      </c>
      <c r="AT43" s="12">
        <v>8</v>
      </c>
      <c r="AU43" s="12">
        <v>6</v>
      </c>
      <c r="AV43" s="12">
        <v>4</v>
      </c>
      <c r="AW43" s="12">
        <v>3</v>
      </c>
      <c r="AX43" s="12">
        <v>5</v>
      </c>
      <c r="AY43" s="12">
        <v>5</v>
      </c>
      <c r="AZ43" s="12">
        <v>1</v>
      </c>
      <c r="BA43" s="12">
        <v>62</v>
      </c>
      <c r="BB43" s="12">
        <v>1000000</v>
      </c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</row>
    <row r="44" spans="1:86" ht="18.600000000000001" thickBot="1" x14ac:dyDescent="0.35">
      <c r="A44" s="11" t="s">
        <v>398</v>
      </c>
      <c r="B44" s="12">
        <v>27</v>
      </c>
      <c r="C44" s="12">
        <v>31</v>
      </c>
      <c r="D44" s="12">
        <v>36</v>
      </c>
      <c r="E44" s="12">
        <v>39</v>
      </c>
      <c r="F44" s="12">
        <v>43</v>
      </c>
      <c r="G44" s="12">
        <v>43</v>
      </c>
      <c r="H44" s="12">
        <v>34</v>
      </c>
      <c r="I44" s="12">
        <v>51</v>
      </c>
      <c r="J44" s="12">
        <v>53</v>
      </c>
      <c r="K44" s="12">
        <v>51</v>
      </c>
      <c r="L44" s="12">
        <v>53</v>
      </c>
      <c r="M44" s="12">
        <v>48</v>
      </c>
      <c r="N44" s="12">
        <v>49</v>
      </c>
      <c r="O44" s="12">
        <v>54</v>
      </c>
      <c r="P44" s="12">
        <v>48</v>
      </c>
      <c r="Q44" s="12">
        <v>41</v>
      </c>
      <c r="R44" s="12">
        <v>26</v>
      </c>
      <c r="S44" s="12">
        <v>28</v>
      </c>
      <c r="T44" s="12">
        <v>22</v>
      </c>
      <c r="U44" s="12">
        <v>16</v>
      </c>
      <c r="V44" s="12">
        <v>15</v>
      </c>
      <c r="W44" s="12">
        <v>14</v>
      </c>
      <c r="X44" s="12">
        <v>58</v>
      </c>
      <c r="Y44" s="12">
        <v>1000000</v>
      </c>
      <c r="AC44" s="7"/>
      <c r="AD44" s="11" t="s">
        <v>398</v>
      </c>
      <c r="AE44" s="12">
        <v>36</v>
      </c>
      <c r="AF44" s="12">
        <v>32</v>
      </c>
      <c r="AG44" s="12">
        <v>27</v>
      </c>
      <c r="AH44" s="12">
        <v>24</v>
      </c>
      <c r="AI44" s="12">
        <v>20</v>
      </c>
      <c r="AJ44" s="12">
        <v>20</v>
      </c>
      <c r="AK44" s="12">
        <v>29</v>
      </c>
      <c r="AL44" s="12">
        <v>12</v>
      </c>
      <c r="AM44" s="12">
        <v>10</v>
      </c>
      <c r="AN44" s="12">
        <v>12</v>
      </c>
      <c r="AO44" s="12">
        <v>10</v>
      </c>
      <c r="AP44" s="12">
        <v>15</v>
      </c>
      <c r="AQ44" s="12">
        <v>14</v>
      </c>
      <c r="AR44" s="12">
        <v>9</v>
      </c>
      <c r="AS44" s="12">
        <v>15</v>
      </c>
      <c r="AT44" s="12">
        <v>22</v>
      </c>
      <c r="AU44" s="12">
        <v>37</v>
      </c>
      <c r="AV44" s="12">
        <v>35</v>
      </c>
      <c r="AW44" s="12">
        <v>41</v>
      </c>
      <c r="AX44" s="12">
        <v>47</v>
      </c>
      <c r="AY44" s="12">
        <v>48</v>
      </c>
      <c r="AZ44" s="12">
        <v>49</v>
      </c>
      <c r="BA44" s="12">
        <v>5</v>
      </c>
      <c r="BB44" s="12">
        <v>1000000</v>
      </c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</row>
    <row r="45" spans="1:86" ht="18.600000000000001" thickBot="1" x14ac:dyDescent="0.35">
      <c r="A45" s="11" t="s">
        <v>399</v>
      </c>
      <c r="B45" s="12">
        <v>27</v>
      </c>
      <c r="C45" s="12">
        <v>31</v>
      </c>
      <c r="D45" s="12">
        <v>36</v>
      </c>
      <c r="E45" s="12">
        <v>39</v>
      </c>
      <c r="F45" s="12">
        <v>43</v>
      </c>
      <c r="G45" s="12">
        <v>33</v>
      </c>
      <c r="H45" s="12">
        <v>43</v>
      </c>
      <c r="I45" s="12">
        <v>42</v>
      </c>
      <c r="J45" s="12">
        <v>53</v>
      </c>
      <c r="K45" s="12">
        <v>43</v>
      </c>
      <c r="L45" s="12">
        <v>37</v>
      </c>
      <c r="M45" s="12">
        <v>29</v>
      </c>
      <c r="N45" s="12">
        <v>28</v>
      </c>
      <c r="O45" s="12">
        <v>19</v>
      </c>
      <c r="P45" s="12">
        <v>11</v>
      </c>
      <c r="Q45" s="12">
        <v>11</v>
      </c>
      <c r="R45" s="12">
        <v>13</v>
      </c>
      <c r="S45" s="12">
        <v>21</v>
      </c>
      <c r="T45" s="12">
        <v>23</v>
      </c>
      <c r="U45" s="12">
        <v>26</v>
      </c>
      <c r="V45" s="12">
        <v>27</v>
      </c>
      <c r="W45" s="12">
        <v>20</v>
      </c>
      <c r="X45" s="12">
        <v>57</v>
      </c>
      <c r="Y45" s="12">
        <v>1000000</v>
      </c>
      <c r="AC45" s="7"/>
      <c r="AD45" s="11" t="s">
        <v>399</v>
      </c>
      <c r="AE45" s="12">
        <v>36</v>
      </c>
      <c r="AF45" s="12">
        <v>32</v>
      </c>
      <c r="AG45" s="12">
        <v>27</v>
      </c>
      <c r="AH45" s="12">
        <v>24</v>
      </c>
      <c r="AI45" s="12">
        <v>20</v>
      </c>
      <c r="AJ45" s="12">
        <v>30</v>
      </c>
      <c r="AK45" s="12">
        <v>20</v>
      </c>
      <c r="AL45" s="12">
        <v>21</v>
      </c>
      <c r="AM45" s="12">
        <v>10</v>
      </c>
      <c r="AN45" s="12">
        <v>20</v>
      </c>
      <c r="AO45" s="12">
        <v>26</v>
      </c>
      <c r="AP45" s="12">
        <v>34</v>
      </c>
      <c r="AQ45" s="12">
        <v>35</v>
      </c>
      <c r="AR45" s="12">
        <v>44</v>
      </c>
      <c r="AS45" s="12">
        <v>52</v>
      </c>
      <c r="AT45" s="12">
        <v>52</v>
      </c>
      <c r="AU45" s="12">
        <v>50</v>
      </c>
      <c r="AV45" s="12">
        <v>42</v>
      </c>
      <c r="AW45" s="12">
        <v>40</v>
      </c>
      <c r="AX45" s="12">
        <v>37</v>
      </c>
      <c r="AY45" s="12">
        <v>36</v>
      </c>
      <c r="AZ45" s="12">
        <v>43</v>
      </c>
      <c r="BA45" s="12">
        <v>6</v>
      </c>
      <c r="BB45" s="12">
        <v>1000000</v>
      </c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</row>
    <row r="46" spans="1:86" ht="18.600000000000001" thickBot="1" x14ac:dyDescent="0.35">
      <c r="A46" s="11" t="s">
        <v>400</v>
      </c>
      <c r="B46" s="12">
        <v>27</v>
      </c>
      <c r="C46" s="12">
        <v>31</v>
      </c>
      <c r="D46" s="12">
        <v>36</v>
      </c>
      <c r="E46" s="12">
        <v>39</v>
      </c>
      <c r="F46" s="12">
        <v>43</v>
      </c>
      <c r="G46" s="12">
        <v>37</v>
      </c>
      <c r="H46" s="12">
        <v>43</v>
      </c>
      <c r="I46" s="12">
        <v>51</v>
      </c>
      <c r="J46" s="12">
        <v>47</v>
      </c>
      <c r="K46" s="12">
        <v>35</v>
      </c>
      <c r="L46" s="12">
        <v>39</v>
      </c>
      <c r="M46" s="12">
        <v>46</v>
      </c>
      <c r="N46" s="12">
        <v>43</v>
      </c>
      <c r="O46" s="12">
        <v>31</v>
      </c>
      <c r="P46" s="12">
        <v>27</v>
      </c>
      <c r="Q46" s="12">
        <v>29</v>
      </c>
      <c r="R46" s="12">
        <v>30</v>
      </c>
      <c r="S46" s="12">
        <v>26</v>
      </c>
      <c r="T46" s="12">
        <v>28</v>
      </c>
      <c r="U46" s="12">
        <v>14</v>
      </c>
      <c r="V46" s="12">
        <v>18</v>
      </c>
      <c r="W46" s="12">
        <v>15</v>
      </c>
      <c r="X46" s="12">
        <v>52</v>
      </c>
      <c r="Y46" s="12">
        <v>1000000</v>
      </c>
      <c r="AC46" s="7"/>
      <c r="AD46" s="11" t="s">
        <v>400</v>
      </c>
      <c r="AE46" s="12">
        <v>36</v>
      </c>
      <c r="AF46" s="12">
        <v>32</v>
      </c>
      <c r="AG46" s="12">
        <v>27</v>
      </c>
      <c r="AH46" s="12">
        <v>24</v>
      </c>
      <c r="AI46" s="12">
        <v>20</v>
      </c>
      <c r="AJ46" s="12">
        <v>26</v>
      </c>
      <c r="AK46" s="12">
        <v>20</v>
      </c>
      <c r="AL46" s="12">
        <v>12</v>
      </c>
      <c r="AM46" s="12">
        <v>16</v>
      </c>
      <c r="AN46" s="12">
        <v>28</v>
      </c>
      <c r="AO46" s="12">
        <v>24</v>
      </c>
      <c r="AP46" s="12">
        <v>17</v>
      </c>
      <c r="AQ46" s="12">
        <v>20</v>
      </c>
      <c r="AR46" s="12">
        <v>32</v>
      </c>
      <c r="AS46" s="12">
        <v>36</v>
      </c>
      <c r="AT46" s="12">
        <v>34</v>
      </c>
      <c r="AU46" s="12">
        <v>33</v>
      </c>
      <c r="AV46" s="12">
        <v>37</v>
      </c>
      <c r="AW46" s="12">
        <v>35</v>
      </c>
      <c r="AX46" s="12">
        <v>49</v>
      </c>
      <c r="AY46" s="12">
        <v>45</v>
      </c>
      <c r="AZ46" s="12">
        <v>48</v>
      </c>
      <c r="BA46" s="12">
        <v>11</v>
      </c>
      <c r="BB46" s="12">
        <v>1000000</v>
      </c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</row>
    <row r="47" spans="1:86" ht="18.600000000000001" thickBot="1" x14ac:dyDescent="0.35">
      <c r="A47" s="11" t="s">
        <v>401</v>
      </c>
      <c r="B47" s="12">
        <v>27</v>
      </c>
      <c r="C47" s="12">
        <v>31</v>
      </c>
      <c r="D47" s="12">
        <v>36</v>
      </c>
      <c r="E47" s="12">
        <v>39</v>
      </c>
      <c r="F47" s="12">
        <v>43</v>
      </c>
      <c r="G47" s="12">
        <v>43</v>
      </c>
      <c r="H47" s="12">
        <v>43</v>
      </c>
      <c r="I47" s="12">
        <v>51</v>
      </c>
      <c r="J47" s="12">
        <v>53</v>
      </c>
      <c r="K47" s="12">
        <v>51</v>
      </c>
      <c r="L47" s="12">
        <v>53</v>
      </c>
      <c r="M47" s="12">
        <v>53</v>
      </c>
      <c r="N47" s="12">
        <v>53</v>
      </c>
      <c r="O47" s="12">
        <v>54</v>
      </c>
      <c r="P47" s="12">
        <v>56</v>
      </c>
      <c r="Q47" s="12">
        <v>57</v>
      </c>
      <c r="R47" s="12">
        <v>58</v>
      </c>
      <c r="S47" s="12">
        <v>50</v>
      </c>
      <c r="T47" s="12">
        <v>53</v>
      </c>
      <c r="U47" s="12">
        <v>59</v>
      </c>
      <c r="V47" s="12">
        <v>59</v>
      </c>
      <c r="W47" s="12">
        <v>61</v>
      </c>
      <c r="X47" s="12">
        <v>6</v>
      </c>
      <c r="Y47" s="12">
        <v>1000000</v>
      </c>
      <c r="AC47" s="7"/>
      <c r="AD47" s="11" t="s">
        <v>401</v>
      </c>
      <c r="AE47" s="12">
        <v>36</v>
      </c>
      <c r="AF47" s="12">
        <v>32</v>
      </c>
      <c r="AG47" s="12">
        <v>27</v>
      </c>
      <c r="AH47" s="12">
        <v>24</v>
      </c>
      <c r="AI47" s="12">
        <v>20</v>
      </c>
      <c r="AJ47" s="12">
        <v>20</v>
      </c>
      <c r="AK47" s="12">
        <v>20</v>
      </c>
      <c r="AL47" s="12">
        <v>12</v>
      </c>
      <c r="AM47" s="12">
        <v>10</v>
      </c>
      <c r="AN47" s="12">
        <v>12</v>
      </c>
      <c r="AO47" s="12">
        <v>10</v>
      </c>
      <c r="AP47" s="12">
        <v>10</v>
      </c>
      <c r="AQ47" s="12">
        <v>10</v>
      </c>
      <c r="AR47" s="12">
        <v>9</v>
      </c>
      <c r="AS47" s="12">
        <v>7</v>
      </c>
      <c r="AT47" s="12">
        <v>6</v>
      </c>
      <c r="AU47" s="12">
        <v>5</v>
      </c>
      <c r="AV47" s="12">
        <v>13</v>
      </c>
      <c r="AW47" s="12">
        <v>10</v>
      </c>
      <c r="AX47" s="12">
        <v>4</v>
      </c>
      <c r="AY47" s="12">
        <v>4</v>
      </c>
      <c r="AZ47" s="12">
        <v>2</v>
      </c>
      <c r="BA47" s="12">
        <v>57</v>
      </c>
      <c r="BB47" s="12">
        <v>1000000</v>
      </c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</row>
    <row r="48" spans="1:86" ht="18.600000000000001" thickBot="1" x14ac:dyDescent="0.35">
      <c r="A48" s="11" t="s">
        <v>402</v>
      </c>
      <c r="B48" s="12">
        <v>27</v>
      </c>
      <c r="C48" s="12">
        <v>31</v>
      </c>
      <c r="D48" s="12">
        <v>36</v>
      </c>
      <c r="E48" s="12">
        <v>39</v>
      </c>
      <c r="F48" s="12">
        <v>43</v>
      </c>
      <c r="G48" s="12">
        <v>43</v>
      </c>
      <c r="H48" s="12">
        <v>43</v>
      </c>
      <c r="I48" s="12">
        <v>51</v>
      </c>
      <c r="J48" s="12">
        <v>53</v>
      </c>
      <c r="K48" s="12">
        <v>51</v>
      </c>
      <c r="L48" s="12">
        <v>53</v>
      </c>
      <c r="M48" s="12">
        <v>53</v>
      </c>
      <c r="N48" s="12">
        <v>53</v>
      </c>
      <c r="O48" s="12">
        <v>54</v>
      </c>
      <c r="P48" s="12">
        <v>56</v>
      </c>
      <c r="Q48" s="12">
        <v>57</v>
      </c>
      <c r="R48" s="12">
        <v>58</v>
      </c>
      <c r="S48" s="12">
        <v>53</v>
      </c>
      <c r="T48" s="12">
        <v>61</v>
      </c>
      <c r="U48" s="12">
        <v>59</v>
      </c>
      <c r="V48" s="12">
        <v>59</v>
      </c>
      <c r="W48" s="12">
        <v>59</v>
      </c>
      <c r="X48" s="12">
        <v>2</v>
      </c>
      <c r="Y48" s="12">
        <v>1000000</v>
      </c>
      <c r="AC48" s="7"/>
      <c r="AD48" s="11" t="s">
        <v>402</v>
      </c>
      <c r="AE48" s="12">
        <v>36</v>
      </c>
      <c r="AF48" s="12">
        <v>32</v>
      </c>
      <c r="AG48" s="12">
        <v>27</v>
      </c>
      <c r="AH48" s="12">
        <v>24</v>
      </c>
      <c r="AI48" s="12">
        <v>20</v>
      </c>
      <c r="AJ48" s="12">
        <v>20</v>
      </c>
      <c r="AK48" s="12">
        <v>20</v>
      </c>
      <c r="AL48" s="12">
        <v>12</v>
      </c>
      <c r="AM48" s="12">
        <v>10</v>
      </c>
      <c r="AN48" s="12">
        <v>12</v>
      </c>
      <c r="AO48" s="12">
        <v>10</v>
      </c>
      <c r="AP48" s="12">
        <v>10</v>
      </c>
      <c r="AQ48" s="12">
        <v>10</v>
      </c>
      <c r="AR48" s="12">
        <v>9</v>
      </c>
      <c r="AS48" s="12">
        <v>7</v>
      </c>
      <c r="AT48" s="12">
        <v>6</v>
      </c>
      <c r="AU48" s="12">
        <v>5</v>
      </c>
      <c r="AV48" s="12">
        <v>10</v>
      </c>
      <c r="AW48" s="12">
        <v>2</v>
      </c>
      <c r="AX48" s="12">
        <v>4</v>
      </c>
      <c r="AY48" s="12">
        <v>4</v>
      </c>
      <c r="AZ48" s="12">
        <v>4</v>
      </c>
      <c r="BA48" s="12">
        <v>61</v>
      </c>
      <c r="BB48" s="12">
        <v>1000000</v>
      </c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</row>
    <row r="49" spans="1:86" ht="18.600000000000001" thickBot="1" x14ac:dyDescent="0.35">
      <c r="A49" s="11" t="s">
        <v>403</v>
      </c>
      <c r="B49" s="12">
        <v>27</v>
      </c>
      <c r="C49" s="12">
        <v>31</v>
      </c>
      <c r="D49" s="12">
        <v>36</v>
      </c>
      <c r="E49" s="12">
        <v>33</v>
      </c>
      <c r="F49" s="12">
        <v>43</v>
      </c>
      <c r="G49" s="12">
        <v>43</v>
      </c>
      <c r="H49" s="12">
        <v>43</v>
      </c>
      <c r="I49" s="12">
        <v>51</v>
      </c>
      <c r="J49" s="12">
        <v>48</v>
      </c>
      <c r="K49" s="12">
        <v>51</v>
      </c>
      <c r="L49" s="12">
        <v>53</v>
      </c>
      <c r="M49" s="12">
        <v>53</v>
      </c>
      <c r="N49" s="12">
        <v>53</v>
      </c>
      <c r="O49" s="12">
        <v>54</v>
      </c>
      <c r="P49" s="12">
        <v>56</v>
      </c>
      <c r="Q49" s="12">
        <v>57</v>
      </c>
      <c r="R49" s="12">
        <v>58</v>
      </c>
      <c r="S49" s="12">
        <v>60</v>
      </c>
      <c r="T49" s="12">
        <v>61</v>
      </c>
      <c r="U49" s="12">
        <v>59</v>
      </c>
      <c r="V49" s="12">
        <v>59</v>
      </c>
      <c r="W49" s="12">
        <v>55</v>
      </c>
      <c r="X49" s="12">
        <v>4</v>
      </c>
      <c r="Y49" s="12">
        <v>1000000</v>
      </c>
      <c r="AC49" s="7"/>
      <c r="AD49" s="11" t="s">
        <v>403</v>
      </c>
      <c r="AE49" s="12">
        <v>36</v>
      </c>
      <c r="AF49" s="12">
        <v>32</v>
      </c>
      <c r="AG49" s="12">
        <v>27</v>
      </c>
      <c r="AH49" s="12">
        <v>30</v>
      </c>
      <c r="AI49" s="12">
        <v>20</v>
      </c>
      <c r="AJ49" s="12">
        <v>20</v>
      </c>
      <c r="AK49" s="12">
        <v>20</v>
      </c>
      <c r="AL49" s="12">
        <v>12</v>
      </c>
      <c r="AM49" s="12">
        <v>15</v>
      </c>
      <c r="AN49" s="12">
        <v>12</v>
      </c>
      <c r="AO49" s="12">
        <v>10</v>
      </c>
      <c r="AP49" s="12">
        <v>10</v>
      </c>
      <c r="AQ49" s="12">
        <v>10</v>
      </c>
      <c r="AR49" s="12">
        <v>9</v>
      </c>
      <c r="AS49" s="12">
        <v>7</v>
      </c>
      <c r="AT49" s="12">
        <v>6</v>
      </c>
      <c r="AU49" s="12">
        <v>5</v>
      </c>
      <c r="AV49" s="12">
        <v>3</v>
      </c>
      <c r="AW49" s="12">
        <v>2</v>
      </c>
      <c r="AX49" s="12">
        <v>4</v>
      </c>
      <c r="AY49" s="12">
        <v>4</v>
      </c>
      <c r="AZ49" s="12">
        <v>8</v>
      </c>
      <c r="BA49" s="12">
        <v>59</v>
      </c>
      <c r="BB49" s="12">
        <v>1000000</v>
      </c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</row>
    <row r="50" spans="1:86" ht="18.600000000000001" thickBot="1" x14ac:dyDescent="0.35">
      <c r="A50" s="11" t="s">
        <v>404</v>
      </c>
      <c r="B50" s="12">
        <v>7</v>
      </c>
      <c r="C50" s="12">
        <v>8</v>
      </c>
      <c r="D50" s="12">
        <v>9</v>
      </c>
      <c r="E50" s="12">
        <v>12</v>
      </c>
      <c r="F50" s="12">
        <v>17</v>
      </c>
      <c r="G50" s="12">
        <v>20</v>
      </c>
      <c r="H50" s="12">
        <v>21</v>
      </c>
      <c r="I50" s="12">
        <v>21</v>
      </c>
      <c r="J50" s="12">
        <v>25</v>
      </c>
      <c r="K50" s="12">
        <v>25</v>
      </c>
      <c r="L50" s="12">
        <v>24</v>
      </c>
      <c r="M50" s="12">
        <v>26</v>
      </c>
      <c r="N50" s="12">
        <v>30</v>
      </c>
      <c r="O50" s="12">
        <v>36</v>
      </c>
      <c r="P50" s="12">
        <v>37</v>
      </c>
      <c r="Q50" s="12">
        <v>33</v>
      </c>
      <c r="R50" s="12">
        <v>32</v>
      </c>
      <c r="S50" s="12">
        <v>34</v>
      </c>
      <c r="T50" s="12">
        <v>35</v>
      </c>
      <c r="U50" s="12">
        <v>35</v>
      </c>
      <c r="V50" s="12">
        <v>35</v>
      </c>
      <c r="W50" s="12">
        <v>30</v>
      </c>
      <c r="X50" s="12">
        <v>30</v>
      </c>
      <c r="Y50" s="12">
        <v>1000000</v>
      </c>
      <c r="AC50" s="7"/>
      <c r="AD50" s="11" t="s">
        <v>404</v>
      </c>
      <c r="AE50" s="12">
        <v>56</v>
      </c>
      <c r="AF50" s="12">
        <v>55</v>
      </c>
      <c r="AG50" s="12">
        <v>54</v>
      </c>
      <c r="AH50" s="12">
        <v>51</v>
      </c>
      <c r="AI50" s="12">
        <v>46</v>
      </c>
      <c r="AJ50" s="12">
        <v>43</v>
      </c>
      <c r="AK50" s="12">
        <v>42</v>
      </c>
      <c r="AL50" s="12">
        <v>42</v>
      </c>
      <c r="AM50" s="12">
        <v>38</v>
      </c>
      <c r="AN50" s="12">
        <v>38</v>
      </c>
      <c r="AO50" s="12">
        <v>39</v>
      </c>
      <c r="AP50" s="12">
        <v>37</v>
      </c>
      <c r="AQ50" s="12">
        <v>33</v>
      </c>
      <c r="AR50" s="12">
        <v>27</v>
      </c>
      <c r="AS50" s="12">
        <v>26</v>
      </c>
      <c r="AT50" s="12">
        <v>30</v>
      </c>
      <c r="AU50" s="12">
        <v>31</v>
      </c>
      <c r="AV50" s="12">
        <v>29</v>
      </c>
      <c r="AW50" s="12">
        <v>28</v>
      </c>
      <c r="AX50" s="12">
        <v>28</v>
      </c>
      <c r="AY50" s="12">
        <v>28</v>
      </c>
      <c r="AZ50" s="12">
        <v>33</v>
      </c>
      <c r="BA50" s="12">
        <v>33</v>
      </c>
      <c r="BB50" s="12">
        <v>1000000</v>
      </c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</row>
    <row r="51" spans="1:86" ht="18.600000000000001" thickBot="1" x14ac:dyDescent="0.35">
      <c r="A51" s="11" t="s">
        <v>405</v>
      </c>
      <c r="B51" s="12">
        <v>27</v>
      </c>
      <c r="C51" s="12">
        <v>31</v>
      </c>
      <c r="D51" s="12">
        <v>29</v>
      </c>
      <c r="E51" s="12">
        <v>39</v>
      </c>
      <c r="F51" s="12">
        <v>38</v>
      </c>
      <c r="G51" s="12">
        <v>35</v>
      </c>
      <c r="H51" s="12">
        <v>39</v>
      </c>
      <c r="I51" s="12">
        <v>36</v>
      </c>
      <c r="J51" s="12">
        <v>37</v>
      </c>
      <c r="K51" s="12">
        <v>36</v>
      </c>
      <c r="L51" s="12">
        <v>43</v>
      </c>
      <c r="M51" s="12">
        <v>40</v>
      </c>
      <c r="N51" s="12">
        <v>41</v>
      </c>
      <c r="O51" s="12">
        <v>28</v>
      </c>
      <c r="P51" s="12">
        <v>28</v>
      </c>
      <c r="Q51" s="12">
        <v>31</v>
      </c>
      <c r="R51" s="12">
        <v>28</v>
      </c>
      <c r="S51" s="12">
        <v>31</v>
      </c>
      <c r="T51" s="12">
        <v>34</v>
      </c>
      <c r="U51" s="12">
        <v>30</v>
      </c>
      <c r="V51" s="12">
        <v>31</v>
      </c>
      <c r="W51" s="12">
        <v>32</v>
      </c>
      <c r="X51" s="12">
        <v>31</v>
      </c>
      <c r="Y51" s="12">
        <v>1000000</v>
      </c>
      <c r="AC51" s="7"/>
      <c r="AD51" s="11" t="s">
        <v>405</v>
      </c>
      <c r="AE51" s="12">
        <v>36</v>
      </c>
      <c r="AF51" s="12">
        <v>32</v>
      </c>
      <c r="AG51" s="12">
        <v>34</v>
      </c>
      <c r="AH51" s="12">
        <v>24</v>
      </c>
      <c r="AI51" s="12">
        <v>25</v>
      </c>
      <c r="AJ51" s="12">
        <v>28</v>
      </c>
      <c r="AK51" s="12">
        <v>24</v>
      </c>
      <c r="AL51" s="12">
        <v>27</v>
      </c>
      <c r="AM51" s="12">
        <v>26</v>
      </c>
      <c r="AN51" s="12">
        <v>27</v>
      </c>
      <c r="AO51" s="12">
        <v>20</v>
      </c>
      <c r="AP51" s="12">
        <v>23</v>
      </c>
      <c r="AQ51" s="12">
        <v>22</v>
      </c>
      <c r="AR51" s="12">
        <v>35</v>
      </c>
      <c r="AS51" s="12">
        <v>35</v>
      </c>
      <c r="AT51" s="12">
        <v>32</v>
      </c>
      <c r="AU51" s="12">
        <v>35</v>
      </c>
      <c r="AV51" s="12">
        <v>32</v>
      </c>
      <c r="AW51" s="12">
        <v>29</v>
      </c>
      <c r="AX51" s="12">
        <v>33</v>
      </c>
      <c r="AY51" s="12">
        <v>32</v>
      </c>
      <c r="AZ51" s="12">
        <v>31</v>
      </c>
      <c r="BA51" s="12">
        <v>32</v>
      </c>
      <c r="BB51" s="12">
        <v>1000000</v>
      </c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</row>
    <row r="52" spans="1:86" ht="18.600000000000001" thickBot="1" x14ac:dyDescent="0.35">
      <c r="A52" s="11" t="s">
        <v>406</v>
      </c>
      <c r="B52" s="12">
        <v>27</v>
      </c>
      <c r="C52" s="12">
        <v>31</v>
      </c>
      <c r="D52" s="12">
        <v>36</v>
      </c>
      <c r="E52" s="12">
        <v>39</v>
      </c>
      <c r="F52" s="12">
        <v>43</v>
      </c>
      <c r="G52" s="12">
        <v>43</v>
      </c>
      <c r="H52" s="12">
        <v>43</v>
      </c>
      <c r="I52" s="12">
        <v>51</v>
      </c>
      <c r="J52" s="12">
        <v>53</v>
      </c>
      <c r="K52" s="12">
        <v>51</v>
      </c>
      <c r="L52" s="12">
        <v>53</v>
      </c>
      <c r="M52" s="12">
        <v>53</v>
      </c>
      <c r="N52" s="12">
        <v>53</v>
      </c>
      <c r="O52" s="12">
        <v>54</v>
      </c>
      <c r="P52" s="12">
        <v>56</v>
      </c>
      <c r="Q52" s="12">
        <v>57</v>
      </c>
      <c r="R52" s="12">
        <v>41</v>
      </c>
      <c r="S52" s="12">
        <v>60</v>
      </c>
      <c r="T52" s="12">
        <v>42</v>
      </c>
      <c r="U52" s="12">
        <v>59</v>
      </c>
      <c r="V52" s="12">
        <v>59</v>
      </c>
      <c r="W52" s="12">
        <v>46</v>
      </c>
      <c r="X52" s="12">
        <v>12</v>
      </c>
      <c r="Y52" s="12">
        <v>1000000</v>
      </c>
      <c r="AC52" s="7"/>
      <c r="AD52" s="11" t="s">
        <v>406</v>
      </c>
      <c r="AE52" s="12">
        <v>36</v>
      </c>
      <c r="AF52" s="12">
        <v>32</v>
      </c>
      <c r="AG52" s="12">
        <v>27</v>
      </c>
      <c r="AH52" s="12">
        <v>24</v>
      </c>
      <c r="AI52" s="12">
        <v>20</v>
      </c>
      <c r="AJ52" s="12">
        <v>20</v>
      </c>
      <c r="AK52" s="12">
        <v>20</v>
      </c>
      <c r="AL52" s="12">
        <v>12</v>
      </c>
      <c r="AM52" s="12">
        <v>10</v>
      </c>
      <c r="AN52" s="12">
        <v>12</v>
      </c>
      <c r="AO52" s="12">
        <v>10</v>
      </c>
      <c r="AP52" s="12">
        <v>10</v>
      </c>
      <c r="AQ52" s="12">
        <v>10</v>
      </c>
      <c r="AR52" s="12">
        <v>9</v>
      </c>
      <c r="AS52" s="12">
        <v>7</v>
      </c>
      <c r="AT52" s="12">
        <v>6</v>
      </c>
      <c r="AU52" s="12">
        <v>22</v>
      </c>
      <c r="AV52" s="12">
        <v>3</v>
      </c>
      <c r="AW52" s="12">
        <v>21</v>
      </c>
      <c r="AX52" s="12">
        <v>4</v>
      </c>
      <c r="AY52" s="12">
        <v>4</v>
      </c>
      <c r="AZ52" s="12">
        <v>17</v>
      </c>
      <c r="BA52" s="12">
        <v>51</v>
      </c>
      <c r="BB52" s="12">
        <v>1000000</v>
      </c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</row>
    <row r="53" spans="1:86" ht="18.600000000000001" thickBot="1" x14ac:dyDescent="0.35">
      <c r="A53" s="11" t="s">
        <v>407</v>
      </c>
      <c r="B53" s="12">
        <v>27</v>
      </c>
      <c r="C53" s="12">
        <v>31</v>
      </c>
      <c r="D53" s="12">
        <v>36</v>
      </c>
      <c r="E53" s="12">
        <v>39</v>
      </c>
      <c r="F53" s="12">
        <v>43</v>
      </c>
      <c r="G53" s="12">
        <v>43</v>
      </c>
      <c r="H53" s="12">
        <v>43</v>
      </c>
      <c r="I53" s="12">
        <v>34</v>
      </c>
      <c r="J53" s="12">
        <v>13</v>
      </c>
      <c r="K53" s="12">
        <v>4</v>
      </c>
      <c r="L53" s="12">
        <v>5</v>
      </c>
      <c r="M53" s="12">
        <v>3</v>
      </c>
      <c r="N53" s="12">
        <v>7</v>
      </c>
      <c r="O53" s="12">
        <v>13</v>
      </c>
      <c r="P53" s="12">
        <v>12</v>
      </c>
      <c r="Q53" s="12">
        <v>13</v>
      </c>
      <c r="R53" s="12">
        <v>23</v>
      </c>
      <c r="S53" s="12">
        <v>22</v>
      </c>
      <c r="T53" s="12">
        <v>20</v>
      </c>
      <c r="U53" s="12">
        <v>19</v>
      </c>
      <c r="V53" s="12">
        <v>25</v>
      </c>
      <c r="W53" s="12">
        <v>26</v>
      </c>
      <c r="X53" s="12">
        <v>54</v>
      </c>
      <c r="Y53" s="12">
        <v>1000000</v>
      </c>
      <c r="AC53" s="7"/>
      <c r="AD53" s="11" t="s">
        <v>407</v>
      </c>
      <c r="AE53" s="12">
        <v>36</v>
      </c>
      <c r="AF53" s="12">
        <v>32</v>
      </c>
      <c r="AG53" s="12">
        <v>27</v>
      </c>
      <c r="AH53" s="12">
        <v>24</v>
      </c>
      <c r="AI53" s="12">
        <v>20</v>
      </c>
      <c r="AJ53" s="12">
        <v>20</v>
      </c>
      <c r="AK53" s="12">
        <v>20</v>
      </c>
      <c r="AL53" s="12">
        <v>29</v>
      </c>
      <c r="AM53" s="12">
        <v>50</v>
      </c>
      <c r="AN53" s="12">
        <v>59</v>
      </c>
      <c r="AO53" s="12">
        <v>58</v>
      </c>
      <c r="AP53" s="12">
        <v>60</v>
      </c>
      <c r="AQ53" s="12">
        <v>56</v>
      </c>
      <c r="AR53" s="12">
        <v>50</v>
      </c>
      <c r="AS53" s="12">
        <v>51</v>
      </c>
      <c r="AT53" s="12">
        <v>50</v>
      </c>
      <c r="AU53" s="12">
        <v>40</v>
      </c>
      <c r="AV53" s="12">
        <v>41</v>
      </c>
      <c r="AW53" s="12">
        <v>43</v>
      </c>
      <c r="AX53" s="12">
        <v>44</v>
      </c>
      <c r="AY53" s="12">
        <v>38</v>
      </c>
      <c r="AZ53" s="12">
        <v>37</v>
      </c>
      <c r="BA53" s="12">
        <v>9</v>
      </c>
      <c r="BB53" s="12">
        <v>1000000</v>
      </c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</row>
    <row r="54" spans="1:86" ht="18.600000000000001" thickBot="1" x14ac:dyDescent="0.35">
      <c r="A54" s="11" t="s">
        <v>408</v>
      </c>
      <c r="B54" s="12">
        <v>12</v>
      </c>
      <c r="C54" s="12">
        <v>12</v>
      </c>
      <c r="D54" s="12">
        <v>13</v>
      </c>
      <c r="E54" s="12">
        <v>9</v>
      </c>
      <c r="F54" s="12">
        <v>10</v>
      </c>
      <c r="G54" s="12">
        <v>7</v>
      </c>
      <c r="H54" s="12">
        <v>9</v>
      </c>
      <c r="I54" s="12">
        <v>9</v>
      </c>
      <c r="J54" s="12">
        <v>7</v>
      </c>
      <c r="K54" s="12">
        <v>9</v>
      </c>
      <c r="L54" s="12">
        <v>9</v>
      </c>
      <c r="M54" s="12">
        <v>9</v>
      </c>
      <c r="N54" s="12">
        <v>8</v>
      </c>
      <c r="O54" s="12">
        <v>10</v>
      </c>
      <c r="P54" s="12">
        <v>10</v>
      </c>
      <c r="Q54" s="12">
        <v>12</v>
      </c>
      <c r="R54" s="12">
        <v>10</v>
      </c>
      <c r="S54" s="12">
        <v>12</v>
      </c>
      <c r="T54" s="12">
        <v>15</v>
      </c>
      <c r="U54" s="12">
        <v>17</v>
      </c>
      <c r="V54" s="12">
        <v>14</v>
      </c>
      <c r="W54" s="12">
        <v>19</v>
      </c>
      <c r="X54" s="12">
        <v>25</v>
      </c>
      <c r="Y54" s="12">
        <v>1000000</v>
      </c>
      <c r="AC54" s="7"/>
      <c r="AD54" s="11" t="s">
        <v>408</v>
      </c>
      <c r="AE54" s="12">
        <v>51</v>
      </c>
      <c r="AF54" s="12">
        <v>51</v>
      </c>
      <c r="AG54" s="12">
        <v>50</v>
      </c>
      <c r="AH54" s="12">
        <v>54</v>
      </c>
      <c r="AI54" s="12">
        <v>53</v>
      </c>
      <c r="AJ54" s="12">
        <v>56</v>
      </c>
      <c r="AK54" s="12">
        <v>54</v>
      </c>
      <c r="AL54" s="12">
        <v>54</v>
      </c>
      <c r="AM54" s="12">
        <v>56</v>
      </c>
      <c r="AN54" s="12">
        <v>54</v>
      </c>
      <c r="AO54" s="12">
        <v>54</v>
      </c>
      <c r="AP54" s="12">
        <v>54</v>
      </c>
      <c r="AQ54" s="12">
        <v>55</v>
      </c>
      <c r="AR54" s="12">
        <v>53</v>
      </c>
      <c r="AS54" s="12">
        <v>53</v>
      </c>
      <c r="AT54" s="12">
        <v>51</v>
      </c>
      <c r="AU54" s="12">
        <v>53</v>
      </c>
      <c r="AV54" s="12">
        <v>51</v>
      </c>
      <c r="AW54" s="12">
        <v>48</v>
      </c>
      <c r="AX54" s="12">
        <v>46</v>
      </c>
      <c r="AY54" s="12">
        <v>49</v>
      </c>
      <c r="AZ54" s="12">
        <v>44</v>
      </c>
      <c r="BA54" s="12">
        <v>38</v>
      </c>
      <c r="BB54" s="12">
        <v>1000000</v>
      </c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</row>
    <row r="55" spans="1:86" ht="18.600000000000001" thickBot="1" x14ac:dyDescent="0.35">
      <c r="A55" s="11" t="s">
        <v>409</v>
      </c>
      <c r="B55" s="12">
        <v>27</v>
      </c>
      <c r="C55" s="12">
        <v>31</v>
      </c>
      <c r="D55" s="12">
        <v>33</v>
      </c>
      <c r="E55" s="12">
        <v>32</v>
      </c>
      <c r="F55" s="12">
        <v>29</v>
      </c>
      <c r="G55" s="12">
        <v>28</v>
      </c>
      <c r="H55" s="12">
        <v>24</v>
      </c>
      <c r="I55" s="12">
        <v>18</v>
      </c>
      <c r="J55" s="12">
        <v>22</v>
      </c>
      <c r="K55" s="12">
        <v>20</v>
      </c>
      <c r="L55" s="12">
        <v>20</v>
      </c>
      <c r="M55" s="12">
        <v>17</v>
      </c>
      <c r="N55" s="12">
        <v>13</v>
      </c>
      <c r="O55" s="12">
        <v>23</v>
      </c>
      <c r="P55" s="12">
        <v>15</v>
      </c>
      <c r="Q55" s="12">
        <v>2</v>
      </c>
      <c r="R55" s="12">
        <v>6</v>
      </c>
      <c r="S55" s="12">
        <v>8</v>
      </c>
      <c r="T55" s="12">
        <v>2</v>
      </c>
      <c r="U55" s="12">
        <v>3</v>
      </c>
      <c r="V55" s="12">
        <v>2</v>
      </c>
      <c r="W55" s="12">
        <v>9</v>
      </c>
      <c r="X55" s="12">
        <v>62</v>
      </c>
      <c r="Y55" s="12">
        <v>1000000</v>
      </c>
      <c r="AC55" s="7"/>
      <c r="AD55" s="11" t="s">
        <v>409</v>
      </c>
      <c r="AE55" s="12">
        <v>36</v>
      </c>
      <c r="AF55" s="12">
        <v>32</v>
      </c>
      <c r="AG55" s="12">
        <v>30</v>
      </c>
      <c r="AH55" s="12">
        <v>31</v>
      </c>
      <c r="AI55" s="12">
        <v>34</v>
      </c>
      <c r="AJ55" s="12">
        <v>35</v>
      </c>
      <c r="AK55" s="12">
        <v>39</v>
      </c>
      <c r="AL55" s="12">
        <v>45</v>
      </c>
      <c r="AM55" s="12">
        <v>41</v>
      </c>
      <c r="AN55" s="12">
        <v>43</v>
      </c>
      <c r="AO55" s="12">
        <v>43</v>
      </c>
      <c r="AP55" s="12">
        <v>46</v>
      </c>
      <c r="AQ55" s="12">
        <v>50</v>
      </c>
      <c r="AR55" s="12">
        <v>40</v>
      </c>
      <c r="AS55" s="12">
        <v>48</v>
      </c>
      <c r="AT55" s="12">
        <v>61</v>
      </c>
      <c r="AU55" s="12">
        <v>57</v>
      </c>
      <c r="AV55" s="12">
        <v>55</v>
      </c>
      <c r="AW55" s="12">
        <v>61</v>
      </c>
      <c r="AX55" s="12">
        <v>60</v>
      </c>
      <c r="AY55" s="12">
        <v>61</v>
      </c>
      <c r="AZ55" s="12">
        <v>54</v>
      </c>
      <c r="BA55" s="12">
        <v>1</v>
      </c>
      <c r="BB55" s="12">
        <v>1000000</v>
      </c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</row>
    <row r="56" spans="1:86" ht="18.600000000000001" thickBot="1" x14ac:dyDescent="0.35">
      <c r="A56" s="11" t="s">
        <v>410</v>
      </c>
      <c r="B56" s="12">
        <v>27</v>
      </c>
      <c r="C56" s="12">
        <v>31</v>
      </c>
      <c r="D56" s="12">
        <v>36</v>
      </c>
      <c r="E56" s="12">
        <v>35</v>
      </c>
      <c r="F56" s="12">
        <v>32</v>
      </c>
      <c r="G56" s="12">
        <v>31</v>
      </c>
      <c r="H56" s="12">
        <v>36</v>
      </c>
      <c r="I56" s="12">
        <v>32</v>
      </c>
      <c r="J56" s="12">
        <v>27</v>
      </c>
      <c r="K56" s="12">
        <v>22</v>
      </c>
      <c r="L56" s="12">
        <v>40</v>
      </c>
      <c r="M56" s="12">
        <v>28</v>
      </c>
      <c r="N56" s="12">
        <v>24</v>
      </c>
      <c r="O56" s="12">
        <v>22</v>
      </c>
      <c r="P56" s="12">
        <v>26</v>
      </c>
      <c r="Q56" s="12">
        <v>26</v>
      </c>
      <c r="R56" s="12">
        <v>34</v>
      </c>
      <c r="S56" s="12">
        <v>33</v>
      </c>
      <c r="T56" s="12">
        <v>33</v>
      </c>
      <c r="U56" s="12">
        <v>29</v>
      </c>
      <c r="V56" s="12">
        <v>28</v>
      </c>
      <c r="W56" s="12">
        <v>27</v>
      </c>
      <c r="X56" s="12">
        <v>36</v>
      </c>
      <c r="Y56" s="12">
        <v>1000000</v>
      </c>
      <c r="AC56" s="7"/>
      <c r="AD56" s="11" t="s">
        <v>410</v>
      </c>
      <c r="AE56" s="12">
        <v>36</v>
      </c>
      <c r="AF56" s="12">
        <v>32</v>
      </c>
      <c r="AG56" s="12">
        <v>27</v>
      </c>
      <c r="AH56" s="12">
        <v>28</v>
      </c>
      <c r="AI56" s="12">
        <v>31</v>
      </c>
      <c r="AJ56" s="12">
        <v>32</v>
      </c>
      <c r="AK56" s="12">
        <v>27</v>
      </c>
      <c r="AL56" s="12">
        <v>31</v>
      </c>
      <c r="AM56" s="12">
        <v>36</v>
      </c>
      <c r="AN56" s="12">
        <v>41</v>
      </c>
      <c r="AO56" s="12">
        <v>23</v>
      </c>
      <c r="AP56" s="12">
        <v>35</v>
      </c>
      <c r="AQ56" s="12">
        <v>39</v>
      </c>
      <c r="AR56" s="12">
        <v>41</v>
      </c>
      <c r="AS56" s="12">
        <v>37</v>
      </c>
      <c r="AT56" s="12">
        <v>37</v>
      </c>
      <c r="AU56" s="12">
        <v>29</v>
      </c>
      <c r="AV56" s="12">
        <v>30</v>
      </c>
      <c r="AW56" s="12">
        <v>30</v>
      </c>
      <c r="AX56" s="12">
        <v>34</v>
      </c>
      <c r="AY56" s="12">
        <v>35</v>
      </c>
      <c r="AZ56" s="12">
        <v>36</v>
      </c>
      <c r="BA56" s="12">
        <v>27</v>
      </c>
      <c r="BB56" s="12">
        <v>1000000</v>
      </c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</row>
    <row r="57" spans="1:86" ht="18.600000000000001" thickBot="1" x14ac:dyDescent="0.35">
      <c r="A57" s="11" t="s">
        <v>411</v>
      </c>
      <c r="B57" s="12">
        <v>20</v>
      </c>
      <c r="C57" s="12">
        <v>16</v>
      </c>
      <c r="D57" s="12">
        <v>15</v>
      </c>
      <c r="E57" s="12">
        <v>13</v>
      </c>
      <c r="F57" s="12">
        <v>13</v>
      </c>
      <c r="G57" s="12">
        <v>13</v>
      </c>
      <c r="H57" s="12">
        <v>7</v>
      </c>
      <c r="I57" s="12">
        <v>10</v>
      </c>
      <c r="J57" s="12">
        <v>8</v>
      </c>
      <c r="K57" s="12">
        <v>10</v>
      </c>
      <c r="L57" s="12">
        <v>10</v>
      </c>
      <c r="M57" s="12">
        <v>12</v>
      </c>
      <c r="N57" s="12">
        <v>17</v>
      </c>
      <c r="O57" s="12">
        <v>20</v>
      </c>
      <c r="P57" s="12">
        <v>21</v>
      </c>
      <c r="Q57" s="12">
        <v>21</v>
      </c>
      <c r="R57" s="12">
        <v>22</v>
      </c>
      <c r="S57" s="12">
        <v>25</v>
      </c>
      <c r="T57" s="12">
        <v>30</v>
      </c>
      <c r="U57" s="12">
        <v>40</v>
      </c>
      <c r="V57" s="12">
        <v>44</v>
      </c>
      <c r="W57" s="12">
        <v>35</v>
      </c>
      <c r="X57" s="12">
        <v>16</v>
      </c>
      <c r="Y57" s="12">
        <v>1000000</v>
      </c>
      <c r="AC57" s="7"/>
      <c r="AD57" s="11" t="s">
        <v>411</v>
      </c>
      <c r="AE57" s="12">
        <v>43</v>
      </c>
      <c r="AF57" s="12">
        <v>47</v>
      </c>
      <c r="AG57" s="12">
        <v>48</v>
      </c>
      <c r="AH57" s="12">
        <v>50</v>
      </c>
      <c r="AI57" s="12">
        <v>50</v>
      </c>
      <c r="AJ57" s="12">
        <v>50</v>
      </c>
      <c r="AK57" s="12">
        <v>56</v>
      </c>
      <c r="AL57" s="12">
        <v>53</v>
      </c>
      <c r="AM57" s="12">
        <v>55</v>
      </c>
      <c r="AN57" s="12">
        <v>53</v>
      </c>
      <c r="AO57" s="12">
        <v>53</v>
      </c>
      <c r="AP57" s="12">
        <v>51</v>
      </c>
      <c r="AQ57" s="12">
        <v>46</v>
      </c>
      <c r="AR57" s="12">
        <v>43</v>
      </c>
      <c r="AS57" s="12">
        <v>42</v>
      </c>
      <c r="AT57" s="12">
        <v>42</v>
      </c>
      <c r="AU57" s="12">
        <v>41</v>
      </c>
      <c r="AV57" s="12">
        <v>38</v>
      </c>
      <c r="AW57" s="12">
        <v>33</v>
      </c>
      <c r="AX57" s="12">
        <v>23</v>
      </c>
      <c r="AY57" s="12">
        <v>19</v>
      </c>
      <c r="AZ57" s="12">
        <v>28</v>
      </c>
      <c r="BA57" s="12">
        <v>47</v>
      </c>
      <c r="BB57" s="12">
        <v>1000000</v>
      </c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</row>
    <row r="58" spans="1:86" ht="18.600000000000001" thickBot="1" x14ac:dyDescent="0.35">
      <c r="A58" s="11" t="s">
        <v>412</v>
      </c>
      <c r="B58" s="12">
        <v>16</v>
      </c>
      <c r="C58" s="12">
        <v>21</v>
      </c>
      <c r="D58" s="12">
        <v>21</v>
      </c>
      <c r="E58" s="12">
        <v>19</v>
      </c>
      <c r="F58" s="12">
        <v>14</v>
      </c>
      <c r="G58" s="12">
        <v>15</v>
      </c>
      <c r="H58" s="12">
        <v>15</v>
      </c>
      <c r="I58" s="12">
        <v>12</v>
      </c>
      <c r="J58" s="12">
        <v>12</v>
      </c>
      <c r="K58" s="12">
        <v>12</v>
      </c>
      <c r="L58" s="12">
        <v>12</v>
      </c>
      <c r="M58" s="12">
        <v>15</v>
      </c>
      <c r="N58" s="12">
        <v>16</v>
      </c>
      <c r="O58" s="12">
        <v>18</v>
      </c>
      <c r="P58" s="12">
        <v>18</v>
      </c>
      <c r="Q58" s="12">
        <v>22</v>
      </c>
      <c r="R58" s="12">
        <v>14</v>
      </c>
      <c r="S58" s="12">
        <v>17</v>
      </c>
      <c r="T58" s="12">
        <v>25</v>
      </c>
      <c r="U58" s="12">
        <v>24</v>
      </c>
      <c r="V58" s="12">
        <v>17</v>
      </c>
      <c r="W58" s="12">
        <v>16</v>
      </c>
      <c r="X58" s="12">
        <v>32</v>
      </c>
      <c r="Y58" s="12">
        <v>1000000</v>
      </c>
      <c r="AC58" s="7"/>
      <c r="AD58" s="11" t="s">
        <v>412</v>
      </c>
      <c r="AE58" s="12">
        <v>47</v>
      </c>
      <c r="AF58" s="12">
        <v>42</v>
      </c>
      <c r="AG58" s="12">
        <v>42</v>
      </c>
      <c r="AH58" s="12">
        <v>44</v>
      </c>
      <c r="AI58" s="12">
        <v>49</v>
      </c>
      <c r="AJ58" s="12">
        <v>48</v>
      </c>
      <c r="AK58" s="12">
        <v>48</v>
      </c>
      <c r="AL58" s="12">
        <v>51</v>
      </c>
      <c r="AM58" s="12">
        <v>51</v>
      </c>
      <c r="AN58" s="12">
        <v>51</v>
      </c>
      <c r="AO58" s="12">
        <v>51</v>
      </c>
      <c r="AP58" s="12">
        <v>48</v>
      </c>
      <c r="AQ58" s="12">
        <v>47</v>
      </c>
      <c r="AR58" s="12">
        <v>45</v>
      </c>
      <c r="AS58" s="12">
        <v>45</v>
      </c>
      <c r="AT58" s="12">
        <v>41</v>
      </c>
      <c r="AU58" s="12">
        <v>49</v>
      </c>
      <c r="AV58" s="12">
        <v>46</v>
      </c>
      <c r="AW58" s="12">
        <v>38</v>
      </c>
      <c r="AX58" s="12">
        <v>39</v>
      </c>
      <c r="AY58" s="12">
        <v>46</v>
      </c>
      <c r="AZ58" s="12">
        <v>47</v>
      </c>
      <c r="BA58" s="12">
        <v>31</v>
      </c>
      <c r="BB58" s="12">
        <v>1000000</v>
      </c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</row>
    <row r="59" spans="1:86" ht="18.600000000000001" thickBot="1" x14ac:dyDescent="0.35">
      <c r="A59" s="11" t="s">
        <v>413</v>
      </c>
      <c r="B59" s="12">
        <v>27</v>
      </c>
      <c r="C59" s="12">
        <v>31</v>
      </c>
      <c r="D59" s="12">
        <v>36</v>
      </c>
      <c r="E59" s="12">
        <v>39</v>
      </c>
      <c r="F59" s="12">
        <v>43</v>
      </c>
      <c r="G59" s="12">
        <v>42</v>
      </c>
      <c r="H59" s="12">
        <v>43</v>
      </c>
      <c r="I59" s="12">
        <v>45</v>
      </c>
      <c r="J59" s="12">
        <v>46</v>
      </c>
      <c r="K59" s="12">
        <v>46</v>
      </c>
      <c r="L59" s="12">
        <v>46</v>
      </c>
      <c r="M59" s="12">
        <v>43</v>
      </c>
      <c r="N59" s="12">
        <v>45</v>
      </c>
      <c r="O59" s="12">
        <v>44</v>
      </c>
      <c r="P59" s="12">
        <v>45</v>
      </c>
      <c r="Q59" s="12">
        <v>44</v>
      </c>
      <c r="R59" s="12">
        <v>32</v>
      </c>
      <c r="S59" s="12">
        <v>29</v>
      </c>
      <c r="T59" s="12">
        <v>26</v>
      </c>
      <c r="U59" s="12">
        <v>13</v>
      </c>
      <c r="V59" s="12">
        <v>20</v>
      </c>
      <c r="W59" s="12">
        <v>17</v>
      </c>
      <c r="X59" s="12">
        <v>53</v>
      </c>
      <c r="Y59" s="12">
        <v>1000000</v>
      </c>
      <c r="AC59" s="7"/>
      <c r="AD59" s="11" t="s">
        <v>413</v>
      </c>
      <c r="AE59" s="12">
        <v>36</v>
      </c>
      <c r="AF59" s="12">
        <v>32</v>
      </c>
      <c r="AG59" s="12">
        <v>27</v>
      </c>
      <c r="AH59" s="12">
        <v>24</v>
      </c>
      <c r="AI59" s="12">
        <v>20</v>
      </c>
      <c r="AJ59" s="12">
        <v>21</v>
      </c>
      <c r="AK59" s="12">
        <v>20</v>
      </c>
      <c r="AL59" s="12">
        <v>18</v>
      </c>
      <c r="AM59" s="12">
        <v>17</v>
      </c>
      <c r="AN59" s="12">
        <v>17</v>
      </c>
      <c r="AO59" s="12">
        <v>17</v>
      </c>
      <c r="AP59" s="12">
        <v>20</v>
      </c>
      <c r="AQ59" s="12">
        <v>18</v>
      </c>
      <c r="AR59" s="12">
        <v>19</v>
      </c>
      <c r="AS59" s="12">
        <v>18</v>
      </c>
      <c r="AT59" s="12">
        <v>19</v>
      </c>
      <c r="AU59" s="12">
        <v>31</v>
      </c>
      <c r="AV59" s="12">
        <v>34</v>
      </c>
      <c r="AW59" s="12">
        <v>37</v>
      </c>
      <c r="AX59" s="12">
        <v>50</v>
      </c>
      <c r="AY59" s="12">
        <v>43</v>
      </c>
      <c r="AZ59" s="12">
        <v>46</v>
      </c>
      <c r="BA59" s="12">
        <v>10</v>
      </c>
      <c r="BB59" s="12">
        <v>1000000</v>
      </c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</row>
    <row r="60" spans="1:86" ht="18.600000000000001" thickBot="1" x14ac:dyDescent="0.35">
      <c r="A60" s="11" t="s">
        <v>414</v>
      </c>
      <c r="B60" s="12">
        <v>27</v>
      </c>
      <c r="C60" s="12">
        <v>31</v>
      </c>
      <c r="D60" s="12">
        <v>36</v>
      </c>
      <c r="E60" s="12">
        <v>39</v>
      </c>
      <c r="F60" s="12">
        <v>41</v>
      </c>
      <c r="G60" s="12">
        <v>43</v>
      </c>
      <c r="H60" s="12">
        <v>43</v>
      </c>
      <c r="I60" s="12">
        <v>43</v>
      </c>
      <c r="J60" s="12">
        <v>44</v>
      </c>
      <c r="K60" s="12">
        <v>44</v>
      </c>
      <c r="L60" s="12">
        <v>19</v>
      </c>
      <c r="M60" s="12">
        <v>10</v>
      </c>
      <c r="N60" s="12">
        <v>43</v>
      </c>
      <c r="O60" s="12">
        <v>48</v>
      </c>
      <c r="P60" s="12">
        <v>46</v>
      </c>
      <c r="Q60" s="12">
        <v>49</v>
      </c>
      <c r="R60" s="12">
        <v>51</v>
      </c>
      <c r="S60" s="12">
        <v>51</v>
      </c>
      <c r="T60" s="12">
        <v>56</v>
      </c>
      <c r="U60" s="12">
        <v>55</v>
      </c>
      <c r="V60" s="12">
        <v>54</v>
      </c>
      <c r="W60" s="12">
        <v>58</v>
      </c>
      <c r="X60" s="12">
        <v>19</v>
      </c>
      <c r="Y60" s="12">
        <v>1000000</v>
      </c>
      <c r="AC60" s="7"/>
      <c r="AD60" s="11" t="s">
        <v>414</v>
      </c>
      <c r="AE60" s="12">
        <v>36</v>
      </c>
      <c r="AF60" s="12">
        <v>32</v>
      </c>
      <c r="AG60" s="12">
        <v>27</v>
      </c>
      <c r="AH60" s="12">
        <v>24</v>
      </c>
      <c r="AI60" s="12">
        <v>22</v>
      </c>
      <c r="AJ60" s="12">
        <v>20</v>
      </c>
      <c r="AK60" s="12">
        <v>20</v>
      </c>
      <c r="AL60" s="12">
        <v>20</v>
      </c>
      <c r="AM60" s="12">
        <v>19</v>
      </c>
      <c r="AN60" s="12">
        <v>19</v>
      </c>
      <c r="AO60" s="12">
        <v>44</v>
      </c>
      <c r="AP60" s="12">
        <v>53</v>
      </c>
      <c r="AQ60" s="12">
        <v>20</v>
      </c>
      <c r="AR60" s="12">
        <v>15</v>
      </c>
      <c r="AS60" s="12">
        <v>17</v>
      </c>
      <c r="AT60" s="12">
        <v>14</v>
      </c>
      <c r="AU60" s="12">
        <v>12</v>
      </c>
      <c r="AV60" s="12">
        <v>12</v>
      </c>
      <c r="AW60" s="12">
        <v>7</v>
      </c>
      <c r="AX60" s="12">
        <v>8</v>
      </c>
      <c r="AY60" s="12">
        <v>9</v>
      </c>
      <c r="AZ60" s="12">
        <v>5</v>
      </c>
      <c r="BA60" s="12">
        <v>44</v>
      </c>
      <c r="BB60" s="12">
        <v>1000000</v>
      </c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</row>
    <row r="61" spans="1:86" ht="18.600000000000001" thickBot="1" x14ac:dyDescent="0.35">
      <c r="A61" s="11" t="s">
        <v>415</v>
      </c>
      <c r="B61" s="12">
        <v>21</v>
      </c>
      <c r="C61" s="12">
        <v>20</v>
      </c>
      <c r="D61" s="12">
        <v>17</v>
      </c>
      <c r="E61" s="12">
        <v>17</v>
      </c>
      <c r="F61" s="12">
        <v>25</v>
      </c>
      <c r="G61" s="12">
        <v>25</v>
      </c>
      <c r="H61" s="12">
        <v>28</v>
      </c>
      <c r="I61" s="12">
        <v>27</v>
      </c>
      <c r="J61" s="12">
        <v>34</v>
      </c>
      <c r="K61" s="12">
        <v>34</v>
      </c>
      <c r="L61" s="12">
        <v>44</v>
      </c>
      <c r="M61" s="12">
        <v>41</v>
      </c>
      <c r="N61" s="12">
        <v>42</v>
      </c>
      <c r="O61" s="12">
        <v>34</v>
      </c>
      <c r="P61" s="12">
        <v>42</v>
      </c>
      <c r="Q61" s="12">
        <v>44</v>
      </c>
      <c r="R61" s="12">
        <v>49</v>
      </c>
      <c r="S61" s="12">
        <v>52</v>
      </c>
      <c r="T61" s="12">
        <v>51</v>
      </c>
      <c r="U61" s="12">
        <v>49</v>
      </c>
      <c r="V61" s="12">
        <v>50</v>
      </c>
      <c r="W61" s="12">
        <v>49</v>
      </c>
      <c r="X61" s="12">
        <v>11</v>
      </c>
      <c r="Y61" s="12">
        <v>1000000</v>
      </c>
      <c r="AC61" s="7"/>
      <c r="AD61" s="11" t="s">
        <v>415</v>
      </c>
      <c r="AE61" s="12">
        <v>42</v>
      </c>
      <c r="AF61" s="12">
        <v>43</v>
      </c>
      <c r="AG61" s="12">
        <v>46</v>
      </c>
      <c r="AH61" s="12">
        <v>46</v>
      </c>
      <c r="AI61" s="12">
        <v>38</v>
      </c>
      <c r="AJ61" s="12">
        <v>38</v>
      </c>
      <c r="AK61" s="12">
        <v>35</v>
      </c>
      <c r="AL61" s="12">
        <v>36</v>
      </c>
      <c r="AM61" s="12">
        <v>29</v>
      </c>
      <c r="AN61" s="12">
        <v>29</v>
      </c>
      <c r="AO61" s="12">
        <v>19</v>
      </c>
      <c r="AP61" s="12">
        <v>22</v>
      </c>
      <c r="AQ61" s="12">
        <v>21</v>
      </c>
      <c r="AR61" s="12">
        <v>29</v>
      </c>
      <c r="AS61" s="12">
        <v>21</v>
      </c>
      <c r="AT61" s="12">
        <v>19</v>
      </c>
      <c r="AU61" s="12">
        <v>14</v>
      </c>
      <c r="AV61" s="12">
        <v>11</v>
      </c>
      <c r="AW61" s="12">
        <v>12</v>
      </c>
      <c r="AX61" s="12">
        <v>14</v>
      </c>
      <c r="AY61" s="12">
        <v>13</v>
      </c>
      <c r="AZ61" s="12">
        <v>14</v>
      </c>
      <c r="BA61" s="12">
        <v>52</v>
      </c>
      <c r="BB61" s="12">
        <v>1000000</v>
      </c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</row>
    <row r="62" spans="1:86" ht="18.600000000000001" thickBot="1" x14ac:dyDescent="0.35">
      <c r="A62" s="11" t="s">
        <v>416</v>
      </c>
      <c r="B62" s="12">
        <v>27</v>
      </c>
      <c r="C62" s="12">
        <v>31</v>
      </c>
      <c r="D62" s="12">
        <v>35</v>
      </c>
      <c r="E62" s="12">
        <v>37</v>
      </c>
      <c r="F62" s="12">
        <v>40</v>
      </c>
      <c r="G62" s="12">
        <v>40</v>
      </c>
      <c r="H62" s="12">
        <v>38</v>
      </c>
      <c r="I62" s="12">
        <v>44</v>
      </c>
      <c r="J62" s="12">
        <v>49</v>
      </c>
      <c r="K62" s="12">
        <v>45</v>
      </c>
      <c r="L62" s="12">
        <v>48</v>
      </c>
      <c r="M62" s="12">
        <v>42</v>
      </c>
      <c r="N62" s="12">
        <v>39</v>
      </c>
      <c r="O62" s="12">
        <v>47</v>
      </c>
      <c r="P62" s="12">
        <v>31</v>
      </c>
      <c r="Q62" s="12">
        <v>36</v>
      </c>
      <c r="R62" s="12">
        <v>29</v>
      </c>
      <c r="S62" s="12">
        <v>45</v>
      </c>
      <c r="T62" s="12">
        <v>47</v>
      </c>
      <c r="U62" s="12">
        <v>44</v>
      </c>
      <c r="V62" s="12">
        <v>47</v>
      </c>
      <c r="W62" s="12">
        <v>48</v>
      </c>
      <c r="X62" s="12">
        <v>15</v>
      </c>
      <c r="Y62" s="12">
        <v>1000000</v>
      </c>
      <c r="AC62" s="7"/>
      <c r="AD62" s="11" t="s">
        <v>416</v>
      </c>
      <c r="AE62" s="12">
        <v>36</v>
      </c>
      <c r="AF62" s="12">
        <v>32</v>
      </c>
      <c r="AG62" s="12">
        <v>28</v>
      </c>
      <c r="AH62" s="12">
        <v>26</v>
      </c>
      <c r="AI62" s="12">
        <v>23</v>
      </c>
      <c r="AJ62" s="12">
        <v>23</v>
      </c>
      <c r="AK62" s="12">
        <v>25</v>
      </c>
      <c r="AL62" s="12">
        <v>19</v>
      </c>
      <c r="AM62" s="12">
        <v>14</v>
      </c>
      <c r="AN62" s="12">
        <v>18</v>
      </c>
      <c r="AO62" s="12">
        <v>15</v>
      </c>
      <c r="AP62" s="12">
        <v>21</v>
      </c>
      <c r="AQ62" s="12">
        <v>24</v>
      </c>
      <c r="AR62" s="12">
        <v>16</v>
      </c>
      <c r="AS62" s="12">
        <v>32</v>
      </c>
      <c r="AT62" s="12">
        <v>27</v>
      </c>
      <c r="AU62" s="12">
        <v>34</v>
      </c>
      <c r="AV62" s="12">
        <v>18</v>
      </c>
      <c r="AW62" s="12">
        <v>16</v>
      </c>
      <c r="AX62" s="12">
        <v>19</v>
      </c>
      <c r="AY62" s="12">
        <v>16</v>
      </c>
      <c r="AZ62" s="12">
        <v>15</v>
      </c>
      <c r="BA62" s="12">
        <v>48</v>
      </c>
      <c r="BB62" s="12">
        <v>1000000</v>
      </c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</row>
    <row r="63" spans="1:86" ht="18.600000000000001" thickBot="1" x14ac:dyDescent="0.35">
      <c r="A63" s="11" t="s">
        <v>417</v>
      </c>
      <c r="B63" s="12">
        <v>27</v>
      </c>
      <c r="C63" s="12">
        <v>29</v>
      </c>
      <c r="D63" s="12">
        <v>36</v>
      </c>
      <c r="E63" s="12">
        <v>38</v>
      </c>
      <c r="F63" s="12">
        <v>42</v>
      </c>
      <c r="G63" s="12">
        <v>41</v>
      </c>
      <c r="H63" s="12">
        <v>35</v>
      </c>
      <c r="I63" s="12">
        <v>47</v>
      </c>
      <c r="J63" s="12">
        <v>50</v>
      </c>
      <c r="K63" s="12">
        <v>48</v>
      </c>
      <c r="L63" s="12">
        <v>51</v>
      </c>
      <c r="M63" s="12">
        <v>49</v>
      </c>
      <c r="N63" s="12">
        <v>50</v>
      </c>
      <c r="O63" s="12">
        <v>46</v>
      </c>
      <c r="P63" s="12">
        <v>49</v>
      </c>
      <c r="Q63" s="12">
        <v>51</v>
      </c>
      <c r="R63" s="12">
        <v>53</v>
      </c>
      <c r="S63" s="12">
        <v>48</v>
      </c>
      <c r="T63" s="12">
        <v>43</v>
      </c>
      <c r="U63" s="12">
        <v>52</v>
      </c>
      <c r="V63" s="12">
        <v>53</v>
      </c>
      <c r="W63" s="12">
        <v>54</v>
      </c>
      <c r="X63" s="12">
        <v>9</v>
      </c>
      <c r="Y63" s="12">
        <v>1000000</v>
      </c>
      <c r="AC63" s="7"/>
      <c r="AD63" s="11" t="s">
        <v>417</v>
      </c>
      <c r="AE63" s="12">
        <v>36</v>
      </c>
      <c r="AF63" s="12">
        <v>34</v>
      </c>
      <c r="AG63" s="12">
        <v>27</v>
      </c>
      <c r="AH63" s="12">
        <v>25</v>
      </c>
      <c r="AI63" s="12">
        <v>21</v>
      </c>
      <c r="AJ63" s="12">
        <v>22</v>
      </c>
      <c r="AK63" s="12">
        <v>28</v>
      </c>
      <c r="AL63" s="12">
        <v>16</v>
      </c>
      <c r="AM63" s="12">
        <v>13</v>
      </c>
      <c r="AN63" s="12">
        <v>15</v>
      </c>
      <c r="AO63" s="12">
        <v>12</v>
      </c>
      <c r="AP63" s="12">
        <v>14</v>
      </c>
      <c r="AQ63" s="12">
        <v>13</v>
      </c>
      <c r="AR63" s="12">
        <v>17</v>
      </c>
      <c r="AS63" s="12">
        <v>14</v>
      </c>
      <c r="AT63" s="12">
        <v>12</v>
      </c>
      <c r="AU63" s="12">
        <v>10</v>
      </c>
      <c r="AV63" s="12">
        <v>15</v>
      </c>
      <c r="AW63" s="12">
        <v>20</v>
      </c>
      <c r="AX63" s="12">
        <v>11</v>
      </c>
      <c r="AY63" s="12">
        <v>10</v>
      </c>
      <c r="AZ63" s="12">
        <v>9</v>
      </c>
      <c r="BA63" s="12">
        <v>54</v>
      </c>
      <c r="BB63" s="12">
        <v>1000000</v>
      </c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</row>
    <row r="64" spans="1:86" ht="18.600000000000001" thickBot="1" x14ac:dyDescent="0.35">
      <c r="A64" s="11" t="s">
        <v>418</v>
      </c>
      <c r="B64" s="12">
        <v>27</v>
      </c>
      <c r="C64" s="12">
        <v>31</v>
      </c>
      <c r="D64" s="12">
        <v>30</v>
      </c>
      <c r="E64" s="12">
        <v>8</v>
      </c>
      <c r="F64" s="12">
        <v>9</v>
      </c>
      <c r="G64" s="12">
        <v>9</v>
      </c>
      <c r="H64" s="12">
        <v>10</v>
      </c>
      <c r="I64" s="12">
        <v>3</v>
      </c>
      <c r="J64" s="12">
        <v>11</v>
      </c>
      <c r="K64" s="12">
        <v>15</v>
      </c>
      <c r="L64" s="12">
        <v>14</v>
      </c>
      <c r="M64" s="12">
        <v>19</v>
      </c>
      <c r="N64" s="12">
        <v>22</v>
      </c>
      <c r="O64" s="12">
        <v>26</v>
      </c>
      <c r="P64" s="12">
        <v>29</v>
      </c>
      <c r="Q64" s="12">
        <v>35</v>
      </c>
      <c r="R64" s="12">
        <v>37</v>
      </c>
      <c r="S64" s="12">
        <v>36</v>
      </c>
      <c r="T64" s="12">
        <v>36</v>
      </c>
      <c r="U64" s="12">
        <v>33</v>
      </c>
      <c r="V64" s="12">
        <v>32</v>
      </c>
      <c r="W64" s="12">
        <v>29</v>
      </c>
      <c r="X64" s="12">
        <v>34</v>
      </c>
      <c r="Y64" s="12">
        <v>1000000</v>
      </c>
      <c r="AC64" s="7"/>
      <c r="AD64" s="11" t="s">
        <v>418</v>
      </c>
      <c r="AE64" s="12">
        <v>36</v>
      </c>
      <c r="AF64" s="12">
        <v>32</v>
      </c>
      <c r="AG64" s="12">
        <v>33</v>
      </c>
      <c r="AH64" s="12">
        <v>55</v>
      </c>
      <c r="AI64" s="12">
        <v>54</v>
      </c>
      <c r="AJ64" s="12">
        <v>54</v>
      </c>
      <c r="AK64" s="12">
        <v>53</v>
      </c>
      <c r="AL64" s="12">
        <v>60</v>
      </c>
      <c r="AM64" s="12">
        <v>52</v>
      </c>
      <c r="AN64" s="12">
        <v>48</v>
      </c>
      <c r="AO64" s="12">
        <v>49</v>
      </c>
      <c r="AP64" s="12">
        <v>44</v>
      </c>
      <c r="AQ64" s="12">
        <v>41</v>
      </c>
      <c r="AR64" s="12">
        <v>37</v>
      </c>
      <c r="AS64" s="12">
        <v>34</v>
      </c>
      <c r="AT64" s="12">
        <v>28</v>
      </c>
      <c r="AU64" s="12">
        <v>26</v>
      </c>
      <c r="AV64" s="12">
        <v>27</v>
      </c>
      <c r="AW64" s="12">
        <v>27</v>
      </c>
      <c r="AX64" s="12">
        <v>30</v>
      </c>
      <c r="AY64" s="12">
        <v>31</v>
      </c>
      <c r="AZ64" s="12">
        <v>34</v>
      </c>
      <c r="BA64" s="12">
        <v>29</v>
      </c>
      <c r="BB64" s="12">
        <v>1000000</v>
      </c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</row>
    <row r="65" spans="1:86" ht="18.600000000000001" thickBot="1" x14ac:dyDescent="0.35">
      <c r="A65" s="11" t="s">
        <v>419</v>
      </c>
      <c r="B65" s="12">
        <v>27</v>
      </c>
      <c r="C65" s="12">
        <v>31</v>
      </c>
      <c r="D65" s="12">
        <v>36</v>
      </c>
      <c r="E65" s="12">
        <v>39</v>
      </c>
      <c r="F65" s="12">
        <v>43</v>
      </c>
      <c r="G65" s="12">
        <v>43</v>
      </c>
      <c r="H65" s="12">
        <v>43</v>
      </c>
      <c r="I65" s="12">
        <v>50</v>
      </c>
      <c r="J65" s="12">
        <v>51</v>
      </c>
      <c r="K65" s="12">
        <v>49</v>
      </c>
      <c r="L65" s="12">
        <v>49</v>
      </c>
      <c r="M65" s="12">
        <v>50</v>
      </c>
      <c r="N65" s="12">
        <v>50</v>
      </c>
      <c r="O65" s="12">
        <v>48</v>
      </c>
      <c r="P65" s="12">
        <v>41</v>
      </c>
      <c r="Q65" s="12">
        <v>43</v>
      </c>
      <c r="R65" s="12">
        <v>44</v>
      </c>
      <c r="S65" s="12">
        <v>44</v>
      </c>
      <c r="T65" s="12">
        <v>46</v>
      </c>
      <c r="U65" s="12">
        <v>43</v>
      </c>
      <c r="V65" s="12">
        <v>34</v>
      </c>
      <c r="W65" s="12">
        <v>38</v>
      </c>
      <c r="X65" s="12">
        <v>20</v>
      </c>
      <c r="Y65" s="12">
        <v>1000000</v>
      </c>
      <c r="AC65" s="7"/>
      <c r="AD65" s="11" t="s">
        <v>419</v>
      </c>
      <c r="AE65" s="12">
        <v>36</v>
      </c>
      <c r="AF65" s="12">
        <v>32</v>
      </c>
      <c r="AG65" s="12">
        <v>27</v>
      </c>
      <c r="AH65" s="12">
        <v>24</v>
      </c>
      <c r="AI65" s="12">
        <v>20</v>
      </c>
      <c r="AJ65" s="12">
        <v>20</v>
      </c>
      <c r="AK65" s="12">
        <v>20</v>
      </c>
      <c r="AL65" s="12">
        <v>13</v>
      </c>
      <c r="AM65" s="12">
        <v>12</v>
      </c>
      <c r="AN65" s="12">
        <v>14</v>
      </c>
      <c r="AO65" s="12">
        <v>14</v>
      </c>
      <c r="AP65" s="12">
        <v>13</v>
      </c>
      <c r="AQ65" s="12">
        <v>13</v>
      </c>
      <c r="AR65" s="12">
        <v>15</v>
      </c>
      <c r="AS65" s="12">
        <v>22</v>
      </c>
      <c r="AT65" s="12">
        <v>20</v>
      </c>
      <c r="AU65" s="12">
        <v>19</v>
      </c>
      <c r="AV65" s="12">
        <v>19</v>
      </c>
      <c r="AW65" s="12">
        <v>17</v>
      </c>
      <c r="AX65" s="12">
        <v>20</v>
      </c>
      <c r="AY65" s="12">
        <v>29</v>
      </c>
      <c r="AZ65" s="12">
        <v>25</v>
      </c>
      <c r="BA65" s="12">
        <v>43</v>
      </c>
      <c r="BB65" s="12">
        <v>1000000</v>
      </c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</row>
    <row r="66" spans="1:86" ht="18.600000000000001" thickBot="1" x14ac:dyDescent="0.35">
      <c r="A66" s="11" t="s">
        <v>420</v>
      </c>
      <c r="B66" s="12">
        <v>24</v>
      </c>
      <c r="C66" s="12">
        <v>31</v>
      </c>
      <c r="D66" s="12">
        <v>28</v>
      </c>
      <c r="E66" s="12">
        <v>27</v>
      </c>
      <c r="F66" s="12">
        <v>30</v>
      </c>
      <c r="G66" s="12">
        <v>32</v>
      </c>
      <c r="H66" s="12">
        <v>32</v>
      </c>
      <c r="I66" s="12">
        <v>37</v>
      </c>
      <c r="J66" s="12">
        <v>40</v>
      </c>
      <c r="K66" s="12">
        <v>41</v>
      </c>
      <c r="L66" s="12">
        <v>45</v>
      </c>
      <c r="M66" s="12">
        <v>45</v>
      </c>
      <c r="N66" s="12">
        <v>47</v>
      </c>
      <c r="O66" s="12">
        <v>44</v>
      </c>
      <c r="P66" s="12">
        <v>47</v>
      </c>
      <c r="Q66" s="12">
        <v>50</v>
      </c>
      <c r="R66" s="12">
        <v>54</v>
      </c>
      <c r="S66" s="12">
        <v>56</v>
      </c>
      <c r="T66" s="12">
        <v>57</v>
      </c>
      <c r="U66" s="12">
        <v>53</v>
      </c>
      <c r="V66" s="12">
        <v>52</v>
      </c>
      <c r="W66" s="12">
        <v>53</v>
      </c>
      <c r="X66" s="12">
        <v>8</v>
      </c>
      <c r="Y66" s="12">
        <v>1000000</v>
      </c>
      <c r="AC66" s="7"/>
      <c r="AD66" s="11" t="s">
        <v>420</v>
      </c>
      <c r="AE66" s="12">
        <v>39</v>
      </c>
      <c r="AF66" s="12">
        <v>32</v>
      </c>
      <c r="AG66" s="12">
        <v>35</v>
      </c>
      <c r="AH66" s="12">
        <v>36</v>
      </c>
      <c r="AI66" s="12">
        <v>33</v>
      </c>
      <c r="AJ66" s="12">
        <v>31</v>
      </c>
      <c r="AK66" s="12">
        <v>31</v>
      </c>
      <c r="AL66" s="12">
        <v>26</v>
      </c>
      <c r="AM66" s="12">
        <v>23</v>
      </c>
      <c r="AN66" s="12">
        <v>22</v>
      </c>
      <c r="AO66" s="12">
        <v>18</v>
      </c>
      <c r="AP66" s="12">
        <v>18</v>
      </c>
      <c r="AQ66" s="12">
        <v>16</v>
      </c>
      <c r="AR66" s="12">
        <v>19</v>
      </c>
      <c r="AS66" s="12">
        <v>16</v>
      </c>
      <c r="AT66" s="12">
        <v>13</v>
      </c>
      <c r="AU66" s="12">
        <v>9</v>
      </c>
      <c r="AV66" s="12">
        <v>7</v>
      </c>
      <c r="AW66" s="12">
        <v>6</v>
      </c>
      <c r="AX66" s="12">
        <v>10</v>
      </c>
      <c r="AY66" s="12">
        <v>11</v>
      </c>
      <c r="AZ66" s="12">
        <v>10</v>
      </c>
      <c r="BA66" s="12">
        <v>55</v>
      </c>
      <c r="BB66" s="12">
        <v>1000000</v>
      </c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</row>
    <row r="67" spans="1:86" ht="18.600000000000001" thickBot="1" x14ac:dyDescent="0.35">
      <c r="A67" s="11" t="s">
        <v>421</v>
      </c>
      <c r="B67" s="12">
        <v>2</v>
      </c>
      <c r="C67" s="12">
        <v>1</v>
      </c>
      <c r="D67" s="12">
        <v>1</v>
      </c>
      <c r="E67" s="12">
        <v>1</v>
      </c>
      <c r="F67" s="12">
        <v>2</v>
      </c>
      <c r="G67" s="12">
        <v>2</v>
      </c>
      <c r="H67" s="12">
        <v>4</v>
      </c>
      <c r="I67" s="12">
        <v>7</v>
      </c>
      <c r="J67" s="12">
        <v>6</v>
      </c>
      <c r="K67" s="12">
        <v>7</v>
      </c>
      <c r="L67" s="12">
        <v>8</v>
      </c>
      <c r="M67" s="12">
        <v>11</v>
      </c>
      <c r="N67" s="12">
        <v>14</v>
      </c>
      <c r="O67" s="12">
        <v>15</v>
      </c>
      <c r="P67" s="12">
        <v>16</v>
      </c>
      <c r="Q67" s="12">
        <v>15</v>
      </c>
      <c r="R67" s="12">
        <v>18</v>
      </c>
      <c r="S67" s="12">
        <v>15</v>
      </c>
      <c r="T67" s="12">
        <v>19</v>
      </c>
      <c r="U67" s="12">
        <v>12</v>
      </c>
      <c r="V67" s="12">
        <v>9</v>
      </c>
      <c r="W67" s="12">
        <v>3</v>
      </c>
      <c r="X67" s="12">
        <v>39</v>
      </c>
      <c r="Y67" s="12">
        <v>1000000</v>
      </c>
      <c r="AC67" s="7"/>
      <c r="AD67" s="11" t="s">
        <v>421</v>
      </c>
      <c r="AE67" s="12">
        <v>61</v>
      </c>
      <c r="AF67" s="12">
        <v>62</v>
      </c>
      <c r="AG67" s="12">
        <v>62</v>
      </c>
      <c r="AH67" s="12">
        <v>62</v>
      </c>
      <c r="AI67" s="12">
        <v>61</v>
      </c>
      <c r="AJ67" s="12">
        <v>61</v>
      </c>
      <c r="AK67" s="12">
        <v>59</v>
      </c>
      <c r="AL67" s="12">
        <v>56</v>
      </c>
      <c r="AM67" s="12">
        <v>57</v>
      </c>
      <c r="AN67" s="12">
        <v>56</v>
      </c>
      <c r="AO67" s="12">
        <v>55</v>
      </c>
      <c r="AP67" s="12">
        <v>52</v>
      </c>
      <c r="AQ67" s="12">
        <v>49</v>
      </c>
      <c r="AR67" s="12">
        <v>48</v>
      </c>
      <c r="AS67" s="12">
        <v>47</v>
      </c>
      <c r="AT67" s="12">
        <v>48</v>
      </c>
      <c r="AU67" s="12">
        <v>45</v>
      </c>
      <c r="AV67" s="12">
        <v>48</v>
      </c>
      <c r="AW67" s="12">
        <v>44</v>
      </c>
      <c r="AX67" s="12">
        <v>51</v>
      </c>
      <c r="AY67" s="12">
        <v>54</v>
      </c>
      <c r="AZ67" s="12">
        <v>60</v>
      </c>
      <c r="BA67" s="12">
        <v>24</v>
      </c>
      <c r="BB67" s="12">
        <v>1000000</v>
      </c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</row>
    <row r="68" spans="1:86" ht="18.600000000000001" thickBot="1" x14ac:dyDescent="0.35">
      <c r="A68" s="11" t="s">
        <v>422</v>
      </c>
      <c r="B68" s="12">
        <v>27</v>
      </c>
      <c r="C68" s="12">
        <v>24</v>
      </c>
      <c r="D68" s="12">
        <v>23</v>
      </c>
      <c r="E68" s="12">
        <v>23</v>
      </c>
      <c r="F68" s="12">
        <v>20</v>
      </c>
      <c r="G68" s="12">
        <v>11</v>
      </c>
      <c r="H68" s="12">
        <v>5</v>
      </c>
      <c r="I68" s="12">
        <v>5</v>
      </c>
      <c r="J68" s="12">
        <v>4</v>
      </c>
      <c r="K68" s="12">
        <v>13</v>
      </c>
      <c r="L68" s="12">
        <v>22</v>
      </c>
      <c r="M68" s="12">
        <v>27</v>
      </c>
      <c r="N68" s="12">
        <v>33</v>
      </c>
      <c r="O68" s="12">
        <v>35</v>
      </c>
      <c r="P68" s="12">
        <v>44</v>
      </c>
      <c r="Q68" s="12">
        <v>47</v>
      </c>
      <c r="R68" s="12">
        <v>47</v>
      </c>
      <c r="S68" s="12">
        <v>47</v>
      </c>
      <c r="T68" s="12">
        <v>49</v>
      </c>
      <c r="U68" s="12">
        <v>47</v>
      </c>
      <c r="V68" s="12">
        <v>43</v>
      </c>
      <c r="W68" s="12">
        <v>43</v>
      </c>
      <c r="X68" s="12">
        <v>37</v>
      </c>
      <c r="Y68" s="12">
        <v>1000000</v>
      </c>
      <c r="AC68" s="7"/>
      <c r="AD68" s="11" t="s">
        <v>422</v>
      </c>
      <c r="AE68" s="12">
        <v>36</v>
      </c>
      <c r="AF68" s="12">
        <v>39</v>
      </c>
      <c r="AG68" s="12">
        <v>40</v>
      </c>
      <c r="AH68" s="12">
        <v>40</v>
      </c>
      <c r="AI68" s="12">
        <v>43</v>
      </c>
      <c r="AJ68" s="12">
        <v>52</v>
      </c>
      <c r="AK68" s="12">
        <v>58</v>
      </c>
      <c r="AL68" s="12">
        <v>58</v>
      </c>
      <c r="AM68" s="12">
        <v>59</v>
      </c>
      <c r="AN68" s="12">
        <v>50</v>
      </c>
      <c r="AO68" s="12">
        <v>41</v>
      </c>
      <c r="AP68" s="12">
        <v>36</v>
      </c>
      <c r="AQ68" s="12">
        <v>30</v>
      </c>
      <c r="AR68" s="12">
        <v>28</v>
      </c>
      <c r="AS68" s="12">
        <v>19</v>
      </c>
      <c r="AT68" s="12">
        <v>16</v>
      </c>
      <c r="AU68" s="12">
        <v>16</v>
      </c>
      <c r="AV68" s="12">
        <v>16</v>
      </c>
      <c r="AW68" s="12">
        <v>14</v>
      </c>
      <c r="AX68" s="12">
        <v>16</v>
      </c>
      <c r="AY68" s="12">
        <v>20</v>
      </c>
      <c r="AZ68" s="12">
        <v>20</v>
      </c>
      <c r="BA68" s="12">
        <v>26</v>
      </c>
      <c r="BB68" s="12">
        <v>1000000</v>
      </c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</row>
    <row r="69" spans="1:86" ht="18.600000000000001" thickBot="1" x14ac:dyDescent="0.35">
      <c r="A69" s="11" t="s">
        <v>423</v>
      </c>
      <c r="B69" s="12">
        <v>27</v>
      </c>
      <c r="C69" s="12">
        <v>24</v>
      </c>
      <c r="D69" s="12">
        <v>31</v>
      </c>
      <c r="E69" s="12">
        <v>36</v>
      </c>
      <c r="F69" s="12">
        <v>28</v>
      </c>
      <c r="G69" s="12">
        <v>35</v>
      </c>
      <c r="H69" s="12">
        <v>42</v>
      </c>
      <c r="I69" s="12">
        <v>30</v>
      </c>
      <c r="J69" s="12">
        <v>30</v>
      </c>
      <c r="K69" s="12">
        <v>31</v>
      </c>
      <c r="L69" s="12">
        <v>34</v>
      </c>
      <c r="M69" s="12">
        <v>35</v>
      </c>
      <c r="N69" s="12">
        <v>34</v>
      </c>
      <c r="O69" s="12">
        <v>27</v>
      </c>
      <c r="P69" s="12">
        <v>30</v>
      </c>
      <c r="Q69" s="12">
        <v>39</v>
      </c>
      <c r="R69" s="12">
        <v>40</v>
      </c>
      <c r="S69" s="12">
        <v>42</v>
      </c>
      <c r="T69" s="12">
        <v>38</v>
      </c>
      <c r="U69" s="12">
        <v>38</v>
      </c>
      <c r="V69" s="12">
        <v>42</v>
      </c>
      <c r="W69" s="12">
        <v>42</v>
      </c>
      <c r="X69" s="12">
        <v>14</v>
      </c>
      <c r="Y69" s="12">
        <v>1000000</v>
      </c>
      <c r="AC69" s="7"/>
      <c r="AD69" s="11" t="s">
        <v>423</v>
      </c>
      <c r="AE69" s="12">
        <v>36</v>
      </c>
      <c r="AF69" s="12">
        <v>39</v>
      </c>
      <c r="AG69" s="12">
        <v>32</v>
      </c>
      <c r="AH69" s="12">
        <v>27</v>
      </c>
      <c r="AI69" s="12">
        <v>35</v>
      </c>
      <c r="AJ69" s="12">
        <v>28</v>
      </c>
      <c r="AK69" s="12">
        <v>21</v>
      </c>
      <c r="AL69" s="12">
        <v>33</v>
      </c>
      <c r="AM69" s="12">
        <v>33</v>
      </c>
      <c r="AN69" s="12">
        <v>32</v>
      </c>
      <c r="AO69" s="12">
        <v>29</v>
      </c>
      <c r="AP69" s="12">
        <v>28</v>
      </c>
      <c r="AQ69" s="12">
        <v>29</v>
      </c>
      <c r="AR69" s="12">
        <v>36</v>
      </c>
      <c r="AS69" s="12">
        <v>33</v>
      </c>
      <c r="AT69" s="12">
        <v>24</v>
      </c>
      <c r="AU69" s="12">
        <v>23</v>
      </c>
      <c r="AV69" s="12">
        <v>21</v>
      </c>
      <c r="AW69" s="12">
        <v>25</v>
      </c>
      <c r="AX69" s="12">
        <v>25</v>
      </c>
      <c r="AY69" s="12">
        <v>21</v>
      </c>
      <c r="AZ69" s="12">
        <v>21</v>
      </c>
      <c r="BA69" s="12">
        <v>49</v>
      </c>
      <c r="BB69" s="12">
        <v>1000000</v>
      </c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</row>
    <row r="70" spans="1:86" ht="18.600000000000001" thickBot="1" x14ac:dyDescent="0.35">
      <c r="A70" s="7"/>
      <c r="AC70" s="7"/>
      <c r="AD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</row>
    <row r="71" spans="1:86" ht="18.600000000000001" thickBot="1" x14ac:dyDescent="0.35">
      <c r="A71" s="11" t="s">
        <v>424</v>
      </c>
      <c r="B71" s="11" t="s">
        <v>339</v>
      </c>
      <c r="C71" s="11" t="s">
        <v>340</v>
      </c>
      <c r="D71" s="11" t="s">
        <v>341</v>
      </c>
      <c r="E71" s="11" t="s">
        <v>342</v>
      </c>
      <c r="F71" s="11" t="s">
        <v>343</v>
      </c>
      <c r="G71" s="11" t="s">
        <v>344</v>
      </c>
      <c r="H71" s="11" t="s">
        <v>345</v>
      </c>
      <c r="I71" s="11" t="s">
        <v>346</v>
      </c>
      <c r="J71" s="11" t="s">
        <v>347</v>
      </c>
      <c r="K71" s="11" t="s">
        <v>348</v>
      </c>
      <c r="L71" s="11" t="s">
        <v>349</v>
      </c>
      <c r="M71" s="11" t="s">
        <v>350</v>
      </c>
      <c r="N71" s="11" t="s">
        <v>351</v>
      </c>
      <c r="O71" s="11" t="s">
        <v>352</v>
      </c>
      <c r="P71" s="11" t="s">
        <v>353</v>
      </c>
      <c r="Q71" s="11" t="s">
        <v>354</v>
      </c>
      <c r="R71" s="11" t="s">
        <v>355</v>
      </c>
      <c r="S71" s="11" t="s">
        <v>356</v>
      </c>
      <c r="T71" s="11" t="s">
        <v>357</v>
      </c>
      <c r="U71" s="11" t="s">
        <v>358</v>
      </c>
      <c r="V71" s="11" t="s">
        <v>359</v>
      </c>
      <c r="W71" s="11" t="s">
        <v>360</v>
      </c>
      <c r="X71" s="11" t="s">
        <v>1071</v>
      </c>
      <c r="AC71" s="7"/>
      <c r="AD71" s="11" t="s">
        <v>424</v>
      </c>
      <c r="AE71" s="11" t="s">
        <v>339</v>
      </c>
      <c r="AF71" s="11" t="s">
        <v>340</v>
      </c>
      <c r="AG71" s="11" t="s">
        <v>341</v>
      </c>
      <c r="AH71" s="11" t="s">
        <v>342</v>
      </c>
      <c r="AI71" s="11" t="s">
        <v>343</v>
      </c>
      <c r="AJ71" s="11" t="s">
        <v>344</v>
      </c>
      <c r="AK71" s="11" t="s">
        <v>345</v>
      </c>
      <c r="AL71" s="11" t="s">
        <v>346</v>
      </c>
      <c r="AM71" s="11" t="s">
        <v>347</v>
      </c>
      <c r="AN71" s="11" t="s">
        <v>348</v>
      </c>
      <c r="AO71" s="11" t="s">
        <v>349</v>
      </c>
      <c r="AP71" s="11" t="s">
        <v>350</v>
      </c>
      <c r="AQ71" s="11" t="s">
        <v>351</v>
      </c>
      <c r="AR71" s="11" t="s">
        <v>352</v>
      </c>
      <c r="AS71" s="11" t="s">
        <v>353</v>
      </c>
      <c r="AT71" s="11" t="s">
        <v>354</v>
      </c>
      <c r="AU71" s="11" t="s">
        <v>355</v>
      </c>
      <c r="AV71" s="11" t="s">
        <v>356</v>
      </c>
      <c r="AW71" s="11" t="s">
        <v>357</v>
      </c>
      <c r="AX71" s="11" t="s">
        <v>358</v>
      </c>
      <c r="AY71" s="11" t="s">
        <v>359</v>
      </c>
      <c r="AZ71" s="11" t="s">
        <v>360</v>
      </c>
      <c r="BA71" s="11" t="s">
        <v>1071</v>
      </c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</row>
    <row r="72" spans="1:86" ht="20.399999999999999" thickBot="1" x14ac:dyDescent="0.35">
      <c r="A72" s="11" t="s">
        <v>425</v>
      </c>
      <c r="B72" s="12" t="s">
        <v>426</v>
      </c>
      <c r="C72" s="12" t="s">
        <v>1396</v>
      </c>
      <c r="D72" s="12" t="s">
        <v>426</v>
      </c>
      <c r="E72" s="12" t="s">
        <v>426</v>
      </c>
      <c r="F72" s="12" t="s">
        <v>426</v>
      </c>
      <c r="G72" s="12" t="s">
        <v>1397</v>
      </c>
      <c r="H72" s="12" t="s">
        <v>426</v>
      </c>
      <c r="I72" s="12" t="s">
        <v>426</v>
      </c>
      <c r="J72" s="12" t="s">
        <v>426</v>
      </c>
      <c r="K72" s="12" t="s">
        <v>426</v>
      </c>
      <c r="L72" s="12" t="s">
        <v>426</v>
      </c>
      <c r="M72" s="12" t="s">
        <v>426</v>
      </c>
      <c r="N72" s="12" t="s">
        <v>426</v>
      </c>
      <c r="O72" s="12" t="s">
        <v>426</v>
      </c>
      <c r="P72" s="12" t="s">
        <v>426</v>
      </c>
      <c r="Q72" s="12" t="s">
        <v>1398</v>
      </c>
      <c r="R72" s="12" t="s">
        <v>426</v>
      </c>
      <c r="S72" s="12" t="s">
        <v>426</v>
      </c>
      <c r="T72" s="12" t="s">
        <v>1399</v>
      </c>
      <c r="U72" s="12" t="s">
        <v>1400</v>
      </c>
      <c r="V72" s="12" t="s">
        <v>1401</v>
      </c>
      <c r="W72" s="12" t="s">
        <v>1402</v>
      </c>
      <c r="X72" s="12" t="s">
        <v>1403</v>
      </c>
      <c r="AC72" s="7"/>
      <c r="AD72" s="11" t="s">
        <v>425</v>
      </c>
      <c r="AE72" s="12" t="s">
        <v>426</v>
      </c>
      <c r="AF72" s="12" t="s">
        <v>1673</v>
      </c>
      <c r="AG72" s="12" t="s">
        <v>1674</v>
      </c>
      <c r="AH72" s="12" t="s">
        <v>426</v>
      </c>
      <c r="AI72" s="12" t="s">
        <v>426</v>
      </c>
      <c r="AJ72" s="12" t="s">
        <v>426</v>
      </c>
      <c r="AK72" s="12" t="s">
        <v>426</v>
      </c>
      <c r="AL72" s="12" t="s">
        <v>426</v>
      </c>
      <c r="AM72" s="12" t="s">
        <v>426</v>
      </c>
      <c r="AN72" s="12" t="s">
        <v>426</v>
      </c>
      <c r="AO72" s="12" t="s">
        <v>426</v>
      </c>
      <c r="AP72" s="12" t="s">
        <v>426</v>
      </c>
      <c r="AQ72" s="12" t="s">
        <v>426</v>
      </c>
      <c r="AR72" s="12" t="s">
        <v>426</v>
      </c>
      <c r="AS72" s="12" t="s">
        <v>426</v>
      </c>
      <c r="AT72" s="12" t="s">
        <v>1675</v>
      </c>
      <c r="AU72" s="12" t="s">
        <v>426</v>
      </c>
      <c r="AV72" s="12" t="s">
        <v>426</v>
      </c>
      <c r="AW72" s="12" t="s">
        <v>1676</v>
      </c>
      <c r="AX72" s="12" t="s">
        <v>1677</v>
      </c>
      <c r="AY72" s="12" t="s">
        <v>1678</v>
      </c>
      <c r="AZ72" s="12" t="s">
        <v>1679</v>
      </c>
      <c r="BA72" s="12" t="s">
        <v>1680</v>
      </c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</row>
    <row r="73" spans="1:86" ht="20.399999999999999" thickBot="1" x14ac:dyDescent="0.35">
      <c r="A73" s="11" t="s">
        <v>433</v>
      </c>
      <c r="B73" s="12" t="s">
        <v>434</v>
      </c>
      <c r="C73" s="12" t="s">
        <v>1404</v>
      </c>
      <c r="D73" s="12" t="s">
        <v>434</v>
      </c>
      <c r="E73" s="12" t="s">
        <v>434</v>
      </c>
      <c r="F73" s="12" t="s">
        <v>434</v>
      </c>
      <c r="G73" s="12" t="s">
        <v>1405</v>
      </c>
      <c r="H73" s="12" t="s">
        <v>434</v>
      </c>
      <c r="I73" s="12" t="s">
        <v>434</v>
      </c>
      <c r="J73" s="12" t="s">
        <v>434</v>
      </c>
      <c r="K73" s="12" t="s">
        <v>434</v>
      </c>
      <c r="L73" s="12" t="s">
        <v>434</v>
      </c>
      <c r="M73" s="12" t="s">
        <v>434</v>
      </c>
      <c r="N73" s="12" t="s">
        <v>434</v>
      </c>
      <c r="O73" s="12" t="s">
        <v>434</v>
      </c>
      <c r="P73" s="12" t="s">
        <v>434</v>
      </c>
      <c r="Q73" s="12" t="s">
        <v>1406</v>
      </c>
      <c r="R73" s="12" t="s">
        <v>434</v>
      </c>
      <c r="S73" s="12" t="s">
        <v>434</v>
      </c>
      <c r="T73" s="12" t="s">
        <v>1407</v>
      </c>
      <c r="U73" s="12" t="s">
        <v>1408</v>
      </c>
      <c r="V73" s="12" t="s">
        <v>1409</v>
      </c>
      <c r="W73" s="12" t="s">
        <v>1410</v>
      </c>
      <c r="X73" s="12" t="s">
        <v>1411</v>
      </c>
      <c r="AC73" s="7"/>
      <c r="AD73" s="11" t="s">
        <v>433</v>
      </c>
      <c r="AE73" s="12" t="s">
        <v>434</v>
      </c>
      <c r="AF73" s="12" t="s">
        <v>1681</v>
      </c>
      <c r="AG73" s="12" t="s">
        <v>1682</v>
      </c>
      <c r="AH73" s="12" t="s">
        <v>434</v>
      </c>
      <c r="AI73" s="12" t="s">
        <v>434</v>
      </c>
      <c r="AJ73" s="12" t="s">
        <v>434</v>
      </c>
      <c r="AK73" s="12" t="s">
        <v>434</v>
      </c>
      <c r="AL73" s="12" t="s">
        <v>434</v>
      </c>
      <c r="AM73" s="12" t="s">
        <v>434</v>
      </c>
      <c r="AN73" s="12" t="s">
        <v>434</v>
      </c>
      <c r="AO73" s="12" t="s">
        <v>434</v>
      </c>
      <c r="AP73" s="12" t="s">
        <v>434</v>
      </c>
      <c r="AQ73" s="12" t="s">
        <v>434</v>
      </c>
      <c r="AR73" s="12" t="s">
        <v>434</v>
      </c>
      <c r="AS73" s="12" t="s">
        <v>434</v>
      </c>
      <c r="AT73" s="12" t="s">
        <v>1683</v>
      </c>
      <c r="AU73" s="12" t="s">
        <v>434</v>
      </c>
      <c r="AV73" s="12" t="s">
        <v>434</v>
      </c>
      <c r="AW73" s="12" t="s">
        <v>1684</v>
      </c>
      <c r="AX73" s="12" t="s">
        <v>1685</v>
      </c>
      <c r="AY73" s="12" t="s">
        <v>1686</v>
      </c>
      <c r="AZ73" s="12" t="s">
        <v>1687</v>
      </c>
      <c r="BA73" s="12" t="s">
        <v>1688</v>
      </c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</row>
    <row r="74" spans="1:86" ht="18.600000000000001" thickBot="1" x14ac:dyDescent="0.35">
      <c r="A74" s="11" t="s">
        <v>440</v>
      </c>
      <c r="B74" s="12" t="s">
        <v>441</v>
      </c>
      <c r="C74" s="12" t="s">
        <v>1412</v>
      </c>
      <c r="D74" s="12" t="s">
        <v>441</v>
      </c>
      <c r="E74" s="12" t="s">
        <v>441</v>
      </c>
      <c r="F74" s="12" t="s">
        <v>441</v>
      </c>
      <c r="G74" s="12" t="s">
        <v>1413</v>
      </c>
      <c r="H74" s="12" t="s">
        <v>441</v>
      </c>
      <c r="I74" s="12" t="s">
        <v>441</v>
      </c>
      <c r="J74" s="12" t="s">
        <v>441</v>
      </c>
      <c r="K74" s="12" t="s">
        <v>441</v>
      </c>
      <c r="L74" s="12" t="s">
        <v>441</v>
      </c>
      <c r="M74" s="12" t="s">
        <v>441</v>
      </c>
      <c r="N74" s="12" t="s">
        <v>441</v>
      </c>
      <c r="O74" s="12" t="s">
        <v>441</v>
      </c>
      <c r="P74" s="12" t="s">
        <v>441</v>
      </c>
      <c r="Q74" s="12" t="s">
        <v>441</v>
      </c>
      <c r="R74" s="12" t="s">
        <v>441</v>
      </c>
      <c r="S74" s="12" t="s">
        <v>441</v>
      </c>
      <c r="T74" s="12" t="s">
        <v>1414</v>
      </c>
      <c r="U74" s="12" t="s">
        <v>1415</v>
      </c>
      <c r="V74" s="12" t="s">
        <v>1416</v>
      </c>
      <c r="W74" s="12" t="s">
        <v>1417</v>
      </c>
      <c r="X74" s="12" t="s">
        <v>1418</v>
      </c>
      <c r="AC74" s="7"/>
      <c r="AD74" s="11" t="s">
        <v>440</v>
      </c>
      <c r="AE74" s="12" t="s">
        <v>441</v>
      </c>
      <c r="AF74" s="12" t="s">
        <v>1689</v>
      </c>
      <c r="AG74" s="12" t="s">
        <v>1690</v>
      </c>
      <c r="AH74" s="12" t="s">
        <v>441</v>
      </c>
      <c r="AI74" s="12" t="s">
        <v>441</v>
      </c>
      <c r="AJ74" s="12" t="s">
        <v>441</v>
      </c>
      <c r="AK74" s="12" t="s">
        <v>441</v>
      </c>
      <c r="AL74" s="12" t="s">
        <v>441</v>
      </c>
      <c r="AM74" s="12" t="s">
        <v>441</v>
      </c>
      <c r="AN74" s="12" t="s">
        <v>441</v>
      </c>
      <c r="AO74" s="12" t="s">
        <v>441</v>
      </c>
      <c r="AP74" s="12" t="s">
        <v>441</v>
      </c>
      <c r="AQ74" s="12" t="s">
        <v>441</v>
      </c>
      <c r="AR74" s="12" t="s">
        <v>441</v>
      </c>
      <c r="AS74" s="12" t="s">
        <v>441</v>
      </c>
      <c r="AT74" s="12" t="s">
        <v>1691</v>
      </c>
      <c r="AU74" s="12" t="s">
        <v>441</v>
      </c>
      <c r="AV74" s="12" t="s">
        <v>441</v>
      </c>
      <c r="AW74" s="12" t="s">
        <v>1692</v>
      </c>
      <c r="AX74" s="12" t="s">
        <v>1693</v>
      </c>
      <c r="AY74" s="12" t="s">
        <v>1694</v>
      </c>
      <c r="AZ74" s="12" t="s">
        <v>1695</v>
      </c>
      <c r="BA74" s="12" t="s">
        <v>1696</v>
      </c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</row>
    <row r="75" spans="1:86" ht="18.600000000000001" thickBot="1" x14ac:dyDescent="0.35">
      <c r="A75" s="11" t="s">
        <v>446</v>
      </c>
      <c r="B75" s="12" t="s">
        <v>447</v>
      </c>
      <c r="C75" s="12" t="s">
        <v>1419</v>
      </c>
      <c r="D75" s="12" t="s">
        <v>447</v>
      </c>
      <c r="E75" s="12" t="s">
        <v>447</v>
      </c>
      <c r="F75" s="12" t="s">
        <v>447</v>
      </c>
      <c r="G75" s="12" t="s">
        <v>1420</v>
      </c>
      <c r="H75" s="12" t="s">
        <v>447</v>
      </c>
      <c r="I75" s="12" t="s">
        <v>447</v>
      </c>
      <c r="J75" s="12" t="s">
        <v>447</v>
      </c>
      <c r="K75" s="12" t="s">
        <v>447</v>
      </c>
      <c r="L75" s="12" t="s">
        <v>447</v>
      </c>
      <c r="M75" s="12" t="s">
        <v>447</v>
      </c>
      <c r="N75" s="12" t="s">
        <v>447</v>
      </c>
      <c r="O75" s="12" t="s">
        <v>447</v>
      </c>
      <c r="P75" s="12" t="s">
        <v>447</v>
      </c>
      <c r="Q75" s="12" t="s">
        <v>447</v>
      </c>
      <c r="R75" s="12" t="s">
        <v>447</v>
      </c>
      <c r="S75" s="12" t="s">
        <v>447</v>
      </c>
      <c r="T75" s="12" t="s">
        <v>1421</v>
      </c>
      <c r="U75" s="12" t="s">
        <v>1422</v>
      </c>
      <c r="V75" s="12" t="s">
        <v>1423</v>
      </c>
      <c r="W75" s="12" t="s">
        <v>1424</v>
      </c>
      <c r="X75" s="12" t="s">
        <v>1425</v>
      </c>
      <c r="AC75" s="7"/>
      <c r="AD75" s="11" t="s">
        <v>446</v>
      </c>
      <c r="AE75" s="12" t="s">
        <v>447</v>
      </c>
      <c r="AF75" s="12" t="s">
        <v>1697</v>
      </c>
      <c r="AG75" s="12" t="s">
        <v>1698</v>
      </c>
      <c r="AH75" s="12" t="s">
        <v>447</v>
      </c>
      <c r="AI75" s="12" t="s">
        <v>447</v>
      </c>
      <c r="AJ75" s="12" t="s">
        <v>447</v>
      </c>
      <c r="AK75" s="12" t="s">
        <v>447</v>
      </c>
      <c r="AL75" s="12" t="s">
        <v>447</v>
      </c>
      <c r="AM75" s="12" t="s">
        <v>447</v>
      </c>
      <c r="AN75" s="12" t="s">
        <v>447</v>
      </c>
      <c r="AO75" s="12" t="s">
        <v>447</v>
      </c>
      <c r="AP75" s="12" t="s">
        <v>447</v>
      </c>
      <c r="AQ75" s="12" t="s">
        <v>447</v>
      </c>
      <c r="AR75" s="12" t="s">
        <v>447</v>
      </c>
      <c r="AS75" s="12" t="s">
        <v>447</v>
      </c>
      <c r="AT75" s="12" t="s">
        <v>1699</v>
      </c>
      <c r="AU75" s="12" t="s">
        <v>447</v>
      </c>
      <c r="AV75" s="12" t="s">
        <v>447</v>
      </c>
      <c r="AW75" s="12" t="s">
        <v>1700</v>
      </c>
      <c r="AX75" s="12" t="s">
        <v>1701</v>
      </c>
      <c r="AY75" s="12" t="s">
        <v>1702</v>
      </c>
      <c r="AZ75" s="12" t="s">
        <v>1703</v>
      </c>
      <c r="BA75" s="12" t="s">
        <v>1704</v>
      </c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</row>
    <row r="76" spans="1:86" ht="18.600000000000001" thickBot="1" x14ac:dyDescent="0.35">
      <c r="A76" s="11" t="s">
        <v>452</v>
      </c>
      <c r="B76" s="12" t="s">
        <v>453</v>
      </c>
      <c r="C76" s="12" t="s">
        <v>1426</v>
      </c>
      <c r="D76" s="12" t="s">
        <v>453</v>
      </c>
      <c r="E76" s="12" t="s">
        <v>453</v>
      </c>
      <c r="F76" s="12" t="s">
        <v>453</v>
      </c>
      <c r="G76" s="12" t="s">
        <v>1427</v>
      </c>
      <c r="H76" s="12" t="s">
        <v>453</v>
      </c>
      <c r="I76" s="12" t="s">
        <v>453</v>
      </c>
      <c r="J76" s="12" t="s">
        <v>453</v>
      </c>
      <c r="K76" s="12" t="s">
        <v>453</v>
      </c>
      <c r="L76" s="12" t="s">
        <v>453</v>
      </c>
      <c r="M76" s="12" t="s">
        <v>453</v>
      </c>
      <c r="N76" s="12" t="s">
        <v>453</v>
      </c>
      <c r="O76" s="12" t="s">
        <v>453</v>
      </c>
      <c r="P76" s="12" t="s">
        <v>453</v>
      </c>
      <c r="Q76" s="12" t="s">
        <v>453</v>
      </c>
      <c r="R76" s="12" t="s">
        <v>453</v>
      </c>
      <c r="S76" s="12" t="s">
        <v>453</v>
      </c>
      <c r="T76" s="12" t="s">
        <v>1428</v>
      </c>
      <c r="U76" s="12" t="s">
        <v>1429</v>
      </c>
      <c r="V76" s="12" t="s">
        <v>1430</v>
      </c>
      <c r="W76" s="12" t="s">
        <v>1431</v>
      </c>
      <c r="X76" s="12" t="s">
        <v>1432</v>
      </c>
      <c r="AC76" s="7"/>
      <c r="AD76" s="11" t="s">
        <v>452</v>
      </c>
      <c r="AE76" s="12" t="s">
        <v>453</v>
      </c>
      <c r="AF76" s="12" t="s">
        <v>1705</v>
      </c>
      <c r="AG76" s="12" t="s">
        <v>1706</v>
      </c>
      <c r="AH76" s="12" t="s">
        <v>453</v>
      </c>
      <c r="AI76" s="12" t="s">
        <v>453</v>
      </c>
      <c r="AJ76" s="12" t="s">
        <v>453</v>
      </c>
      <c r="AK76" s="12" t="s">
        <v>453</v>
      </c>
      <c r="AL76" s="12" t="s">
        <v>453</v>
      </c>
      <c r="AM76" s="12" t="s">
        <v>453</v>
      </c>
      <c r="AN76" s="12" t="s">
        <v>453</v>
      </c>
      <c r="AO76" s="12" t="s">
        <v>453</v>
      </c>
      <c r="AP76" s="12" t="s">
        <v>453</v>
      </c>
      <c r="AQ76" s="12" t="s">
        <v>453</v>
      </c>
      <c r="AR76" s="12" t="s">
        <v>453</v>
      </c>
      <c r="AS76" s="12" t="s">
        <v>453</v>
      </c>
      <c r="AT76" s="12" t="s">
        <v>1707</v>
      </c>
      <c r="AU76" s="12" t="s">
        <v>453</v>
      </c>
      <c r="AV76" s="12" t="s">
        <v>453</v>
      </c>
      <c r="AW76" s="12" t="s">
        <v>1708</v>
      </c>
      <c r="AX76" s="12" t="s">
        <v>1709</v>
      </c>
      <c r="AY76" s="12" t="s">
        <v>1710</v>
      </c>
      <c r="AZ76" s="12" t="s">
        <v>1711</v>
      </c>
      <c r="BA76" s="12" t="s">
        <v>1712</v>
      </c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</row>
    <row r="77" spans="1:86" ht="18.600000000000001" thickBot="1" x14ac:dyDescent="0.35">
      <c r="A77" s="11" t="s">
        <v>458</v>
      </c>
      <c r="B77" s="12" t="s">
        <v>459</v>
      </c>
      <c r="C77" s="12" t="s">
        <v>459</v>
      </c>
      <c r="D77" s="12" t="s">
        <v>459</v>
      </c>
      <c r="E77" s="12" t="s">
        <v>459</v>
      </c>
      <c r="F77" s="12" t="s">
        <v>459</v>
      </c>
      <c r="G77" s="12" t="s">
        <v>1433</v>
      </c>
      <c r="H77" s="12" t="s">
        <v>459</v>
      </c>
      <c r="I77" s="12" t="s">
        <v>459</v>
      </c>
      <c r="J77" s="12" t="s">
        <v>459</v>
      </c>
      <c r="K77" s="12" t="s">
        <v>459</v>
      </c>
      <c r="L77" s="12" t="s">
        <v>459</v>
      </c>
      <c r="M77" s="12" t="s">
        <v>459</v>
      </c>
      <c r="N77" s="12" t="s">
        <v>459</v>
      </c>
      <c r="O77" s="12" t="s">
        <v>459</v>
      </c>
      <c r="P77" s="12" t="s">
        <v>459</v>
      </c>
      <c r="Q77" s="12" t="s">
        <v>459</v>
      </c>
      <c r="R77" s="12" t="s">
        <v>459</v>
      </c>
      <c r="S77" s="12" t="s">
        <v>459</v>
      </c>
      <c r="T77" s="12" t="s">
        <v>1434</v>
      </c>
      <c r="U77" s="12" t="s">
        <v>1435</v>
      </c>
      <c r="V77" s="12" t="s">
        <v>1436</v>
      </c>
      <c r="W77" s="12" t="s">
        <v>1437</v>
      </c>
      <c r="X77" s="12" t="s">
        <v>1438</v>
      </c>
      <c r="AC77" s="7"/>
      <c r="AD77" s="11" t="s">
        <v>458</v>
      </c>
      <c r="AE77" s="12" t="s">
        <v>459</v>
      </c>
      <c r="AF77" s="12" t="s">
        <v>1713</v>
      </c>
      <c r="AG77" s="12" t="s">
        <v>1714</v>
      </c>
      <c r="AH77" s="12" t="s">
        <v>459</v>
      </c>
      <c r="AI77" s="12" t="s">
        <v>459</v>
      </c>
      <c r="AJ77" s="12" t="s">
        <v>459</v>
      </c>
      <c r="AK77" s="12" t="s">
        <v>459</v>
      </c>
      <c r="AL77" s="12" t="s">
        <v>459</v>
      </c>
      <c r="AM77" s="12" t="s">
        <v>459</v>
      </c>
      <c r="AN77" s="12" t="s">
        <v>459</v>
      </c>
      <c r="AO77" s="12" t="s">
        <v>459</v>
      </c>
      <c r="AP77" s="12" t="s">
        <v>459</v>
      </c>
      <c r="AQ77" s="12" t="s">
        <v>459</v>
      </c>
      <c r="AR77" s="12" t="s">
        <v>459</v>
      </c>
      <c r="AS77" s="12" t="s">
        <v>459</v>
      </c>
      <c r="AT77" s="12" t="s">
        <v>1715</v>
      </c>
      <c r="AU77" s="12" t="s">
        <v>459</v>
      </c>
      <c r="AV77" s="12" t="s">
        <v>459</v>
      </c>
      <c r="AW77" s="12" t="s">
        <v>1716</v>
      </c>
      <c r="AX77" s="12" t="s">
        <v>1717</v>
      </c>
      <c r="AY77" s="12" t="s">
        <v>1718</v>
      </c>
      <c r="AZ77" s="12" t="s">
        <v>1719</v>
      </c>
      <c r="BA77" s="12" t="s">
        <v>1720</v>
      </c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</row>
    <row r="78" spans="1:86" ht="18.600000000000001" thickBot="1" x14ac:dyDescent="0.35">
      <c r="A78" s="11" t="s">
        <v>464</v>
      </c>
      <c r="B78" s="12" t="s">
        <v>465</v>
      </c>
      <c r="C78" s="12" t="s">
        <v>465</v>
      </c>
      <c r="D78" s="12" t="s">
        <v>465</v>
      </c>
      <c r="E78" s="12" t="s">
        <v>465</v>
      </c>
      <c r="F78" s="12" t="s">
        <v>465</v>
      </c>
      <c r="G78" s="12" t="s">
        <v>1439</v>
      </c>
      <c r="H78" s="12" t="s">
        <v>465</v>
      </c>
      <c r="I78" s="12" t="s">
        <v>465</v>
      </c>
      <c r="J78" s="12" t="s">
        <v>465</v>
      </c>
      <c r="K78" s="12" t="s">
        <v>465</v>
      </c>
      <c r="L78" s="12" t="s">
        <v>465</v>
      </c>
      <c r="M78" s="12" t="s">
        <v>465</v>
      </c>
      <c r="N78" s="12" t="s">
        <v>465</v>
      </c>
      <c r="O78" s="12" t="s">
        <v>465</v>
      </c>
      <c r="P78" s="12" t="s">
        <v>465</v>
      </c>
      <c r="Q78" s="12" t="s">
        <v>465</v>
      </c>
      <c r="R78" s="12" t="s">
        <v>465</v>
      </c>
      <c r="S78" s="12" t="s">
        <v>465</v>
      </c>
      <c r="T78" s="12" t="s">
        <v>1440</v>
      </c>
      <c r="U78" s="12" t="s">
        <v>465</v>
      </c>
      <c r="V78" s="12" t="s">
        <v>1441</v>
      </c>
      <c r="W78" s="12" t="s">
        <v>1442</v>
      </c>
      <c r="X78" s="12" t="s">
        <v>1443</v>
      </c>
      <c r="AC78" s="7"/>
      <c r="AD78" s="11" t="s">
        <v>464</v>
      </c>
      <c r="AE78" s="12" t="s">
        <v>465</v>
      </c>
      <c r="AF78" s="12" t="s">
        <v>1721</v>
      </c>
      <c r="AG78" s="12" t="s">
        <v>1722</v>
      </c>
      <c r="AH78" s="12" t="s">
        <v>465</v>
      </c>
      <c r="AI78" s="12" t="s">
        <v>465</v>
      </c>
      <c r="AJ78" s="12" t="s">
        <v>465</v>
      </c>
      <c r="AK78" s="12" t="s">
        <v>465</v>
      </c>
      <c r="AL78" s="12" t="s">
        <v>465</v>
      </c>
      <c r="AM78" s="12" t="s">
        <v>465</v>
      </c>
      <c r="AN78" s="12" t="s">
        <v>465</v>
      </c>
      <c r="AO78" s="12" t="s">
        <v>465</v>
      </c>
      <c r="AP78" s="12" t="s">
        <v>465</v>
      </c>
      <c r="AQ78" s="12" t="s">
        <v>465</v>
      </c>
      <c r="AR78" s="12" t="s">
        <v>465</v>
      </c>
      <c r="AS78" s="12" t="s">
        <v>465</v>
      </c>
      <c r="AT78" s="12" t="s">
        <v>1723</v>
      </c>
      <c r="AU78" s="12" t="s">
        <v>465</v>
      </c>
      <c r="AV78" s="12" t="s">
        <v>465</v>
      </c>
      <c r="AW78" s="12" t="s">
        <v>1724</v>
      </c>
      <c r="AX78" s="12" t="s">
        <v>1725</v>
      </c>
      <c r="AY78" s="12" t="s">
        <v>1726</v>
      </c>
      <c r="AZ78" s="12" t="s">
        <v>1727</v>
      </c>
      <c r="BA78" s="12" t="s">
        <v>1728</v>
      </c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</row>
    <row r="79" spans="1:86" ht="18.600000000000001" thickBot="1" x14ac:dyDescent="0.35">
      <c r="A79" s="11" t="s">
        <v>469</v>
      </c>
      <c r="B79" s="12" t="s">
        <v>470</v>
      </c>
      <c r="C79" s="12" t="s">
        <v>470</v>
      </c>
      <c r="D79" s="12" t="s">
        <v>470</v>
      </c>
      <c r="E79" s="12" t="s">
        <v>470</v>
      </c>
      <c r="F79" s="12" t="s">
        <v>470</v>
      </c>
      <c r="G79" s="12" t="s">
        <v>1444</v>
      </c>
      <c r="H79" s="12" t="s">
        <v>470</v>
      </c>
      <c r="I79" s="12" t="s">
        <v>470</v>
      </c>
      <c r="J79" s="12" t="s">
        <v>470</v>
      </c>
      <c r="K79" s="12" t="s">
        <v>470</v>
      </c>
      <c r="L79" s="12" t="s">
        <v>470</v>
      </c>
      <c r="M79" s="12" t="s">
        <v>470</v>
      </c>
      <c r="N79" s="12" t="s">
        <v>470</v>
      </c>
      <c r="O79" s="12" t="s">
        <v>470</v>
      </c>
      <c r="P79" s="12" t="s">
        <v>470</v>
      </c>
      <c r="Q79" s="12" t="s">
        <v>470</v>
      </c>
      <c r="R79" s="12" t="s">
        <v>470</v>
      </c>
      <c r="S79" s="12" t="s">
        <v>470</v>
      </c>
      <c r="T79" s="12" t="s">
        <v>1445</v>
      </c>
      <c r="U79" s="12" t="s">
        <v>470</v>
      </c>
      <c r="V79" s="12" t="s">
        <v>1446</v>
      </c>
      <c r="W79" s="12" t="s">
        <v>1447</v>
      </c>
      <c r="X79" s="12" t="s">
        <v>1448</v>
      </c>
      <c r="AC79" s="7"/>
      <c r="AD79" s="11" t="s">
        <v>469</v>
      </c>
      <c r="AE79" s="12" t="s">
        <v>470</v>
      </c>
      <c r="AF79" s="12" t="s">
        <v>1729</v>
      </c>
      <c r="AG79" s="12" t="s">
        <v>1730</v>
      </c>
      <c r="AH79" s="12" t="s">
        <v>470</v>
      </c>
      <c r="AI79" s="12" t="s">
        <v>470</v>
      </c>
      <c r="AJ79" s="12" t="s">
        <v>470</v>
      </c>
      <c r="AK79" s="12" t="s">
        <v>470</v>
      </c>
      <c r="AL79" s="12" t="s">
        <v>470</v>
      </c>
      <c r="AM79" s="12" t="s">
        <v>470</v>
      </c>
      <c r="AN79" s="12" t="s">
        <v>470</v>
      </c>
      <c r="AO79" s="12" t="s">
        <v>470</v>
      </c>
      <c r="AP79" s="12" t="s">
        <v>470</v>
      </c>
      <c r="AQ79" s="12" t="s">
        <v>470</v>
      </c>
      <c r="AR79" s="12" t="s">
        <v>470</v>
      </c>
      <c r="AS79" s="12" t="s">
        <v>470</v>
      </c>
      <c r="AT79" s="12" t="s">
        <v>1731</v>
      </c>
      <c r="AU79" s="12" t="s">
        <v>470</v>
      </c>
      <c r="AV79" s="12" t="s">
        <v>470</v>
      </c>
      <c r="AW79" s="12" t="s">
        <v>1732</v>
      </c>
      <c r="AX79" s="12" t="s">
        <v>1733</v>
      </c>
      <c r="AY79" s="12" t="s">
        <v>1734</v>
      </c>
      <c r="AZ79" s="12" t="s">
        <v>1735</v>
      </c>
      <c r="BA79" s="12" t="s">
        <v>1736</v>
      </c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</row>
    <row r="80" spans="1:86" ht="18.600000000000001" thickBot="1" x14ac:dyDescent="0.35">
      <c r="A80" s="11" t="s">
        <v>474</v>
      </c>
      <c r="B80" s="12" t="s">
        <v>475</v>
      </c>
      <c r="C80" s="12" t="s">
        <v>475</v>
      </c>
      <c r="D80" s="12" t="s">
        <v>475</v>
      </c>
      <c r="E80" s="12" t="s">
        <v>475</v>
      </c>
      <c r="F80" s="12" t="s">
        <v>475</v>
      </c>
      <c r="G80" s="12" t="s">
        <v>1449</v>
      </c>
      <c r="H80" s="12" t="s">
        <v>475</v>
      </c>
      <c r="I80" s="12" t="s">
        <v>475</v>
      </c>
      <c r="J80" s="12" t="s">
        <v>475</v>
      </c>
      <c r="K80" s="12" t="s">
        <v>475</v>
      </c>
      <c r="L80" s="12" t="s">
        <v>475</v>
      </c>
      <c r="M80" s="12" t="s">
        <v>475</v>
      </c>
      <c r="N80" s="12" t="s">
        <v>475</v>
      </c>
      <c r="O80" s="12" t="s">
        <v>475</v>
      </c>
      <c r="P80" s="12" t="s">
        <v>475</v>
      </c>
      <c r="Q80" s="12" t="s">
        <v>475</v>
      </c>
      <c r="R80" s="12" t="s">
        <v>475</v>
      </c>
      <c r="S80" s="12" t="s">
        <v>475</v>
      </c>
      <c r="T80" s="12" t="s">
        <v>1450</v>
      </c>
      <c r="U80" s="12" t="s">
        <v>475</v>
      </c>
      <c r="V80" s="12" t="s">
        <v>1451</v>
      </c>
      <c r="W80" s="12" t="s">
        <v>1452</v>
      </c>
      <c r="X80" s="12" t="s">
        <v>1453</v>
      </c>
      <c r="AC80" s="7"/>
      <c r="AD80" s="11" t="s">
        <v>474</v>
      </c>
      <c r="AE80" s="12" t="s">
        <v>475</v>
      </c>
      <c r="AF80" s="12" t="s">
        <v>1737</v>
      </c>
      <c r="AG80" s="12" t="s">
        <v>1738</v>
      </c>
      <c r="AH80" s="12" t="s">
        <v>475</v>
      </c>
      <c r="AI80" s="12" t="s">
        <v>475</v>
      </c>
      <c r="AJ80" s="12" t="s">
        <v>475</v>
      </c>
      <c r="AK80" s="12" t="s">
        <v>475</v>
      </c>
      <c r="AL80" s="12" t="s">
        <v>475</v>
      </c>
      <c r="AM80" s="12" t="s">
        <v>475</v>
      </c>
      <c r="AN80" s="12" t="s">
        <v>475</v>
      </c>
      <c r="AO80" s="12" t="s">
        <v>475</v>
      </c>
      <c r="AP80" s="12" t="s">
        <v>475</v>
      </c>
      <c r="AQ80" s="12" t="s">
        <v>475</v>
      </c>
      <c r="AR80" s="12" t="s">
        <v>475</v>
      </c>
      <c r="AS80" s="12" t="s">
        <v>475</v>
      </c>
      <c r="AT80" s="12" t="s">
        <v>1739</v>
      </c>
      <c r="AU80" s="12" t="s">
        <v>475</v>
      </c>
      <c r="AV80" s="12" t="s">
        <v>475</v>
      </c>
      <c r="AW80" s="12" t="s">
        <v>1740</v>
      </c>
      <c r="AX80" s="12" t="s">
        <v>1741</v>
      </c>
      <c r="AY80" s="12" t="s">
        <v>1742</v>
      </c>
      <c r="AZ80" s="12" t="s">
        <v>1743</v>
      </c>
      <c r="BA80" s="12" t="s">
        <v>1744</v>
      </c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</row>
    <row r="81" spans="1:86" ht="18.600000000000001" thickBot="1" x14ac:dyDescent="0.35">
      <c r="A81" s="11" t="s">
        <v>479</v>
      </c>
      <c r="B81" s="12" t="s">
        <v>480</v>
      </c>
      <c r="C81" s="12" t="s">
        <v>480</v>
      </c>
      <c r="D81" s="12" t="s">
        <v>480</v>
      </c>
      <c r="E81" s="12" t="s">
        <v>480</v>
      </c>
      <c r="F81" s="12" t="s">
        <v>480</v>
      </c>
      <c r="G81" s="12" t="s">
        <v>1454</v>
      </c>
      <c r="H81" s="12" t="s">
        <v>480</v>
      </c>
      <c r="I81" s="12" t="s">
        <v>480</v>
      </c>
      <c r="J81" s="12" t="s">
        <v>480</v>
      </c>
      <c r="K81" s="12" t="s">
        <v>480</v>
      </c>
      <c r="L81" s="12" t="s">
        <v>480</v>
      </c>
      <c r="M81" s="12" t="s">
        <v>480</v>
      </c>
      <c r="N81" s="12" t="s">
        <v>480</v>
      </c>
      <c r="O81" s="12" t="s">
        <v>480</v>
      </c>
      <c r="P81" s="12" t="s">
        <v>480</v>
      </c>
      <c r="Q81" s="12" t="s">
        <v>480</v>
      </c>
      <c r="R81" s="12" t="s">
        <v>480</v>
      </c>
      <c r="S81" s="12" t="s">
        <v>480</v>
      </c>
      <c r="T81" s="12" t="s">
        <v>1455</v>
      </c>
      <c r="U81" s="12" t="s">
        <v>480</v>
      </c>
      <c r="V81" s="12" t="s">
        <v>1456</v>
      </c>
      <c r="W81" s="12" t="s">
        <v>1457</v>
      </c>
      <c r="X81" s="12" t="s">
        <v>1458</v>
      </c>
      <c r="AC81" s="7"/>
      <c r="AD81" s="11" t="s">
        <v>479</v>
      </c>
      <c r="AE81" s="12" t="s">
        <v>480</v>
      </c>
      <c r="AF81" s="12" t="s">
        <v>1745</v>
      </c>
      <c r="AG81" s="12" t="s">
        <v>1746</v>
      </c>
      <c r="AH81" s="12" t="s">
        <v>480</v>
      </c>
      <c r="AI81" s="12" t="s">
        <v>480</v>
      </c>
      <c r="AJ81" s="12" t="s">
        <v>480</v>
      </c>
      <c r="AK81" s="12" t="s">
        <v>480</v>
      </c>
      <c r="AL81" s="12" t="s">
        <v>480</v>
      </c>
      <c r="AM81" s="12" t="s">
        <v>480</v>
      </c>
      <c r="AN81" s="12" t="s">
        <v>480</v>
      </c>
      <c r="AO81" s="12" t="s">
        <v>480</v>
      </c>
      <c r="AP81" s="12" t="s">
        <v>480</v>
      </c>
      <c r="AQ81" s="12" t="s">
        <v>480</v>
      </c>
      <c r="AR81" s="12" t="s">
        <v>480</v>
      </c>
      <c r="AS81" s="12" t="s">
        <v>480</v>
      </c>
      <c r="AT81" s="12" t="s">
        <v>1747</v>
      </c>
      <c r="AU81" s="12" t="s">
        <v>480</v>
      </c>
      <c r="AV81" s="12" t="s">
        <v>480</v>
      </c>
      <c r="AW81" s="12" t="s">
        <v>1748</v>
      </c>
      <c r="AX81" s="12" t="s">
        <v>1749</v>
      </c>
      <c r="AY81" s="12" t="s">
        <v>1750</v>
      </c>
      <c r="AZ81" s="12" t="s">
        <v>1751</v>
      </c>
      <c r="BA81" s="12" t="s">
        <v>1752</v>
      </c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</row>
    <row r="82" spans="1:86" ht="18.600000000000001" thickBot="1" x14ac:dyDescent="0.35">
      <c r="A82" s="11" t="s">
        <v>484</v>
      </c>
      <c r="B82" s="12" t="s">
        <v>485</v>
      </c>
      <c r="C82" s="12" t="s">
        <v>485</v>
      </c>
      <c r="D82" s="12" t="s">
        <v>485</v>
      </c>
      <c r="E82" s="12" t="s">
        <v>485</v>
      </c>
      <c r="F82" s="12" t="s">
        <v>485</v>
      </c>
      <c r="G82" s="12" t="s">
        <v>1459</v>
      </c>
      <c r="H82" s="12" t="s">
        <v>485</v>
      </c>
      <c r="I82" s="12" t="s">
        <v>485</v>
      </c>
      <c r="J82" s="12" t="s">
        <v>485</v>
      </c>
      <c r="K82" s="12" t="s">
        <v>485</v>
      </c>
      <c r="L82" s="12" t="s">
        <v>485</v>
      </c>
      <c r="M82" s="12" t="s">
        <v>485</v>
      </c>
      <c r="N82" s="12" t="s">
        <v>485</v>
      </c>
      <c r="O82" s="12" t="s">
        <v>485</v>
      </c>
      <c r="P82" s="12" t="s">
        <v>485</v>
      </c>
      <c r="Q82" s="12" t="s">
        <v>485</v>
      </c>
      <c r="R82" s="12" t="s">
        <v>485</v>
      </c>
      <c r="S82" s="12" t="s">
        <v>485</v>
      </c>
      <c r="T82" s="12" t="s">
        <v>1460</v>
      </c>
      <c r="U82" s="12" t="s">
        <v>485</v>
      </c>
      <c r="V82" s="12" t="s">
        <v>1461</v>
      </c>
      <c r="W82" s="12" t="s">
        <v>1462</v>
      </c>
      <c r="X82" s="12" t="s">
        <v>1463</v>
      </c>
      <c r="AC82" s="7"/>
      <c r="AD82" s="11" t="s">
        <v>484</v>
      </c>
      <c r="AE82" s="12" t="s">
        <v>485</v>
      </c>
      <c r="AF82" s="12" t="s">
        <v>1753</v>
      </c>
      <c r="AG82" s="12" t="s">
        <v>1754</v>
      </c>
      <c r="AH82" s="12" t="s">
        <v>485</v>
      </c>
      <c r="AI82" s="12" t="s">
        <v>485</v>
      </c>
      <c r="AJ82" s="12" t="s">
        <v>485</v>
      </c>
      <c r="AK82" s="12" t="s">
        <v>485</v>
      </c>
      <c r="AL82" s="12" t="s">
        <v>485</v>
      </c>
      <c r="AM82" s="12" t="s">
        <v>485</v>
      </c>
      <c r="AN82" s="12" t="s">
        <v>485</v>
      </c>
      <c r="AO82" s="12" t="s">
        <v>485</v>
      </c>
      <c r="AP82" s="12" t="s">
        <v>485</v>
      </c>
      <c r="AQ82" s="12" t="s">
        <v>485</v>
      </c>
      <c r="AR82" s="12" t="s">
        <v>485</v>
      </c>
      <c r="AS82" s="12" t="s">
        <v>485</v>
      </c>
      <c r="AT82" s="12" t="s">
        <v>1755</v>
      </c>
      <c r="AU82" s="12" t="s">
        <v>485</v>
      </c>
      <c r="AV82" s="12" t="s">
        <v>485</v>
      </c>
      <c r="AW82" s="12" t="s">
        <v>1756</v>
      </c>
      <c r="AX82" s="12" t="s">
        <v>1757</v>
      </c>
      <c r="AY82" s="12" t="s">
        <v>1758</v>
      </c>
      <c r="AZ82" s="12" t="s">
        <v>1759</v>
      </c>
      <c r="BA82" s="12" t="s">
        <v>1760</v>
      </c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</row>
    <row r="83" spans="1:86" ht="18.600000000000001" thickBot="1" x14ac:dyDescent="0.35">
      <c r="A83" s="11" t="s">
        <v>489</v>
      </c>
      <c r="B83" s="12" t="s">
        <v>490</v>
      </c>
      <c r="C83" s="12" t="s">
        <v>490</v>
      </c>
      <c r="D83" s="12" t="s">
        <v>490</v>
      </c>
      <c r="E83" s="12" t="s">
        <v>490</v>
      </c>
      <c r="F83" s="12" t="s">
        <v>490</v>
      </c>
      <c r="G83" s="12" t="s">
        <v>1464</v>
      </c>
      <c r="H83" s="12" t="s">
        <v>490</v>
      </c>
      <c r="I83" s="12" t="s">
        <v>490</v>
      </c>
      <c r="J83" s="12" t="s">
        <v>490</v>
      </c>
      <c r="K83" s="12" t="s">
        <v>490</v>
      </c>
      <c r="L83" s="12" t="s">
        <v>490</v>
      </c>
      <c r="M83" s="12" t="s">
        <v>490</v>
      </c>
      <c r="N83" s="12" t="s">
        <v>490</v>
      </c>
      <c r="O83" s="12" t="s">
        <v>490</v>
      </c>
      <c r="P83" s="12" t="s">
        <v>490</v>
      </c>
      <c r="Q83" s="12" t="s">
        <v>490</v>
      </c>
      <c r="R83" s="12" t="s">
        <v>490</v>
      </c>
      <c r="S83" s="12" t="s">
        <v>490</v>
      </c>
      <c r="T83" s="12" t="s">
        <v>1465</v>
      </c>
      <c r="U83" s="12" t="s">
        <v>490</v>
      </c>
      <c r="V83" s="12" t="s">
        <v>1466</v>
      </c>
      <c r="W83" s="12" t="s">
        <v>1467</v>
      </c>
      <c r="X83" s="12" t="s">
        <v>1468</v>
      </c>
      <c r="AC83" s="7"/>
      <c r="AD83" s="11" t="s">
        <v>489</v>
      </c>
      <c r="AE83" s="12" t="s">
        <v>490</v>
      </c>
      <c r="AF83" s="12" t="s">
        <v>1761</v>
      </c>
      <c r="AG83" s="12" t="s">
        <v>1762</v>
      </c>
      <c r="AH83" s="12" t="s">
        <v>490</v>
      </c>
      <c r="AI83" s="12" t="s">
        <v>490</v>
      </c>
      <c r="AJ83" s="12" t="s">
        <v>490</v>
      </c>
      <c r="AK83" s="12" t="s">
        <v>490</v>
      </c>
      <c r="AL83" s="12" t="s">
        <v>490</v>
      </c>
      <c r="AM83" s="12" t="s">
        <v>490</v>
      </c>
      <c r="AN83" s="12" t="s">
        <v>490</v>
      </c>
      <c r="AO83" s="12" t="s">
        <v>490</v>
      </c>
      <c r="AP83" s="12" t="s">
        <v>490</v>
      </c>
      <c r="AQ83" s="12" t="s">
        <v>490</v>
      </c>
      <c r="AR83" s="12" t="s">
        <v>490</v>
      </c>
      <c r="AS83" s="12" t="s">
        <v>490</v>
      </c>
      <c r="AT83" s="12" t="s">
        <v>1763</v>
      </c>
      <c r="AU83" s="12" t="s">
        <v>490</v>
      </c>
      <c r="AV83" s="12" t="s">
        <v>490</v>
      </c>
      <c r="AW83" s="12" t="s">
        <v>1764</v>
      </c>
      <c r="AX83" s="12" t="s">
        <v>1765</v>
      </c>
      <c r="AY83" s="12" t="s">
        <v>1766</v>
      </c>
      <c r="AZ83" s="12" t="s">
        <v>1767</v>
      </c>
      <c r="BA83" s="12" t="s">
        <v>1768</v>
      </c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</row>
    <row r="84" spans="1:86" ht="18.600000000000001" thickBot="1" x14ac:dyDescent="0.35">
      <c r="A84" s="11" t="s">
        <v>494</v>
      </c>
      <c r="B84" s="12" t="s">
        <v>495</v>
      </c>
      <c r="C84" s="12" t="s">
        <v>495</v>
      </c>
      <c r="D84" s="12" t="s">
        <v>495</v>
      </c>
      <c r="E84" s="12" t="s">
        <v>495</v>
      </c>
      <c r="F84" s="12" t="s">
        <v>495</v>
      </c>
      <c r="G84" s="12" t="s">
        <v>1469</v>
      </c>
      <c r="H84" s="12" t="s">
        <v>495</v>
      </c>
      <c r="I84" s="12" t="s">
        <v>495</v>
      </c>
      <c r="J84" s="12" t="s">
        <v>495</v>
      </c>
      <c r="K84" s="12" t="s">
        <v>495</v>
      </c>
      <c r="L84" s="12" t="s">
        <v>495</v>
      </c>
      <c r="M84" s="12" t="s">
        <v>495</v>
      </c>
      <c r="N84" s="12" t="s">
        <v>495</v>
      </c>
      <c r="O84" s="12" t="s">
        <v>495</v>
      </c>
      <c r="P84" s="12" t="s">
        <v>495</v>
      </c>
      <c r="Q84" s="12" t="s">
        <v>495</v>
      </c>
      <c r="R84" s="12" t="s">
        <v>495</v>
      </c>
      <c r="S84" s="12" t="s">
        <v>495</v>
      </c>
      <c r="T84" s="12" t="s">
        <v>1470</v>
      </c>
      <c r="U84" s="12" t="s">
        <v>495</v>
      </c>
      <c r="V84" s="12" t="s">
        <v>1471</v>
      </c>
      <c r="W84" s="12" t="s">
        <v>1472</v>
      </c>
      <c r="X84" s="12" t="s">
        <v>1473</v>
      </c>
      <c r="AC84" s="7"/>
      <c r="AD84" s="11" t="s">
        <v>494</v>
      </c>
      <c r="AE84" s="12" t="s">
        <v>495</v>
      </c>
      <c r="AF84" s="12" t="s">
        <v>1769</v>
      </c>
      <c r="AG84" s="12" t="s">
        <v>1770</v>
      </c>
      <c r="AH84" s="12" t="s">
        <v>495</v>
      </c>
      <c r="AI84" s="12" t="s">
        <v>495</v>
      </c>
      <c r="AJ84" s="12" t="s">
        <v>495</v>
      </c>
      <c r="AK84" s="12" t="s">
        <v>495</v>
      </c>
      <c r="AL84" s="12" t="s">
        <v>495</v>
      </c>
      <c r="AM84" s="12" t="s">
        <v>495</v>
      </c>
      <c r="AN84" s="12" t="s">
        <v>495</v>
      </c>
      <c r="AO84" s="12" t="s">
        <v>495</v>
      </c>
      <c r="AP84" s="12" t="s">
        <v>495</v>
      </c>
      <c r="AQ84" s="12" t="s">
        <v>495</v>
      </c>
      <c r="AR84" s="12" t="s">
        <v>495</v>
      </c>
      <c r="AS84" s="12" t="s">
        <v>495</v>
      </c>
      <c r="AT84" s="12" t="s">
        <v>1771</v>
      </c>
      <c r="AU84" s="12" t="s">
        <v>495</v>
      </c>
      <c r="AV84" s="12" t="s">
        <v>495</v>
      </c>
      <c r="AW84" s="12" t="s">
        <v>1772</v>
      </c>
      <c r="AX84" s="12" t="s">
        <v>1773</v>
      </c>
      <c r="AY84" s="12" t="s">
        <v>1774</v>
      </c>
      <c r="AZ84" s="12" t="s">
        <v>1775</v>
      </c>
      <c r="BA84" s="12" t="s">
        <v>1776</v>
      </c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</row>
    <row r="85" spans="1:86" ht="18.600000000000001" thickBot="1" x14ac:dyDescent="0.35">
      <c r="A85" s="11" t="s">
        <v>499</v>
      </c>
      <c r="B85" s="12" t="s">
        <v>500</v>
      </c>
      <c r="C85" s="12" t="s">
        <v>500</v>
      </c>
      <c r="D85" s="12" t="s">
        <v>500</v>
      </c>
      <c r="E85" s="12" t="s">
        <v>500</v>
      </c>
      <c r="F85" s="12" t="s">
        <v>500</v>
      </c>
      <c r="G85" s="12" t="s">
        <v>1474</v>
      </c>
      <c r="H85" s="12" t="s">
        <v>500</v>
      </c>
      <c r="I85" s="12" t="s">
        <v>500</v>
      </c>
      <c r="J85" s="12" t="s">
        <v>500</v>
      </c>
      <c r="K85" s="12" t="s">
        <v>500</v>
      </c>
      <c r="L85" s="12" t="s">
        <v>500</v>
      </c>
      <c r="M85" s="12" t="s">
        <v>500</v>
      </c>
      <c r="N85" s="12" t="s">
        <v>500</v>
      </c>
      <c r="O85" s="12" t="s">
        <v>500</v>
      </c>
      <c r="P85" s="12" t="s">
        <v>500</v>
      </c>
      <c r="Q85" s="12" t="s">
        <v>500</v>
      </c>
      <c r="R85" s="12" t="s">
        <v>500</v>
      </c>
      <c r="S85" s="12" t="s">
        <v>500</v>
      </c>
      <c r="T85" s="12" t="s">
        <v>1475</v>
      </c>
      <c r="U85" s="12" t="s">
        <v>500</v>
      </c>
      <c r="V85" s="12" t="s">
        <v>1476</v>
      </c>
      <c r="W85" s="12" t="s">
        <v>1477</v>
      </c>
      <c r="X85" s="12" t="s">
        <v>1478</v>
      </c>
      <c r="AC85" s="7"/>
      <c r="AD85" s="11" t="s">
        <v>499</v>
      </c>
      <c r="AE85" s="12" t="s">
        <v>500</v>
      </c>
      <c r="AF85" s="12" t="s">
        <v>1777</v>
      </c>
      <c r="AG85" s="12" t="s">
        <v>1778</v>
      </c>
      <c r="AH85" s="12" t="s">
        <v>500</v>
      </c>
      <c r="AI85" s="12" t="s">
        <v>500</v>
      </c>
      <c r="AJ85" s="12" t="s">
        <v>500</v>
      </c>
      <c r="AK85" s="12" t="s">
        <v>500</v>
      </c>
      <c r="AL85" s="12" t="s">
        <v>500</v>
      </c>
      <c r="AM85" s="12" t="s">
        <v>500</v>
      </c>
      <c r="AN85" s="12" t="s">
        <v>500</v>
      </c>
      <c r="AO85" s="12" t="s">
        <v>500</v>
      </c>
      <c r="AP85" s="12" t="s">
        <v>500</v>
      </c>
      <c r="AQ85" s="12" t="s">
        <v>500</v>
      </c>
      <c r="AR85" s="12" t="s">
        <v>500</v>
      </c>
      <c r="AS85" s="12" t="s">
        <v>500</v>
      </c>
      <c r="AT85" s="12" t="s">
        <v>1779</v>
      </c>
      <c r="AU85" s="12" t="s">
        <v>500</v>
      </c>
      <c r="AV85" s="12" t="s">
        <v>500</v>
      </c>
      <c r="AW85" s="12" t="s">
        <v>1780</v>
      </c>
      <c r="AX85" s="12" t="s">
        <v>1781</v>
      </c>
      <c r="AY85" s="12" t="s">
        <v>1782</v>
      </c>
      <c r="AZ85" s="12" t="s">
        <v>1783</v>
      </c>
      <c r="BA85" s="12" t="s">
        <v>1784</v>
      </c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</row>
    <row r="86" spans="1:86" ht="18.600000000000001" thickBot="1" x14ac:dyDescent="0.35">
      <c r="A86" s="11" t="s">
        <v>504</v>
      </c>
      <c r="B86" s="12" t="s">
        <v>505</v>
      </c>
      <c r="C86" s="12" t="s">
        <v>505</v>
      </c>
      <c r="D86" s="12" t="s">
        <v>505</v>
      </c>
      <c r="E86" s="12" t="s">
        <v>505</v>
      </c>
      <c r="F86" s="12" t="s">
        <v>505</v>
      </c>
      <c r="G86" s="12" t="s">
        <v>1479</v>
      </c>
      <c r="H86" s="12" t="s">
        <v>505</v>
      </c>
      <c r="I86" s="12" t="s">
        <v>505</v>
      </c>
      <c r="J86" s="12" t="s">
        <v>505</v>
      </c>
      <c r="K86" s="12" t="s">
        <v>505</v>
      </c>
      <c r="L86" s="12" t="s">
        <v>505</v>
      </c>
      <c r="M86" s="12" t="s">
        <v>505</v>
      </c>
      <c r="N86" s="12" t="s">
        <v>505</v>
      </c>
      <c r="O86" s="12" t="s">
        <v>505</v>
      </c>
      <c r="P86" s="12" t="s">
        <v>505</v>
      </c>
      <c r="Q86" s="12" t="s">
        <v>505</v>
      </c>
      <c r="R86" s="12" t="s">
        <v>505</v>
      </c>
      <c r="S86" s="12" t="s">
        <v>505</v>
      </c>
      <c r="T86" s="12" t="s">
        <v>1480</v>
      </c>
      <c r="U86" s="12" t="s">
        <v>505</v>
      </c>
      <c r="V86" s="12" t="s">
        <v>1481</v>
      </c>
      <c r="W86" s="12" t="s">
        <v>1482</v>
      </c>
      <c r="X86" s="12" t="s">
        <v>1483</v>
      </c>
      <c r="AC86" s="7"/>
      <c r="AD86" s="11" t="s">
        <v>504</v>
      </c>
      <c r="AE86" s="12" t="s">
        <v>505</v>
      </c>
      <c r="AF86" s="12" t="s">
        <v>1785</v>
      </c>
      <c r="AG86" s="12" t="s">
        <v>1786</v>
      </c>
      <c r="AH86" s="12" t="s">
        <v>505</v>
      </c>
      <c r="AI86" s="12" t="s">
        <v>505</v>
      </c>
      <c r="AJ86" s="12" t="s">
        <v>505</v>
      </c>
      <c r="AK86" s="12" t="s">
        <v>505</v>
      </c>
      <c r="AL86" s="12" t="s">
        <v>505</v>
      </c>
      <c r="AM86" s="12" t="s">
        <v>505</v>
      </c>
      <c r="AN86" s="12" t="s">
        <v>505</v>
      </c>
      <c r="AO86" s="12" t="s">
        <v>505</v>
      </c>
      <c r="AP86" s="12" t="s">
        <v>505</v>
      </c>
      <c r="AQ86" s="12" t="s">
        <v>505</v>
      </c>
      <c r="AR86" s="12" t="s">
        <v>505</v>
      </c>
      <c r="AS86" s="12" t="s">
        <v>505</v>
      </c>
      <c r="AT86" s="12" t="s">
        <v>1787</v>
      </c>
      <c r="AU86" s="12" t="s">
        <v>505</v>
      </c>
      <c r="AV86" s="12" t="s">
        <v>505</v>
      </c>
      <c r="AW86" s="12" t="s">
        <v>1788</v>
      </c>
      <c r="AX86" s="12" t="s">
        <v>1789</v>
      </c>
      <c r="AY86" s="12" t="s">
        <v>1790</v>
      </c>
      <c r="AZ86" s="12" t="s">
        <v>1791</v>
      </c>
      <c r="BA86" s="12" t="s">
        <v>1792</v>
      </c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</row>
    <row r="87" spans="1:86" ht="18.600000000000001" thickBot="1" x14ac:dyDescent="0.35">
      <c r="A87" s="11" t="s">
        <v>509</v>
      </c>
      <c r="B87" s="12" t="s">
        <v>510</v>
      </c>
      <c r="C87" s="12" t="s">
        <v>510</v>
      </c>
      <c r="D87" s="12" t="s">
        <v>510</v>
      </c>
      <c r="E87" s="12" t="s">
        <v>510</v>
      </c>
      <c r="F87" s="12" t="s">
        <v>510</v>
      </c>
      <c r="G87" s="12" t="s">
        <v>1484</v>
      </c>
      <c r="H87" s="12" t="s">
        <v>510</v>
      </c>
      <c r="I87" s="12" t="s">
        <v>510</v>
      </c>
      <c r="J87" s="12" t="s">
        <v>510</v>
      </c>
      <c r="K87" s="12" t="s">
        <v>510</v>
      </c>
      <c r="L87" s="12" t="s">
        <v>510</v>
      </c>
      <c r="M87" s="12" t="s">
        <v>510</v>
      </c>
      <c r="N87" s="12" t="s">
        <v>510</v>
      </c>
      <c r="O87" s="12" t="s">
        <v>510</v>
      </c>
      <c r="P87" s="12" t="s">
        <v>510</v>
      </c>
      <c r="Q87" s="12" t="s">
        <v>510</v>
      </c>
      <c r="R87" s="12" t="s">
        <v>510</v>
      </c>
      <c r="S87" s="12" t="s">
        <v>510</v>
      </c>
      <c r="T87" s="12" t="s">
        <v>1485</v>
      </c>
      <c r="U87" s="12" t="s">
        <v>510</v>
      </c>
      <c r="V87" s="12" t="s">
        <v>1486</v>
      </c>
      <c r="W87" s="12" t="s">
        <v>1487</v>
      </c>
      <c r="X87" s="12" t="s">
        <v>1488</v>
      </c>
      <c r="AC87" s="7"/>
      <c r="AD87" s="11" t="s">
        <v>509</v>
      </c>
      <c r="AE87" s="12" t="s">
        <v>510</v>
      </c>
      <c r="AF87" s="12" t="s">
        <v>1793</v>
      </c>
      <c r="AG87" s="12" t="s">
        <v>1794</v>
      </c>
      <c r="AH87" s="12" t="s">
        <v>510</v>
      </c>
      <c r="AI87" s="12" t="s">
        <v>510</v>
      </c>
      <c r="AJ87" s="12" t="s">
        <v>510</v>
      </c>
      <c r="AK87" s="12" t="s">
        <v>510</v>
      </c>
      <c r="AL87" s="12" t="s">
        <v>510</v>
      </c>
      <c r="AM87" s="12" t="s">
        <v>510</v>
      </c>
      <c r="AN87" s="12" t="s">
        <v>510</v>
      </c>
      <c r="AO87" s="12" t="s">
        <v>510</v>
      </c>
      <c r="AP87" s="12" t="s">
        <v>510</v>
      </c>
      <c r="AQ87" s="12" t="s">
        <v>510</v>
      </c>
      <c r="AR87" s="12" t="s">
        <v>510</v>
      </c>
      <c r="AS87" s="12" t="s">
        <v>510</v>
      </c>
      <c r="AT87" s="12" t="s">
        <v>1795</v>
      </c>
      <c r="AU87" s="12" t="s">
        <v>510</v>
      </c>
      <c r="AV87" s="12" t="s">
        <v>510</v>
      </c>
      <c r="AW87" s="12" t="s">
        <v>1796</v>
      </c>
      <c r="AX87" s="12" t="s">
        <v>1797</v>
      </c>
      <c r="AY87" s="12" t="s">
        <v>1798</v>
      </c>
      <c r="AZ87" s="12" t="s">
        <v>1799</v>
      </c>
      <c r="BA87" s="12" t="s">
        <v>1800</v>
      </c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</row>
    <row r="88" spans="1:86" ht="18.600000000000001" thickBot="1" x14ac:dyDescent="0.35">
      <c r="A88" s="11" t="s">
        <v>514</v>
      </c>
      <c r="B88" s="12" t="s">
        <v>515</v>
      </c>
      <c r="C88" s="12" t="s">
        <v>515</v>
      </c>
      <c r="D88" s="12" t="s">
        <v>515</v>
      </c>
      <c r="E88" s="12" t="s">
        <v>515</v>
      </c>
      <c r="F88" s="12" t="s">
        <v>515</v>
      </c>
      <c r="G88" s="12" t="s">
        <v>1489</v>
      </c>
      <c r="H88" s="12" t="s">
        <v>515</v>
      </c>
      <c r="I88" s="12" t="s">
        <v>515</v>
      </c>
      <c r="J88" s="12" t="s">
        <v>515</v>
      </c>
      <c r="K88" s="12" t="s">
        <v>515</v>
      </c>
      <c r="L88" s="12" t="s">
        <v>515</v>
      </c>
      <c r="M88" s="12" t="s">
        <v>515</v>
      </c>
      <c r="N88" s="12" t="s">
        <v>515</v>
      </c>
      <c r="O88" s="12" t="s">
        <v>515</v>
      </c>
      <c r="P88" s="12" t="s">
        <v>515</v>
      </c>
      <c r="Q88" s="12" t="s">
        <v>515</v>
      </c>
      <c r="R88" s="12" t="s">
        <v>515</v>
      </c>
      <c r="S88" s="12" t="s">
        <v>515</v>
      </c>
      <c r="T88" s="12" t="s">
        <v>1490</v>
      </c>
      <c r="U88" s="12" t="s">
        <v>515</v>
      </c>
      <c r="V88" s="12" t="s">
        <v>1491</v>
      </c>
      <c r="W88" s="12" t="s">
        <v>1492</v>
      </c>
      <c r="X88" s="12" t="s">
        <v>1493</v>
      </c>
      <c r="AC88" s="7"/>
      <c r="AD88" s="11" t="s">
        <v>514</v>
      </c>
      <c r="AE88" s="12" t="s">
        <v>515</v>
      </c>
      <c r="AF88" s="12" t="s">
        <v>1801</v>
      </c>
      <c r="AG88" s="12" t="s">
        <v>1802</v>
      </c>
      <c r="AH88" s="12" t="s">
        <v>515</v>
      </c>
      <c r="AI88" s="12" t="s">
        <v>515</v>
      </c>
      <c r="AJ88" s="12" t="s">
        <v>515</v>
      </c>
      <c r="AK88" s="12" t="s">
        <v>515</v>
      </c>
      <c r="AL88" s="12" t="s">
        <v>515</v>
      </c>
      <c r="AM88" s="12" t="s">
        <v>515</v>
      </c>
      <c r="AN88" s="12" t="s">
        <v>515</v>
      </c>
      <c r="AO88" s="12" t="s">
        <v>515</v>
      </c>
      <c r="AP88" s="12" t="s">
        <v>515</v>
      </c>
      <c r="AQ88" s="12" t="s">
        <v>515</v>
      </c>
      <c r="AR88" s="12" t="s">
        <v>515</v>
      </c>
      <c r="AS88" s="12" t="s">
        <v>515</v>
      </c>
      <c r="AT88" s="12" t="s">
        <v>1803</v>
      </c>
      <c r="AU88" s="12" t="s">
        <v>515</v>
      </c>
      <c r="AV88" s="12" t="s">
        <v>515</v>
      </c>
      <c r="AW88" s="12" t="s">
        <v>1804</v>
      </c>
      <c r="AX88" s="12" t="s">
        <v>1805</v>
      </c>
      <c r="AY88" s="12" t="s">
        <v>1806</v>
      </c>
      <c r="AZ88" s="12" t="s">
        <v>1807</v>
      </c>
      <c r="BA88" s="12" t="s">
        <v>1808</v>
      </c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</row>
    <row r="89" spans="1:86" ht="18.600000000000001" thickBot="1" x14ac:dyDescent="0.35">
      <c r="A89" s="11" t="s">
        <v>519</v>
      </c>
      <c r="B89" s="12" t="s">
        <v>520</v>
      </c>
      <c r="C89" s="12" t="s">
        <v>520</v>
      </c>
      <c r="D89" s="12" t="s">
        <v>520</v>
      </c>
      <c r="E89" s="12" t="s">
        <v>520</v>
      </c>
      <c r="F89" s="12" t="s">
        <v>520</v>
      </c>
      <c r="G89" s="12" t="s">
        <v>1494</v>
      </c>
      <c r="H89" s="12" t="s">
        <v>520</v>
      </c>
      <c r="I89" s="12" t="s">
        <v>520</v>
      </c>
      <c r="J89" s="12" t="s">
        <v>520</v>
      </c>
      <c r="K89" s="12" t="s">
        <v>520</v>
      </c>
      <c r="L89" s="12" t="s">
        <v>520</v>
      </c>
      <c r="M89" s="12" t="s">
        <v>520</v>
      </c>
      <c r="N89" s="12" t="s">
        <v>520</v>
      </c>
      <c r="O89" s="12" t="s">
        <v>520</v>
      </c>
      <c r="P89" s="12" t="s">
        <v>520</v>
      </c>
      <c r="Q89" s="12" t="s">
        <v>520</v>
      </c>
      <c r="R89" s="12" t="s">
        <v>520</v>
      </c>
      <c r="S89" s="12" t="s">
        <v>520</v>
      </c>
      <c r="T89" s="12" t="s">
        <v>1495</v>
      </c>
      <c r="U89" s="12" t="s">
        <v>520</v>
      </c>
      <c r="V89" s="12" t="s">
        <v>1496</v>
      </c>
      <c r="W89" s="12" t="s">
        <v>1497</v>
      </c>
      <c r="X89" s="12" t="s">
        <v>1498</v>
      </c>
      <c r="AC89" s="7"/>
      <c r="AD89" s="11" t="s">
        <v>519</v>
      </c>
      <c r="AE89" s="12" t="s">
        <v>520</v>
      </c>
      <c r="AF89" s="12" t="s">
        <v>1809</v>
      </c>
      <c r="AG89" s="12" t="s">
        <v>1810</v>
      </c>
      <c r="AH89" s="12" t="s">
        <v>520</v>
      </c>
      <c r="AI89" s="12" t="s">
        <v>520</v>
      </c>
      <c r="AJ89" s="12" t="s">
        <v>520</v>
      </c>
      <c r="AK89" s="12" t="s">
        <v>520</v>
      </c>
      <c r="AL89" s="12" t="s">
        <v>520</v>
      </c>
      <c r="AM89" s="12" t="s">
        <v>520</v>
      </c>
      <c r="AN89" s="12" t="s">
        <v>520</v>
      </c>
      <c r="AO89" s="12" t="s">
        <v>520</v>
      </c>
      <c r="AP89" s="12" t="s">
        <v>520</v>
      </c>
      <c r="AQ89" s="12" t="s">
        <v>520</v>
      </c>
      <c r="AR89" s="12" t="s">
        <v>520</v>
      </c>
      <c r="AS89" s="12" t="s">
        <v>520</v>
      </c>
      <c r="AT89" s="12" t="s">
        <v>1811</v>
      </c>
      <c r="AU89" s="12" t="s">
        <v>520</v>
      </c>
      <c r="AV89" s="12" t="s">
        <v>520</v>
      </c>
      <c r="AW89" s="12" t="s">
        <v>1812</v>
      </c>
      <c r="AX89" s="12" t="s">
        <v>1813</v>
      </c>
      <c r="AY89" s="12" t="s">
        <v>1814</v>
      </c>
      <c r="AZ89" s="12" t="s">
        <v>1815</v>
      </c>
      <c r="BA89" s="12" t="s">
        <v>1816</v>
      </c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</row>
    <row r="90" spans="1:86" ht="18.600000000000001" thickBot="1" x14ac:dyDescent="0.35">
      <c r="A90" s="11" t="s">
        <v>524</v>
      </c>
      <c r="B90" s="12" t="s">
        <v>525</v>
      </c>
      <c r="C90" s="12" t="s">
        <v>525</v>
      </c>
      <c r="D90" s="12" t="s">
        <v>525</v>
      </c>
      <c r="E90" s="12" t="s">
        <v>525</v>
      </c>
      <c r="F90" s="12" t="s">
        <v>525</v>
      </c>
      <c r="G90" s="12" t="s">
        <v>1499</v>
      </c>
      <c r="H90" s="12" t="s">
        <v>525</v>
      </c>
      <c r="I90" s="12" t="s">
        <v>525</v>
      </c>
      <c r="J90" s="12" t="s">
        <v>525</v>
      </c>
      <c r="K90" s="12" t="s">
        <v>525</v>
      </c>
      <c r="L90" s="12" t="s">
        <v>525</v>
      </c>
      <c r="M90" s="12" t="s">
        <v>525</v>
      </c>
      <c r="N90" s="12" t="s">
        <v>525</v>
      </c>
      <c r="O90" s="12" t="s">
        <v>525</v>
      </c>
      <c r="P90" s="12" t="s">
        <v>525</v>
      </c>
      <c r="Q90" s="12" t="s">
        <v>525</v>
      </c>
      <c r="R90" s="12" t="s">
        <v>525</v>
      </c>
      <c r="S90" s="12" t="s">
        <v>525</v>
      </c>
      <c r="T90" s="12" t="s">
        <v>1500</v>
      </c>
      <c r="U90" s="12" t="s">
        <v>525</v>
      </c>
      <c r="V90" s="12" t="s">
        <v>1501</v>
      </c>
      <c r="W90" s="12" t="s">
        <v>1502</v>
      </c>
      <c r="X90" s="12" t="s">
        <v>1503</v>
      </c>
      <c r="AC90" s="7"/>
      <c r="AD90" s="11" t="s">
        <v>524</v>
      </c>
      <c r="AE90" s="12" t="s">
        <v>525</v>
      </c>
      <c r="AF90" s="12" t="s">
        <v>1817</v>
      </c>
      <c r="AG90" s="12" t="s">
        <v>1818</v>
      </c>
      <c r="AH90" s="12" t="s">
        <v>525</v>
      </c>
      <c r="AI90" s="12" t="s">
        <v>525</v>
      </c>
      <c r="AJ90" s="12" t="s">
        <v>525</v>
      </c>
      <c r="AK90" s="12" t="s">
        <v>525</v>
      </c>
      <c r="AL90" s="12" t="s">
        <v>525</v>
      </c>
      <c r="AM90" s="12" t="s">
        <v>525</v>
      </c>
      <c r="AN90" s="12" t="s">
        <v>525</v>
      </c>
      <c r="AO90" s="12" t="s">
        <v>525</v>
      </c>
      <c r="AP90" s="12" t="s">
        <v>525</v>
      </c>
      <c r="AQ90" s="12" t="s">
        <v>525</v>
      </c>
      <c r="AR90" s="12" t="s">
        <v>525</v>
      </c>
      <c r="AS90" s="12" t="s">
        <v>525</v>
      </c>
      <c r="AT90" s="12" t="s">
        <v>1819</v>
      </c>
      <c r="AU90" s="12" t="s">
        <v>525</v>
      </c>
      <c r="AV90" s="12" t="s">
        <v>525</v>
      </c>
      <c r="AW90" s="12" t="s">
        <v>1820</v>
      </c>
      <c r="AX90" s="12" t="s">
        <v>1821</v>
      </c>
      <c r="AY90" s="12" t="s">
        <v>1822</v>
      </c>
      <c r="AZ90" s="12" t="s">
        <v>1823</v>
      </c>
      <c r="BA90" s="12" t="s">
        <v>1824</v>
      </c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</row>
    <row r="91" spans="1:86" ht="18.600000000000001" thickBot="1" x14ac:dyDescent="0.35">
      <c r="A91" s="11" t="s">
        <v>529</v>
      </c>
      <c r="B91" s="12" t="s">
        <v>530</v>
      </c>
      <c r="C91" s="12" t="s">
        <v>530</v>
      </c>
      <c r="D91" s="12" t="s">
        <v>530</v>
      </c>
      <c r="E91" s="12" t="s">
        <v>530</v>
      </c>
      <c r="F91" s="12" t="s">
        <v>530</v>
      </c>
      <c r="G91" s="12" t="s">
        <v>1504</v>
      </c>
      <c r="H91" s="12" t="s">
        <v>530</v>
      </c>
      <c r="I91" s="12" t="s">
        <v>530</v>
      </c>
      <c r="J91" s="12" t="s">
        <v>530</v>
      </c>
      <c r="K91" s="12" t="s">
        <v>530</v>
      </c>
      <c r="L91" s="12" t="s">
        <v>530</v>
      </c>
      <c r="M91" s="12" t="s">
        <v>530</v>
      </c>
      <c r="N91" s="12" t="s">
        <v>530</v>
      </c>
      <c r="O91" s="12" t="s">
        <v>530</v>
      </c>
      <c r="P91" s="12" t="s">
        <v>530</v>
      </c>
      <c r="Q91" s="12" t="s">
        <v>530</v>
      </c>
      <c r="R91" s="12" t="s">
        <v>530</v>
      </c>
      <c r="S91" s="12" t="s">
        <v>530</v>
      </c>
      <c r="T91" s="12" t="s">
        <v>1505</v>
      </c>
      <c r="U91" s="12" t="s">
        <v>530</v>
      </c>
      <c r="V91" s="12" t="s">
        <v>1506</v>
      </c>
      <c r="W91" s="12" t="s">
        <v>1507</v>
      </c>
      <c r="X91" s="12" t="s">
        <v>1508</v>
      </c>
      <c r="AC91" s="7"/>
      <c r="AD91" s="11" t="s">
        <v>529</v>
      </c>
      <c r="AE91" s="12" t="s">
        <v>530</v>
      </c>
      <c r="AF91" s="12" t="s">
        <v>1825</v>
      </c>
      <c r="AG91" s="12" t="s">
        <v>1826</v>
      </c>
      <c r="AH91" s="12" t="s">
        <v>530</v>
      </c>
      <c r="AI91" s="12" t="s">
        <v>530</v>
      </c>
      <c r="AJ91" s="12" t="s">
        <v>530</v>
      </c>
      <c r="AK91" s="12" t="s">
        <v>530</v>
      </c>
      <c r="AL91" s="12" t="s">
        <v>530</v>
      </c>
      <c r="AM91" s="12" t="s">
        <v>530</v>
      </c>
      <c r="AN91" s="12" t="s">
        <v>530</v>
      </c>
      <c r="AO91" s="12" t="s">
        <v>530</v>
      </c>
      <c r="AP91" s="12" t="s">
        <v>530</v>
      </c>
      <c r="AQ91" s="12" t="s">
        <v>530</v>
      </c>
      <c r="AR91" s="12" t="s">
        <v>530</v>
      </c>
      <c r="AS91" s="12" t="s">
        <v>530</v>
      </c>
      <c r="AT91" s="12" t="s">
        <v>1827</v>
      </c>
      <c r="AU91" s="12" t="s">
        <v>530</v>
      </c>
      <c r="AV91" s="12" t="s">
        <v>530</v>
      </c>
      <c r="AW91" s="12" t="s">
        <v>1828</v>
      </c>
      <c r="AX91" s="12" t="s">
        <v>1829</v>
      </c>
      <c r="AY91" s="12" t="s">
        <v>1830</v>
      </c>
      <c r="AZ91" s="12" t="s">
        <v>1831</v>
      </c>
      <c r="BA91" s="12" t="s">
        <v>1832</v>
      </c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</row>
    <row r="92" spans="1:86" ht="18.600000000000001" thickBot="1" x14ac:dyDescent="0.35">
      <c r="A92" s="11" t="s">
        <v>534</v>
      </c>
      <c r="B92" s="12" t="s">
        <v>535</v>
      </c>
      <c r="C92" s="12" t="s">
        <v>535</v>
      </c>
      <c r="D92" s="12" t="s">
        <v>535</v>
      </c>
      <c r="E92" s="12" t="s">
        <v>535</v>
      </c>
      <c r="F92" s="12" t="s">
        <v>535</v>
      </c>
      <c r="G92" s="12" t="s">
        <v>1509</v>
      </c>
      <c r="H92" s="12" t="s">
        <v>535</v>
      </c>
      <c r="I92" s="12" t="s">
        <v>535</v>
      </c>
      <c r="J92" s="12" t="s">
        <v>535</v>
      </c>
      <c r="K92" s="12" t="s">
        <v>535</v>
      </c>
      <c r="L92" s="12" t="s">
        <v>535</v>
      </c>
      <c r="M92" s="12" t="s">
        <v>535</v>
      </c>
      <c r="N92" s="12" t="s">
        <v>535</v>
      </c>
      <c r="O92" s="12" t="s">
        <v>535</v>
      </c>
      <c r="P92" s="12" t="s">
        <v>535</v>
      </c>
      <c r="Q92" s="12" t="s">
        <v>535</v>
      </c>
      <c r="R92" s="12" t="s">
        <v>535</v>
      </c>
      <c r="S92" s="12" t="s">
        <v>535</v>
      </c>
      <c r="T92" s="12" t="s">
        <v>1510</v>
      </c>
      <c r="U92" s="12" t="s">
        <v>535</v>
      </c>
      <c r="V92" s="12" t="s">
        <v>1511</v>
      </c>
      <c r="W92" s="12" t="s">
        <v>1512</v>
      </c>
      <c r="X92" s="12" t="s">
        <v>1513</v>
      </c>
      <c r="AC92" s="7"/>
      <c r="AD92" s="11" t="s">
        <v>534</v>
      </c>
      <c r="AE92" s="12" t="s">
        <v>535</v>
      </c>
      <c r="AF92" s="12" t="s">
        <v>1833</v>
      </c>
      <c r="AG92" s="12" t="s">
        <v>1834</v>
      </c>
      <c r="AH92" s="12" t="s">
        <v>535</v>
      </c>
      <c r="AI92" s="12" t="s">
        <v>535</v>
      </c>
      <c r="AJ92" s="12" t="s">
        <v>535</v>
      </c>
      <c r="AK92" s="12" t="s">
        <v>535</v>
      </c>
      <c r="AL92" s="12" t="s">
        <v>535</v>
      </c>
      <c r="AM92" s="12" t="s">
        <v>535</v>
      </c>
      <c r="AN92" s="12" t="s">
        <v>535</v>
      </c>
      <c r="AO92" s="12" t="s">
        <v>535</v>
      </c>
      <c r="AP92" s="12" t="s">
        <v>535</v>
      </c>
      <c r="AQ92" s="12" t="s">
        <v>535</v>
      </c>
      <c r="AR92" s="12" t="s">
        <v>535</v>
      </c>
      <c r="AS92" s="12" t="s">
        <v>535</v>
      </c>
      <c r="AT92" s="12" t="s">
        <v>1835</v>
      </c>
      <c r="AU92" s="12" t="s">
        <v>535</v>
      </c>
      <c r="AV92" s="12" t="s">
        <v>535</v>
      </c>
      <c r="AW92" s="12" t="s">
        <v>1836</v>
      </c>
      <c r="AX92" s="12" t="s">
        <v>1837</v>
      </c>
      <c r="AY92" s="12" t="s">
        <v>1838</v>
      </c>
      <c r="AZ92" s="12" t="s">
        <v>1839</v>
      </c>
      <c r="BA92" s="12" t="s">
        <v>1840</v>
      </c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</row>
    <row r="93" spans="1:86" ht="18.600000000000001" thickBot="1" x14ac:dyDescent="0.35">
      <c r="A93" s="11" t="s">
        <v>539</v>
      </c>
      <c r="B93" s="12" t="s">
        <v>540</v>
      </c>
      <c r="C93" s="12" t="s">
        <v>540</v>
      </c>
      <c r="D93" s="12" t="s">
        <v>540</v>
      </c>
      <c r="E93" s="12" t="s">
        <v>540</v>
      </c>
      <c r="F93" s="12" t="s">
        <v>540</v>
      </c>
      <c r="G93" s="12" t="s">
        <v>1514</v>
      </c>
      <c r="H93" s="12" t="s">
        <v>540</v>
      </c>
      <c r="I93" s="12" t="s">
        <v>540</v>
      </c>
      <c r="J93" s="12" t="s">
        <v>540</v>
      </c>
      <c r="K93" s="12" t="s">
        <v>540</v>
      </c>
      <c r="L93" s="12" t="s">
        <v>540</v>
      </c>
      <c r="M93" s="12" t="s">
        <v>540</v>
      </c>
      <c r="N93" s="12" t="s">
        <v>540</v>
      </c>
      <c r="O93" s="12" t="s">
        <v>540</v>
      </c>
      <c r="P93" s="12" t="s">
        <v>540</v>
      </c>
      <c r="Q93" s="12" t="s">
        <v>540</v>
      </c>
      <c r="R93" s="12" t="s">
        <v>540</v>
      </c>
      <c r="S93" s="12" t="s">
        <v>540</v>
      </c>
      <c r="T93" s="12" t="s">
        <v>1515</v>
      </c>
      <c r="U93" s="12" t="s">
        <v>540</v>
      </c>
      <c r="V93" s="12" t="s">
        <v>1516</v>
      </c>
      <c r="W93" s="12" t="s">
        <v>1517</v>
      </c>
      <c r="X93" s="12" t="s">
        <v>1518</v>
      </c>
      <c r="AC93" s="7"/>
      <c r="AD93" s="11" t="s">
        <v>539</v>
      </c>
      <c r="AE93" s="12" t="s">
        <v>540</v>
      </c>
      <c r="AF93" s="12" t="s">
        <v>1841</v>
      </c>
      <c r="AG93" s="12" t="s">
        <v>1842</v>
      </c>
      <c r="AH93" s="12" t="s">
        <v>540</v>
      </c>
      <c r="AI93" s="12" t="s">
        <v>540</v>
      </c>
      <c r="AJ93" s="12" t="s">
        <v>540</v>
      </c>
      <c r="AK93" s="12" t="s">
        <v>540</v>
      </c>
      <c r="AL93" s="12" t="s">
        <v>540</v>
      </c>
      <c r="AM93" s="12" t="s">
        <v>540</v>
      </c>
      <c r="AN93" s="12" t="s">
        <v>540</v>
      </c>
      <c r="AO93" s="12" t="s">
        <v>540</v>
      </c>
      <c r="AP93" s="12" t="s">
        <v>540</v>
      </c>
      <c r="AQ93" s="12" t="s">
        <v>540</v>
      </c>
      <c r="AR93" s="12" t="s">
        <v>540</v>
      </c>
      <c r="AS93" s="12" t="s">
        <v>540</v>
      </c>
      <c r="AT93" s="12" t="s">
        <v>1843</v>
      </c>
      <c r="AU93" s="12" t="s">
        <v>540</v>
      </c>
      <c r="AV93" s="12" t="s">
        <v>540</v>
      </c>
      <c r="AW93" s="12" t="s">
        <v>1844</v>
      </c>
      <c r="AX93" s="12" t="s">
        <v>1845</v>
      </c>
      <c r="AY93" s="12" t="s">
        <v>1846</v>
      </c>
      <c r="AZ93" s="12" t="s">
        <v>1847</v>
      </c>
      <c r="BA93" s="12" t="s">
        <v>1848</v>
      </c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</row>
    <row r="94" spans="1:86" ht="18.600000000000001" thickBot="1" x14ac:dyDescent="0.35">
      <c r="A94" s="11" t="s">
        <v>544</v>
      </c>
      <c r="B94" s="12" t="s">
        <v>545</v>
      </c>
      <c r="C94" s="12" t="s">
        <v>545</v>
      </c>
      <c r="D94" s="12" t="s">
        <v>545</v>
      </c>
      <c r="E94" s="12" t="s">
        <v>545</v>
      </c>
      <c r="F94" s="12" t="s">
        <v>545</v>
      </c>
      <c r="G94" s="12" t="s">
        <v>1519</v>
      </c>
      <c r="H94" s="12" t="s">
        <v>545</v>
      </c>
      <c r="I94" s="12" t="s">
        <v>545</v>
      </c>
      <c r="J94" s="12" t="s">
        <v>545</v>
      </c>
      <c r="K94" s="12" t="s">
        <v>545</v>
      </c>
      <c r="L94" s="12" t="s">
        <v>545</v>
      </c>
      <c r="M94" s="12" t="s">
        <v>545</v>
      </c>
      <c r="N94" s="12" t="s">
        <v>545</v>
      </c>
      <c r="O94" s="12" t="s">
        <v>545</v>
      </c>
      <c r="P94" s="12" t="s">
        <v>545</v>
      </c>
      <c r="Q94" s="12" t="s">
        <v>545</v>
      </c>
      <c r="R94" s="12" t="s">
        <v>545</v>
      </c>
      <c r="S94" s="12" t="s">
        <v>545</v>
      </c>
      <c r="T94" s="12" t="s">
        <v>1520</v>
      </c>
      <c r="U94" s="12" t="s">
        <v>545</v>
      </c>
      <c r="V94" s="12" t="s">
        <v>1521</v>
      </c>
      <c r="W94" s="12" t="s">
        <v>1522</v>
      </c>
      <c r="X94" s="12" t="s">
        <v>1523</v>
      </c>
      <c r="AC94" s="7"/>
      <c r="AD94" s="11" t="s">
        <v>544</v>
      </c>
      <c r="AE94" s="12" t="s">
        <v>545</v>
      </c>
      <c r="AF94" s="12" t="s">
        <v>1849</v>
      </c>
      <c r="AG94" s="12" t="s">
        <v>1850</v>
      </c>
      <c r="AH94" s="12" t="s">
        <v>545</v>
      </c>
      <c r="AI94" s="12" t="s">
        <v>545</v>
      </c>
      <c r="AJ94" s="12" t="s">
        <v>545</v>
      </c>
      <c r="AK94" s="12" t="s">
        <v>545</v>
      </c>
      <c r="AL94" s="12" t="s">
        <v>545</v>
      </c>
      <c r="AM94" s="12" t="s">
        <v>545</v>
      </c>
      <c r="AN94" s="12" t="s">
        <v>545</v>
      </c>
      <c r="AO94" s="12" t="s">
        <v>545</v>
      </c>
      <c r="AP94" s="12" t="s">
        <v>545</v>
      </c>
      <c r="AQ94" s="12" t="s">
        <v>545</v>
      </c>
      <c r="AR94" s="12" t="s">
        <v>545</v>
      </c>
      <c r="AS94" s="12" t="s">
        <v>545</v>
      </c>
      <c r="AT94" s="12" t="s">
        <v>1851</v>
      </c>
      <c r="AU94" s="12" t="s">
        <v>545</v>
      </c>
      <c r="AV94" s="12" t="s">
        <v>545</v>
      </c>
      <c r="AW94" s="12" t="s">
        <v>1852</v>
      </c>
      <c r="AX94" s="12" t="s">
        <v>1853</v>
      </c>
      <c r="AY94" s="12" t="s">
        <v>1854</v>
      </c>
      <c r="AZ94" s="12" t="s">
        <v>1855</v>
      </c>
      <c r="BA94" s="12" t="s">
        <v>1856</v>
      </c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</row>
    <row r="95" spans="1:86" ht="18.600000000000001" thickBot="1" x14ac:dyDescent="0.35">
      <c r="A95" s="11" t="s">
        <v>549</v>
      </c>
      <c r="B95" s="12" t="s">
        <v>550</v>
      </c>
      <c r="C95" s="12" t="s">
        <v>550</v>
      </c>
      <c r="D95" s="12" t="s">
        <v>550</v>
      </c>
      <c r="E95" s="12" t="s">
        <v>550</v>
      </c>
      <c r="F95" s="12" t="s">
        <v>550</v>
      </c>
      <c r="G95" s="12" t="s">
        <v>1524</v>
      </c>
      <c r="H95" s="12" t="s">
        <v>550</v>
      </c>
      <c r="I95" s="12" t="s">
        <v>550</v>
      </c>
      <c r="J95" s="12" t="s">
        <v>550</v>
      </c>
      <c r="K95" s="12" t="s">
        <v>550</v>
      </c>
      <c r="L95" s="12" t="s">
        <v>550</v>
      </c>
      <c r="M95" s="12" t="s">
        <v>550</v>
      </c>
      <c r="N95" s="12" t="s">
        <v>550</v>
      </c>
      <c r="O95" s="12" t="s">
        <v>550</v>
      </c>
      <c r="P95" s="12" t="s">
        <v>550</v>
      </c>
      <c r="Q95" s="12" t="s">
        <v>550</v>
      </c>
      <c r="R95" s="12" t="s">
        <v>550</v>
      </c>
      <c r="S95" s="12" t="s">
        <v>550</v>
      </c>
      <c r="T95" s="12" t="s">
        <v>1525</v>
      </c>
      <c r="U95" s="12" t="s">
        <v>550</v>
      </c>
      <c r="V95" s="12" t="s">
        <v>1526</v>
      </c>
      <c r="W95" s="12" t="s">
        <v>1527</v>
      </c>
      <c r="X95" s="12" t="s">
        <v>1528</v>
      </c>
      <c r="AC95" s="7"/>
      <c r="AD95" s="11" t="s">
        <v>549</v>
      </c>
      <c r="AE95" s="12" t="s">
        <v>550</v>
      </c>
      <c r="AF95" s="12" t="s">
        <v>1857</v>
      </c>
      <c r="AG95" s="12" t="s">
        <v>1858</v>
      </c>
      <c r="AH95" s="12" t="s">
        <v>550</v>
      </c>
      <c r="AI95" s="12" t="s">
        <v>550</v>
      </c>
      <c r="AJ95" s="12" t="s">
        <v>550</v>
      </c>
      <c r="AK95" s="12" t="s">
        <v>550</v>
      </c>
      <c r="AL95" s="12" t="s">
        <v>550</v>
      </c>
      <c r="AM95" s="12" t="s">
        <v>550</v>
      </c>
      <c r="AN95" s="12" t="s">
        <v>550</v>
      </c>
      <c r="AO95" s="12" t="s">
        <v>550</v>
      </c>
      <c r="AP95" s="12" t="s">
        <v>550</v>
      </c>
      <c r="AQ95" s="12" t="s">
        <v>550</v>
      </c>
      <c r="AR95" s="12" t="s">
        <v>550</v>
      </c>
      <c r="AS95" s="12" t="s">
        <v>550</v>
      </c>
      <c r="AT95" s="12" t="s">
        <v>1859</v>
      </c>
      <c r="AU95" s="12" t="s">
        <v>550</v>
      </c>
      <c r="AV95" s="12" t="s">
        <v>550</v>
      </c>
      <c r="AW95" s="12" t="s">
        <v>1860</v>
      </c>
      <c r="AX95" s="12" t="s">
        <v>1861</v>
      </c>
      <c r="AY95" s="12" t="s">
        <v>1862</v>
      </c>
      <c r="AZ95" s="12" t="s">
        <v>1863</v>
      </c>
      <c r="BA95" s="12" t="s">
        <v>1864</v>
      </c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</row>
    <row r="96" spans="1:86" ht="18.600000000000001" thickBot="1" x14ac:dyDescent="0.35">
      <c r="A96" s="11" t="s">
        <v>554</v>
      </c>
      <c r="B96" s="12" t="s">
        <v>555</v>
      </c>
      <c r="C96" s="12" t="s">
        <v>555</v>
      </c>
      <c r="D96" s="12" t="s">
        <v>555</v>
      </c>
      <c r="E96" s="12" t="s">
        <v>555</v>
      </c>
      <c r="F96" s="12" t="s">
        <v>555</v>
      </c>
      <c r="G96" s="12" t="s">
        <v>1529</v>
      </c>
      <c r="H96" s="12" t="s">
        <v>555</v>
      </c>
      <c r="I96" s="12" t="s">
        <v>555</v>
      </c>
      <c r="J96" s="12" t="s">
        <v>555</v>
      </c>
      <c r="K96" s="12" t="s">
        <v>555</v>
      </c>
      <c r="L96" s="12" t="s">
        <v>555</v>
      </c>
      <c r="M96" s="12" t="s">
        <v>555</v>
      </c>
      <c r="N96" s="12" t="s">
        <v>555</v>
      </c>
      <c r="O96" s="12" t="s">
        <v>555</v>
      </c>
      <c r="P96" s="12" t="s">
        <v>555</v>
      </c>
      <c r="Q96" s="12" t="s">
        <v>555</v>
      </c>
      <c r="R96" s="12" t="s">
        <v>555</v>
      </c>
      <c r="S96" s="12" t="s">
        <v>555</v>
      </c>
      <c r="T96" s="12" t="s">
        <v>1530</v>
      </c>
      <c r="U96" s="12" t="s">
        <v>555</v>
      </c>
      <c r="V96" s="12" t="s">
        <v>1531</v>
      </c>
      <c r="W96" s="12" t="s">
        <v>1532</v>
      </c>
      <c r="X96" s="12" t="s">
        <v>1533</v>
      </c>
      <c r="AC96" s="7"/>
      <c r="AD96" s="11" t="s">
        <v>554</v>
      </c>
      <c r="AE96" s="12" t="s">
        <v>555</v>
      </c>
      <c r="AF96" s="12" t="s">
        <v>1865</v>
      </c>
      <c r="AG96" s="12" t="s">
        <v>1866</v>
      </c>
      <c r="AH96" s="12" t="s">
        <v>555</v>
      </c>
      <c r="AI96" s="12" t="s">
        <v>555</v>
      </c>
      <c r="AJ96" s="12" t="s">
        <v>555</v>
      </c>
      <c r="AK96" s="12" t="s">
        <v>555</v>
      </c>
      <c r="AL96" s="12" t="s">
        <v>555</v>
      </c>
      <c r="AM96" s="12" t="s">
        <v>555</v>
      </c>
      <c r="AN96" s="12" t="s">
        <v>555</v>
      </c>
      <c r="AO96" s="12" t="s">
        <v>555</v>
      </c>
      <c r="AP96" s="12" t="s">
        <v>555</v>
      </c>
      <c r="AQ96" s="12" t="s">
        <v>555</v>
      </c>
      <c r="AR96" s="12" t="s">
        <v>555</v>
      </c>
      <c r="AS96" s="12" t="s">
        <v>555</v>
      </c>
      <c r="AT96" s="12" t="s">
        <v>1867</v>
      </c>
      <c r="AU96" s="12" t="s">
        <v>555</v>
      </c>
      <c r="AV96" s="12" t="s">
        <v>555</v>
      </c>
      <c r="AW96" s="12" t="s">
        <v>1868</v>
      </c>
      <c r="AX96" s="12" t="s">
        <v>1869</v>
      </c>
      <c r="AY96" s="12" t="s">
        <v>1870</v>
      </c>
      <c r="AZ96" s="12" t="s">
        <v>1871</v>
      </c>
      <c r="BA96" s="12" t="s">
        <v>1872</v>
      </c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</row>
    <row r="97" spans="1:86" ht="18.600000000000001" thickBot="1" x14ac:dyDescent="0.35">
      <c r="A97" s="11" t="s">
        <v>559</v>
      </c>
      <c r="B97" s="12" t="s">
        <v>560</v>
      </c>
      <c r="C97" s="12" t="s">
        <v>560</v>
      </c>
      <c r="D97" s="12" t="s">
        <v>560</v>
      </c>
      <c r="E97" s="12" t="s">
        <v>560</v>
      </c>
      <c r="F97" s="12" t="s">
        <v>560</v>
      </c>
      <c r="G97" s="12" t="s">
        <v>1534</v>
      </c>
      <c r="H97" s="12" t="s">
        <v>560</v>
      </c>
      <c r="I97" s="12" t="s">
        <v>560</v>
      </c>
      <c r="J97" s="12" t="s">
        <v>560</v>
      </c>
      <c r="K97" s="12" t="s">
        <v>560</v>
      </c>
      <c r="L97" s="12" t="s">
        <v>560</v>
      </c>
      <c r="M97" s="12" t="s">
        <v>560</v>
      </c>
      <c r="N97" s="12" t="s">
        <v>560</v>
      </c>
      <c r="O97" s="12" t="s">
        <v>560</v>
      </c>
      <c r="P97" s="12" t="s">
        <v>560</v>
      </c>
      <c r="Q97" s="12" t="s">
        <v>560</v>
      </c>
      <c r="R97" s="12" t="s">
        <v>560</v>
      </c>
      <c r="S97" s="12" t="s">
        <v>560</v>
      </c>
      <c r="T97" s="12" t="s">
        <v>1535</v>
      </c>
      <c r="U97" s="12" t="s">
        <v>560</v>
      </c>
      <c r="V97" s="12" t="s">
        <v>1536</v>
      </c>
      <c r="W97" s="12" t="s">
        <v>1537</v>
      </c>
      <c r="X97" s="12" t="s">
        <v>1538</v>
      </c>
      <c r="AC97" s="7"/>
      <c r="AD97" s="11" t="s">
        <v>559</v>
      </c>
      <c r="AE97" s="12" t="s">
        <v>560</v>
      </c>
      <c r="AF97" s="12" t="s">
        <v>1873</v>
      </c>
      <c r="AG97" s="12" t="s">
        <v>1874</v>
      </c>
      <c r="AH97" s="12" t="s">
        <v>560</v>
      </c>
      <c r="AI97" s="12" t="s">
        <v>560</v>
      </c>
      <c r="AJ97" s="12" t="s">
        <v>560</v>
      </c>
      <c r="AK97" s="12" t="s">
        <v>560</v>
      </c>
      <c r="AL97" s="12" t="s">
        <v>560</v>
      </c>
      <c r="AM97" s="12" t="s">
        <v>560</v>
      </c>
      <c r="AN97" s="12" t="s">
        <v>560</v>
      </c>
      <c r="AO97" s="12" t="s">
        <v>560</v>
      </c>
      <c r="AP97" s="12" t="s">
        <v>560</v>
      </c>
      <c r="AQ97" s="12" t="s">
        <v>560</v>
      </c>
      <c r="AR97" s="12" t="s">
        <v>560</v>
      </c>
      <c r="AS97" s="12" t="s">
        <v>560</v>
      </c>
      <c r="AT97" s="12" t="s">
        <v>1875</v>
      </c>
      <c r="AU97" s="12" t="s">
        <v>560</v>
      </c>
      <c r="AV97" s="12" t="s">
        <v>560</v>
      </c>
      <c r="AW97" s="12" t="s">
        <v>1876</v>
      </c>
      <c r="AX97" s="12" t="s">
        <v>1877</v>
      </c>
      <c r="AY97" s="12" t="s">
        <v>1878</v>
      </c>
      <c r="AZ97" s="12" t="s">
        <v>1879</v>
      </c>
      <c r="BA97" s="12" t="s">
        <v>1880</v>
      </c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</row>
    <row r="98" spans="1:86" ht="18.600000000000001" thickBot="1" x14ac:dyDescent="0.35">
      <c r="A98" s="11" t="s">
        <v>564</v>
      </c>
      <c r="B98" s="12" t="s">
        <v>565</v>
      </c>
      <c r="C98" s="12" t="s">
        <v>565</v>
      </c>
      <c r="D98" s="12" t="s">
        <v>565</v>
      </c>
      <c r="E98" s="12" t="s">
        <v>565</v>
      </c>
      <c r="F98" s="12" t="s">
        <v>565</v>
      </c>
      <c r="G98" s="12" t="s">
        <v>1539</v>
      </c>
      <c r="H98" s="12" t="s">
        <v>565</v>
      </c>
      <c r="I98" s="12" t="s">
        <v>565</v>
      </c>
      <c r="J98" s="12" t="s">
        <v>565</v>
      </c>
      <c r="K98" s="12" t="s">
        <v>565</v>
      </c>
      <c r="L98" s="12" t="s">
        <v>565</v>
      </c>
      <c r="M98" s="12" t="s">
        <v>565</v>
      </c>
      <c r="N98" s="12" t="s">
        <v>565</v>
      </c>
      <c r="O98" s="12" t="s">
        <v>565</v>
      </c>
      <c r="P98" s="12" t="s">
        <v>565</v>
      </c>
      <c r="Q98" s="12" t="s">
        <v>565</v>
      </c>
      <c r="R98" s="12" t="s">
        <v>565</v>
      </c>
      <c r="S98" s="12" t="s">
        <v>565</v>
      </c>
      <c r="T98" s="12" t="s">
        <v>1540</v>
      </c>
      <c r="U98" s="12" t="s">
        <v>565</v>
      </c>
      <c r="V98" s="12" t="s">
        <v>1541</v>
      </c>
      <c r="W98" s="12" t="s">
        <v>1542</v>
      </c>
      <c r="X98" s="12" t="s">
        <v>1543</v>
      </c>
      <c r="AC98" s="7"/>
      <c r="AD98" s="11" t="s">
        <v>564</v>
      </c>
      <c r="AE98" s="12" t="s">
        <v>565</v>
      </c>
      <c r="AF98" s="12" t="s">
        <v>1881</v>
      </c>
      <c r="AG98" s="12" t="s">
        <v>1882</v>
      </c>
      <c r="AH98" s="12" t="s">
        <v>565</v>
      </c>
      <c r="AI98" s="12" t="s">
        <v>565</v>
      </c>
      <c r="AJ98" s="12" t="s">
        <v>565</v>
      </c>
      <c r="AK98" s="12" t="s">
        <v>565</v>
      </c>
      <c r="AL98" s="12" t="s">
        <v>565</v>
      </c>
      <c r="AM98" s="12" t="s">
        <v>565</v>
      </c>
      <c r="AN98" s="12" t="s">
        <v>565</v>
      </c>
      <c r="AO98" s="12" t="s">
        <v>565</v>
      </c>
      <c r="AP98" s="12" t="s">
        <v>565</v>
      </c>
      <c r="AQ98" s="12" t="s">
        <v>565</v>
      </c>
      <c r="AR98" s="12" t="s">
        <v>565</v>
      </c>
      <c r="AS98" s="12" t="s">
        <v>565</v>
      </c>
      <c r="AT98" s="12" t="s">
        <v>1883</v>
      </c>
      <c r="AU98" s="12" t="s">
        <v>565</v>
      </c>
      <c r="AV98" s="12" t="s">
        <v>565</v>
      </c>
      <c r="AW98" s="12" t="s">
        <v>1884</v>
      </c>
      <c r="AX98" s="12" t="s">
        <v>1885</v>
      </c>
      <c r="AY98" s="12" t="s">
        <v>1886</v>
      </c>
      <c r="AZ98" s="12" t="s">
        <v>1887</v>
      </c>
      <c r="BA98" s="12" t="s">
        <v>1888</v>
      </c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</row>
    <row r="99" spans="1:86" ht="18.600000000000001" thickBot="1" x14ac:dyDescent="0.35">
      <c r="A99" s="11" t="s">
        <v>569</v>
      </c>
      <c r="B99" s="12" t="s">
        <v>570</v>
      </c>
      <c r="C99" s="12" t="s">
        <v>570</v>
      </c>
      <c r="D99" s="12" t="s">
        <v>570</v>
      </c>
      <c r="E99" s="12" t="s">
        <v>570</v>
      </c>
      <c r="F99" s="12" t="s">
        <v>570</v>
      </c>
      <c r="G99" s="12" t="s">
        <v>1544</v>
      </c>
      <c r="H99" s="12" t="s">
        <v>570</v>
      </c>
      <c r="I99" s="12" t="s">
        <v>570</v>
      </c>
      <c r="J99" s="12" t="s">
        <v>570</v>
      </c>
      <c r="K99" s="12" t="s">
        <v>570</v>
      </c>
      <c r="L99" s="12" t="s">
        <v>570</v>
      </c>
      <c r="M99" s="12" t="s">
        <v>570</v>
      </c>
      <c r="N99" s="12" t="s">
        <v>570</v>
      </c>
      <c r="O99" s="12" t="s">
        <v>570</v>
      </c>
      <c r="P99" s="12" t="s">
        <v>570</v>
      </c>
      <c r="Q99" s="12" t="s">
        <v>570</v>
      </c>
      <c r="R99" s="12" t="s">
        <v>570</v>
      </c>
      <c r="S99" s="12" t="s">
        <v>570</v>
      </c>
      <c r="T99" s="12" t="s">
        <v>1545</v>
      </c>
      <c r="U99" s="12" t="s">
        <v>570</v>
      </c>
      <c r="V99" s="12" t="s">
        <v>1546</v>
      </c>
      <c r="W99" s="12" t="s">
        <v>1547</v>
      </c>
      <c r="X99" s="12" t="s">
        <v>1548</v>
      </c>
      <c r="AC99" s="7"/>
      <c r="AD99" s="11" t="s">
        <v>569</v>
      </c>
      <c r="AE99" s="12" t="s">
        <v>570</v>
      </c>
      <c r="AF99" s="12" t="s">
        <v>1889</v>
      </c>
      <c r="AG99" s="12" t="s">
        <v>1890</v>
      </c>
      <c r="AH99" s="12" t="s">
        <v>570</v>
      </c>
      <c r="AI99" s="12" t="s">
        <v>570</v>
      </c>
      <c r="AJ99" s="12" t="s">
        <v>570</v>
      </c>
      <c r="AK99" s="12" t="s">
        <v>570</v>
      </c>
      <c r="AL99" s="12" t="s">
        <v>570</v>
      </c>
      <c r="AM99" s="12" t="s">
        <v>570</v>
      </c>
      <c r="AN99" s="12" t="s">
        <v>570</v>
      </c>
      <c r="AO99" s="12" t="s">
        <v>570</v>
      </c>
      <c r="AP99" s="12" t="s">
        <v>570</v>
      </c>
      <c r="AQ99" s="12" t="s">
        <v>570</v>
      </c>
      <c r="AR99" s="12" t="s">
        <v>570</v>
      </c>
      <c r="AS99" s="12" t="s">
        <v>570</v>
      </c>
      <c r="AT99" s="12" t="s">
        <v>1891</v>
      </c>
      <c r="AU99" s="12" t="s">
        <v>570</v>
      </c>
      <c r="AV99" s="12" t="s">
        <v>570</v>
      </c>
      <c r="AW99" s="12" t="s">
        <v>1892</v>
      </c>
      <c r="AX99" s="12" t="s">
        <v>1893</v>
      </c>
      <c r="AY99" s="12" t="s">
        <v>1894</v>
      </c>
      <c r="AZ99" s="12" t="s">
        <v>1895</v>
      </c>
      <c r="BA99" s="12" t="s">
        <v>1896</v>
      </c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</row>
    <row r="100" spans="1:86" ht="18.600000000000001" thickBot="1" x14ac:dyDescent="0.35">
      <c r="A100" s="11" t="s">
        <v>574</v>
      </c>
      <c r="B100" s="12" t="s">
        <v>575</v>
      </c>
      <c r="C100" s="12" t="s">
        <v>575</v>
      </c>
      <c r="D100" s="12" t="s">
        <v>575</v>
      </c>
      <c r="E100" s="12" t="s">
        <v>575</v>
      </c>
      <c r="F100" s="12" t="s">
        <v>575</v>
      </c>
      <c r="G100" s="12" t="s">
        <v>1549</v>
      </c>
      <c r="H100" s="12" t="s">
        <v>575</v>
      </c>
      <c r="I100" s="12" t="s">
        <v>575</v>
      </c>
      <c r="J100" s="12" t="s">
        <v>575</v>
      </c>
      <c r="K100" s="12" t="s">
        <v>575</v>
      </c>
      <c r="L100" s="12" t="s">
        <v>575</v>
      </c>
      <c r="M100" s="12" t="s">
        <v>575</v>
      </c>
      <c r="N100" s="12" t="s">
        <v>575</v>
      </c>
      <c r="O100" s="12" t="s">
        <v>575</v>
      </c>
      <c r="P100" s="12" t="s">
        <v>575</v>
      </c>
      <c r="Q100" s="12" t="s">
        <v>575</v>
      </c>
      <c r="R100" s="12" t="s">
        <v>575</v>
      </c>
      <c r="S100" s="12" t="s">
        <v>575</v>
      </c>
      <c r="T100" s="12" t="s">
        <v>1550</v>
      </c>
      <c r="U100" s="12" t="s">
        <v>575</v>
      </c>
      <c r="V100" s="12" t="s">
        <v>1551</v>
      </c>
      <c r="W100" s="12" t="s">
        <v>1552</v>
      </c>
      <c r="X100" s="12" t="s">
        <v>1553</v>
      </c>
      <c r="AC100" s="7"/>
      <c r="AD100" s="11" t="s">
        <v>574</v>
      </c>
      <c r="AE100" s="12" t="s">
        <v>575</v>
      </c>
      <c r="AF100" s="12" t="s">
        <v>1897</v>
      </c>
      <c r="AG100" s="12" t="s">
        <v>1898</v>
      </c>
      <c r="AH100" s="12" t="s">
        <v>575</v>
      </c>
      <c r="AI100" s="12" t="s">
        <v>575</v>
      </c>
      <c r="AJ100" s="12" t="s">
        <v>575</v>
      </c>
      <c r="AK100" s="12" t="s">
        <v>575</v>
      </c>
      <c r="AL100" s="12" t="s">
        <v>575</v>
      </c>
      <c r="AM100" s="12" t="s">
        <v>575</v>
      </c>
      <c r="AN100" s="12" t="s">
        <v>575</v>
      </c>
      <c r="AO100" s="12" t="s">
        <v>575</v>
      </c>
      <c r="AP100" s="12" t="s">
        <v>575</v>
      </c>
      <c r="AQ100" s="12" t="s">
        <v>575</v>
      </c>
      <c r="AR100" s="12" t="s">
        <v>575</v>
      </c>
      <c r="AS100" s="12" t="s">
        <v>575</v>
      </c>
      <c r="AT100" s="12" t="s">
        <v>1899</v>
      </c>
      <c r="AU100" s="12" t="s">
        <v>575</v>
      </c>
      <c r="AV100" s="12" t="s">
        <v>575</v>
      </c>
      <c r="AW100" s="12" t="s">
        <v>1900</v>
      </c>
      <c r="AX100" s="12" t="s">
        <v>1901</v>
      </c>
      <c r="AY100" s="12" t="s">
        <v>1902</v>
      </c>
      <c r="AZ100" s="12" t="s">
        <v>1903</v>
      </c>
      <c r="BA100" s="12" t="s">
        <v>1904</v>
      </c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</row>
    <row r="101" spans="1:86" ht="18.600000000000001" thickBot="1" x14ac:dyDescent="0.35">
      <c r="A101" s="11" t="s">
        <v>579</v>
      </c>
      <c r="B101" s="12" t="s">
        <v>580</v>
      </c>
      <c r="C101" s="12" t="s">
        <v>580</v>
      </c>
      <c r="D101" s="12" t="s">
        <v>580</v>
      </c>
      <c r="E101" s="12" t="s">
        <v>580</v>
      </c>
      <c r="F101" s="12" t="s">
        <v>580</v>
      </c>
      <c r="G101" s="12" t="s">
        <v>1554</v>
      </c>
      <c r="H101" s="12" t="s">
        <v>580</v>
      </c>
      <c r="I101" s="12" t="s">
        <v>580</v>
      </c>
      <c r="J101" s="12" t="s">
        <v>580</v>
      </c>
      <c r="K101" s="12" t="s">
        <v>580</v>
      </c>
      <c r="L101" s="12" t="s">
        <v>580</v>
      </c>
      <c r="M101" s="12" t="s">
        <v>580</v>
      </c>
      <c r="N101" s="12" t="s">
        <v>580</v>
      </c>
      <c r="O101" s="12" t="s">
        <v>580</v>
      </c>
      <c r="P101" s="12" t="s">
        <v>580</v>
      </c>
      <c r="Q101" s="12" t="s">
        <v>580</v>
      </c>
      <c r="R101" s="12" t="s">
        <v>580</v>
      </c>
      <c r="S101" s="12" t="s">
        <v>580</v>
      </c>
      <c r="T101" s="12" t="s">
        <v>1555</v>
      </c>
      <c r="U101" s="12" t="s">
        <v>580</v>
      </c>
      <c r="V101" s="12" t="s">
        <v>1556</v>
      </c>
      <c r="W101" s="12" t="s">
        <v>1557</v>
      </c>
      <c r="X101" s="12" t="s">
        <v>1558</v>
      </c>
      <c r="AC101" s="7"/>
      <c r="AD101" s="11" t="s">
        <v>579</v>
      </c>
      <c r="AE101" s="12" t="s">
        <v>580</v>
      </c>
      <c r="AF101" s="12" t="s">
        <v>1905</v>
      </c>
      <c r="AG101" s="12" t="s">
        <v>1906</v>
      </c>
      <c r="AH101" s="12" t="s">
        <v>580</v>
      </c>
      <c r="AI101" s="12" t="s">
        <v>580</v>
      </c>
      <c r="AJ101" s="12" t="s">
        <v>580</v>
      </c>
      <c r="AK101" s="12" t="s">
        <v>580</v>
      </c>
      <c r="AL101" s="12" t="s">
        <v>580</v>
      </c>
      <c r="AM101" s="12" t="s">
        <v>580</v>
      </c>
      <c r="AN101" s="12" t="s">
        <v>580</v>
      </c>
      <c r="AO101" s="12" t="s">
        <v>580</v>
      </c>
      <c r="AP101" s="12" t="s">
        <v>580</v>
      </c>
      <c r="AQ101" s="12" t="s">
        <v>580</v>
      </c>
      <c r="AR101" s="12" t="s">
        <v>580</v>
      </c>
      <c r="AS101" s="12" t="s">
        <v>580</v>
      </c>
      <c r="AT101" s="12" t="s">
        <v>1907</v>
      </c>
      <c r="AU101" s="12" t="s">
        <v>580</v>
      </c>
      <c r="AV101" s="12" t="s">
        <v>580</v>
      </c>
      <c r="AW101" s="12" t="s">
        <v>1908</v>
      </c>
      <c r="AX101" s="12" t="s">
        <v>1909</v>
      </c>
      <c r="AY101" s="12" t="s">
        <v>580</v>
      </c>
      <c r="AZ101" s="12" t="s">
        <v>1910</v>
      </c>
      <c r="BA101" s="12" t="s">
        <v>1911</v>
      </c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</row>
    <row r="102" spans="1:86" ht="18.600000000000001" thickBot="1" x14ac:dyDescent="0.35">
      <c r="A102" s="11" t="s">
        <v>584</v>
      </c>
      <c r="B102" s="12" t="s">
        <v>585</v>
      </c>
      <c r="C102" s="12" t="s">
        <v>585</v>
      </c>
      <c r="D102" s="12" t="s">
        <v>585</v>
      </c>
      <c r="E102" s="12" t="s">
        <v>585</v>
      </c>
      <c r="F102" s="12" t="s">
        <v>585</v>
      </c>
      <c r="G102" s="12" t="s">
        <v>1559</v>
      </c>
      <c r="H102" s="12" t="s">
        <v>585</v>
      </c>
      <c r="I102" s="12" t="s">
        <v>585</v>
      </c>
      <c r="J102" s="12" t="s">
        <v>585</v>
      </c>
      <c r="K102" s="12" t="s">
        <v>585</v>
      </c>
      <c r="L102" s="12" t="s">
        <v>585</v>
      </c>
      <c r="M102" s="12" t="s">
        <v>585</v>
      </c>
      <c r="N102" s="12" t="s">
        <v>585</v>
      </c>
      <c r="O102" s="12" t="s">
        <v>585</v>
      </c>
      <c r="P102" s="12" t="s">
        <v>585</v>
      </c>
      <c r="Q102" s="12" t="s">
        <v>585</v>
      </c>
      <c r="R102" s="12" t="s">
        <v>585</v>
      </c>
      <c r="S102" s="12" t="s">
        <v>585</v>
      </c>
      <c r="T102" s="12" t="s">
        <v>1560</v>
      </c>
      <c r="U102" s="12" t="s">
        <v>585</v>
      </c>
      <c r="V102" s="12" t="s">
        <v>1561</v>
      </c>
      <c r="W102" s="12" t="s">
        <v>1562</v>
      </c>
      <c r="X102" s="12" t="s">
        <v>1563</v>
      </c>
      <c r="AC102" s="7"/>
      <c r="AD102" s="11" t="s">
        <v>584</v>
      </c>
      <c r="AE102" s="12" t="s">
        <v>585</v>
      </c>
      <c r="AF102" s="12" t="s">
        <v>1912</v>
      </c>
      <c r="AG102" s="12" t="s">
        <v>1913</v>
      </c>
      <c r="AH102" s="12" t="s">
        <v>585</v>
      </c>
      <c r="AI102" s="12" t="s">
        <v>585</v>
      </c>
      <c r="AJ102" s="12" t="s">
        <v>585</v>
      </c>
      <c r="AK102" s="12" t="s">
        <v>585</v>
      </c>
      <c r="AL102" s="12" t="s">
        <v>585</v>
      </c>
      <c r="AM102" s="12" t="s">
        <v>585</v>
      </c>
      <c r="AN102" s="12" t="s">
        <v>585</v>
      </c>
      <c r="AO102" s="12" t="s">
        <v>585</v>
      </c>
      <c r="AP102" s="12" t="s">
        <v>585</v>
      </c>
      <c r="AQ102" s="12" t="s">
        <v>585</v>
      </c>
      <c r="AR102" s="12" t="s">
        <v>585</v>
      </c>
      <c r="AS102" s="12" t="s">
        <v>585</v>
      </c>
      <c r="AT102" s="12" t="s">
        <v>1914</v>
      </c>
      <c r="AU102" s="12" t="s">
        <v>585</v>
      </c>
      <c r="AV102" s="12" t="s">
        <v>585</v>
      </c>
      <c r="AW102" s="12" t="s">
        <v>1915</v>
      </c>
      <c r="AX102" s="12" t="s">
        <v>1916</v>
      </c>
      <c r="AY102" s="12" t="s">
        <v>585</v>
      </c>
      <c r="AZ102" s="12" t="s">
        <v>1917</v>
      </c>
      <c r="BA102" s="12" t="s">
        <v>1918</v>
      </c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</row>
    <row r="103" spans="1:86" ht="18.600000000000001" thickBot="1" x14ac:dyDescent="0.35">
      <c r="A103" s="11" t="s">
        <v>589</v>
      </c>
      <c r="B103" s="12" t="s">
        <v>590</v>
      </c>
      <c r="C103" s="12" t="s">
        <v>590</v>
      </c>
      <c r="D103" s="12" t="s">
        <v>590</v>
      </c>
      <c r="E103" s="12" t="s">
        <v>590</v>
      </c>
      <c r="F103" s="12" t="s">
        <v>590</v>
      </c>
      <c r="G103" s="12" t="s">
        <v>1564</v>
      </c>
      <c r="H103" s="12" t="s">
        <v>590</v>
      </c>
      <c r="I103" s="12" t="s">
        <v>590</v>
      </c>
      <c r="J103" s="12" t="s">
        <v>590</v>
      </c>
      <c r="K103" s="12" t="s">
        <v>590</v>
      </c>
      <c r="L103" s="12" t="s">
        <v>590</v>
      </c>
      <c r="M103" s="12" t="s">
        <v>590</v>
      </c>
      <c r="N103" s="12" t="s">
        <v>590</v>
      </c>
      <c r="O103" s="12" t="s">
        <v>590</v>
      </c>
      <c r="P103" s="12" t="s">
        <v>590</v>
      </c>
      <c r="Q103" s="12" t="s">
        <v>590</v>
      </c>
      <c r="R103" s="12" t="s">
        <v>590</v>
      </c>
      <c r="S103" s="12" t="s">
        <v>590</v>
      </c>
      <c r="T103" s="12" t="s">
        <v>1565</v>
      </c>
      <c r="U103" s="12" t="s">
        <v>590</v>
      </c>
      <c r="V103" s="12" t="s">
        <v>1566</v>
      </c>
      <c r="W103" s="12" t="s">
        <v>1567</v>
      </c>
      <c r="X103" s="12" t="s">
        <v>1568</v>
      </c>
      <c r="AC103" s="7"/>
      <c r="AD103" s="11" t="s">
        <v>589</v>
      </c>
      <c r="AE103" s="12" t="s">
        <v>590</v>
      </c>
      <c r="AF103" s="12" t="s">
        <v>1919</v>
      </c>
      <c r="AG103" s="12" t="s">
        <v>1920</v>
      </c>
      <c r="AH103" s="12" t="s">
        <v>590</v>
      </c>
      <c r="AI103" s="12" t="s">
        <v>590</v>
      </c>
      <c r="AJ103" s="12" t="s">
        <v>590</v>
      </c>
      <c r="AK103" s="12" t="s">
        <v>590</v>
      </c>
      <c r="AL103" s="12" t="s">
        <v>590</v>
      </c>
      <c r="AM103" s="12" t="s">
        <v>590</v>
      </c>
      <c r="AN103" s="12" t="s">
        <v>590</v>
      </c>
      <c r="AO103" s="12" t="s">
        <v>590</v>
      </c>
      <c r="AP103" s="12" t="s">
        <v>590</v>
      </c>
      <c r="AQ103" s="12" t="s">
        <v>590</v>
      </c>
      <c r="AR103" s="12" t="s">
        <v>590</v>
      </c>
      <c r="AS103" s="12" t="s">
        <v>590</v>
      </c>
      <c r="AT103" s="12" t="s">
        <v>1921</v>
      </c>
      <c r="AU103" s="12" t="s">
        <v>590</v>
      </c>
      <c r="AV103" s="12" t="s">
        <v>590</v>
      </c>
      <c r="AW103" s="12" t="s">
        <v>1922</v>
      </c>
      <c r="AX103" s="12" t="s">
        <v>1923</v>
      </c>
      <c r="AY103" s="12" t="s">
        <v>590</v>
      </c>
      <c r="AZ103" s="12" t="s">
        <v>1924</v>
      </c>
      <c r="BA103" s="12" t="s">
        <v>1925</v>
      </c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</row>
    <row r="104" spans="1:86" ht="18.600000000000001" thickBot="1" x14ac:dyDescent="0.35">
      <c r="A104" s="11" t="s">
        <v>594</v>
      </c>
      <c r="B104" s="12" t="s">
        <v>595</v>
      </c>
      <c r="C104" s="12" t="s">
        <v>595</v>
      </c>
      <c r="D104" s="12" t="s">
        <v>595</v>
      </c>
      <c r="E104" s="12" t="s">
        <v>595</v>
      </c>
      <c r="F104" s="12" t="s">
        <v>595</v>
      </c>
      <c r="G104" s="12" t="s">
        <v>1569</v>
      </c>
      <c r="H104" s="12" t="s">
        <v>595</v>
      </c>
      <c r="I104" s="12" t="s">
        <v>595</v>
      </c>
      <c r="J104" s="12" t="s">
        <v>595</v>
      </c>
      <c r="K104" s="12" t="s">
        <v>595</v>
      </c>
      <c r="L104" s="12" t="s">
        <v>595</v>
      </c>
      <c r="M104" s="12" t="s">
        <v>595</v>
      </c>
      <c r="N104" s="12" t="s">
        <v>595</v>
      </c>
      <c r="O104" s="12" t="s">
        <v>595</v>
      </c>
      <c r="P104" s="12" t="s">
        <v>595</v>
      </c>
      <c r="Q104" s="12" t="s">
        <v>595</v>
      </c>
      <c r="R104" s="12" t="s">
        <v>595</v>
      </c>
      <c r="S104" s="12" t="s">
        <v>595</v>
      </c>
      <c r="T104" s="12" t="s">
        <v>1570</v>
      </c>
      <c r="U104" s="12" t="s">
        <v>595</v>
      </c>
      <c r="V104" s="12" t="s">
        <v>1571</v>
      </c>
      <c r="W104" s="12" t="s">
        <v>1572</v>
      </c>
      <c r="X104" s="12" t="s">
        <v>1573</v>
      </c>
      <c r="AC104" s="7"/>
      <c r="AD104" s="11" t="s">
        <v>594</v>
      </c>
      <c r="AE104" s="12" t="s">
        <v>595</v>
      </c>
      <c r="AF104" s="12" t="s">
        <v>1926</v>
      </c>
      <c r="AG104" s="12" t="s">
        <v>1927</v>
      </c>
      <c r="AH104" s="12" t="s">
        <v>595</v>
      </c>
      <c r="AI104" s="12" t="s">
        <v>595</v>
      </c>
      <c r="AJ104" s="12" t="s">
        <v>595</v>
      </c>
      <c r="AK104" s="12" t="s">
        <v>595</v>
      </c>
      <c r="AL104" s="12" t="s">
        <v>595</v>
      </c>
      <c r="AM104" s="12" t="s">
        <v>595</v>
      </c>
      <c r="AN104" s="12" t="s">
        <v>595</v>
      </c>
      <c r="AO104" s="12" t="s">
        <v>595</v>
      </c>
      <c r="AP104" s="12" t="s">
        <v>595</v>
      </c>
      <c r="AQ104" s="12" t="s">
        <v>595</v>
      </c>
      <c r="AR104" s="12" t="s">
        <v>595</v>
      </c>
      <c r="AS104" s="12" t="s">
        <v>595</v>
      </c>
      <c r="AT104" s="12" t="s">
        <v>1928</v>
      </c>
      <c r="AU104" s="12" t="s">
        <v>595</v>
      </c>
      <c r="AV104" s="12" t="s">
        <v>595</v>
      </c>
      <c r="AW104" s="12" t="s">
        <v>1929</v>
      </c>
      <c r="AX104" s="12" t="s">
        <v>1930</v>
      </c>
      <c r="AY104" s="12" t="s">
        <v>595</v>
      </c>
      <c r="AZ104" s="12" t="s">
        <v>1931</v>
      </c>
      <c r="BA104" s="12" t="s">
        <v>1932</v>
      </c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</row>
    <row r="105" spans="1:86" ht="18.600000000000001" thickBot="1" x14ac:dyDescent="0.35">
      <c r="A105" s="11" t="s">
        <v>599</v>
      </c>
      <c r="B105" s="12" t="s">
        <v>600</v>
      </c>
      <c r="C105" s="12" t="s">
        <v>600</v>
      </c>
      <c r="D105" s="12" t="s">
        <v>600</v>
      </c>
      <c r="E105" s="12" t="s">
        <v>600</v>
      </c>
      <c r="F105" s="12" t="s">
        <v>600</v>
      </c>
      <c r="G105" s="12" t="s">
        <v>1574</v>
      </c>
      <c r="H105" s="12" t="s">
        <v>600</v>
      </c>
      <c r="I105" s="12" t="s">
        <v>600</v>
      </c>
      <c r="J105" s="12" t="s">
        <v>600</v>
      </c>
      <c r="K105" s="12" t="s">
        <v>600</v>
      </c>
      <c r="L105" s="12" t="s">
        <v>600</v>
      </c>
      <c r="M105" s="12" t="s">
        <v>600</v>
      </c>
      <c r="N105" s="12" t="s">
        <v>600</v>
      </c>
      <c r="O105" s="12" t="s">
        <v>600</v>
      </c>
      <c r="P105" s="12" t="s">
        <v>600</v>
      </c>
      <c r="Q105" s="12" t="s">
        <v>600</v>
      </c>
      <c r="R105" s="12" t="s">
        <v>600</v>
      </c>
      <c r="S105" s="12" t="s">
        <v>600</v>
      </c>
      <c r="T105" s="12" t="s">
        <v>1575</v>
      </c>
      <c r="U105" s="12" t="s">
        <v>600</v>
      </c>
      <c r="V105" s="12" t="s">
        <v>1576</v>
      </c>
      <c r="W105" s="12" t="s">
        <v>1577</v>
      </c>
      <c r="X105" s="12" t="s">
        <v>1578</v>
      </c>
      <c r="AC105" s="7"/>
      <c r="AD105" s="11" t="s">
        <v>599</v>
      </c>
      <c r="AE105" s="12" t="s">
        <v>600</v>
      </c>
      <c r="AF105" s="12" t="s">
        <v>1933</v>
      </c>
      <c r="AG105" s="12" t="s">
        <v>1934</v>
      </c>
      <c r="AH105" s="12" t="s">
        <v>600</v>
      </c>
      <c r="AI105" s="12" t="s">
        <v>600</v>
      </c>
      <c r="AJ105" s="12" t="s">
        <v>600</v>
      </c>
      <c r="AK105" s="12" t="s">
        <v>600</v>
      </c>
      <c r="AL105" s="12" t="s">
        <v>600</v>
      </c>
      <c r="AM105" s="12" t="s">
        <v>600</v>
      </c>
      <c r="AN105" s="12" t="s">
        <v>600</v>
      </c>
      <c r="AO105" s="12" t="s">
        <v>600</v>
      </c>
      <c r="AP105" s="12" t="s">
        <v>600</v>
      </c>
      <c r="AQ105" s="12" t="s">
        <v>600</v>
      </c>
      <c r="AR105" s="12" t="s">
        <v>600</v>
      </c>
      <c r="AS105" s="12" t="s">
        <v>600</v>
      </c>
      <c r="AT105" s="12" t="s">
        <v>1935</v>
      </c>
      <c r="AU105" s="12" t="s">
        <v>600</v>
      </c>
      <c r="AV105" s="12" t="s">
        <v>600</v>
      </c>
      <c r="AW105" s="12" t="s">
        <v>600</v>
      </c>
      <c r="AX105" s="12" t="s">
        <v>1936</v>
      </c>
      <c r="AY105" s="12" t="s">
        <v>600</v>
      </c>
      <c r="AZ105" s="12" t="s">
        <v>1937</v>
      </c>
      <c r="BA105" s="12" t="s">
        <v>1938</v>
      </c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</row>
    <row r="106" spans="1:86" ht="18.600000000000001" thickBot="1" x14ac:dyDescent="0.35">
      <c r="A106" s="11" t="s">
        <v>604</v>
      </c>
      <c r="B106" s="12" t="s">
        <v>605</v>
      </c>
      <c r="C106" s="12" t="s">
        <v>605</v>
      </c>
      <c r="D106" s="12" t="s">
        <v>605</v>
      </c>
      <c r="E106" s="12" t="s">
        <v>605</v>
      </c>
      <c r="F106" s="12" t="s">
        <v>605</v>
      </c>
      <c r="G106" s="12" t="s">
        <v>1579</v>
      </c>
      <c r="H106" s="12" t="s">
        <v>605</v>
      </c>
      <c r="I106" s="12" t="s">
        <v>605</v>
      </c>
      <c r="J106" s="12" t="s">
        <v>605</v>
      </c>
      <c r="K106" s="12" t="s">
        <v>605</v>
      </c>
      <c r="L106" s="12" t="s">
        <v>605</v>
      </c>
      <c r="M106" s="12" t="s">
        <v>605</v>
      </c>
      <c r="N106" s="12" t="s">
        <v>605</v>
      </c>
      <c r="O106" s="12" t="s">
        <v>605</v>
      </c>
      <c r="P106" s="12" t="s">
        <v>605</v>
      </c>
      <c r="Q106" s="12" t="s">
        <v>605</v>
      </c>
      <c r="R106" s="12" t="s">
        <v>605</v>
      </c>
      <c r="S106" s="12" t="s">
        <v>605</v>
      </c>
      <c r="T106" s="12" t="s">
        <v>1580</v>
      </c>
      <c r="U106" s="12" t="s">
        <v>605</v>
      </c>
      <c r="V106" s="12" t="s">
        <v>1581</v>
      </c>
      <c r="W106" s="12" t="s">
        <v>1582</v>
      </c>
      <c r="X106" s="12" t="s">
        <v>1583</v>
      </c>
      <c r="AC106" s="7"/>
      <c r="AD106" s="11" t="s">
        <v>604</v>
      </c>
      <c r="AE106" s="12" t="s">
        <v>605</v>
      </c>
      <c r="AF106" s="12" t="s">
        <v>1939</v>
      </c>
      <c r="AG106" s="12" t="s">
        <v>1940</v>
      </c>
      <c r="AH106" s="12" t="s">
        <v>605</v>
      </c>
      <c r="AI106" s="12" t="s">
        <v>605</v>
      </c>
      <c r="AJ106" s="12" t="s">
        <v>605</v>
      </c>
      <c r="AK106" s="12" t="s">
        <v>605</v>
      </c>
      <c r="AL106" s="12" t="s">
        <v>605</v>
      </c>
      <c r="AM106" s="12" t="s">
        <v>605</v>
      </c>
      <c r="AN106" s="12" t="s">
        <v>605</v>
      </c>
      <c r="AO106" s="12" t="s">
        <v>605</v>
      </c>
      <c r="AP106" s="12" t="s">
        <v>605</v>
      </c>
      <c r="AQ106" s="12" t="s">
        <v>605</v>
      </c>
      <c r="AR106" s="12" t="s">
        <v>605</v>
      </c>
      <c r="AS106" s="12" t="s">
        <v>605</v>
      </c>
      <c r="AT106" s="12" t="s">
        <v>1941</v>
      </c>
      <c r="AU106" s="12" t="s">
        <v>605</v>
      </c>
      <c r="AV106" s="12" t="s">
        <v>605</v>
      </c>
      <c r="AW106" s="12" t="s">
        <v>605</v>
      </c>
      <c r="AX106" s="12" t="s">
        <v>1942</v>
      </c>
      <c r="AY106" s="12" t="s">
        <v>605</v>
      </c>
      <c r="AZ106" s="12" t="s">
        <v>1943</v>
      </c>
      <c r="BA106" s="12" t="s">
        <v>1944</v>
      </c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</row>
    <row r="107" spans="1:86" ht="18.600000000000001" thickBot="1" x14ac:dyDescent="0.35">
      <c r="A107" s="11" t="s">
        <v>609</v>
      </c>
      <c r="B107" s="12" t="s">
        <v>610</v>
      </c>
      <c r="C107" s="12" t="s">
        <v>610</v>
      </c>
      <c r="D107" s="12" t="s">
        <v>610</v>
      </c>
      <c r="E107" s="12" t="s">
        <v>610</v>
      </c>
      <c r="F107" s="12" t="s">
        <v>610</v>
      </c>
      <c r="G107" s="12" t="s">
        <v>1584</v>
      </c>
      <c r="H107" s="12" t="s">
        <v>610</v>
      </c>
      <c r="I107" s="12" t="s">
        <v>610</v>
      </c>
      <c r="J107" s="12" t="s">
        <v>610</v>
      </c>
      <c r="K107" s="12" t="s">
        <v>610</v>
      </c>
      <c r="L107" s="12" t="s">
        <v>610</v>
      </c>
      <c r="M107" s="12" t="s">
        <v>610</v>
      </c>
      <c r="N107" s="12" t="s">
        <v>610</v>
      </c>
      <c r="O107" s="12" t="s">
        <v>610</v>
      </c>
      <c r="P107" s="12" t="s">
        <v>610</v>
      </c>
      <c r="Q107" s="12" t="s">
        <v>610</v>
      </c>
      <c r="R107" s="12" t="s">
        <v>610</v>
      </c>
      <c r="S107" s="12" t="s">
        <v>610</v>
      </c>
      <c r="T107" s="12" t="s">
        <v>1585</v>
      </c>
      <c r="U107" s="12" t="s">
        <v>610</v>
      </c>
      <c r="V107" s="12" t="s">
        <v>1586</v>
      </c>
      <c r="W107" s="12" t="s">
        <v>1587</v>
      </c>
      <c r="X107" s="12" t="s">
        <v>1588</v>
      </c>
      <c r="AC107" s="7"/>
      <c r="AD107" s="11" t="s">
        <v>609</v>
      </c>
      <c r="AE107" s="12" t="s">
        <v>610</v>
      </c>
      <c r="AF107" s="12" t="s">
        <v>1945</v>
      </c>
      <c r="AG107" s="12" t="s">
        <v>1946</v>
      </c>
      <c r="AH107" s="12" t="s">
        <v>610</v>
      </c>
      <c r="AI107" s="12" t="s">
        <v>610</v>
      </c>
      <c r="AJ107" s="12" t="s">
        <v>610</v>
      </c>
      <c r="AK107" s="12" t="s">
        <v>610</v>
      </c>
      <c r="AL107" s="12" t="s">
        <v>610</v>
      </c>
      <c r="AM107" s="12" t="s">
        <v>610</v>
      </c>
      <c r="AN107" s="12" t="s">
        <v>610</v>
      </c>
      <c r="AO107" s="12" t="s">
        <v>610</v>
      </c>
      <c r="AP107" s="12" t="s">
        <v>610</v>
      </c>
      <c r="AQ107" s="12" t="s">
        <v>610</v>
      </c>
      <c r="AR107" s="12" t="s">
        <v>610</v>
      </c>
      <c r="AS107" s="12" t="s">
        <v>610</v>
      </c>
      <c r="AT107" s="12" t="s">
        <v>1947</v>
      </c>
      <c r="AU107" s="12" t="s">
        <v>610</v>
      </c>
      <c r="AV107" s="12" t="s">
        <v>610</v>
      </c>
      <c r="AW107" s="12" t="s">
        <v>610</v>
      </c>
      <c r="AX107" s="12" t="s">
        <v>1948</v>
      </c>
      <c r="AY107" s="12" t="s">
        <v>610</v>
      </c>
      <c r="AZ107" s="12" t="s">
        <v>1949</v>
      </c>
      <c r="BA107" s="12" t="s">
        <v>1950</v>
      </c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</row>
    <row r="108" spans="1:86" ht="18.600000000000001" thickBot="1" x14ac:dyDescent="0.35">
      <c r="A108" s="11" t="s">
        <v>614</v>
      </c>
      <c r="B108" s="12" t="s">
        <v>615</v>
      </c>
      <c r="C108" s="12" t="s">
        <v>615</v>
      </c>
      <c r="D108" s="12" t="s">
        <v>615</v>
      </c>
      <c r="E108" s="12" t="s">
        <v>615</v>
      </c>
      <c r="F108" s="12" t="s">
        <v>615</v>
      </c>
      <c r="G108" s="12" t="s">
        <v>1589</v>
      </c>
      <c r="H108" s="12" t="s">
        <v>615</v>
      </c>
      <c r="I108" s="12" t="s">
        <v>615</v>
      </c>
      <c r="J108" s="12" t="s">
        <v>615</v>
      </c>
      <c r="K108" s="12" t="s">
        <v>615</v>
      </c>
      <c r="L108" s="12" t="s">
        <v>615</v>
      </c>
      <c r="M108" s="12" t="s">
        <v>615</v>
      </c>
      <c r="N108" s="12" t="s">
        <v>615</v>
      </c>
      <c r="O108" s="12" t="s">
        <v>615</v>
      </c>
      <c r="P108" s="12" t="s">
        <v>615</v>
      </c>
      <c r="Q108" s="12" t="s">
        <v>615</v>
      </c>
      <c r="R108" s="12" t="s">
        <v>615</v>
      </c>
      <c r="S108" s="12" t="s">
        <v>615</v>
      </c>
      <c r="T108" s="12" t="s">
        <v>1590</v>
      </c>
      <c r="U108" s="12" t="s">
        <v>615</v>
      </c>
      <c r="V108" s="12" t="s">
        <v>1591</v>
      </c>
      <c r="W108" s="12" t="s">
        <v>1592</v>
      </c>
      <c r="X108" s="12" t="s">
        <v>1593</v>
      </c>
      <c r="AC108" s="7"/>
      <c r="AD108" s="11" t="s">
        <v>614</v>
      </c>
      <c r="AE108" s="12" t="s">
        <v>615</v>
      </c>
      <c r="AF108" s="12" t="s">
        <v>1951</v>
      </c>
      <c r="AG108" s="12" t="s">
        <v>1952</v>
      </c>
      <c r="AH108" s="12" t="s">
        <v>615</v>
      </c>
      <c r="AI108" s="12" t="s">
        <v>615</v>
      </c>
      <c r="AJ108" s="12" t="s">
        <v>615</v>
      </c>
      <c r="AK108" s="12" t="s">
        <v>615</v>
      </c>
      <c r="AL108" s="12" t="s">
        <v>615</v>
      </c>
      <c r="AM108" s="12" t="s">
        <v>615</v>
      </c>
      <c r="AN108" s="12" t="s">
        <v>615</v>
      </c>
      <c r="AO108" s="12" t="s">
        <v>615</v>
      </c>
      <c r="AP108" s="12" t="s">
        <v>615</v>
      </c>
      <c r="AQ108" s="12" t="s">
        <v>615</v>
      </c>
      <c r="AR108" s="12" t="s">
        <v>615</v>
      </c>
      <c r="AS108" s="12" t="s">
        <v>615</v>
      </c>
      <c r="AT108" s="12" t="s">
        <v>1953</v>
      </c>
      <c r="AU108" s="12" t="s">
        <v>615</v>
      </c>
      <c r="AV108" s="12" t="s">
        <v>615</v>
      </c>
      <c r="AW108" s="12" t="s">
        <v>615</v>
      </c>
      <c r="AX108" s="12" t="s">
        <v>1954</v>
      </c>
      <c r="AY108" s="12" t="s">
        <v>615</v>
      </c>
      <c r="AZ108" s="12" t="s">
        <v>1955</v>
      </c>
      <c r="BA108" s="12" t="s">
        <v>1956</v>
      </c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</row>
    <row r="109" spans="1:86" ht="18.600000000000001" thickBot="1" x14ac:dyDescent="0.35">
      <c r="A109" s="11" t="s">
        <v>619</v>
      </c>
      <c r="B109" s="12" t="s">
        <v>620</v>
      </c>
      <c r="C109" s="12" t="s">
        <v>620</v>
      </c>
      <c r="D109" s="12" t="s">
        <v>620</v>
      </c>
      <c r="E109" s="12" t="s">
        <v>620</v>
      </c>
      <c r="F109" s="12" t="s">
        <v>620</v>
      </c>
      <c r="G109" s="12" t="s">
        <v>1594</v>
      </c>
      <c r="H109" s="12" t="s">
        <v>620</v>
      </c>
      <c r="I109" s="12" t="s">
        <v>620</v>
      </c>
      <c r="J109" s="12" t="s">
        <v>620</v>
      </c>
      <c r="K109" s="12" t="s">
        <v>620</v>
      </c>
      <c r="L109" s="12" t="s">
        <v>620</v>
      </c>
      <c r="M109" s="12" t="s">
        <v>620</v>
      </c>
      <c r="N109" s="12" t="s">
        <v>620</v>
      </c>
      <c r="O109" s="12" t="s">
        <v>620</v>
      </c>
      <c r="P109" s="12" t="s">
        <v>620</v>
      </c>
      <c r="Q109" s="12" t="s">
        <v>620</v>
      </c>
      <c r="R109" s="12" t="s">
        <v>620</v>
      </c>
      <c r="S109" s="12" t="s">
        <v>620</v>
      </c>
      <c r="T109" s="12" t="s">
        <v>1595</v>
      </c>
      <c r="U109" s="12" t="s">
        <v>620</v>
      </c>
      <c r="V109" s="12" t="s">
        <v>1596</v>
      </c>
      <c r="W109" s="12" t="s">
        <v>1597</v>
      </c>
      <c r="X109" s="12" t="s">
        <v>1598</v>
      </c>
      <c r="AC109" s="7"/>
      <c r="AD109" s="11" t="s">
        <v>619</v>
      </c>
      <c r="AE109" s="12" t="s">
        <v>620</v>
      </c>
      <c r="AF109" s="12" t="s">
        <v>1957</v>
      </c>
      <c r="AG109" s="12" t="s">
        <v>1958</v>
      </c>
      <c r="AH109" s="12" t="s">
        <v>620</v>
      </c>
      <c r="AI109" s="12" t="s">
        <v>620</v>
      </c>
      <c r="AJ109" s="12" t="s">
        <v>620</v>
      </c>
      <c r="AK109" s="12" t="s">
        <v>620</v>
      </c>
      <c r="AL109" s="12" t="s">
        <v>620</v>
      </c>
      <c r="AM109" s="12" t="s">
        <v>620</v>
      </c>
      <c r="AN109" s="12" t="s">
        <v>620</v>
      </c>
      <c r="AO109" s="12" t="s">
        <v>620</v>
      </c>
      <c r="AP109" s="12" t="s">
        <v>620</v>
      </c>
      <c r="AQ109" s="12" t="s">
        <v>620</v>
      </c>
      <c r="AR109" s="12" t="s">
        <v>620</v>
      </c>
      <c r="AS109" s="12" t="s">
        <v>620</v>
      </c>
      <c r="AT109" s="12" t="s">
        <v>1959</v>
      </c>
      <c r="AU109" s="12" t="s">
        <v>620</v>
      </c>
      <c r="AV109" s="12" t="s">
        <v>620</v>
      </c>
      <c r="AW109" s="12" t="s">
        <v>620</v>
      </c>
      <c r="AX109" s="12" t="s">
        <v>1960</v>
      </c>
      <c r="AY109" s="12" t="s">
        <v>620</v>
      </c>
      <c r="AZ109" s="12" t="s">
        <v>1961</v>
      </c>
      <c r="BA109" s="12" t="s">
        <v>1962</v>
      </c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</row>
    <row r="110" spans="1:86" ht="18.600000000000001" thickBot="1" x14ac:dyDescent="0.35">
      <c r="A110" s="11" t="s">
        <v>624</v>
      </c>
      <c r="B110" s="12" t="s">
        <v>625</v>
      </c>
      <c r="C110" s="12" t="s">
        <v>625</v>
      </c>
      <c r="D110" s="12" t="s">
        <v>625</v>
      </c>
      <c r="E110" s="12" t="s">
        <v>625</v>
      </c>
      <c r="F110" s="12" t="s">
        <v>625</v>
      </c>
      <c r="G110" s="12" t="s">
        <v>1599</v>
      </c>
      <c r="H110" s="12" t="s">
        <v>625</v>
      </c>
      <c r="I110" s="12" t="s">
        <v>625</v>
      </c>
      <c r="J110" s="12" t="s">
        <v>625</v>
      </c>
      <c r="K110" s="12" t="s">
        <v>625</v>
      </c>
      <c r="L110" s="12" t="s">
        <v>625</v>
      </c>
      <c r="M110" s="12" t="s">
        <v>625</v>
      </c>
      <c r="N110" s="12" t="s">
        <v>625</v>
      </c>
      <c r="O110" s="12" t="s">
        <v>625</v>
      </c>
      <c r="P110" s="12" t="s">
        <v>625</v>
      </c>
      <c r="Q110" s="12" t="s">
        <v>625</v>
      </c>
      <c r="R110" s="12" t="s">
        <v>625</v>
      </c>
      <c r="S110" s="12" t="s">
        <v>625</v>
      </c>
      <c r="T110" s="12" t="s">
        <v>1600</v>
      </c>
      <c r="U110" s="12" t="s">
        <v>625</v>
      </c>
      <c r="V110" s="12" t="s">
        <v>1601</v>
      </c>
      <c r="W110" s="12" t="s">
        <v>1602</v>
      </c>
      <c r="X110" s="12" t="s">
        <v>1603</v>
      </c>
      <c r="AC110" s="7"/>
      <c r="AD110" s="11" t="s">
        <v>624</v>
      </c>
      <c r="AE110" s="12" t="s">
        <v>625</v>
      </c>
      <c r="AF110" s="12" t="s">
        <v>1963</v>
      </c>
      <c r="AG110" s="12" t="s">
        <v>1964</v>
      </c>
      <c r="AH110" s="12" t="s">
        <v>625</v>
      </c>
      <c r="AI110" s="12" t="s">
        <v>625</v>
      </c>
      <c r="AJ110" s="12" t="s">
        <v>625</v>
      </c>
      <c r="AK110" s="12" t="s">
        <v>625</v>
      </c>
      <c r="AL110" s="12" t="s">
        <v>625</v>
      </c>
      <c r="AM110" s="12" t="s">
        <v>625</v>
      </c>
      <c r="AN110" s="12" t="s">
        <v>625</v>
      </c>
      <c r="AO110" s="12" t="s">
        <v>625</v>
      </c>
      <c r="AP110" s="12" t="s">
        <v>625</v>
      </c>
      <c r="AQ110" s="12" t="s">
        <v>625</v>
      </c>
      <c r="AR110" s="12" t="s">
        <v>625</v>
      </c>
      <c r="AS110" s="12" t="s">
        <v>625</v>
      </c>
      <c r="AT110" s="12" t="s">
        <v>1965</v>
      </c>
      <c r="AU110" s="12" t="s">
        <v>625</v>
      </c>
      <c r="AV110" s="12" t="s">
        <v>625</v>
      </c>
      <c r="AW110" s="12" t="s">
        <v>625</v>
      </c>
      <c r="AX110" s="12" t="s">
        <v>1966</v>
      </c>
      <c r="AY110" s="12" t="s">
        <v>625</v>
      </c>
      <c r="AZ110" s="12" t="s">
        <v>1967</v>
      </c>
      <c r="BA110" s="12" t="s">
        <v>1968</v>
      </c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</row>
    <row r="111" spans="1:86" ht="18.600000000000001" thickBot="1" x14ac:dyDescent="0.35">
      <c r="A111" s="11" t="s">
        <v>629</v>
      </c>
      <c r="B111" s="12" t="s">
        <v>630</v>
      </c>
      <c r="C111" s="12" t="s">
        <v>630</v>
      </c>
      <c r="D111" s="12" t="s">
        <v>630</v>
      </c>
      <c r="E111" s="12" t="s">
        <v>630</v>
      </c>
      <c r="F111" s="12" t="s">
        <v>630</v>
      </c>
      <c r="G111" s="12" t="s">
        <v>1604</v>
      </c>
      <c r="H111" s="12" t="s">
        <v>630</v>
      </c>
      <c r="I111" s="12" t="s">
        <v>630</v>
      </c>
      <c r="J111" s="12" t="s">
        <v>630</v>
      </c>
      <c r="K111" s="12" t="s">
        <v>630</v>
      </c>
      <c r="L111" s="12" t="s">
        <v>630</v>
      </c>
      <c r="M111" s="12" t="s">
        <v>630</v>
      </c>
      <c r="N111" s="12" t="s">
        <v>630</v>
      </c>
      <c r="O111" s="12" t="s">
        <v>630</v>
      </c>
      <c r="P111" s="12" t="s">
        <v>630</v>
      </c>
      <c r="Q111" s="12" t="s">
        <v>630</v>
      </c>
      <c r="R111" s="12" t="s">
        <v>630</v>
      </c>
      <c r="S111" s="12" t="s">
        <v>630</v>
      </c>
      <c r="T111" s="12" t="s">
        <v>1605</v>
      </c>
      <c r="U111" s="12" t="s">
        <v>630</v>
      </c>
      <c r="V111" s="12" t="s">
        <v>1606</v>
      </c>
      <c r="W111" s="12" t="s">
        <v>1607</v>
      </c>
      <c r="X111" s="12" t="s">
        <v>1608</v>
      </c>
      <c r="AC111" s="7"/>
      <c r="AD111" s="11" t="s">
        <v>629</v>
      </c>
      <c r="AE111" s="12" t="s">
        <v>630</v>
      </c>
      <c r="AF111" s="12" t="s">
        <v>1969</v>
      </c>
      <c r="AG111" s="12" t="s">
        <v>1970</v>
      </c>
      <c r="AH111" s="12" t="s">
        <v>630</v>
      </c>
      <c r="AI111" s="12" t="s">
        <v>630</v>
      </c>
      <c r="AJ111" s="12" t="s">
        <v>630</v>
      </c>
      <c r="AK111" s="12" t="s">
        <v>630</v>
      </c>
      <c r="AL111" s="12" t="s">
        <v>630</v>
      </c>
      <c r="AM111" s="12" t="s">
        <v>630</v>
      </c>
      <c r="AN111" s="12" t="s">
        <v>630</v>
      </c>
      <c r="AO111" s="12" t="s">
        <v>630</v>
      </c>
      <c r="AP111" s="12" t="s">
        <v>630</v>
      </c>
      <c r="AQ111" s="12" t="s">
        <v>630</v>
      </c>
      <c r="AR111" s="12" t="s">
        <v>630</v>
      </c>
      <c r="AS111" s="12" t="s">
        <v>630</v>
      </c>
      <c r="AT111" s="12" t="s">
        <v>1971</v>
      </c>
      <c r="AU111" s="12" t="s">
        <v>630</v>
      </c>
      <c r="AV111" s="12" t="s">
        <v>630</v>
      </c>
      <c r="AW111" s="12" t="s">
        <v>630</v>
      </c>
      <c r="AX111" s="12" t="s">
        <v>1972</v>
      </c>
      <c r="AY111" s="12" t="s">
        <v>630</v>
      </c>
      <c r="AZ111" s="12" t="s">
        <v>1973</v>
      </c>
      <c r="BA111" s="12" t="s">
        <v>1974</v>
      </c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</row>
    <row r="112" spans="1:86" ht="18.600000000000001" thickBot="1" x14ac:dyDescent="0.35">
      <c r="A112" s="11" t="s">
        <v>634</v>
      </c>
      <c r="B112" s="12" t="s">
        <v>635</v>
      </c>
      <c r="C112" s="12" t="s">
        <v>635</v>
      </c>
      <c r="D112" s="12" t="s">
        <v>635</v>
      </c>
      <c r="E112" s="12" t="s">
        <v>635</v>
      </c>
      <c r="F112" s="12" t="s">
        <v>635</v>
      </c>
      <c r="G112" s="12" t="s">
        <v>1609</v>
      </c>
      <c r="H112" s="12" t="s">
        <v>635</v>
      </c>
      <c r="I112" s="12" t="s">
        <v>635</v>
      </c>
      <c r="J112" s="12" t="s">
        <v>635</v>
      </c>
      <c r="K112" s="12" t="s">
        <v>635</v>
      </c>
      <c r="L112" s="12" t="s">
        <v>635</v>
      </c>
      <c r="M112" s="12" t="s">
        <v>635</v>
      </c>
      <c r="N112" s="12" t="s">
        <v>635</v>
      </c>
      <c r="O112" s="12" t="s">
        <v>635</v>
      </c>
      <c r="P112" s="12" t="s">
        <v>635</v>
      </c>
      <c r="Q112" s="12" t="s">
        <v>635</v>
      </c>
      <c r="R112" s="12" t="s">
        <v>635</v>
      </c>
      <c r="S112" s="12" t="s">
        <v>635</v>
      </c>
      <c r="T112" s="12" t="s">
        <v>1610</v>
      </c>
      <c r="U112" s="12" t="s">
        <v>635</v>
      </c>
      <c r="V112" s="12" t="s">
        <v>1611</v>
      </c>
      <c r="W112" s="12" t="s">
        <v>1612</v>
      </c>
      <c r="X112" s="12" t="s">
        <v>1613</v>
      </c>
      <c r="AC112" s="7"/>
      <c r="AD112" s="11" t="s">
        <v>634</v>
      </c>
      <c r="AE112" s="12" t="s">
        <v>635</v>
      </c>
      <c r="AF112" s="12" t="s">
        <v>1975</v>
      </c>
      <c r="AG112" s="12" t="s">
        <v>1976</v>
      </c>
      <c r="AH112" s="12" t="s">
        <v>635</v>
      </c>
      <c r="AI112" s="12" t="s">
        <v>635</v>
      </c>
      <c r="AJ112" s="12" t="s">
        <v>635</v>
      </c>
      <c r="AK112" s="12" t="s">
        <v>635</v>
      </c>
      <c r="AL112" s="12" t="s">
        <v>635</v>
      </c>
      <c r="AM112" s="12" t="s">
        <v>635</v>
      </c>
      <c r="AN112" s="12" t="s">
        <v>635</v>
      </c>
      <c r="AO112" s="12" t="s">
        <v>635</v>
      </c>
      <c r="AP112" s="12" t="s">
        <v>635</v>
      </c>
      <c r="AQ112" s="12" t="s">
        <v>635</v>
      </c>
      <c r="AR112" s="12" t="s">
        <v>635</v>
      </c>
      <c r="AS112" s="12" t="s">
        <v>635</v>
      </c>
      <c r="AT112" s="12" t="s">
        <v>1977</v>
      </c>
      <c r="AU112" s="12" t="s">
        <v>635</v>
      </c>
      <c r="AV112" s="12" t="s">
        <v>635</v>
      </c>
      <c r="AW112" s="12" t="s">
        <v>635</v>
      </c>
      <c r="AX112" s="12" t="s">
        <v>1978</v>
      </c>
      <c r="AY112" s="12" t="s">
        <v>635</v>
      </c>
      <c r="AZ112" s="12" t="s">
        <v>1979</v>
      </c>
      <c r="BA112" s="12" t="s">
        <v>1980</v>
      </c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</row>
    <row r="113" spans="1:86" ht="18.600000000000001" thickBot="1" x14ac:dyDescent="0.35">
      <c r="A113" s="11" t="s">
        <v>639</v>
      </c>
      <c r="B113" s="12" t="s">
        <v>640</v>
      </c>
      <c r="C113" s="12" t="s">
        <v>640</v>
      </c>
      <c r="D113" s="12" t="s">
        <v>640</v>
      </c>
      <c r="E113" s="12" t="s">
        <v>640</v>
      </c>
      <c r="F113" s="12" t="s">
        <v>640</v>
      </c>
      <c r="G113" s="12" t="s">
        <v>1614</v>
      </c>
      <c r="H113" s="12" t="s">
        <v>640</v>
      </c>
      <c r="I113" s="12" t="s">
        <v>640</v>
      </c>
      <c r="J113" s="12" t="s">
        <v>640</v>
      </c>
      <c r="K113" s="12" t="s">
        <v>640</v>
      </c>
      <c r="L113" s="12" t="s">
        <v>640</v>
      </c>
      <c r="M113" s="12" t="s">
        <v>640</v>
      </c>
      <c r="N113" s="12" t="s">
        <v>640</v>
      </c>
      <c r="O113" s="12" t="s">
        <v>640</v>
      </c>
      <c r="P113" s="12" t="s">
        <v>640</v>
      </c>
      <c r="Q113" s="12" t="s">
        <v>640</v>
      </c>
      <c r="R113" s="12" t="s">
        <v>640</v>
      </c>
      <c r="S113" s="12" t="s">
        <v>640</v>
      </c>
      <c r="T113" s="12" t="s">
        <v>1615</v>
      </c>
      <c r="U113" s="12" t="s">
        <v>640</v>
      </c>
      <c r="V113" s="12" t="s">
        <v>1616</v>
      </c>
      <c r="W113" s="12" t="s">
        <v>1617</v>
      </c>
      <c r="X113" s="12" t="s">
        <v>1618</v>
      </c>
      <c r="AC113" s="7"/>
      <c r="AD113" s="11" t="s">
        <v>639</v>
      </c>
      <c r="AE113" s="12" t="s">
        <v>640</v>
      </c>
      <c r="AF113" s="12" t="s">
        <v>1981</v>
      </c>
      <c r="AG113" s="12" t="s">
        <v>1982</v>
      </c>
      <c r="AH113" s="12" t="s">
        <v>640</v>
      </c>
      <c r="AI113" s="12" t="s">
        <v>640</v>
      </c>
      <c r="AJ113" s="12" t="s">
        <v>640</v>
      </c>
      <c r="AK113" s="12" t="s">
        <v>640</v>
      </c>
      <c r="AL113" s="12" t="s">
        <v>640</v>
      </c>
      <c r="AM113" s="12" t="s">
        <v>640</v>
      </c>
      <c r="AN113" s="12" t="s">
        <v>640</v>
      </c>
      <c r="AO113" s="12" t="s">
        <v>640</v>
      </c>
      <c r="AP113" s="12" t="s">
        <v>640</v>
      </c>
      <c r="AQ113" s="12" t="s">
        <v>640</v>
      </c>
      <c r="AR113" s="12" t="s">
        <v>640</v>
      </c>
      <c r="AS113" s="12" t="s">
        <v>640</v>
      </c>
      <c r="AT113" s="12" t="s">
        <v>1983</v>
      </c>
      <c r="AU113" s="12" t="s">
        <v>640</v>
      </c>
      <c r="AV113" s="12" t="s">
        <v>640</v>
      </c>
      <c r="AW113" s="12" t="s">
        <v>640</v>
      </c>
      <c r="AX113" s="12" t="s">
        <v>1984</v>
      </c>
      <c r="AY113" s="12" t="s">
        <v>640</v>
      </c>
      <c r="AZ113" s="12" t="s">
        <v>1985</v>
      </c>
      <c r="BA113" s="12" t="s">
        <v>1986</v>
      </c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</row>
    <row r="114" spans="1:86" ht="18.600000000000001" thickBot="1" x14ac:dyDescent="0.35">
      <c r="A114" s="11" t="s">
        <v>644</v>
      </c>
      <c r="B114" s="12" t="s">
        <v>645</v>
      </c>
      <c r="C114" s="12" t="s">
        <v>645</v>
      </c>
      <c r="D114" s="12" t="s">
        <v>645</v>
      </c>
      <c r="E114" s="12" t="s">
        <v>645</v>
      </c>
      <c r="F114" s="12" t="s">
        <v>645</v>
      </c>
      <c r="G114" s="12" t="s">
        <v>1619</v>
      </c>
      <c r="H114" s="12" t="s">
        <v>645</v>
      </c>
      <c r="I114" s="12" t="s">
        <v>645</v>
      </c>
      <c r="J114" s="12" t="s">
        <v>645</v>
      </c>
      <c r="K114" s="12" t="s">
        <v>645</v>
      </c>
      <c r="L114" s="12" t="s">
        <v>645</v>
      </c>
      <c r="M114" s="12" t="s">
        <v>645</v>
      </c>
      <c r="N114" s="12" t="s">
        <v>645</v>
      </c>
      <c r="O114" s="12" t="s">
        <v>645</v>
      </c>
      <c r="P114" s="12" t="s">
        <v>645</v>
      </c>
      <c r="Q114" s="12" t="s">
        <v>645</v>
      </c>
      <c r="R114" s="12" t="s">
        <v>645</v>
      </c>
      <c r="S114" s="12" t="s">
        <v>645</v>
      </c>
      <c r="T114" s="12" t="s">
        <v>1620</v>
      </c>
      <c r="U114" s="12" t="s">
        <v>645</v>
      </c>
      <c r="V114" s="12" t="s">
        <v>1621</v>
      </c>
      <c r="W114" s="12" t="s">
        <v>1622</v>
      </c>
      <c r="X114" s="12" t="s">
        <v>1623</v>
      </c>
      <c r="AC114" s="7"/>
      <c r="AD114" s="11" t="s">
        <v>644</v>
      </c>
      <c r="AE114" s="12" t="s">
        <v>645</v>
      </c>
      <c r="AF114" s="12" t="s">
        <v>1987</v>
      </c>
      <c r="AG114" s="12" t="s">
        <v>1988</v>
      </c>
      <c r="AH114" s="12" t="s">
        <v>645</v>
      </c>
      <c r="AI114" s="12" t="s">
        <v>645</v>
      </c>
      <c r="AJ114" s="12" t="s">
        <v>645</v>
      </c>
      <c r="AK114" s="12" t="s">
        <v>645</v>
      </c>
      <c r="AL114" s="12" t="s">
        <v>645</v>
      </c>
      <c r="AM114" s="12" t="s">
        <v>645</v>
      </c>
      <c r="AN114" s="12" t="s">
        <v>645</v>
      </c>
      <c r="AO114" s="12" t="s">
        <v>645</v>
      </c>
      <c r="AP114" s="12" t="s">
        <v>645</v>
      </c>
      <c r="AQ114" s="12" t="s">
        <v>645</v>
      </c>
      <c r="AR114" s="12" t="s">
        <v>645</v>
      </c>
      <c r="AS114" s="12" t="s">
        <v>645</v>
      </c>
      <c r="AT114" s="12" t="s">
        <v>1989</v>
      </c>
      <c r="AU114" s="12" t="s">
        <v>645</v>
      </c>
      <c r="AV114" s="12" t="s">
        <v>645</v>
      </c>
      <c r="AW114" s="12" t="s">
        <v>645</v>
      </c>
      <c r="AX114" s="12" t="s">
        <v>1990</v>
      </c>
      <c r="AY114" s="12" t="s">
        <v>645</v>
      </c>
      <c r="AZ114" s="12" t="s">
        <v>1991</v>
      </c>
      <c r="BA114" s="12" t="s">
        <v>1992</v>
      </c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</row>
    <row r="115" spans="1:86" ht="18.600000000000001" thickBot="1" x14ac:dyDescent="0.35">
      <c r="A115" s="11" t="s">
        <v>649</v>
      </c>
      <c r="B115" s="12" t="s">
        <v>650</v>
      </c>
      <c r="C115" s="12" t="s">
        <v>650</v>
      </c>
      <c r="D115" s="12" t="s">
        <v>650</v>
      </c>
      <c r="E115" s="12" t="s">
        <v>650</v>
      </c>
      <c r="F115" s="12" t="s">
        <v>650</v>
      </c>
      <c r="G115" s="12" t="s">
        <v>650</v>
      </c>
      <c r="H115" s="12" t="s">
        <v>650</v>
      </c>
      <c r="I115" s="12" t="s">
        <v>650</v>
      </c>
      <c r="J115" s="12" t="s">
        <v>650</v>
      </c>
      <c r="K115" s="12" t="s">
        <v>650</v>
      </c>
      <c r="L115" s="12" t="s">
        <v>650</v>
      </c>
      <c r="M115" s="12" t="s">
        <v>650</v>
      </c>
      <c r="N115" s="12" t="s">
        <v>650</v>
      </c>
      <c r="O115" s="12" t="s">
        <v>650</v>
      </c>
      <c r="P115" s="12" t="s">
        <v>650</v>
      </c>
      <c r="Q115" s="12" t="s">
        <v>650</v>
      </c>
      <c r="R115" s="12" t="s">
        <v>650</v>
      </c>
      <c r="S115" s="12" t="s">
        <v>650</v>
      </c>
      <c r="T115" s="12" t="s">
        <v>1624</v>
      </c>
      <c r="U115" s="12" t="s">
        <v>650</v>
      </c>
      <c r="V115" s="12" t="s">
        <v>650</v>
      </c>
      <c r="W115" s="12" t="s">
        <v>1625</v>
      </c>
      <c r="X115" s="12" t="s">
        <v>1626</v>
      </c>
      <c r="AC115" s="7"/>
      <c r="AD115" s="11" t="s">
        <v>649</v>
      </c>
      <c r="AE115" s="12" t="s">
        <v>650</v>
      </c>
      <c r="AF115" s="12" t="s">
        <v>1993</v>
      </c>
      <c r="AG115" s="12" t="s">
        <v>1994</v>
      </c>
      <c r="AH115" s="12" t="s">
        <v>650</v>
      </c>
      <c r="AI115" s="12" t="s">
        <v>650</v>
      </c>
      <c r="AJ115" s="12" t="s">
        <v>650</v>
      </c>
      <c r="AK115" s="12" t="s">
        <v>650</v>
      </c>
      <c r="AL115" s="12" t="s">
        <v>650</v>
      </c>
      <c r="AM115" s="12" t="s">
        <v>650</v>
      </c>
      <c r="AN115" s="12" t="s">
        <v>650</v>
      </c>
      <c r="AO115" s="12" t="s">
        <v>650</v>
      </c>
      <c r="AP115" s="12" t="s">
        <v>650</v>
      </c>
      <c r="AQ115" s="12" t="s">
        <v>650</v>
      </c>
      <c r="AR115" s="12" t="s">
        <v>650</v>
      </c>
      <c r="AS115" s="12" t="s">
        <v>650</v>
      </c>
      <c r="AT115" s="12" t="s">
        <v>1995</v>
      </c>
      <c r="AU115" s="12" t="s">
        <v>650</v>
      </c>
      <c r="AV115" s="12" t="s">
        <v>650</v>
      </c>
      <c r="AW115" s="12" t="s">
        <v>650</v>
      </c>
      <c r="AX115" s="12" t="s">
        <v>1996</v>
      </c>
      <c r="AY115" s="12" t="s">
        <v>650</v>
      </c>
      <c r="AZ115" s="12" t="s">
        <v>1997</v>
      </c>
      <c r="BA115" s="12" t="s">
        <v>1998</v>
      </c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</row>
    <row r="116" spans="1:86" ht="18.600000000000001" thickBot="1" x14ac:dyDescent="0.35">
      <c r="A116" s="11" t="s">
        <v>654</v>
      </c>
      <c r="B116" s="12" t="s">
        <v>655</v>
      </c>
      <c r="C116" s="12" t="s">
        <v>655</v>
      </c>
      <c r="D116" s="12" t="s">
        <v>655</v>
      </c>
      <c r="E116" s="12" t="s">
        <v>655</v>
      </c>
      <c r="F116" s="12" t="s">
        <v>655</v>
      </c>
      <c r="G116" s="12" t="s">
        <v>655</v>
      </c>
      <c r="H116" s="12" t="s">
        <v>655</v>
      </c>
      <c r="I116" s="12" t="s">
        <v>655</v>
      </c>
      <c r="J116" s="12" t="s">
        <v>655</v>
      </c>
      <c r="K116" s="12" t="s">
        <v>655</v>
      </c>
      <c r="L116" s="12" t="s">
        <v>655</v>
      </c>
      <c r="M116" s="12" t="s">
        <v>655</v>
      </c>
      <c r="N116" s="12" t="s">
        <v>655</v>
      </c>
      <c r="O116" s="12" t="s">
        <v>655</v>
      </c>
      <c r="P116" s="12" t="s">
        <v>655</v>
      </c>
      <c r="Q116" s="12" t="s">
        <v>655</v>
      </c>
      <c r="R116" s="12" t="s">
        <v>655</v>
      </c>
      <c r="S116" s="12" t="s">
        <v>655</v>
      </c>
      <c r="T116" s="12" t="s">
        <v>1627</v>
      </c>
      <c r="U116" s="12" t="s">
        <v>655</v>
      </c>
      <c r="V116" s="12" t="s">
        <v>655</v>
      </c>
      <c r="W116" s="12" t="s">
        <v>1628</v>
      </c>
      <c r="X116" s="12" t="s">
        <v>1629</v>
      </c>
      <c r="AC116" s="7"/>
      <c r="AD116" s="11" t="s">
        <v>654</v>
      </c>
      <c r="AE116" s="12" t="s">
        <v>655</v>
      </c>
      <c r="AF116" s="12" t="s">
        <v>1999</v>
      </c>
      <c r="AG116" s="12" t="s">
        <v>2000</v>
      </c>
      <c r="AH116" s="12" t="s">
        <v>655</v>
      </c>
      <c r="AI116" s="12" t="s">
        <v>655</v>
      </c>
      <c r="AJ116" s="12" t="s">
        <v>655</v>
      </c>
      <c r="AK116" s="12" t="s">
        <v>655</v>
      </c>
      <c r="AL116" s="12" t="s">
        <v>655</v>
      </c>
      <c r="AM116" s="12" t="s">
        <v>655</v>
      </c>
      <c r="AN116" s="12" t="s">
        <v>655</v>
      </c>
      <c r="AO116" s="12" t="s">
        <v>655</v>
      </c>
      <c r="AP116" s="12" t="s">
        <v>655</v>
      </c>
      <c r="AQ116" s="12" t="s">
        <v>655</v>
      </c>
      <c r="AR116" s="12" t="s">
        <v>655</v>
      </c>
      <c r="AS116" s="12" t="s">
        <v>655</v>
      </c>
      <c r="AT116" s="12" t="s">
        <v>2001</v>
      </c>
      <c r="AU116" s="12" t="s">
        <v>655</v>
      </c>
      <c r="AV116" s="12" t="s">
        <v>655</v>
      </c>
      <c r="AW116" s="12" t="s">
        <v>655</v>
      </c>
      <c r="AX116" s="12" t="s">
        <v>2002</v>
      </c>
      <c r="AY116" s="12" t="s">
        <v>655</v>
      </c>
      <c r="AZ116" s="12" t="s">
        <v>2003</v>
      </c>
      <c r="BA116" s="12" t="s">
        <v>2004</v>
      </c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</row>
    <row r="117" spans="1:86" ht="18.600000000000001" thickBot="1" x14ac:dyDescent="0.35">
      <c r="A117" s="11" t="s">
        <v>659</v>
      </c>
      <c r="B117" s="12" t="s">
        <v>660</v>
      </c>
      <c r="C117" s="12" t="s">
        <v>660</v>
      </c>
      <c r="D117" s="12" t="s">
        <v>660</v>
      </c>
      <c r="E117" s="12" t="s">
        <v>660</v>
      </c>
      <c r="F117" s="12" t="s">
        <v>660</v>
      </c>
      <c r="G117" s="12" t="s">
        <v>660</v>
      </c>
      <c r="H117" s="12" t="s">
        <v>660</v>
      </c>
      <c r="I117" s="12" t="s">
        <v>660</v>
      </c>
      <c r="J117" s="12" t="s">
        <v>660</v>
      </c>
      <c r="K117" s="12" t="s">
        <v>660</v>
      </c>
      <c r="L117" s="12" t="s">
        <v>660</v>
      </c>
      <c r="M117" s="12" t="s">
        <v>660</v>
      </c>
      <c r="N117" s="12" t="s">
        <v>660</v>
      </c>
      <c r="O117" s="12" t="s">
        <v>660</v>
      </c>
      <c r="P117" s="12" t="s">
        <v>660</v>
      </c>
      <c r="Q117" s="12" t="s">
        <v>660</v>
      </c>
      <c r="R117" s="12" t="s">
        <v>660</v>
      </c>
      <c r="S117" s="12" t="s">
        <v>660</v>
      </c>
      <c r="T117" s="12" t="s">
        <v>1630</v>
      </c>
      <c r="U117" s="12" t="s">
        <v>660</v>
      </c>
      <c r="V117" s="12" t="s">
        <v>660</v>
      </c>
      <c r="W117" s="12" t="s">
        <v>1631</v>
      </c>
      <c r="X117" s="12" t="s">
        <v>1632</v>
      </c>
      <c r="AC117" s="7"/>
      <c r="AD117" s="11" t="s">
        <v>659</v>
      </c>
      <c r="AE117" s="12" t="s">
        <v>660</v>
      </c>
      <c r="AF117" s="12" t="s">
        <v>2005</v>
      </c>
      <c r="AG117" s="12" t="s">
        <v>2006</v>
      </c>
      <c r="AH117" s="12" t="s">
        <v>660</v>
      </c>
      <c r="AI117" s="12" t="s">
        <v>660</v>
      </c>
      <c r="AJ117" s="12" t="s">
        <v>660</v>
      </c>
      <c r="AK117" s="12" t="s">
        <v>660</v>
      </c>
      <c r="AL117" s="12" t="s">
        <v>660</v>
      </c>
      <c r="AM117" s="12" t="s">
        <v>660</v>
      </c>
      <c r="AN117" s="12" t="s">
        <v>660</v>
      </c>
      <c r="AO117" s="12" t="s">
        <v>660</v>
      </c>
      <c r="AP117" s="12" t="s">
        <v>660</v>
      </c>
      <c r="AQ117" s="12" t="s">
        <v>660</v>
      </c>
      <c r="AR117" s="12" t="s">
        <v>660</v>
      </c>
      <c r="AS117" s="12" t="s">
        <v>660</v>
      </c>
      <c r="AT117" s="12" t="s">
        <v>2007</v>
      </c>
      <c r="AU117" s="12" t="s">
        <v>660</v>
      </c>
      <c r="AV117" s="12" t="s">
        <v>660</v>
      </c>
      <c r="AW117" s="12" t="s">
        <v>660</v>
      </c>
      <c r="AX117" s="12" t="s">
        <v>2008</v>
      </c>
      <c r="AY117" s="12" t="s">
        <v>660</v>
      </c>
      <c r="AZ117" s="12" t="s">
        <v>2009</v>
      </c>
      <c r="BA117" s="12" t="s">
        <v>2010</v>
      </c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</row>
    <row r="118" spans="1:86" ht="18.600000000000001" thickBot="1" x14ac:dyDescent="0.35">
      <c r="A118" s="11" t="s">
        <v>664</v>
      </c>
      <c r="B118" s="12" t="s">
        <v>665</v>
      </c>
      <c r="C118" s="12" t="s">
        <v>665</v>
      </c>
      <c r="D118" s="12" t="s">
        <v>665</v>
      </c>
      <c r="E118" s="12" t="s">
        <v>665</v>
      </c>
      <c r="F118" s="12" t="s">
        <v>665</v>
      </c>
      <c r="G118" s="12" t="s">
        <v>665</v>
      </c>
      <c r="H118" s="12" t="s">
        <v>665</v>
      </c>
      <c r="I118" s="12" t="s">
        <v>665</v>
      </c>
      <c r="J118" s="12" t="s">
        <v>665</v>
      </c>
      <c r="K118" s="12" t="s">
        <v>665</v>
      </c>
      <c r="L118" s="12" t="s">
        <v>665</v>
      </c>
      <c r="M118" s="12" t="s">
        <v>665</v>
      </c>
      <c r="N118" s="12" t="s">
        <v>665</v>
      </c>
      <c r="O118" s="12" t="s">
        <v>665</v>
      </c>
      <c r="P118" s="12" t="s">
        <v>665</v>
      </c>
      <c r="Q118" s="12" t="s">
        <v>665</v>
      </c>
      <c r="R118" s="12" t="s">
        <v>665</v>
      </c>
      <c r="S118" s="12" t="s">
        <v>665</v>
      </c>
      <c r="T118" s="12" t="s">
        <v>1633</v>
      </c>
      <c r="U118" s="12" t="s">
        <v>665</v>
      </c>
      <c r="V118" s="12" t="s">
        <v>665</v>
      </c>
      <c r="W118" s="12" t="s">
        <v>1634</v>
      </c>
      <c r="X118" s="12" t="s">
        <v>1635</v>
      </c>
      <c r="AC118" s="7"/>
      <c r="AD118" s="11" t="s">
        <v>664</v>
      </c>
      <c r="AE118" s="12" t="s">
        <v>665</v>
      </c>
      <c r="AF118" s="12" t="s">
        <v>2011</v>
      </c>
      <c r="AG118" s="12" t="s">
        <v>2012</v>
      </c>
      <c r="AH118" s="12" t="s">
        <v>665</v>
      </c>
      <c r="AI118" s="12" t="s">
        <v>665</v>
      </c>
      <c r="AJ118" s="12" t="s">
        <v>665</v>
      </c>
      <c r="AK118" s="12" t="s">
        <v>665</v>
      </c>
      <c r="AL118" s="12" t="s">
        <v>665</v>
      </c>
      <c r="AM118" s="12" t="s">
        <v>665</v>
      </c>
      <c r="AN118" s="12" t="s">
        <v>665</v>
      </c>
      <c r="AO118" s="12" t="s">
        <v>665</v>
      </c>
      <c r="AP118" s="12" t="s">
        <v>665</v>
      </c>
      <c r="AQ118" s="12" t="s">
        <v>665</v>
      </c>
      <c r="AR118" s="12" t="s">
        <v>665</v>
      </c>
      <c r="AS118" s="12" t="s">
        <v>665</v>
      </c>
      <c r="AT118" s="12" t="s">
        <v>2013</v>
      </c>
      <c r="AU118" s="12" t="s">
        <v>665</v>
      </c>
      <c r="AV118" s="12" t="s">
        <v>665</v>
      </c>
      <c r="AW118" s="12" t="s">
        <v>665</v>
      </c>
      <c r="AX118" s="12" t="s">
        <v>2014</v>
      </c>
      <c r="AY118" s="12" t="s">
        <v>665</v>
      </c>
      <c r="AZ118" s="12" t="s">
        <v>2015</v>
      </c>
      <c r="BA118" s="12" t="s">
        <v>2016</v>
      </c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</row>
    <row r="119" spans="1:86" ht="18.600000000000001" thickBot="1" x14ac:dyDescent="0.35">
      <c r="A119" s="11" t="s">
        <v>669</v>
      </c>
      <c r="B119" s="12" t="s">
        <v>670</v>
      </c>
      <c r="C119" s="12" t="s">
        <v>670</v>
      </c>
      <c r="D119" s="12" t="s">
        <v>670</v>
      </c>
      <c r="E119" s="12" t="s">
        <v>670</v>
      </c>
      <c r="F119" s="12" t="s">
        <v>670</v>
      </c>
      <c r="G119" s="12" t="s">
        <v>670</v>
      </c>
      <c r="H119" s="12" t="s">
        <v>670</v>
      </c>
      <c r="I119" s="12" t="s">
        <v>670</v>
      </c>
      <c r="J119" s="12" t="s">
        <v>670</v>
      </c>
      <c r="K119" s="12" t="s">
        <v>670</v>
      </c>
      <c r="L119" s="12" t="s">
        <v>670</v>
      </c>
      <c r="M119" s="12" t="s">
        <v>670</v>
      </c>
      <c r="N119" s="12" t="s">
        <v>670</v>
      </c>
      <c r="O119" s="12" t="s">
        <v>670</v>
      </c>
      <c r="P119" s="12" t="s">
        <v>670</v>
      </c>
      <c r="Q119" s="12" t="s">
        <v>670</v>
      </c>
      <c r="R119" s="12" t="s">
        <v>670</v>
      </c>
      <c r="S119" s="12" t="s">
        <v>670</v>
      </c>
      <c r="T119" s="12" t="s">
        <v>1636</v>
      </c>
      <c r="U119" s="12" t="s">
        <v>670</v>
      </c>
      <c r="V119" s="12" t="s">
        <v>670</v>
      </c>
      <c r="W119" s="12" t="s">
        <v>1637</v>
      </c>
      <c r="X119" s="12" t="s">
        <v>1638</v>
      </c>
      <c r="AC119" s="7"/>
      <c r="AD119" s="11" t="s">
        <v>669</v>
      </c>
      <c r="AE119" s="12" t="s">
        <v>670</v>
      </c>
      <c r="AF119" s="12" t="s">
        <v>2017</v>
      </c>
      <c r="AG119" s="12" t="s">
        <v>2018</v>
      </c>
      <c r="AH119" s="12" t="s">
        <v>670</v>
      </c>
      <c r="AI119" s="12" t="s">
        <v>670</v>
      </c>
      <c r="AJ119" s="12" t="s">
        <v>670</v>
      </c>
      <c r="AK119" s="12" t="s">
        <v>670</v>
      </c>
      <c r="AL119" s="12" t="s">
        <v>670</v>
      </c>
      <c r="AM119" s="12" t="s">
        <v>670</v>
      </c>
      <c r="AN119" s="12" t="s">
        <v>670</v>
      </c>
      <c r="AO119" s="12" t="s">
        <v>670</v>
      </c>
      <c r="AP119" s="12" t="s">
        <v>670</v>
      </c>
      <c r="AQ119" s="12" t="s">
        <v>670</v>
      </c>
      <c r="AR119" s="12" t="s">
        <v>670</v>
      </c>
      <c r="AS119" s="12" t="s">
        <v>670</v>
      </c>
      <c r="AT119" s="12" t="s">
        <v>2019</v>
      </c>
      <c r="AU119" s="12" t="s">
        <v>670</v>
      </c>
      <c r="AV119" s="12" t="s">
        <v>670</v>
      </c>
      <c r="AW119" s="12" t="s">
        <v>670</v>
      </c>
      <c r="AX119" s="12" t="s">
        <v>2020</v>
      </c>
      <c r="AY119" s="12" t="s">
        <v>670</v>
      </c>
      <c r="AZ119" s="12" t="s">
        <v>2021</v>
      </c>
      <c r="BA119" s="12" t="s">
        <v>2022</v>
      </c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</row>
    <row r="120" spans="1:86" ht="18.600000000000001" thickBot="1" x14ac:dyDescent="0.35">
      <c r="A120" s="11" t="s">
        <v>674</v>
      </c>
      <c r="B120" s="12" t="s">
        <v>675</v>
      </c>
      <c r="C120" s="12" t="s">
        <v>675</v>
      </c>
      <c r="D120" s="12" t="s">
        <v>675</v>
      </c>
      <c r="E120" s="12" t="s">
        <v>675</v>
      </c>
      <c r="F120" s="12" t="s">
        <v>675</v>
      </c>
      <c r="G120" s="12" t="s">
        <v>675</v>
      </c>
      <c r="H120" s="12" t="s">
        <v>675</v>
      </c>
      <c r="I120" s="12" t="s">
        <v>675</v>
      </c>
      <c r="J120" s="12" t="s">
        <v>675</v>
      </c>
      <c r="K120" s="12" t="s">
        <v>675</v>
      </c>
      <c r="L120" s="12" t="s">
        <v>675</v>
      </c>
      <c r="M120" s="12" t="s">
        <v>675</v>
      </c>
      <c r="N120" s="12" t="s">
        <v>675</v>
      </c>
      <c r="O120" s="12" t="s">
        <v>675</v>
      </c>
      <c r="P120" s="12" t="s">
        <v>675</v>
      </c>
      <c r="Q120" s="12" t="s">
        <v>675</v>
      </c>
      <c r="R120" s="12" t="s">
        <v>675</v>
      </c>
      <c r="S120" s="12" t="s">
        <v>675</v>
      </c>
      <c r="T120" s="12" t="s">
        <v>1639</v>
      </c>
      <c r="U120" s="12" t="s">
        <v>675</v>
      </c>
      <c r="V120" s="12" t="s">
        <v>675</v>
      </c>
      <c r="W120" s="12" t="s">
        <v>1640</v>
      </c>
      <c r="X120" s="12" t="s">
        <v>1641</v>
      </c>
      <c r="AC120" s="7"/>
      <c r="AD120" s="11" t="s">
        <v>674</v>
      </c>
      <c r="AE120" s="12" t="s">
        <v>675</v>
      </c>
      <c r="AF120" s="12" t="s">
        <v>2023</v>
      </c>
      <c r="AG120" s="12" t="s">
        <v>2024</v>
      </c>
      <c r="AH120" s="12" t="s">
        <v>675</v>
      </c>
      <c r="AI120" s="12" t="s">
        <v>675</v>
      </c>
      <c r="AJ120" s="12" t="s">
        <v>675</v>
      </c>
      <c r="AK120" s="12" t="s">
        <v>675</v>
      </c>
      <c r="AL120" s="12" t="s">
        <v>675</v>
      </c>
      <c r="AM120" s="12" t="s">
        <v>675</v>
      </c>
      <c r="AN120" s="12" t="s">
        <v>675</v>
      </c>
      <c r="AO120" s="12" t="s">
        <v>675</v>
      </c>
      <c r="AP120" s="12" t="s">
        <v>675</v>
      </c>
      <c r="AQ120" s="12" t="s">
        <v>675</v>
      </c>
      <c r="AR120" s="12" t="s">
        <v>675</v>
      </c>
      <c r="AS120" s="12" t="s">
        <v>675</v>
      </c>
      <c r="AT120" s="12" t="s">
        <v>2025</v>
      </c>
      <c r="AU120" s="12" t="s">
        <v>675</v>
      </c>
      <c r="AV120" s="12" t="s">
        <v>675</v>
      </c>
      <c r="AW120" s="12" t="s">
        <v>675</v>
      </c>
      <c r="AX120" s="12" t="s">
        <v>2026</v>
      </c>
      <c r="AY120" s="12" t="s">
        <v>675</v>
      </c>
      <c r="AZ120" s="12" t="s">
        <v>675</v>
      </c>
      <c r="BA120" s="12" t="s">
        <v>2027</v>
      </c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</row>
    <row r="121" spans="1:86" ht="18.600000000000001" thickBot="1" x14ac:dyDescent="0.35">
      <c r="A121" s="11" t="s">
        <v>679</v>
      </c>
      <c r="B121" s="12" t="s">
        <v>680</v>
      </c>
      <c r="C121" s="12" t="s">
        <v>680</v>
      </c>
      <c r="D121" s="12" t="s">
        <v>680</v>
      </c>
      <c r="E121" s="12" t="s">
        <v>680</v>
      </c>
      <c r="F121" s="12" t="s">
        <v>680</v>
      </c>
      <c r="G121" s="12" t="s">
        <v>680</v>
      </c>
      <c r="H121" s="12" t="s">
        <v>680</v>
      </c>
      <c r="I121" s="12" t="s">
        <v>680</v>
      </c>
      <c r="J121" s="12" t="s">
        <v>680</v>
      </c>
      <c r="K121" s="12" t="s">
        <v>680</v>
      </c>
      <c r="L121" s="12" t="s">
        <v>680</v>
      </c>
      <c r="M121" s="12" t="s">
        <v>680</v>
      </c>
      <c r="N121" s="12" t="s">
        <v>680</v>
      </c>
      <c r="O121" s="12" t="s">
        <v>680</v>
      </c>
      <c r="P121" s="12" t="s">
        <v>680</v>
      </c>
      <c r="Q121" s="12" t="s">
        <v>680</v>
      </c>
      <c r="R121" s="12" t="s">
        <v>680</v>
      </c>
      <c r="S121" s="12" t="s">
        <v>680</v>
      </c>
      <c r="T121" s="12" t="s">
        <v>1642</v>
      </c>
      <c r="U121" s="12" t="s">
        <v>680</v>
      </c>
      <c r="V121" s="12" t="s">
        <v>680</v>
      </c>
      <c r="W121" s="12" t="s">
        <v>1643</v>
      </c>
      <c r="X121" s="12" t="s">
        <v>1644</v>
      </c>
      <c r="AC121" s="7"/>
      <c r="AD121" s="11" t="s">
        <v>679</v>
      </c>
      <c r="AE121" s="12" t="s">
        <v>680</v>
      </c>
      <c r="AF121" s="12" t="s">
        <v>2028</v>
      </c>
      <c r="AG121" s="12" t="s">
        <v>2029</v>
      </c>
      <c r="AH121" s="12" t="s">
        <v>680</v>
      </c>
      <c r="AI121" s="12" t="s">
        <v>680</v>
      </c>
      <c r="AJ121" s="12" t="s">
        <v>680</v>
      </c>
      <c r="AK121" s="12" t="s">
        <v>680</v>
      </c>
      <c r="AL121" s="12" t="s">
        <v>680</v>
      </c>
      <c r="AM121" s="12" t="s">
        <v>680</v>
      </c>
      <c r="AN121" s="12" t="s">
        <v>680</v>
      </c>
      <c r="AO121" s="12" t="s">
        <v>680</v>
      </c>
      <c r="AP121" s="12" t="s">
        <v>680</v>
      </c>
      <c r="AQ121" s="12" t="s">
        <v>680</v>
      </c>
      <c r="AR121" s="12" t="s">
        <v>680</v>
      </c>
      <c r="AS121" s="12" t="s">
        <v>680</v>
      </c>
      <c r="AT121" s="12" t="s">
        <v>2030</v>
      </c>
      <c r="AU121" s="12" t="s">
        <v>680</v>
      </c>
      <c r="AV121" s="12" t="s">
        <v>680</v>
      </c>
      <c r="AW121" s="12" t="s">
        <v>680</v>
      </c>
      <c r="AX121" s="12" t="s">
        <v>2031</v>
      </c>
      <c r="AY121" s="12" t="s">
        <v>680</v>
      </c>
      <c r="AZ121" s="12" t="s">
        <v>680</v>
      </c>
      <c r="BA121" s="12" t="s">
        <v>2032</v>
      </c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</row>
    <row r="122" spans="1:86" ht="18.600000000000001" thickBot="1" x14ac:dyDescent="0.35">
      <c r="A122" s="11" t="s">
        <v>684</v>
      </c>
      <c r="B122" s="12" t="s">
        <v>685</v>
      </c>
      <c r="C122" s="12" t="s">
        <v>685</v>
      </c>
      <c r="D122" s="12" t="s">
        <v>685</v>
      </c>
      <c r="E122" s="12" t="s">
        <v>685</v>
      </c>
      <c r="F122" s="12" t="s">
        <v>685</v>
      </c>
      <c r="G122" s="12" t="s">
        <v>685</v>
      </c>
      <c r="H122" s="12" t="s">
        <v>685</v>
      </c>
      <c r="I122" s="12" t="s">
        <v>685</v>
      </c>
      <c r="J122" s="12" t="s">
        <v>685</v>
      </c>
      <c r="K122" s="12" t="s">
        <v>685</v>
      </c>
      <c r="L122" s="12" t="s">
        <v>685</v>
      </c>
      <c r="M122" s="12" t="s">
        <v>685</v>
      </c>
      <c r="N122" s="12" t="s">
        <v>685</v>
      </c>
      <c r="O122" s="12" t="s">
        <v>685</v>
      </c>
      <c r="P122" s="12" t="s">
        <v>685</v>
      </c>
      <c r="Q122" s="12" t="s">
        <v>685</v>
      </c>
      <c r="R122" s="12" t="s">
        <v>685</v>
      </c>
      <c r="S122" s="12" t="s">
        <v>685</v>
      </c>
      <c r="T122" s="12" t="s">
        <v>1645</v>
      </c>
      <c r="U122" s="12" t="s">
        <v>685</v>
      </c>
      <c r="V122" s="12" t="s">
        <v>685</v>
      </c>
      <c r="W122" s="12" t="s">
        <v>1646</v>
      </c>
      <c r="X122" s="12" t="s">
        <v>1647</v>
      </c>
      <c r="AC122" s="7"/>
      <c r="AD122" s="11" t="s">
        <v>684</v>
      </c>
      <c r="AE122" s="12" t="s">
        <v>685</v>
      </c>
      <c r="AF122" s="12" t="s">
        <v>2033</v>
      </c>
      <c r="AG122" s="12" t="s">
        <v>2034</v>
      </c>
      <c r="AH122" s="12" t="s">
        <v>685</v>
      </c>
      <c r="AI122" s="12" t="s">
        <v>685</v>
      </c>
      <c r="AJ122" s="12" t="s">
        <v>685</v>
      </c>
      <c r="AK122" s="12" t="s">
        <v>685</v>
      </c>
      <c r="AL122" s="12" t="s">
        <v>685</v>
      </c>
      <c r="AM122" s="12" t="s">
        <v>685</v>
      </c>
      <c r="AN122" s="12" t="s">
        <v>685</v>
      </c>
      <c r="AO122" s="12" t="s">
        <v>685</v>
      </c>
      <c r="AP122" s="12" t="s">
        <v>685</v>
      </c>
      <c r="AQ122" s="12" t="s">
        <v>685</v>
      </c>
      <c r="AR122" s="12" t="s">
        <v>685</v>
      </c>
      <c r="AS122" s="12" t="s">
        <v>685</v>
      </c>
      <c r="AT122" s="12" t="s">
        <v>2035</v>
      </c>
      <c r="AU122" s="12" t="s">
        <v>685</v>
      </c>
      <c r="AV122" s="12" t="s">
        <v>685</v>
      </c>
      <c r="AW122" s="12" t="s">
        <v>685</v>
      </c>
      <c r="AX122" s="12" t="s">
        <v>2036</v>
      </c>
      <c r="AY122" s="12" t="s">
        <v>685</v>
      </c>
      <c r="AZ122" s="12" t="s">
        <v>685</v>
      </c>
      <c r="BA122" s="12" t="s">
        <v>2037</v>
      </c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</row>
    <row r="123" spans="1:86" ht="18.600000000000001" thickBot="1" x14ac:dyDescent="0.35">
      <c r="A123" s="11" t="s">
        <v>689</v>
      </c>
      <c r="B123" s="12" t="s">
        <v>690</v>
      </c>
      <c r="C123" s="12" t="s">
        <v>690</v>
      </c>
      <c r="D123" s="12" t="s">
        <v>690</v>
      </c>
      <c r="E123" s="12" t="s">
        <v>690</v>
      </c>
      <c r="F123" s="12" t="s">
        <v>690</v>
      </c>
      <c r="G123" s="12" t="s">
        <v>690</v>
      </c>
      <c r="H123" s="12" t="s">
        <v>690</v>
      </c>
      <c r="I123" s="12" t="s">
        <v>690</v>
      </c>
      <c r="J123" s="12" t="s">
        <v>690</v>
      </c>
      <c r="K123" s="12" t="s">
        <v>690</v>
      </c>
      <c r="L123" s="12" t="s">
        <v>690</v>
      </c>
      <c r="M123" s="12" t="s">
        <v>690</v>
      </c>
      <c r="N123" s="12" t="s">
        <v>690</v>
      </c>
      <c r="O123" s="12" t="s">
        <v>690</v>
      </c>
      <c r="P123" s="12" t="s">
        <v>690</v>
      </c>
      <c r="Q123" s="12" t="s">
        <v>690</v>
      </c>
      <c r="R123" s="12" t="s">
        <v>690</v>
      </c>
      <c r="S123" s="12" t="s">
        <v>690</v>
      </c>
      <c r="T123" s="12" t="s">
        <v>1648</v>
      </c>
      <c r="U123" s="12" t="s">
        <v>690</v>
      </c>
      <c r="V123" s="12" t="s">
        <v>690</v>
      </c>
      <c r="W123" s="12" t="s">
        <v>1649</v>
      </c>
      <c r="X123" s="12" t="s">
        <v>1650</v>
      </c>
      <c r="AC123" s="7"/>
      <c r="AD123" s="11" t="s">
        <v>689</v>
      </c>
      <c r="AE123" s="12" t="s">
        <v>690</v>
      </c>
      <c r="AF123" s="12" t="s">
        <v>2038</v>
      </c>
      <c r="AG123" s="12" t="s">
        <v>2039</v>
      </c>
      <c r="AH123" s="12" t="s">
        <v>690</v>
      </c>
      <c r="AI123" s="12" t="s">
        <v>690</v>
      </c>
      <c r="AJ123" s="12" t="s">
        <v>690</v>
      </c>
      <c r="AK123" s="12" t="s">
        <v>690</v>
      </c>
      <c r="AL123" s="12" t="s">
        <v>690</v>
      </c>
      <c r="AM123" s="12" t="s">
        <v>690</v>
      </c>
      <c r="AN123" s="12" t="s">
        <v>690</v>
      </c>
      <c r="AO123" s="12" t="s">
        <v>690</v>
      </c>
      <c r="AP123" s="12" t="s">
        <v>690</v>
      </c>
      <c r="AQ123" s="12" t="s">
        <v>690</v>
      </c>
      <c r="AR123" s="12" t="s">
        <v>690</v>
      </c>
      <c r="AS123" s="12" t="s">
        <v>690</v>
      </c>
      <c r="AT123" s="12" t="s">
        <v>2040</v>
      </c>
      <c r="AU123" s="12" t="s">
        <v>690</v>
      </c>
      <c r="AV123" s="12" t="s">
        <v>690</v>
      </c>
      <c r="AW123" s="12" t="s">
        <v>690</v>
      </c>
      <c r="AX123" s="12" t="s">
        <v>2041</v>
      </c>
      <c r="AY123" s="12" t="s">
        <v>690</v>
      </c>
      <c r="AZ123" s="12" t="s">
        <v>690</v>
      </c>
      <c r="BA123" s="12" t="s">
        <v>2042</v>
      </c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</row>
    <row r="124" spans="1:86" ht="18.600000000000001" thickBot="1" x14ac:dyDescent="0.35">
      <c r="A124" s="11" t="s">
        <v>694</v>
      </c>
      <c r="B124" s="12" t="s">
        <v>695</v>
      </c>
      <c r="C124" s="12" t="s">
        <v>695</v>
      </c>
      <c r="D124" s="12" t="s">
        <v>695</v>
      </c>
      <c r="E124" s="12" t="s">
        <v>695</v>
      </c>
      <c r="F124" s="12" t="s">
        <v>695</v>
      </c>
      <c r="G124" s="12" t="s">
        <v>695</v>
      </c>
      <c r="H124" s="12" t="s">
        <v>695</v>
      </c>
      <c r="I124" s="12" t="s">
        <v>695</v>
      </c>
      <c r="J124" s="12" t="s">
        <v>695</v>
      </c>
      <c r="K124" s="12" t="s">
        <v>695</v>
      </c>
      <c r="L124" s="12" t="s">
        <v>695</v>
      </c>
      <c r="M124" s="12" t="s">
        <v>695</v>
      </c>
      <c r="N124" s="12" t="s">
        <v>695</v>
      </c>
      <c r="O124" s="12" t="s">
        <v>695</v>
      </c>
      <c r="P124" s="12" t="s">
        <v>695</v>
      </c>
      <c r="Q124" s="12" t="s">
        <v>695</v>
      </c>
      <c r="R124" s="12" t="s">
        <v>695</v>
      </c>
      <c r="S124" s="12" t="s">
        <v>695</v>
      </c>
      <c r="T124" s="12" t="s">
        <v>1651</v>
      </c>
      <c r="U124" s="12" t="s">
        <v>695</v>
      </c>
      <c r="V124" s="12" t="s">
        <v>695</v>
      </c>
      <c r="W124" s="12" t="s">
        <v>1652</v>
      </c>
      <c r="X124" s="12" t="s">
        <v>1653</v>
      </c>
      <c r="AC124" s="7"/>
      <c r="AD124" s="11" t="s">
        <v>694</v>
      </c>
      <c r="AE124" s="12" t="s">
        <v>695</v>
      </c>
      <c r="AF124" s="12" t="s">
        <v>2043</v>
      </c>
      <c r="AG124" s="12" t="s">
        <v>2044</v>
      </c>
      <c r="AH124" s="12" t="s">
        <v>695</v>
      </c>
      <c r="AI124" s="12" t="s">
        <v>695</v>
      </c>
      <c r="AJ124" s="12" t="s">
        <v>695</v>
      </c>
      <c r="AK124" s="12" t="s">
        <v>695</v>
      </c>
      <c r="AL124" s="12" t="s">
        <v>695</v>
      </c>
      <c r="AM124" s="12" t="s">
        <v>695</v>
      </c>
      <c r="AN124" s="12" t="s">
        <v>695</v>
      </c>
      <c r="AO124" s="12" t="s">
        <v>695</v>
      </c>
      <c r="AP124" s="12" t="s">
        <v>695</v>
      </c>
      <c r="AQ124" s="12" t="s">
        <v>695</v>
      </c>
      <c r="AR124" s="12" t="s">
        <v>695</v>
      </c>
      <c r="AS124" s="12" t="s">
        <v>695</v>
      </c>
      <c r="AT124" s="12" t="s">
        <v>2045</v>
      </c>
      <c r="AU124" s="12" t="s">
        <v>695</v>
      </c>
      <c r="AV124" s="12" t="s">
        <v>695</v>
      </c>
      <c r="AW124" s="12" t="s">
        <v>695</v>
      </c>
      <c r="AX124" s="12" t="s">
        <v>2046</v>
      </c>
      <c r="AY124" s="12" t="s">
        <v>695</v>
      </c>
      <c r="AZ124" s="12" t="s">
        <v>695</v>
      </c>
      <c r="BA124" s="12" t="s">
        <v>2047</v>
      </c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</row>
    <row r="125" spans="1:86" ht="18.600000000000001" thickBot="1" x14ac:dyDescent="0.35">
      <c r="A125" s="11" t="s">
        <v>699</v>
      </c>
      <c r="B125" s="12" t="s">
        <v>700</v>
      </c>
      <c r="C125" s="12" t="s">
        <v>700</v>
      </c>
      <c r="D125" s="12" t="s">
        <v>700</v>
      </c>
      <c r="E125" s="12" t="s">
        <v>700</v>
      </c>
      <c r="F125" s="12" t="s">
        <v>700</v>
      </c>
      <c r="G125" s="12" t="s">
        <v>700</v>
      </c>
      <c r="H125" s="12" t="s">
        <v>700</v>
      </c>
      <c r="I125" s="12" t="s">
        <v>700</v>
      </c>
      <c r="J125" s="12" t="s">
        <v>700</v>
      </c>
      <c r="K125" s="12" t="s">
        <v>700</v>
      </c>
      <c r="L125" s="12" t="s">
        <v>700</v>
      </c>
      <c r="M125" s="12" t="s">
        <v>700</v>
      </c>
      <c r="N125" s="12" t="s">
        <v>700</v>
      </c>
      <c r="O125" s="12" t="s">
        <v>700</v>
      </c>
      <c r="P125" s="12" t="s">
        <v>700</v>
      </c>
      <c r="Q125" s="12" t="s">
        <v>700</v>
      </c>
      <c r="R125" s="12" t="s">
        <v>700</v>
      </c>
      <c r="S125" s="12" t="s">
        <v>700</v>
      </c>
      <c r="T125" s="12" t="s">
        <v>1654</v>
      </c>
      <c r="U125" s="12" t="s">
        <v>700</v>
      </c>
      <c r="V125" s="12" t="s">
        <v>700</v>
      </c>
      <c r="W125" s="12" t="s">
        <v>1655</v>
      </c>
      <c r="X125" s="12" t="s">
        <v>1656</v>
      </c>
      <c r="AC125" s="7"/>
      <c r="AD125" s="11" t="s">
        <v>699</v>
      </c>
      <c r="AE125" s="12" t="s">
        <v>700</v>
      </c>
      <c r="AF125" s="12" t="s">
        <v>2048</v>
      </c>
      <c r="AG125" s="12" t="s">
        <v>2049</v>
      </c>
      <c r="AH125" s="12" t="s">
        <v>700</v>
      </c>
      <c r="AI125" s="12" t="s">
        <v>700</v>
      </c>
      <c r="AJ125" s="12" t="s">
        <v>700</v>
      </c>
      <c r="AK125" s="12" t="s">
        <v>700</v>
      </c>
      <c r="AL125" s="12" t="s">
        <v>700</v>
      </c>
      <c r="AM125" s="12" t="s">
        <v>700</v>
      </c>
      <c r="AN125" s="12" t="s">
        <v>700</v>
      </c>
      <c r="AO125" s="12" t="s">
        <v>700</v>
      </c>
      <c r="AP125" s="12" t="s">
        <v>700</v>
      </c>
      <c r="AQ125" s="12" t="s">
        <v>700</v>
      </c>
      <c r="AR125" s="12" t="s">
        <v>700</v>
      </c>
      <c r="AS125" s="12" t="s">
        <v>700</v>
      </c>
      <c r="AT125" s="12" t="s">
        <v>2050</v>
      </c>
      <c r="AU125" s="12" t="s">
        <v>700</v>
      </c>
      <c r="AV125" s="12" t="s">
        <v>700</v>
      </c>
      <c r="AW125" s="12" t="s">
        <v>700</v>
      </c>
      <c r="AX125" s="12" t="s">
        <v>2051</v>
      </c>
      <c r="AY125" s="12" t="s">
        <v>700</v>
      </c>
      <c r="AZ125" s="12" t="s">
        <v>700</v>
      </c>
      <c r="BA125" s="12" t="s">
        <v>2052</v>
      </c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</row>
    <row r="126" spans="1:86" ht="18.600000000000001" thickBot="1" x14ac:dyDescent="0.35">
      <c r="A126" s="11" t="s">
        <v>702</v>
      </c>
      <c r="B126" s="12" t="s">
        <v>703</v>
      </c>
      <c r="C126" s="12" t="s">
        <v>703</v>
      </c>
      <c r="D126" s="12" t="s">
        <v>703</v>
      </c>
      <c r="E126" s="12" t="s">
        <v>703</v>
      </c>
      <c r="F126" s="12" t="s">
        <v>703</v>
      </c>
      <c r="G126" s="12" t="s">
        <v>703</v>
      </c>
      <c r="H126" s="12" t="s">
        <v>703</v>
      </c>
      <c r="I126" s="12" t="s">
        <v>703</v>
      </c>
      <c r="J126" s="12" t="s">
        <v>703</v>
      </c>
      <c r="K126" s="12" t="s">
        <v>703</v>
      </c>
      <c r="L126" s="12" t="s">
        <v>703</v>
      </c>
      <c r="M126" s="12" t="s">
        <v>703</v>
      </c>
      <c r="N126" s="12" t="s">
        <v>703</v>
      </c>
      <c r="O126" s="12" t="s">
        <v>703</v>
      </c>
      <c r="P126" s="12" t="s">
        <v>703</v>
      </c>
      <c r="Q126" s="12" t="s">
        <v>703</v>
      </c>
      <c r="R126" s="12" t="s">
        <v>703</v>
      </c>
      <c r="S126" s="12" t="s">
        <v>703</v>
      </c>
      <c r="T126" s="12" t="s">
        <v>1657</v>
      </c>
      <c r="U126" s="12" t="s">
        <v>703</v>
      </c>
      <c r="V126" s="12" t="s">
        <v>703</v>
      </c>
      <c r="W126" s="12" t="s">
        <v>1658</v>
      </c>
      <c r="X126" s="12" t="s">
        <v>1659</v>
      </c>
      <c r="AC126" s="7"/>
      <c r="AD126" s="11" t="s">
        <v>702</v>
      </c>
      <c r="AE126" s="12" t="s">
        <v>703</v>
      </c>
      <c r="AF126" s="12" t="s">
        <v>2053</v>
      </c>
      <c r="AG126" s="12" t="s">
        <v>2054</v>
      </c>
      <c r="AH126" s="12" t="s">
        <v>703</v>
      </c>
      <c r="AI126" s="12" t="s">
        <v>703</v>
      </c>
      <c r="AJ126" s="12" t="s">
        <v>703</v>
      </c>
      <c r="AK126" s="12" t="s">
        <v>703</v>
      </c>
      <c r="AL126" s="12" t="s">
        <v>703</v>
      </c>
      <c r="AM126" s="12" t="s">
        <v>703</v>
      </c>
      <c r="AN126" s="12" t="s">
        <v>703</v>
      </c>
      <c r="AO126" s="12" t="s">
        <v>703</v>
      </c>
      <c r="AP126" s="12" t="s">
        <v>703</v>
      </c>
      <c r="AQ126" s="12" t="s">
        <v>703</v>
      </c>
      <c r="AR126" s="12" t="s">
        <v>703</v>
      </c>
      <c r="AS126" s="12" t="s">
        <v>703</v>
      </c>
      <c r="AT126" s="12" t="s">
        <v>2055</v>
      </c>
      <c r="AU126" s="12" t="s">
        <v>703</v>
      </c>
      <c r="AV126" s="12" t="s">
        <v>703</v>
      </c>
      <c r="AW126" s="12" t="s">
        <v>703</v>
      </c>
      <c r="AX126" s="12" t="s">
        <v>2056</v>
      </c>
      <c r="AY126" s="12" t="s">
        <v>703</v>
      </c>
      <c r="AZ126" s="12" t="s">
        <v>703</v>
      </c>
      <c r="BA126" s="12" t="s">
        <v>2057</v>
      </c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</row>
    <row r="127" spans="1:86" ht="18.600000000000001" thickBot="1" x14ac:dyDescent="0.35">
      <c r="A127" s="11" t="s">
        <v>705</v>
      </c>
      <c r="B127" s="12" t="s">
        <v>706</v>
      </c>
      <c r="C127" s="12" t="s">
        <v>706</v>
      </c>
      <c r="D127" s="12" t="s">
        <v>706</v>
      </c>
      <c r="E127" s="12" t="s">
        <v>706</v>
      </c>
      <c r="F127" s="12" t="s">
        <v>706</v>
      </c>
      <c r="G127" s="12" t="s">
        <v>706</v>
      </c>
      <c r="H127" s="12" t="s">
        <v>706</v>
      </c>
      <c r="I127" s="12" t="s">
        <v>706</v>
      </c>
      <c r="J127" s="12" t="s">
        <v>706</v>
      </c>
      <c r="K127" s="12" t="s">
        <v>706</v>
      </c>
      <c r="L127" s="12" t="s">
        <v>706</v>
      </c>
      <c r="M127" s="12" t="s">
        <v>706</v>
      </c>
      <c r="N127" s="12" t="s">
        <v>706</v>
      </c>
      <c r="O127" s="12" t="s">
        <v>706</v>
      </c>
      <c r="P127" s="12" t="s">
        <v>706</v>
      </c>
      <c r="Q127" s="12" t="s">
        <v>706</v>
      </c>
      <c r="R127" s="12" t="s">
        <v>706</v>
      </c>
      <c r="S127" s="12" t="s">
        <v>706</v>
      </c>
      <c r="T127" s="12" t="s">
        <v>1660</v>
      </c>
      <c r="U127" s="12" t="s">
        <v>706</v>
      </c>
      <c r="V127" s="12" t="s">
        <v>706</v>
      </c>
      <c r="W127" s="12" t="s">
        <v>1661</v>
      </c>
      <c r="X127" s="12" t="s">
        <v>1662</v>
      </c>
      <c r="AC127" s="7"/>
      <c r="AD127" s="11" t="s">
        <v>705</v>
      </c>
      <c r="AE127" s="12" t="s">
        <v>706</v>
      </c>
      <c r="AF127" s="12" t="s">
        <v>2058</v>
      </c>
      <c r="AG127" s="12" t="s">
        <v>2059</v>
      </c>
      <c r="AH127" s="12" t="s">
        <v>706</v>
      </c>
      <c r="AI127" s="12" t="s">
        <v>706</v>
      </c>
      <c r="AJ127" s="12" t="s">
        <v>706</v>
      </c>
      <c r="AK127" s="12" t="s">
        <v>706</v>
      </c>
      <c r="AL127" s="12" t="s">
        <v>706</v>
      </c>
      <c r="AM127" s="12" t="s">
        <v>706</v>
      </c>
      <c r="AN127" s="12" t="s">
        <v>706</v>
      </c>
      <c r="AO127" s="12" t="s">
        <v>706</v>
      </c>
      <c r="AP127" s="12" t="s">
        <v>706</v>
      </c>
      <c r="AQ127" s="12" t="s">
        <v>706</v>
      </c>
      <c r="AR127" s="12" t="s">
        <v>706</v>
      </c>
      <c r="AS127" s="12" t="s">
        <v>706</v>
      </c>
      <c r="AT127" s="12" t="s">
        <v>2060</v>
      </c>
      <c r="AU127" s="12" t="s">
        <v>706</v>
      </c>
      <c r="AV127" s="12" t="s">
        <v>706</v>
      </c>
      <c r="AW127" s="12" t="s">
        <v>706</v>
      </c>
      <c r="AX127" s="12" t="s">
        <v>2061</v>
      </c>
      <c r="AY127" s="12" t="s">
        <v>706</v>
      </c>
      <c r="AZ127" s="12" t="s">
        <v>706</v>
      </c>
      <c r="BA127" s="12" t="s">
        <v>2062</v>
      </c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</row>
    <row r="128" spans="1:86" ht="18.600000000000001" thickBot="1" x14ac:dyDescent="0.35">
      <c r="A128" s="11" t="s">
        <v>708</v>
      </c>
      <c r="B128" s="12" t="s">
        <v>709</v>
      </c>
      <c r="C128" s="12" t="s">
        <v>709</v>
      </c>
      <c r="D128" s="12" t="s">
        <v>709</v>
      </c>
      <c r="E128" s="12" t="s">
        <v>709</v>
      </c>
      <c r="F128" s="12" t="s">
        <v>709</v>
      </c>
      <c r="G128" s="12" t="s">
        <v>709</v>
      </c>
      <c r="H128" s="12" t="s">
        <v>709</v>
      </c>
      <c r="I128" s="12" t="s">
        <v>709</v>
      </c>
      <c r="J128" s="12" t="s">
        <v>709</v>
      </c>
      <c r="K128" s="12" t="s">
        <v>709</v>
      </c>
      <c r="L128" s="12" t="s">
        <v>709</v>
      </c>
      <c r="M128" s="12" t="s">
        <v>709</v>
      </c>
      <c r="N128" s="12" t="s">
        <v>709</v>
      </c>
      <c r="O128" s="12" t="s">
        <v>709</v>
      </c>
      <c r="P128" s="12" t="s">
        <v>709</v>
      </c>
      <c r="Q128" s="12" t="s">
        <v>709</v>
      </c>
      <c r="R128" s="12" t="s">
        <v>709</v>
      </c>
      <c r="S128" s="12" t="s">
        <v>709</v>
      </c>
      <c r="T128" s="12" t="s">
        <v>709</v>
      </c>
      <c r="U128" s="12" t="s">
        <v>709</v>
      </c>
      <c r="V128" s="12" t="s">
        <v>709</v>
      </c>
      <c r="W128" s="12" t="s">
        <v>1663</v>
      </c>
      <c r="X128" s="12" t="s">
        <v>1664</v>
      </c>
      <c r="AC128" s="7"/>
      <c r="AD128" s="11" t="s">
        <v>708</v>
      </c>
      <c r="AE128" s="12" t="s">
        <v>709</v>
      </c>
      <c r="AF128" s="12" t="s">
        <v>2063</v>
      </c>
      <c r="AG128" s="12" t="s">
        <v>2064</v>
      </c>
      <c r="AH128" s="12" t="s">
        <v>709</v>
      </c>
      <c r="AI128" s="12" t="s">
        <v>709</v>
      </c>
      <c r="AJ128" s="12" t="s">
        <v>709</v>
      </c>
      <c r="AK128" s="12" t="s">
        <v>709</v>
      </c>
      <c r="AL128" s="12" t="s">
        <v>709</v>
      </c>
      <c r="AM128" s="12" t="s">
        <v>709</v>
      </c>
      <c r="AN128" s="12" t="s">
        <v>709</v>
      </c>
      <c r="AO128" s="12" t="s">
        <v>709</v>
      </c>
      <c r="AP128" s="12" t="s">
        <v>709</v>
      </c>
      <c r="AQ128" s="12" t="s">
        <v>709</v>
      </c>
      <c r="AR128" s="12" t="s">
        <v>709</v>
      </c>
      <c r="AS128" s="12" t="s">
        <v>709</v>
      </c>
      <c r="AT128" s="12" t="s">
        <v>2065</v>
      </c>
      <c r="AU128" s="12" t="s">
        <v>709</v>
      </c>
      <c r="AV128" s="12" t="s">
        <v>709</v>
      </c>
      <c r="AW128" s="12" t="s">
        <v>709</v>
      </c>
      <c r="AX128" s="12" t="s">
        <v>2066</v>
      </c>
      <c r="AY128" s="12" t="s">
        <v>709</v>
      </c>
      <c r="AZ128" s="12" t="s">
        <v>709</v>
      </c>
      <c r="BA128" s="12" t="s">
        <v>2067</v>
      </c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</row>
    <row r="129" spans="1:86" ht="18.600000000000001" thickBot="1" x14ac:dyDescent="0.35">
      <c r="A129" s="11" t="s">
        <v>711</v>
      </c>
      <c r="B129" s="12" t="s">
        <v>712</v>
      </c>
      <c r="C129" s="12" t="s">
        <v>712</v>
      </c>
      <c r="D129" s="12" t="s">
        <v>712</v>
      </c>
      <c r="E129" s="12" t="s">
        <v>712</v>
      </c>
      <c r="F129" s="12" t="s">
        <v>712</v>
      </c>
      <c r="G129" s="12" t="s">
        <v>712</v>
      </c>
      <c r="H129" s="12" t="s">
        <v>712</v>
      </c>
      <c r="I129" s="12" t="s">
        <v>712</v>
      </c>
      <c r="J129" s="12" t="s">
        <v>712</v>
      </c>
      <c r="K129" s="12" t="s">
        <v>712</v>
      </c>
      <c r="L129" s="12" t="s">
        <v>712</v>
      </c>
      <c r="M129" s="12" t="s">
        <v>712</v>
      </c>
      <c r="N129" s="12" t="s">
        <v>712</v>
      </c>
      <c r="O129" s="12" t="s">
        <v>712</v>
      </c>
      <c r="P129" s="12" t="s">
        <v>712</v>
      </c>
      <c r="Q129" s="12" t="s">
        <v>712</v>
      </c>
      <c r="R129" s="12" t="s">
        <v>712</v>
      </c>
      <c r="S129" s="12" t="s">
        <v>712</v>
      </c>
      <c r="T129" s="12" t="s">
        <v>712</v>
      </c>
      <c r="U129" s="12" t="s">
        <v>712</v>
      </c>
      <c r="V129" s="12" t="s">
        <v>712</v>
      </c>
      <c r="W129" s="12" t="s">
        <v>1665</v>
      </c>
      <c r="X129" s="12" t="s">
        <v>1666</v>
      </c>
      <c r="AC129" s="7"/>
      <c r="AD129" s="11" t="s">
        <v>711</v>
      </c>
      <c r="AE129" s="12" t="s">
        <v>712</v>
      </c>
      <c r="AF129" s="12" t="s">
        <v>2068</v>
      </c>
      <c r="AG129" s="12" t="s">
        <v>2069</v>
      </c>
      <c r="AH129" s="12" t="s">
        <v>712</v>
      </c>
      <c r="AI129" s="12" t="s">
        <v>712</v>
      </c>
      <c r="AJ129" s="12" t="s">
        <v>712</v>
      </c>
      <c r="AK129" s="12" t="s">
        <v>712</v>
      </c>
      <c r="AL129" s="12" t="s">
        <v>712</v>
      </c>
      <c r="AM129" s="12" t="s">
        <v>712</v>
      </c>
      <c r="AN129" s="12" t="s">
        <v>712</v>
      </c>
      <c r="AO129" s="12" t="s">
        <v>712</v>
      </c>
      <c r="AP129" s="12" t="s">
        <v>712</v>
      </c>
      <c r="AQ129" s="12" t="s">
        <v>712</v>
      </c>
      <c r="AR129" s="12" t="s">
        <v>712</v>
      </c>
      <c r="AS129" s="12" t="s">
        <v>712</v>
      </c>
      <c r="AT129" s="12" t="s">
        <v>2070</v>
      </c>
      <c r="AU129" s="12" t="s">
        <v>712</v>
      </c>
      <c r="AV129" s="12" t="s">
        <v>712</v>
      </c>
      <c r="AW129" s="12" t="s">
        <v>712</v>
      </c>
      <c r="AX129" s="12" t="s">
        <v>2071</v>
      </c>
      <c r="AY129" s="12" t="s">
        <v>712</v>
      </c>
      <c r="AZ129" s="12" t="s">
        <v>712</v>
      </c>
      <c r="BA129" s="12" t="s">
        <v>2072</v>
      </c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</row>
    <row r="130" spans="1:86" ht="18.600000000000001" thickBot="1" x14ac:dyDescent="0.35">
      <c r="A130" s="11" t="s">
        <v>714</v>
      </c>
      <c r="B130" s="12" t="s">
        <v>715</v>
      </c>
      <c r="C130" s="12" t="s">
        <v>715</v>
      </c>
      <c r="D130" s="12" t="s">
        <v>715</v>
      </c>
      <c r="E130" s="12" t="s">
        <v>715</v>
      </c>
      <c r="F130" s="12" t="s">
        <v>715</v>
      </c>
      <c r="G130" s="12" t="s">
        <v>715</v>
      </c>
      <c r="H130" s="12" t="s">
        <v>715</v>
      </c>
      <c r="I130" s="12" t="s">
        <v>715</v>
      </c>
      <c r="J130" s="12" t="s">
        <v>715</v>
      </c>
      <c r="K130" s="12" t="s">
        <v>715</v>
      </c>
      <c r="L130" s="12" t="s">
        <v>715</v>
      </c>
      <c r="M130" s="12" t="s">
        <v>715</v>
      </c>
      <c r="N130" s="12" t="s">
        <v>715</v>
      </c>
      <c r="O130" s="12" t="s">
        <v>715</v>
      </c>
      <c r="P130" s="12" t="s">
        <v>715</v>
      </c>
      <c r="Q130" s="12" t="s">
        <v>715</v>
      </c>
      <c r="R130" s="12" t="s">
        <v>715</v>
      </c>
      <c r="S130" s="12" t="s">
        <v>715</v>
      </c>
      <c r="T130" s="12" t="s">
        <v>715</v>
      </c>
      <c r="U130" s="12" t="s">
        <v>715</v>
      </c>
      <c r="V130" s="12" t="s">
        <v>715</v>
      </c>
      <c r="W130" s="12" t="s">
        <v>1667</v>
      </c>
      <c r="X130" s="12" t="s">
        <v>1668</v>
      </c>
      <c r="AC130" s="7"/>
      <c r="AD130" s="11" t="s">
        <v>714</v>
      </c>
      <c r="AE130" s="12" t="s">
        <v>715</v>
      </c>
      <c r="AF130" s="12" t="s">
        <v>2073</v>
      </c>
      <c r="AG130" s="12" t="s">
        <v>2074</v>
      </c>
      <c r="AH130" s="12" t="s">
        <v>715</v>
      </c>
      <c r="AI130" s="12" t="s">
        <v>715</v>
      </c>
      <c r="AJ130" s="12" t="s">
        <v>715</v>
      </c>
      <c r="AK130" s="12" t="s">
        <v>715</v>
      </c>
      <c r="AL130" s="12" t="s">
        <v>715</v>
      </c>
      <c r="AM130" s="12" t="s">
        <v>715</v>
      </c>
      <c r="AN130" s="12" t="s">
        <v>715</v>
      </c>
      <c r="AO130" s="12" t="s">
        <v>715</v>
      </c>
      <c r="AP130" s="12" t="s">
        <v>715</v>
      </c>
      <c r="AQ130" s="12" t="s">
        <v>715</v>
      </c>
      <c r="AR130" s="12" t="s">
        <v>715</v>
      </c>
      <c r="AS130" s="12" t="s">
        <v>715</v>
      </c>
      <c r="AT130" s="12" t="s">
        <v>2075</v>
      </c>
      <c r="AU130" s="12" t="s">
        <v>715</v>
      </c>
      <c r="AV130" s="12" t="s">
        <v>715</v>
      </c>
      <c r="AW130" s="12" t="s">
        <v>715</v>
      </c>
      <c r="AX130" s="12" t="s">
        <v>2076</v>
      </c>
      <c r="AY130" s="12" t="s">
        <v>715</v>
      </c>
      <c r="AZ130" s="12" t="s">
        <v>715</v>
      </c>
      <c r="BA130" s="12" t="s">
        <v>2077</v>
      </c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</row>
    <row r="131" spans="1:86" ht="18.600000000000001" thickBot="1" x14ac:dyDescent="0.35">
      <c r="A131" s="11" t="s">
        <v>717</v>
      </c>
      <c r="B131" s="12" t="s">
        <v>718</v>
      </c>
      <c r="C131" s="12" t="s">
        <v>718</v>
      </c>
      <c r="D131" s="12" t="s">
        <v>718</v>
      </c>
      <c r="E131" s="12" t="s">
        <v>718</v>
      </c>
      <c r="F131" s="12" t="s">
        <v>718</v>
      </c>
      <c r="G131" s="12" t="s">
        <v>718</v>
      </c>
      <c r="H131" s="12" t="s">
        <v>718</v>
      </c>
      <c r="I131" s="12" t="s">
        <v>718</v>
      </c>
      <c r="J131" s="12" t="s">
        <v>718</v>
      </c>
      <c r="K131" s="12" t="s">
        <v>718</v>
      </c>
      <c r="L131" s="12" t="s">
        <v>718</v>
      </c>
      <c r="M131" s="12" t="s">
        <v>718</v>
      </c>
      <c r="N131" s="12" t="s">
        <v>718</v>
      </c>
      <c r="O131" s="12" t="s">
        <v>718</v>
      </c>
      <c r="P131" s="12" t="s">
        <v>718</v>
      </c>
      <c r="Q131" s="12" t="s">
        <v>718</v>
      </c>
      <c r="R131" s="12" t="s">
        <v>718</v>
      </c>
      <c r="S131" s="12" t="s">
        <v>718</v>
      </c>
      <c r="T131" s="12" t="s">
        <v>718</v>
      </c>
      <c r="U131" s="12" t="s">
        <v>718</v>
      </c>
      <c r="V131" s="12" t="s">
        <v>718</v>
      </c>
      <c r="W131" s="12" t="s">
        <v>1669</v>
      </c>
      <c r="X131" s="12" t="s">
        <v>1670</v>
      </c>
      <c r="AC131" s="7"/>
      <c r="AD131" s="11" t="s">
        <v>717</v>
      </c>
      <c r="AE131" s="12" t="s">
        <v>718</v>
      </c>
      <c r="AF131" s="12" t="s">
        <v>2078</v>
      </c>
      <c r="AG131" s="12" t="s">
        <v>2079</v>
      </c>
      <c r="AH131" s="12" t="s">
        <v>718</v>
      </c>
      <c r="AI131" s="12" t="s">
        <v>718</v>
      </c>
      <c r="AJ131" s="12" t="s">
        <v>718</v>
      </c>
      <c r="AK131" s="12" t="s">
        <v>718</v>
      </c>
      <c r="AL131" s="12" t="s">
        <v>718</v>
      </c>
      <c r="AM131" s="12" t="s">
        <v>718</v>
      </c>
      <c r="AN131" s="12" t="s">
        <v>718</v>
      </c>
      <c r="AO131" s="12" t="s">
        <v>718</v>
      </c>
      <c r="AP131" s="12" t="s">
        <v>718</v>
      </c>
      <c r="AQ131" s="12" t="s">
        <v>718</v>
      </c>
      <c r="AR131" s="12" t="s">
        <v>718</v>
      </c>
      <c r="AS131" s="12" t="s">
        <v>718</v>
      </c>
      <c r="AT131" s="12" t="s">
        <v>2080</v>
      </c>
      <c r="AU131" s="12" t="s">
        <v>718</v>
      </c>
      <c r="AV131" s="12" t="s">
        <v>718</v>
      </c>
      <c r="AW131" s="12" t="s">
        <v>718</v>
      </c>
      <c r="AX131" s="12" t="s">
        <v>2081</v>
      </c>
      <c r="AY131" s="12" t="s">
        <v>718</v>
      </c>
      <c r="AZ131" s="12" t="s">
        <v>718</v>
      </c>
      <c r="BA131" s="12" t="s">
        <v>2082</v>
      </c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</row>
    <row r="132" spans="1:86" ht="18.600000000000001" thickBot="1" x14ac:dyDescent="0.35">
      <c r="A132" s="11" t="s">
        <v>720</v>
      </c>
      <c r="B132" s="12" t="s">
        <v>721</v>
      </c>
      <c r="C132" s="12" t="s">
        <v>721</v>
      </c>
      <c r="D132" s="12" t="s">
        <v>721</v>
      </c>
      <c r="E132" s="12" t="s">
        <v>721</v>
      </c>
      <c r="F132" s="12" t="s">
        <v>721</v>
      </c>
      <c r="G132" s="12" t="s">
        <v>721</v>
      </c>
      <c r="H132" s="12" t="s">
        <v>721</v>
      </c>
      <c r="I132" s="12" t="s">
        <v>721</v>
      </c>
      <c r="J132" s="12" t="s">
        <v>721</v>
      </c>
      <c r="K132" s="12" t="s">
        <v>721</v>
      </c>
      <c r="L132" s="12" t="s">
        <v>721</v>
      </c>
      <c r="M132" s="12" t="s">
        <v>721</v>
      </c>
      <c r="N132" s="12" t="s">
        <v>721</v>
      </c>
      <c r="O132" s="12" t="s">
        <v>721</v>
      </c>
      <c r="P132" s="12" t="s">
        <v>721</v>
      </c>
      <c r="Q132" s="12" t="s">
        <v>721</v>
      </c>
      <c r="R132" s="12" t="s">
        <v>721</v>
      </c>
      <c r="S132" s="12" t="s">
        <v>721</v>
      </c>
      <c r="T132" s="12" t="s">
        <v>721</v>
      </c>
      <c r="U132" s="12" t="s">
        <v>721</v>
      </c>
      <c r="V132" s="12" t="s">
        <v>721</v>
      </c>
      <c r="W132" s="12" t="s">
        <v>1671</v>
      </c>
      <c r="X132" s="12" t="s">
        <v>721</v>
      </c>
      <c r="AC132" s="7"/>
      <c r="AD132" s="11" t="s">
        <v>720</v>
      </c>
      <c r="AE132" s="12" t="s">
        <v>721</v>
      </c>
      <c r="AF132" s="12" t="s">
        <v>2083</v>
      </c>
      <c r="AG132" s="12" t="s">
        <v>2084</v>
      </c>
      <c r="AH132" s="12" t="s">
        <v>721</v>
      </c>
      <c r="AI132" s="12" t="s">
        <v>721</v>
      </c>
      <c r="AJ132" s="12" t="s">
        <v>721</v>
      </c>
      <c r="AK132" s="12" t="s">
        <v>721</v>
      </c>
      <c r="AL132" s="12" t="s">
        <v>721</v>
      </c>
      <c r="AM132" s="12" t="s">
        <v>721</v>
      </c>
      <c r="AN132" s="12" t="s">
        <v>721</v>
      </c>
      <c r="AO132" s="12" t="s">
        <v>721</v>
      </c>
      <c r="AP132" s="12" t="s">
        <v>721</v>
      </c>
      <c r="AQ132" s="12" t="s">
        <v>721</v>
      </c>
      <c r="AR132" s="12" t="s">
        <v>721</v>
      </c>
      <c r="AS132" s="12" t="s">
        <v>721</v>
      </c>
      <c r="AT132" s="12" t="s">
        <v>721</v>
      </c>
      <c r="AU132" s="12" t="s">
        <v>721</v>
      </c>
      <c r="AV132" s="12" t="s">
        <v>721</v>
      </c>
      <c r="AW132" s="12" t="s">
        <v>721</v>
      </c>
      <c r="AX132" s="12" t="s">
        <v>2085</v>
      </c>
      <c r="AY132" s="12" t="s">
        <v>721</v>
      </c>
      <c r="AZ132" s="12" t="s">
        <v>721</v>
      </c>
      <c r="BA132" s="12" t="s">
        <v>721</v>
      </c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</row>
    <row r="133" spans="1:86" ht="18.600000000000001" thickBot="1" x14ac:dyDescent="0.35">
      <c r="A133" s="11" t="s">
        <v>723</v>
      </c>
      <c r="B133" s="12" t="s">
        <v>724</v>
      </c>
      <c r="C133" s="12" t="s">
        <v>724</v>
      </c>
      <c r="D133" s="12" t="s">
        <v>724</v>
      </c>
      <c r="E133" s="12" t="s">
        <v>724</v>
      </c>
      <c r="F133" s="12" t="s">
        <v>724</v>
      </c>
      <c r="G133" s="12" t="s">
        <v>724</v>
      </c>
      <c r="H133" s="12" t="s">
        <v>724</v>
      </c>
      <c r="I133" s="12" t="s">
        <v>724</v>
      </c>
      <c r="J133" s="12" t="s">
        <v>724</v>
      </c>
      <c r="K133" s="12" t="s">
        <v>724</v>
      </c>
      <c r="L133" s="12" t="s">
        <v>724</v>
      </c>
      <c r="M133" s="12" t="s">
        <v>724</v>
      </c>
      <c r="N133" s="12" t="s">
        <v>724</v>
      </c>
      <c r="O133" s="12" t="s">
        <v>724</v>
      </c>
      <c r="P133" s="12" t="s">
        <v>724</v>
      </c>
      <c r="Q133" s="12" t="s">
        <v>724</v>
      </c>
      <c r="R133" s="12" t="s">
        <v>724</v>
      </c>
      <c r="S133" s="12" t="s">
        <v>724</v>
      </c>
      <c r="T133" s="12" t="s">
        <v>724</v>
      </c>
      <c r="U133" s="12" t="s">
        <v>724</v>
      </c>
      <c r="V133" s="12" t="s">
        <v>724</v>
      </c>
      <c r="W133" s="12" t="s">
        <v>1672</v>
      </c>
      <c r="X133" s="12" t="s">
        <v>724</v>
      </c>
      <c r="AC133" s="7"/>
      <c r="AD133" s="11" t="s">
        <v>723</v>
      </c>
      <c r="AE133" s="12" t="s">
        <v>724</v>
      </c>
      <c r="AF133" s="12" t="s">
        <v>724</v>
      </c>
      <c r="AG133" s="12" t="s">
        <v>2086</v>
      </c>
      <c r="AH133" s="12" t="s">
        <v>724</v>
      </c>
      <c r="AI133" s="12" t="s">
        <v>724</v>
      </c>
      <c r="AJ133" s="12" t="s">
        <v>724</v>
      </c>
      <c r="AK133" s="12" t="s">
        <v>724</v>
      </c>
      <c r="AL133" s="12" t="s">
        <v>724</v>
      </c>
      <c r="AM133" s="12" t="s">
        <v>724</v>
      </c>
      <c r="AN133" s="12" t="s">
        <v>724</v>
      </c>
      <c r="AO133" s="12" t="s">
        <v>724</v>
      </c>
      <c r="AP133" s="12" t="s">
        <v>724</v>
      </c>
      <c r="AQ133" s="12" t="s">
        <v>724</v>
      </c>
      <c r="AR133" s="12" t="s">
        <v>724</v>
      </c>
      <c r="AS133" s="12" t="s">
        <v>724</v>
      </c>
      <c r="AT133" s="12" t="s">
        <v>724</v>
      </c>
      <c r="AU133" s="12" t="s">
        <v>724</v>
      </c>
      <c r="AV133" s="12" t="s">
        <v>724</v>
      </c>
      <c r="AW133" s="12" t="s">
        <v>724</v>
      </c>
      <c r="AX133" s="12" t="s">
        <v>724</v>
      </c>
      <c r="AY133" s="12" t="s">
        <v>724</v>
      </c>
      <c r="AZ133" s="12" t="s">
        <v>724</v>
      </c>
      <c r="BA133" s="12" t="s">
        <v>724</v>
      </c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</row>
    <row r="134" spans="1:86" ht="18.600000000000001" thickBot="1" x14ac:dyDescent="0.35">
      <c r="A134" s="7"/>
      <c r="AC134" s="7"/>
      <c r="AD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</row>
    <row r="135" spans="1:86" ht="18.600000000000001" thickBot="1" x14ac:dyDescent="0.35">
      <c r="A135" s="11" t="s">
        <v>726</v>
      </c>
      <c r="B135" s="11" t="s">
        <v>339</v>
      </c>
      <c r="C135" s="11" t="s">
        <v>340</v>
      </c>
      <c r="D135" s="11" t="s">
        <v>341</v>
      </c>
      <c r="E135" s="11" t="s">
        <v>342</v>
      </c>
      <c r="F135" s="11" t="s">
        <v>343</v>
      </c>
      <c r="G135" s="11" t="s">
        <v>344</v>
      </c>
      <c r="H135" s="11" t="s">
        <v>345</v>
      </c>
      <c r="I135" s="11" t="s">
        <v>346</v>
      </c>
      <c r="J135" s="11" t="s">
        <v>347</v>
      </c>
      <c r="K135" s="11" t="s">
        <v>348</v>
      </c>
      <c r="L135" s="11" t="s">
        <v>349</v>
      </c>
      <c r="M135" s="11" t="s">
        <v>350</v>
      </c>
      <c r="N135" s="11" t="s">
        <v>351</v>
      </c>
      <c r="O135" s="11" t="s">
        <v>352</v>
      </c>
      <c r="P135" s="11" t="s">
        <v>353</v>
      </c>
      <c r="Q135" s="11" t="s">
        <v>354</v>
      </c>
      <c r="R135" s="11" t="s">
        <v>355</v>
      </c>
      <c r="S135" s="11" t="s">
        <v>356</v>
      </c>
      <c r="T135" s="11" t="s">
        <v>357</v>
      </c>
      <c r="U135" s="11" t="s">
        <v>358</v>
      </c>
      <c r="V135" s="11" t="s">
        <v>359</v>
      </c>
      <c r="W135" s="11" t="s">
        <v>360</v>
      </c>
      <c r="X135" s="11" t="s">
        <v>1071</v>
      </c>
      <c r="AC135" s="7"/>
      <c r="AD135" s="11" t="s">
        <v>726</v>
      </c>
      <c r="AE135" s="11" t="s">
        <v>339</v>
      </c>
      <c r="AF135" s="11" t="s">
        <v>340</v>
      </c>
      <c r="AG135" s="11" t="s">
        <v>341</v>
      </c>
      <c r="AH135" s="11" t="s">
        <v>342</v>
      </c>
      <c r="AI135" s="11" t="s">
        <v>343</v>
      </c>
      <c r="AJ135" s="11" t="s">
        <v>344</v>
      </c>
      <c r="AK135" s="11" t="s">
        <v>345</v>
      </c>
      <c r="AL135" s="11" t="s">
        <v>346</v>
      </c>
      <c r="AM135" s="11" t="s">
        <v>347</v>
      </c>
      <c r="AN135" s="11" t="s">
        <v>348</v>
      </c>
      <c r="AO135" s="11" t="s">
        <v>349</v>
      </c>
      <c r="AP135" s="11" t="s">
        <v>350</v>
      </c>
      <c r="AQ135" s="11" t="s">
        <v>351</v>
      </c>
      <c r="AR135" s="11" t="s">
        <v>352</v>
      </c>
      <c r="AS135" s="11" t="s">
        <v>353</v>
      </c>
      <c r="AT135" s="11" t="s">
        <v>354</v>
      </c>
      <c r="AU135" s="11" t="s">
        <v>355</v>
      </c>
      <c r="AV135" s="11" t="s">
        <v>356</v>
      </c>
      <c r="AW135" s="11" t="s">
        <v>357</v>
      </c>
      <c r="AX135" s="11" t="s">
        <v>358</v>
      </c>
      <c r="AY135" s="11" t="s">
        <v>359</v>
      </c>
      <c r="AZ135" s="11" t="s">
        <v>360</v>
      </c>
      <c r="BA135" s="11" t="s">
        <v>1071</v>
      </c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</row>
    <row r="136" spans="1:86" ht="18.600000000000001" thickBot="1" x14ac:dyDescent="0.35">
      <c r="A136" s="11" t="s">
        <v>425</v>
      </c>
      <c r="B136" s="12">
        <v>61</v>
      </c>
      <c r="C136" s="12">
        <v>148.5</v>
      </c>
      <c r="D136" s="12">
        <v>61</v>
      </c>
      <c r="E136" s="12">
        <v>61</v>
      </c>
      <c r="F136" s="12">
        <v>61</v>
      </c>
      <c r="G136" s="12">
        <v>499344.6</v>
      </c>
      <c r="H136" s="12">
        <v>61</v>
      </c>
      <c r="I136" s="12">
        <v>61</v>
      </c>
      <c r="J136" s="12">
        <v>61</v>
      </c>
      <c r="K136" s="12">
        <v>61</v>
      </c>
      <c r="L136" s="12">
        <v>61</v>
      </c>
      <c r="M136" s="12">
        <v>61</v>
      </c>
      <c r="N136" s="12">
        <v>61</v>
      </c>
      <c r="O136" s="12">
        <v>61</v>
      </c>
      <c r="P136" s="12">
        <v>61</v>
      </c>
      <c r="Q136" s="12">
        <v>222.5</v>
      </c>
      <c r="R136" s="12">
        <v>61</v>
      </c>
      <c r="S136" s="12">
        <v>61</v>
      </c>
      <c r="T136" s="12">
        <v>231.5</v>
      </c>
      <c r="U136" s="12">
        <v>185</v>
      </c>
      <c r="V136" s="12">
        <v>100</v>
      </c>
      <c r="W136" s="12">
        <v>499405.1</v>
      </c>
      <c r="X136" s="12">
        <v>1174.0999999999999</v>
      </c>
      <c r="AC136" s="7"/>
      <c r="AD136" s="11" t="s">
        <v>425</v>
      </c>
      <c r="AE136" s="12">
        <v>61</v>
      </c>
      <c r="AF136" s="12">
        <v>148.5</v>
      </c>
      <c r="AG136" s="12">
        <v>499292.4</v>
      </c>
      <c r="AH136" s="12">
        <v>61</v>
      </c>
      <c r="AI136" s="12">
        <v>61</v>
      </c>
      <c r="AJ136" s="12">
        <v>61</v>
      </c>
      <c r="AK136" s="12">
        <v>61</v>
      </c>
      <c r="AL136" s="12">
        <v>61</v>
      </c>
      <c r="AM136" s="12">
        <v>61</v>
      </c>
      <c r="AN136" s="12">
        <v>61</v>
      </c>
      <c r="AO136" s="12">
        <v>61</v>
      </c>
      <c r="AP136" s="12">
        <v>61</v>
      </c>
      <c r="AQ136" s="12">
        <v>61</v>
      </c>
      <c r="AR136" s="12">
        <v>61</v>
      </c>
      <c r="AS136" s="12">
        <v>61</v>
      </c>
      <c r="AT136" s="12">
        <v>167</v>
      </c>
      <c r="AU136" s="12">
        <v>61</v>
      </c>
      <c r="AV136" s="12">
        <v>61</v>
      </c>
      <c r="AW136" s="12">
        <v>249793.4</v>
      </c>
      <c r="AX136" s="12">
        <v>185</v>
      </c>
      <c r="AY136" s="12">
        <v>100</v>
      </c>
      <c r="AZ136" s="12">
        <v>249647</v>
      </c>
      <c r="BA136" s="12">
        <v>500216.4</v>
      </c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</row>
    <row r="137" spans="1:86" ht="18.600000000000001" thickBot="1" x14ac:dyDescent="0.35">
      <c r="A137" s="11" t="s">
        <v>433</v>
      </c>
      <c r="B137" s="12">
        <v>60</v>
      </c>
      <c r="C137" s="12">
        <v>77.5</v>
      </c>
      <c r="D137" s="12">
        <v>60</v>
      </c>
      <c r="E137" s="12">
        <v>60</v>
      </c>
      <c r="F137" s="12">
        <v>60</v>
      </c>
      <c r="G137" s="12">
        <v>499343.6</v>
      </c>
      <c r="H137" s="12">
        <v>60</v>
      </c>
      <c r="I137" s="12">
        <v>60</v>
      </c>
      <c r="J137" s="12">
        <v>60</v>
      </c>
      <c r="K137" s="12">
        <v>60</v>
      </c>
      <c r="L137" s="12">
        <v>60</v>
      </c>
      <c r="M137" s="12">
        <v>60</v>
      </c>
      <c r="N137" s="12">
        <v>60</v>
      </c>
      <c r="O137" s="12">
        <v>60</v>
      </c>
      <c r="P137" s="12">
        <v>60</v>
      </c>
      <c r="Q137" s="12">
        <v>221.5</v>
      </c>
      <c r="R137" s="12">
        <v>60</v>
      </c>
      <c r="S137" s="12">
        <v>60</v>
      </c>
      <c r="T137" s="12">
        <v>230.5</v>
      </c>
      <c r="U137" s="12">
        <v>68</v>
      </c>
      <c r="V137" s="12">
        <v>99</v>
      </c>
      <c r="W137" s="12">
        <v>499404.1</v>
      </c>
      <c r="X137" s="12">
        <v>1173.0999999999999</v>
      </c>
      <c r="AC137" s="7"/>
      <c r="AD137" s="11" t="s">
        <v>433</v>
      </c>
      <c r="AE137" s="12">
        <v>60</v>
      </c>
      <c r="AF137" s="12">
        <v>147.5</v>
      </c>
      <c r="AG137" s="12">
        <v>499291.4</v>
      </c>
      <c r="AH137" s="12">
        <v>60</v>
      </c>
      <c r="AI137" s="12">
        <v>60</v>
      </c>
      <c r="AJ137" s="12">
        <v>60</v>
      </c>
      <c r="AK137" s="12">
        <v>60</v>
      </c>
      <c r="AL137" s="12">
        <v>60</v>
      </c>
      <c r="AM137" s="12">
        <v>60</v>
      </c>
      <c r="AN137" s="12">
        <v>60</v>
      </c>
      <c r="AO137" s="12">
        <v>60</v>
      </c>
      <c r="AP137" s="12">
        <v>60</v>
      </c>
      <c r="AQ137" s="12">
        <v>60</v>
      </c>
      <c r="AR137" s="12">
        <v>60</v>
      </c>
      <c r="AS137" s="12">
        <v>60</v>
      </c>
      <c r="AT137" s="12">
        <v>166</v>
      </c>
      <c r="AU137" s="12">
        <v>60</v>
      </c>
      <c r="AV137" s="12">
        <v>60</v>
      </c>
      <c r="AW137" s="12">
        <v>249792.4</v>
      </c>
      <c r="AX137" s="12">
        <v>184</v>
      </c>
      <c r="AY137" s="12">
        <v>99</v>
      </c>
      <c r="AZ137" s="12">
        <v>249646</v>
      </c>
      <c r="BA137" s="12">
        <v>500215.4</v>
      </c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</row>
    <row r="138" spans="1:86" ht="18.600000000000001" thickBot="1" x14ac:dyDescent="0.35">
      <c r="A138" s="11" t="s">
        <v>440</v>
      </c>
      <c r="B138" s="12">
        <v>59</v>
      </c>
      <c r="C138" s="12">
        <v>76.5</v>
      </c>
      <c r="D138" s="12">
        <v>59</v>
      </c>
      <c r="E138" s="12">
        <v>59</v>
      </c>
      <c r="F138" s="12">
        <v>59</v>
      </c>
      <c r="G138" s="12">
        <v>499342.6</v>
      </c>
      <c r="H138" s="12">
        <v>59</v>
      </c>
      <c r="I138" s="12">
        <v>59</v>
      </c>
      <c r="J138" s="12">
        <v>59</v>
      </c>
      <c r="K138" s="12">
        <v>59</v>
      </c>
      <c r="L138" s="12">
        <v>59</v>
      </c>
      <c r="M138" s="12">
        <v>59</v>
      </c>
      <c r="N138" s="12">
        <v>59</v>
      </c>
      <c r="O138" s="12">
        <v>59</v>
      </c>
      <c r="P138" s="12">
        <v>59</v>
      </c>
      <c r="Q138" s="12">
        <v>59</v>
      </c>
      <c r="R138" s="12">
        <v>59</v>
      </c>
      <c r="S138" s="12">
        <v>59</v>
      </c>
      <c r="T138" s="12">
        <v>229.5</v>
      </c>
      <c r="U138" s="12">
        <v>67</v>
      </c>
      <c r="V138" s="12">
        <v>98</v>
      </c>
      <c r="W138" s="12">
        <v>499403.1</v>
      </c>
      <c r="X138" s="12">
        <v>1163.0999999999999</v>
      </c>
      <c r="AC138" s="7"/>
      <c r="AD138" s="11" t="s">
        <v>440</v>
      </c>
      <c r="AE138" s="12">
        <v>59</v>
      </c>
      <c r="AF138" s="12">
        <v>146.5</v>
      </c>
      <c r="AG138" s="12">
        <v>499290.4</v>
      </c>
      <c r="AH138" s="12">
        <v>59</v>
      </c>
      <c r="AI138" s="12">
        <v>59</v>
      </c>
      <c r="AJ138" s="12">
        <v>59</v>
      </c>
      <c r="AK138" s="12">
        <v>59</v>
      </c>
      <c r="AL138" s="12">
        <v>59</v>
      </c>
      <c r="AM138" s="12">
        <v>59</v>
      </c>
      <c r="AN138" s="12">
        <v>59</v>
      </c>
      <c r="AO138" s="12">
        <v>59</v>
      </c>
      <c r="AP138" s="12">
        <v>59</v>
      </c>
      <c r="AQ138" s="12">
        <v>59</v>
      </c>
      <c r="AR138" s="12">
        <v>59</v>
      </c>
      <c r="AS138" s="12">
        <v>59</v>
      </c>
      <c r="AT138" s="12">
        <v>165</v>
      </c>
      <c r="AU138" s="12">
        <v>59</v>
      </c>
      <c r="AV138" s="12">
        <v>59</v>
      </c>
      <c r="AW138" s="12">
        <v>249770.9</v>
      </c>
      <c r="AX138" s="12">
        <v>183</v>
      </c>
      <c r="AY138" s="12">
        <v>98</v>
      </c>
      <c r="AZ138" s="12">
        <v>249619</v>
      </c>
      <c r="BA138" s="12">
        <v>500076.9</v>
      </c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</row>
    <row r="139" spans="1:86" ht="18.600000000000001" thickBot="1" x14ac:dyDescent="0.35">
      <c r="A139" s="11" t="s">
        <v>446</v>
      </c>
      <c r="B139" s="12">
        <v>58</v>
      </c>
      <c r="C139" s="12">
        <v>75.5</v>
      </c>
      <c r="D139" s="12">
        <v>58</v>
      </c>
      <c r="E139" s="12">
        <v>58</v>
      </c>
      <c r="F139" s="12">
        <v>58</v>
      </c>
      <c r="G139" s="12">
        <v>499341.6</v>
      </c>
      <c r="H139" s="12">
        <v>58</v>
      </c>
      <c r="I139" s="12">
        <v>58</v>
      </c>
      <c r="J139" s="12">
        <v>58</v>
      </c>
      <c r="K139" s="12">
        <v>58</v>
      </c>
      <c r="L139" s="12">
        <v>58</v>
      </c>
      <c r="M139" s="12">
        <v>58</v>
      </c>
      <c r="N139" s="12">
        <v>58</v>
      </c>
      <c r="O139" s="12">
        <v>58</v>
      </c>
      <c r="P139" s="12">
        <v>58</v>
      </c>
      <c r="Q139" s="12">
        <v>58</v>
      </c>
      <c r="R139" s="12">
        <v>58</v>
      </c>
      <c r="S139" s="12">
        <v>58</v>
      </c>
      <c r="T139" s="12">
        <v>228.5</v>
      </c>
      <c r="U139" s="12">
        <v>66</v>
      </c>
      <c r="V139" s="12">
        <v>97</v>
      </c>
      <c r="W139" s="12">
        <v>499402.1</v>
      </c>
      <c r="X139" s="12">
        <v>1162.0999999999999</v>
      </c>
      <c r="AC139" s="7"/>
      <c r="AD139" s="11" t="s">
        <v>446</v>
      </c>
      <c r="AE139" s="12">
        <v>58</v>
      </c>
      <c r="AF139" s="12">
        <v>145.5</v>
      </c>
      <c r="AG139" s="12">
        <v>499289.4</v>
      </c>
      <c r="AH139" s="12">
        <v>58</v>
      </c>
      <c r="AI139" s="12">
        <v>58</v>
      </c>
      <c r="AJ139" s="12">
        <v>58</v>
      </c>
      <c r="AK139" s="12">
        <v>58</v>
      </c>
      <c r="AL139" s="12">
        <v>58</v>
      </c>
      <c r="AM139" s="12">
        <v>58</v>
      </c>
      <c r="AN139" s="12">
        <v>58</v>
      </c>
      <c r="AO139" s="12">
        <v>58</v>
      </c>
      <c r="AP139" s="12">
        <v>58</v>
      </c>
      <c r="AQ139" s="12">
        <v>58</v>
      </c>
      <c r="AR139" s="12">
        <v>58</v>
      </c>
      <c r="AS139" s="12">
        <v>58</v>
      </c>
      <c r="AT139" s="12">
        <v>164</v>
      </c>
      <c r="AU139" s="12">
        <v>58</v>
      </c>
      <c r="AV139" s="12">
        <v>58</v>
      </c>
      <c r="AW139" s="12">
        <v>249769.9</v>
      </c>
      <c r="AX139" s="12">
        <v>182</v>
      </c>
      <c r="AY139" s="12">
        <v>97</v>
      </c>
      <c r="AZ139" s="12">
        <v>249615</v>
      </c>
      <c r="BA139" s="12">
        <v>500075.9</v>
      </c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</row>
    <row r="140" spans="1:86" ht="18.600000000000001" thickBot="1" x14ac:dyDescent="0.35">
      <c r="A140" s="11" t="s">
        <v>452</v>
      </c>
      <c r="B140" s="12">
        <v>57</v>
      </c>
      <c r="C140" s="12">
        <v>74.5</v>
      </c>
      <c r="D140" s="12">
        <v>57</v>
      </c>
      <c r="E140" s="12">
        <v>57</v>
      </c>
      <c r="F140" s="12">
        <v>57</v>
      </c>
      <c r="G140" s="12">
        <v>499340.6</v>
      </c>
      <c r="H140" s="12">
        <v>57</v>
      </c>
      <c r="I140" s="12">
        <v>57</v>
      </c>
      <c r="J140" s="12">
        <v>57</v>
      </c>
      <c r="K140" s="12">
        <v>57</v>
      </c>
      <c r="L140" s="12">
        <v>57</v>
      </c>
      <c r="M140" s="12">
        <v>57</v>
      </c>
      <c r="N140" s="12">
        <v>57</v>
      </c>
      <c r="O140" s="12">
        <v>57</v>
      </c>
      <c r="P140" s="12">
        <v>57</v>
      </c>
      <c r="Q140" s="12">
        <v>57</v>
      </c>
      <c r="R140" s="12">
        <v>57</v>
      </c>
      <c r="S140" s="12">
        <v>57</v>
      </c>
      <c r="T140" s="12">
        <v>227.5</v>
      </c>
      <c r="U140" s="12">
        <v>65</v>
      </c>
      <c r="V140" s="12">
        <v>96</v>
      </c>
      <c r="W140" s="12">
        <v>499401.1</v>
      </c>
      <c r="X140" s="12">
        <v>1139.0999999999999</v>
      </c>
      <c r="AC140" s="7"/>
      <c r="AD140" s="11" t="s">
        <v>452</v>
      </c>
      <c r="AE140" s="12">
        <v>57</v>
      </c>
      <c r="AF140" s="12">
        <v>144.5</v>
      </c>
      <c r="AG140" s="12">
        <v>499288.4</v>
      </c>
      <c r="AH140" s="12">
        <v>57</v>
      </c>
      <c r="AI140" s="12">
        <v>57</v>
      </c>
      <c r="AJ140" s="12">
        <v>57</v>
      </c>
      <c r="AK140" s="12">
        <v>57</v>
      </c>
      <c r="AL140" s="12">
        <v>57</v>
      </c>
      <c r="AM140" s="12">
        <v>57</v>
      </c>
      <c r="AN140" s="12">
        <v>57</v>
      </c>
      <c r="AO140" s="12">
        <v>57</v>
      </c>
      <c r="AP140" s="12">
        <v>57</v>
      </c>
      <c r="AQ140" s="12">
        <v>57</v>
      </c>
      <c r="AR140" s="12">
        <v>57</v>
      </c>
      <c r="AS140" s="12">
        <v>57</v>
      </c>
      <c r="AT140" s="12">
        <v>163</v>
      </c>
      <c r="AU140" s="12">
        <v>57</v>
      </c>
      <c r="AV140" s="12">
        <v>57</v>
      </c>
      <c r="AW140" s="12">
        <v>253</v>
      </c>
      <c r="AX140" s="12">
        <v>181</v>
      </c>
      <c r="AY140" s="12">
        <v>96</v>
      </c>
      <c r="AZ140" s="12">
        <v>74.5</v>
      </c>
      <c r="BA140" s="12">
        <v>499995.4</v>
      </c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</row>
    <row r="141" spans="1:86" ht="18.600000000000001" thickBot="1" x14ac:dyDescent="0.35">
      <c r="A141" s="11" t="s">
        <v>458</v>
      </c>
      <c r="B141" s="12">
        <v>56</v>
      </c>
      <c r="C141" s="12">
        <v>56</v>
      </c>
      <c r="D141" s="12">
        <v>56</v>
      </c>
      <c r="E141" s="12">
        <v>56</v>
      </c>
      <c r="F141" s="12">
        <v>56</v>
      </c>
      <c r="G141" s="12">
        <v>499339.6</v>
      </c>
      <c r="H141" s="12">
        <v>56</v>
      </c>
      <c r="I141" s="12">
        <v>56</v>
      </c>
      <c r="J141" s="12">
        <v>56</v>
      </c>
      <c r="K141" s="12">
        <v>56</v>
      </c>
      <c r="L141" s="12">
        <v>56</v>
      </c>
      <c r="M141" s="12">
        <v>56</v>
      </c>
      <c r="N141" s="12">
        <v>56</v>
      </c>
      <c r="O141" s="12">
        <v>56</v>
      </c>
      <c r="P141" s="12">
        <v>56</v>
      </c>
      <c r="Q141" s="12">
        <v>56</v>
      </c>
      <c r="R141" s="12">
        <v>56</v>
      </c>
      <c r="S141" s="12">
        <v>56</v>
      </c>
      <c r="T141" s="12">
        <v>226.5</v>
      </c>
      <c r="U141" s="12">
        <v>64</v>
      </c>
      <c r="V141" s="12">
        <v>95</v>
      </c>
      <c r="W141" s="12">
        <v>499400.1</v>
      </c>
      <c r="X141" s="12">
        <v>1075.0999999999999</v>
      </c>
      <c r="AC141" s="7"/>
      <c r="AD141" s="11" t="s">
        <v>458</v>
      </c>
      <c r="AE141" s="12">
        <v>56</v>
      </c>
      <c r="AF141" s="12">
        <v>143.5</v>
      </c>
      <c r="AG141" s="12">
        <v>499287.4</v>
      </c>
      <c r="AH141" s="12">
        <v>56</v>
      </c>
      <c r="AI141" s="12">
        <v>56</v>
      </c>
      <c r="AJ141" s="12">
        <v>56</v>
      </c>
      <c r="AK141" s="12">
        <v>56</v>
      </c>
      <c r="AL141" s="12">
        <v>56</v>
      </c>
      <c r="AM141" s="12">
        <v>56</v>
      </c>
      <c r="AN141" s="12">
        <v>56</v>
      </c>
      <c r="AO141" s="12">
        <v>56</v>
      </c>
      <c r="AP141" s="12">
        <v>56</v>
      </c>
      <c r="AQ141" s="12">
        <v>56</v>
      </c>
      <c r="AR141" s="12">
        <v>56</v>
      </c>
      <c r="AS141" s="12">
        <v>56</v>
      </c>
      <c r="AT141" s="12">
        <v>162</v>
      </c>
      <c r="AU141" s="12">
        <v>56</v>
      </c>
      <c r="AV141" s="12">
        <v>56</v>
      </c>
      <c r="AW141" s="12">
        <v>252</v>
      </c>
      <c r="AX141" s="12">
        <v>180</v>
      </c>
      <c r="AY141" s="12">
        <v>95</v>
      </c>
      <c r="AZ141" s="12">
        <v>73.5</v>
      </c>
      <c r="BA141" s="12">
        <v>499994.4</v>
      </c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</row>
    <row r="142" spans="1:86" ht="18.600000000000001" thickBot="1" x14ac:dyDescent="0.35">
      <c r="A142" s="11" t="s">
        <v>464</v>
      </c>
      <c r="B142" s="12">
        <v>55</v>
      </c>
      <c r="C142" s="12">
        <v>55</v>
      </c>
      <c r="D142" s="12">
        <v>55</v>
      </c>
      <c r="E142" s="12">
        <v>55</v>
      </c>
      <c r="F142" s="12">
        <v>55</v>
      </c>
      <c r="G142" s="12">
        <v>499338.6</v>
      </c>
      <c r="H142" s="12">
        <v>55</v>
      </c>
      <c r="I142" s="12">
        <v>55</v>
      </c>
      <c r="J142" s="12">
        <v>55</v>
      </c>
      <c r="K142" s="12">
        <v>55</v>
      </c>
      <c r="L142" s="12">
        <v>55</v>
      </c>
      <c r="M142" s="12">
        <v>55</v>
      </c>
      <c r="N142" s="12">
        <v>55</v>
      </c>
      <c r="O142" s="12">
        <v>55</v>
      </c>
      <c r="P142" s="12">
        <v>55</v>
      </c>
      <c r="Q142" s="12">
        <v>55</v>
      </c>
      <c r="R142" s="12">
        <v>55</v>
      </c>
      <c r="S142" s="12">
        <v>55</v>
      </c>
      <c r="T142" s="12">
        <v>225.5</v>
      </c>
      <c r="U142" s="12">
        <v>55</v>
      </c>
      <c r="V142" s="12">
        <v>94</v>
      </c>
      <c r="W142" s="12">
        <v>499399.1</v>
      </c>
      <c r="X142" s="12">
        <v>1029.5999999999999</v>
      </c>
      <c r="AC142" s="7"/>
      <c r="AD142" s="11" t="s">
        <v>464</v>
      </c>
      <c r="AE142" s="12">
        <v>55</v>
      </c>
      <c r="AF142" s="12">
        <v>142.5</v>
      </c>
      <c r="AG142" s="12">
        <v>499286.4</v>
      </c>
      <c r="AH142" s="12">
        <v>55</v>
      </c>
      <c r="AI142" s="12">
        <v>55</v>
      </c>
      <c r="AJ142" s="12">
        <v>55</v>
      </c>
      <c r="AK142" s="12">
        <v>55</v>
      </c>
      <c r="AL142" s="12">
        <v>55</v>
      </c>
      <c r="AM142" s="12">
        <v>55</v>
      </c>
      <c r="AN142" s="12">
        <v>55</v>
      </c>
      <c r="AO142" s="12">
        <v>55</v>
      </c>
      <c r="AP142" s="12">
        <v>55</v>
      </c>
      <c r="AQ142" s="12">
        <v>55</v>
      </c>
      <c r="AR142" s="12">
        <v>55</v>
      </c>
      <c r="AS142" s="12">
        <v>55</v>
      </c>
      <c r="AT142" s="12">
        <v>161</v>
      </c>
      <c r="AU142" s="12">
        <v>55</v>
      </c>
      <c r="AV142" s="12">
        <v>55</v>
      </c>
      <c r="AW142" s="12">
        <v>132</v>
      </c>
      <c r="AX142" s="12">
        <v>179</v>
      </c>
      <c r="AY142" s="12">
        <v>94</v>
      </c>
      <c r="AZ142" s="12">
        <v>72.5</v>
      </c>
      <c r="BA142" s="12">
        <v>499993.4</v>
      </c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</row>
    <row r="143" spans="1:86" ht="18.600000000000001" thickBot="1" x14ac:dyDescent="0.35">
      <c r="A143" s="11" t="s">
        <v>469</v>
      </c>
      <c r="B143" s="12">
        <v>54</v>
      </c>
      <c r="C143" s="12">
        <v>54</v>
      </c>
      <c r="D143" s="12">
        <v>54</v>
      </c>
      <c r="E143" s="12">
        <v>54</v>
      </c>
      <c r="F143" s="12">
        <v>54</v>
      </c>
      <c r="G143" s="12">
        <v>499337.6</v>
      </c>
      <c r="H143" s="12">
        <v>54</v>
      </c>
      <c r="I143" s="12">
        <v>54</v>
      </c>
      <c r="J143" s="12">
        <v>54</v>
      </c>
      <c r="K143" s="12">
        <v>54</v>
      </c>
      <c r="L143" s="12">
        <v>54</v>
      </c>
      <c r="M143" s="12">
        <v>54</v>
      </c>
      <c r="N143" s="12">
        <v>54</v>
      </c>
      <c r="O143" s="12">
        <v>54</v>
      </c>
      <c r="P143" s="12">
        <v>54</v>
      </c>
      <c r="Q143" s="12">
        <v>54</v>
      </c>
      <c r="R143" s="12">
        <v>54</v>
      </c>
      <c r="S143" s="12">
        <v>54</v>
      </c>
      <c r="T143" s="12">
        <v>224.5</v>
      </c>
      <c r="U143" s="12">
        <v>54</v>
      </c>
      <c r="V143" s="12">
        <v>93</v>
      </c>
      <c r="W143" s="12">
        <v>499398.1</v>
      </c>
      <c r="X143" s="12">
        <v>1003.1</v>
      </c>
      <c r="AC143" s="7"/>
      <c r="AD143" s="11" t="s">
        <v>469</v>
      </c>
      <c r="AE143" s="12">
        <v>54</v>
      </c>
      <c r="AF143" s="12">
        <v>141.5</v>
      </c>
      <c r="AG143" s="12">
        <v>499285.4</v>
      </c>
      <c r="AH143" s="12">
        <v>54</v>
      </c>
      <c r="AI143" s="12">
        <v>54</v>
      </c>
      <c r="AJ143" s="12">
        <v>54</v>
      </c>
      <c r="AK143" s="12">
        <v>54</v>
      </c>
      <c r="AL143" s="12">
        <v>54</v>
      </c>
      <c r="AM143" s="12">
        <v>54</v>
      </c>
      <c r="AN143" s="12">
        <v>54</v>
      </c>
      <c r="AO143" s="12">
        <v>54</v>
      </c>
      <c r="AP143" s="12">
        <v>54</v>
      </c>
      <c r="AQ143" s="12">
        <v>54</v>
      </c>
      <c r="AR143" s="12">
        <v>54</v>
      </c>
      <c r="AS143" s="12">
        <v>54</v>
      </c>
      <c r="AT143" s="12">
        <v>160</v>
      </c>
      <c r="AU143" s="12">
        <v>54</v>
      </c>
      <c r="AV143" s="12">
        <v>54</v>
      </c>
      <c r="AW143" s="12">
        <v>131</v>
      </c>
      <c r="AX143" s="12">
        <v>178</v>
      </c>
      <c r="AY143" s="12">
        <v>93</v>
      </c>
      <c r="AZ143" s="12">
        <v>71.5</v>
      </c>
      <c r="BA143" s="12">
        <v>499992.4</v>
      </c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</row>
    <row r="144" spans="1:86" ht="18.600000000000001" thickBot="1" x14ac:dyDescent="0.35">
      <c r="A144" s="11" t="s">
        <v>474</v>
      </c>
      <c r="B144" s="12">
        <v>53</v>
      </c>
      <c r="C144" s="12">
        <v>53</v>
      </c>
      <c r="D144" s="12">
        <v>53</v>
      </c>
      <c r="E144" s="12">
        <v>53</v>
      </c>
      <c r="F144" s="12">
        <v>53</v>
      </c>
      <c r="G144" s="12">
        <v>499336.6</v>
      </c>
      <c r="H144" s="12">
        <v>53</v>
      </c>
      <c r="I144" s="12">
        <v>53</v>
      </c>
      <c r="J144" s="12">
        <v>53</v>
      </c>
      <c r="K144" s="12">
        <v>53</v>
      </c>
      <c r="L144" s="12">
        <v>53</v>
      </c>
      <c r="M144" s="12">
        <v>53</v>
      </c>
      <c r="N144" s="12">
        <v>53</v>
      </c>
      <c r="O144" s="12">
        <v>53</v>
      </c>
      <c r="P144" s="12">
        <v>53</v>
      </c>
      <c r="Q144" s="12">
        <v>53</v>
      </c>
      <c r="R144" s="12">
        <v>53</v>
      </c>
      <c r="S144" s="12">
        <v>53</v>
      </c>
      <c r="T144" s="12">
        <v>223.5</v>
      </c>
      <c r="U144" s="12">
        <v>53</v>
      </c>
      <c r="V144" s="12">
        <v>92</v>
      </c>
      <c r="W144" s="12">
        <v>499397.1</v>
      </c>
      <c r="X144" s="12">
        <v>1002.1</v>
      </c>
      <c r="AC144" s="7"/>
      <c r="AD144" s="11" t="s">
        <v>474</v>
      </c>
      <c r="AE144" s="12">
        <v>53</v>
      </c>
      <c r="AF144" s="12">
        <v>140.5</v>
      </c>
      <c r="AG144" s="12">
        <v>499284.4</v>
      </c>
      <c r="AH144" s="12">
        <v>53</v>
      </c>
      <c r="AI144" s="12">
        <v>53</v>
      </c>
      <c r="AJ144" s="12">
        <v>53</v>
      </c>
      <c r="AK144" s="12">
        <v>53</v>
      </c>
      <c r="AL144" s="12">
        <v>53</v>
      </c>
      <c r="AM144" s="12">
        <v>53</v>
      </c>
      <c r="AN144" s="12">
        <v>53</v>
      </c>
      <c r="AO144" s="12">
        <v>53</v>
      </c>
      <c r="AP144" s="12">
        <v>53</v>
      </c>
      <c r="AQ144" s="12">
        <v>53</v>
      </c>
      <c r="AR144" s="12">
        <v>53</v>
      </c>
      <c r="AS144" s="12">
        <v>53</v>
      </c>
      <c r="AT144" s="12">
        <v>159</v>
      </c>
      <c r="AU144" s="12">
        <v>53</v>
      </c>
      <c r="AV144" s="12">
        <v>53</v>
      </c>
      <c r="AW144" s="12">
        <v>130</v>
      </c>
      <c r="AX144" s="12">
        <v>177</v>
      </c>
      <c r="AY144" s="12">
        <v>92</v>
      </c>
      <c r="AZ144" s="12">
        <v>70.5</v>
      </c>
      <c r="BA144" s="12">
        <v>499991.4</v>
      </c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</row>
    <row r="145" spans="1:86" ht="18.600000000000001" thickBot="1" x14ac:dyDescent="0.35">
      <c r="A145" s="11" t="s">
        <v>479</v>
      </c>
      <c r="B145" s="12">
        <v>52</v>
      </c>
      <c r="C145" s="12">
        <v>52</v>
      </c>
      <c r="D145" s="12">
        <v>52</v>
      </c>
      <c r="E145" s="12">
        <v>52</v>
      </c>
      <c r="F145" s="12">
        <v>52</v>
      </c>
      <c r="G145" s="12">
        <v>499335.6</v>
      </c>
      <c r="H145" s="12">
        <v>52</v>
      </c>
      <c r="I145" s="12">
        <v>52</v>
      </c>
      <c r="J145" s="12">
        <v>52</v>
      </c>
      <c r="K145" s="12">
        <v>52</v>
      </c>
      <c r="L145" s="12">
        <v>52</v>
      </c>
      <c r="M145" s="12">
        <v>52</v>
      </c>
      <c r="N145" s="12">
        <v>52</v>
      </c>
      <c r="O145" s="12">
        <v>52</v>
      </c>
      <c r="P145" s="12">
        <v>52</v>
      </c>
      <c r="Q145" s="12">
        <v>52</v>
      </c>
      <c r="R145" s="12">
        <v>52</v>
      </c>
      <c r="S145" s="12">
        <v>52</v>
      </c>
      <c r="T145" s="12">
        <v>222.5</v>
      </c>
      <c r="U145" s="12">
        <v>52</v>
      </c>
      <c r="V145" s="12">
        <v>91</v>
      </c>
      <c r="W145" s="12">
        <v>499396.1</v>
      </c>
      <c r="X145" s="12">
        <v>873</v>
      </c>
      <c r="AC145" s="7"/>
      <c r="AD145" s="11" t="s">
        <v>479</v>
      </c>
      <c r="AE145" s="12">
        <v>52</v>
      </c>
      <c r="AF145" s="12">
        <v>139.5</v>
      </c>
      <c r="AG145" s="12">
        <v>499283.4</v>
      </c>
      <c r="AH145" s="12">
        <v>52</v>
      </c>
      <c r="AI145" s="12">
        <v>52</v>
      </c>
      <c r="AJ145" s="12">
        <v>52</v>
      </c>
      <c r="AK145" s="12">
        <v>52</v>
      </c>
      <c r="AL145" s="12">
        <v>52</v>
      </c>
      <c r="AM145" s="12">
        <v>52</v>
      </c>
      <c r="AN145" s="12">
        <v>52</v>
      </c>
      <c r="AO145" s="12">
        <v>52</v>
      </c>
      <c r="AP145" s="12">
        <v>52</v>
      </c>
      <c r="AQ145" s="12">
        <v>52</v>
      </c>
      <c r="AR145" s="12">
        <v>52</v>
      </c>
      <c r="AS145" s="12">
        <v>52</v>
      </c>
      <c r="AT145" s="12">
        <v>158</v>
      </c>
      <c r="AU145" s="12">
        <v>52</v>
      </c>
      <c r="AV145" s="12">
        <v>52</v>
      </c>
      <c r="AW145" s="12">
        <v>129</v>
      </c>
      <c r="AX145" s="12">
        <v>176</v>
      </c>
      <c r="AY145" s="12">
        <v>91</v>
      </c>
      <c r="AZ145" s="12">
        <v>69.5</v>
      </c>
      <c r="BA145" s="12">
        <v>499990.4</v>
      </c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</row>
    <row r="146" spans="1:86" ht="18.600000000000001" thickBot="1" x14ac:dyDescent="0.35">
      <c r="A146" s="11" t="s">
        <v>484</v>
      </c>
      <c r="B146" s="12">
        <v>51</v>
      </c>
      <c r="C146" s="12">
        <v>51</v>
      </c>
      <c r="D146" s="12">
        <v>51</v>
      </c>
      <c r="E146" s="12">
        <v>51</v>
      </c>
      <c r="F146" s="12">
        <v>51</v>
      </c>
      <c r="G146" s="12">
        <v>499334.6</v>
      </c>
      <c r="H146" s="12">
        <v>51</v>
      </c>
      <c r="I146" s="12">
        <v>51</v>
      </c>
      <c r="J146" s="12">
        <v>51</v>
      </c>
      <c r="K146" s="12">
        <v>51</v>
      </c>
      <c r="L146" s="12">
        <v>51</v>
      </c>
      <c r="M146" s="12">
        <v>51</v>
      </c>
      <c r="N146" s="12">
        <v>51</v>
      </c>
      <c r="O146" s="12">
        <v>51</v>
      </c>
      <c r="P146" s="12">
        <v>51</v>
      </c>
      <c r="Q146" s="12">
        <v>51</v>
      </c>
      <c r="R146" s="12">
        <v>51</v>
      </c>
      <c r="S146" s="12">
        <v>51</v>
      </c>
      <c r="T146" s="12">
        <v>221.5</v>
      </c>
      <c r="U146" s="12">
        <v>51</v>
      </c>
      <c r="V146" s="12">
        <v>90</v>
      </c>
      <c r="W146" s="12">
        <v>499395.1</v>
      </c>
      <c r="X146" s="12">
        <v>872</v>
      </c>
      <c r="AC146" s="7"/>
      <c r="AD146" s="11" t="s">
        <v>484</v>
      </c>
      <c r="AE146" s="12">
        <v>51</v>
      </c>
      <c r="AF146" s="12">
        <v>138.5</v>
      </c>
      <c r="AG146" s="12">
        <v>499282.4</v>
      </c>
      <c r="AH146" s="12">
        <v>51</v>
      </c>
      <c r="AI146" s="12">
        <v>51</v>
      </c>
      <c r="AJ146" s="12">
        <v>51</v>
      </c>
      <c r="AK146" s="12">
        <v>51</v>
      </c>
      <c r="AL146" s="12">
        <v>51</v>
      </c>
      <c r="AM146" s="12">
        <v>51</v>
      </c>
      <c r="AN146" s="12">
        <v>51</v>
      </c>
      <c r="AO146" s="12">
        <v>51</v>
      </c>
      <c r="AP146" s="12">
        <v>51</v>
      </c>
      <c r="AQ146" s="12">
        <v>51</v>
      </c>
      <c r="AR146" s="12">
        <v>51</v>
      </c>
      <c r="AS146" s="12">
        <v>51</v>
      </c>
      <c r="AT146" s="12">
        <v>157</v>
      </c>
      <c r="AU146" s="12">
        <v>51</v>
      </c>
      <c r="AV146" s="12">
        <v>51</v>
      </c>
      <c r="AW146" s="12">
        <v>128</v>
      </c>
      <c r="AX146" s="12">
        <v>175</v>
      </c>
      <c r="AY146" s="12">
        <v>90</v>
      </c>
      <c r="AZ146" s="12">
        <v>63.5</v>
      </c>
      <c r="BA146" s="12">
        <v>499989.4</v>
      </c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</row>
    <row r="147" spans="1:86" ht="18.600000000000001" thickBot="1" x14ac:dyDescent="0.35">
      <c r="A147" s="11" t="s">
        <v>489</v>
      </c>
      <c r="B147" s="12">
        <v>50</v>
      </c>
      <c r="C147" s="12">
        <v>50</v>
      </c>
      <c r="D147" s="12">
        <v>50</v>
      </c>
      <c r="E147" s="12">
        <v>50</v>
      </c>
      <c r="F147" s="12">
        <v>50</v>
      </c>
      <c r="G147" s="12">
        <v>499333.6</v>
      </c>
      <c r="H147" s="12">
        <v>50</v>
      </c>
      <c r="I147" s="12">
        <v>50</v>
      </c>
      <c r="J147" s="12">
        <v>50</v>
      </c>
      <c r="K147" s="12">
        <v>50</v>
      </c>
      <c r="L147" s="12">
        <v>50</v>
      </c>
      <c r="M147" s="12">
        <v>50</v>
      </c>
      <c r="N147" s="12">
        <v>50</v>
      </c>
      <c r="O147" s="12">
        <v>50</v>
      </c>
      <c r="P147" s="12">
        <v>50</v>
      </c>
      <c r="Q147" s="12">
        <v>50</v>
      </c>
      <c r="R147" s="12">
        <v>50</v>
      </c>
      <c r="S147" s="12">
        <v>50</v>
      </c>
      <c r="T147" s="12">
        <v>220.5</v>
      </c>
      <c r="U147" s="12">
        <v>50</v>
      </c>
      <c r="V147" s="12">
        <v>89</v>
      </c>
      <c r="W147" s="12">
        <v>499394.1</v>
      </c>
      <c r="X147" s="12">
        <v>871</v>
      </c>
      <c r="AC147" s="7"/>
      <c r="AD147" s="11" t="s">
        <v>489</v>
      </c>
      <c r="AE147" s="12">
        <v>50</v>
      </c>
      <c r="AF147" s="12">
        <v>137.5</v>
      </c>
      <c r="AG147" s="12">
        <v>499281.4</v>
      </c>
      <c r="AH147" s="12">
        <v>50</v>
      </c>
      <c r="AI147" s="12">
        <v>50</v>
      </c>
      <c r="AJ147" s="12">
        <v>50</v>
      </c>
      <c r="AK147" s="12">
        <v>50</v>
      </c>
      <c r="AL147" s="12">
        <v>50</v>
      </c>
      <c r="AM147" s="12">
        <v>50</v>
      </c>
      <c r="AN147" s="12">
        <v>50</v>
      </c>
      <c r="AO147" s="12">
        <v>50</v>
      </c>
      <c r="AP147" s="12">
        <v>50</v>
      </c>
      <c r="AQ147" s="12">
        <v>50</v>
      </c>
      <c r="AR147" s="12">
        <v>50</v>
      </c>
      <c r="AS147" s="12">
        <v>50</v>
      </c>
      <c r="AT147" s="12">
        <v>156</v>
      </c>
      <c r="AU147" s="12">
        <v>50</v>
      </c>
      <c r="AV147" s="12">
        <v>50</v>
      </c>
      <c r="AW147" s="12">
        <v>127</v>
      </c>
      <c r="AX147" s="12">
        <v>174</v>
      </c>
      <c r="AY147" s="12">
        <v>89</v>
      </c>
      <c r="AZ147" s="12">
        <v>62.5</v>
      </c>
      <c r="BA147" s="12">
        <v>499988.4</v>
      </c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</row>
    <row r="148" spans="1:86" ht="18.600000000000001" thickBot="1" x14ac:dyDescent="0.35">
      <c r="A148" s="11" t="s">
        <v>494</v>
      </c>
      <c r="B148" s="12">
        <v>49</v>
      </c>
      <c r="C148" s="12">
        <v>49</v>
      </c>
      <c r="D148" s="12">
        <v>49</v>
      </c>
      <c r="E148" s="12">
        <v>49</v>
      </c>
      <c r="F148" s="12">
        <v>49</v>
      </c>
      <c r="G148" s="12">
        <v>499332.6</v>
      </c>
      <c r="H148" s="12">
        <v>49</v>
      </c>
      <c r="I148" s="12">
        <v>49</v>
      </c>
      <c r="J148" s="12">
        <v>49</v>
      </c>
      <c r="K148" s="12">
        <v>49</v>
      </c>
      <c r="L148" s="12">
        <v>49</v>
      </c>
      <c r="M148" s="12">
        <v>49</v>
      </c>
      <c r="N148" s="12">
        <v>49</v>
      </c>
      <c r="O148" s="12">
        <v>49</v>
      </c>
      <c r="P148" s="12">
        <v>49</v>
      </c>
      <c r="Q148" s="12">
        <v>49</v>
      </c>
      <c r="R148" s="12">
        <v>49</v>
      </c>
      <c r="S148" s="12">
        <v>49</v>
      </c>
      <c r="T148" s="12">
        <v>219.5</v>
      </c>
      <c r="U148" s="12">
        <v>49</v>
      </c>
      <c r="V148" s="12">
        <v>88</v>
      </c>
      <c r="W148" s="12">
        <v>499393.1</v>
      </c>
      <c r="X148" s="12">
        <v>819</v>
      </c>
      <c r="AC148" s="7"/>
      <c r="AD148" s="11" t="s">
        <v>494</v>
      </c>
      <c r="AE148" s="12">
        <v>49</v>
      </c>
      <c r="AF148" s="12">
        <v>136.5</v>
      </c>
      <c r="AG148" s="12">
        <v>499280.4</v>
      </c>
      <c r="AH148" s="12">
        <v>49</v>
      </c>
      <c r="AI148" s="12">
        <v>49</v>
      </c>
      <c r="AJ148" s="12">
        <v>49</v>
      </c>
      <c r="AK148" s="12">
        <v>49</v>
      </c>
      <c r="AL148" s="12">
        <v>49</v>
      </c>
      <c r="AM148" s="12">
        <v>49</v>
      </c>
      <c r="AN148" s="12">
        <v>49</v>
      </c>
      <c r="AO148" s="12">
        <v>49</v>
      </c>
      <c r="AP148" s="12">
        <v>49</v>
      </c>
      <c r="AQ148" s="12">
        <v>49</v>
      </c>
      <c r="AR148" s="12">
        <v>49</v>
      </c>
      <c r="AS148" s="12">
        <v>49</v>
      </c>
      <c r="AT148" s="12">
        <v>155</v>
      </c>
      <c r="AU148" s="12">
        <v>49</v>
      </c>
      <c r="AV148" s="12">
        <v>49</v>
      </c>
      <c r="AW148" s="12">
        <v>126</v>
      </c>
      <c r="AX148" s="12">
        <v>173</v>
      </c>
      <c r="AY148" s="12">
        <v>88</v>
      </c>
      <c r="AZ148" s="12">
        <v>61.5</v>
      </c>
      <c r="BA148" s="12">
        <v>499987.4</v>
      </c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</row>
    <row r="149" spans="1:86" ht="18.600000000000001" thickBot="1" x14ac:dyDescent="0.35">
      <c r="A149" s="11" t="s">
        <v>499</v>
      </c>
      <c r="B149" s="12">
        <v>48</v>
      </c>
      <c r="C149" s="12">
        <v>48</v>
      </c>
      <c r="D149" s="12">
        <v>48</v>
      </c>
      <c r="E149" s="12">
        <v>48</v>
      </c>
      <c r="F149" s="12">
        <v>48</v>
      </c>
      <c r="G149" s="12">
        <v>499331.6</v>
      </c>
      <c r="H149" s="12">
        <v>48</v>
      </c>
      <c r="I149" s="12">
        <v>48</v>
      </c>
      <c r="J149" s="12">
        <v>48</v>
      </c>
      <c r="K149" s="12">
        <v>48</v>
      </c>
      <c r="L149" s="12">
        <v>48</v>
      </c>
      <c r="M149" s="12">
        <v>48</v>
      </c>
      <c r="N149" s="12">
        <v>48</v>
      </c>
      <c r="O149" s="12">
        <v>48</v>
      </c>
      <c r="P149" s="12">
        <v>48</v>
      </c>
      <c r="Q149" s="12">
        <v>48</v>
      </c>
      <c r="R149" s="12">
        <v>48</v>
      </c>
      <c r="S149" s="12">
        <v>48</v>
      </c>
      <c r="T149" s="12">
        <v>218.5</v>
      </c>
      <c r="U149" s="12">
        <v>48</v>
      </c>
      <c r="V149" s="12">
        <v>87</v>
      </c>
      <c r="W149" s="12">
        <v>499392.1</v>
      </c>
      <c r="X149" s="12">
        <v>818</v>
      </c>
      <c r="AC149" s="7"/>
      <c r="AD149" s="11" t="s">
        <v>499</v>
      </c>
      <c r="AE149" s="12">
        <v>48</v>
      </c>
      <c r="AF149" s="12">
        <v>135.5</v>
      </c>
      <c r="AG149" s="12">
        <v>499279.4</v>
      </c>
      <c r="AH149" s="12">
        <v>48</v>
      </c>
      <c r="AI149" s="12">
        <v>48</v>
      </c>
      <c r="AJ149" s="12">
        <v>48</v>
      </c>
      <c r="AK149" s="12">
        <v>48</v>
      </c>
      <c r="AL149" s="12">
        <v>48</v>
      </c>
      <c r="AM149" s="12">
        <v>48</v>
      </c>
      <c r="AN149" s="12">
        <v>48</v>
      </c>
      <c r="AO149" s="12">
        <v>48</v>
      </c>
      <c r="AP149" s="12">
        <v>48</v>
      </c>
      <c r="AQ149" s="12">
        <v>48</v>
      </c>
      <c r="AR149" s="12">
        <v>48</v>
      </c>
      <c r="AS149" s="12">
        <v>48</v>
      </c>
      <c r="AT149" s="12">
        <v>154</v>
      </c>
      <c r="AU149" s="12">
        <v>48</v>
      </c>
      <c r="AV149" s="12">
        <v>48</v>
      </c>
      <c r="AW149" s="12">
        <v>125</v>
      </c>
      <c r="AX149" s="12">
        <v>172</v>
      </c>
      <c r="AY149" s="12">
        <v>87</v>
      </c>
      <c r="AZ149" s="12">
        <v>60.5</v>
      </c>
      <c r="BA149" s="12">
        <v>499986.4</v>
      </c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</row>
    <row r="150" spans="1:86" ht="18.600000000000001" thickBot="1" x14ac:dyDescent="0.35">
      <c r="A150" s="11" t="s">
        <v>504</v>
      </c>
      <c r="B150" s="12">
        <v>47</v>
      </c>
      <c r="C150" s="12">
        <v>47</v>
      </c>
      <c r="D150" s="12">
        <v>47</v>
      </c>
      <c r="E150" s="12">
        <v>47</v>
      </c>
      <c r="F150" s="12">
        <v>47</v>
      </c>
      <c r="G150" s="12">
        <v>499330.6</v>
      </c>
      <c r="H150" s="12">
        <v>47</v>
      </c>
      <c r="I150" s="12">
        <v>47</v>
      </c>
      <c r="J150" s="12">
        <v>47</v>
      </c>
      <c r="K150" s="12">
        <v>47</v>
      </c>
      <c r="L150" s="12">
        <v>47</v>
      </c>
      <c r="M150" s="12">
        <v>47</v>
      </c>
      <c r="N150" s="12">
        <v>47</v>
      </c>
      <c r="O150" s="12">
        <v>47</v>
      </c>
      <c r="P150" s="12">
        <v>47</v>
      </c>
      <c r="Q150" s="12">
        <v>47</v>
      </c>
      <c r="R150" s="12">
        <v>47</v>
      </c>
      <c r="S150" s="12">
        <v>47</v>
      </c>
      <c r="T150" s="12">
        <v>217.5</v>
      </c>
      <c r="U150" s="12">
        <v>47</v>
      </c>
      <c r="V150" s="12">
        <v>86</v>
      </c>
      <c r="W150" s="12">
        <v>499378.6</v>
      </c>
      <c r="X150" s="12">
        <v>817</v>
      </c>
      <c r="AC150" s="7"/>
      <c r="AD150" s="11" t="s">
        <v>504</v>
      </c>
      <c r="AE150" s="12">
        <v>47</v>
      </c>
      <c r="AF150" s="12">
        <v>134.5</v>
      </c>
      <c r="AG150" s="12">
        <v>499278.4</v>
      </c>
      <c r="AH150" s="12">
        <v>47</v>
      </c>
      <c r="AI150" s="12">
        <v>47</v>
      </c>
      <c r="AJ150" s="12">
        <v>47</v>
      </c>
      <c r="AK150" s="12">
        <v>47</v>
      </c>
      <c r="AL150" s="12">
        <v>47</v>
      </c>
      <c r="AM150" s="12">
        <v>47</v>
      </c>
      <c r="AN150" s="12">
        <v>47</v>
      </c>
      <c r="AO150" s="12">
        <v>47</v>
      </c>
      <c r="AP150" s="12">
        <v>47</v>
      </c>
      <c r="AQ150" s="12">
        <v>47</v>
      </c>
      <c r="AR150" s="12">
        <v>47</v>
      </c>
      <c r="AS150" s="12">
        <v>47</v>
      </c>
      <c r="AT150" s="12">
        <v>153</v>
      </c>
      <c r="AU150" s="12">
        <v>47</v>
      </c>
      <c r="AV150" s="12">
        <v>47</v>
      </c>
      <c r="AW150" s="12">
        <v>124</v>
      </c>
      <c r="AX150" s="12">
        <v>171</v>
      </c>
      <c r="AY150" s="12">
        <v>86</v>
      </c>
      <c r="AZ150" s="12">
        <v>59.5</v>
      </c>
      <c r="BA150" s="12">
        <v>499985.4</v>
      </c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</row>
    <row r="151" spans="1:86" ht="18.600000000000001" thickBot="1" x14ac:dyDescent="0.35">
      <c r="A151" s="11" t="s">
        <v>509</v>
      </c>
      <c r="B151" s="12">
        <v>46</v>
      </c>
      <c r="C151" s="12">
        <v>46</v>
      </c>
      <c r="D151" s="12">
        <v>46</v>
      </c>
      <c r="E151" s="12">
        <v>46</v>
      </c>
      <c r="F151" s="12">
        <v>46</v>
      </c>
      <c r="G151" s="12">
        <v>499329.6</v>
      </c>
      <c r="H151" s="12">
        <v>46</v>
      </c>
      <c r="I151" s="12">
        <v>46</v>
      </c>
      <c r="J151" s="12">
        <v>46</v>
      </c>
      <c r="K151" s="12">
        <v>46</v>
      </c>
      <c r="L151" s="12">
        <v>46</v>
      </c>
      <c r="M151" s="12">
        <v>46</v>
      </c>
      <c r="N151" s="12">
        <v>46</v>
      </c>
      <c r="O151" s="12">
        <v>46</v>
      </c>
      <c r="P151" s="12">
        <v>46</v>
      </c>
      <c r="Q151" s="12">
        <v>46</v>
      </c>
      <c r="R151" s="12">
        <v>46</v>
      </c>
      <c r="S151" s="12">
        <v>46</v>
      </c>
      <c r="T151" s="12">
        <v>216.5</v>
      </c>
      <c r="U151" s="12">
        <v>46</v>
      </c>
      <c r="V151" s="12">
        <v>85</v>
      </c>
      <c r="W151" s="12">
        <v>499377.6</v>
      </c>
      <c r="X151" s="12">
        <v>662.5</v>
      </c>
      <c r="AC151" s="7"/>
      <c r="AD151" s="11" t="s">
        <v>509</v>
      </c>
      <c r="AE151" s="12">
        <v>46</v>
      </c>
      <c r="AF151" s="12">
        <v>133.5</v>
      </c>
      <c r="AG151" s="12">
        <v>499277.4</v>
      </c>
      <c r="AH151" s="12">
        <v>46</v>
      </c>
      <c r="AI151" s="12">
        <v>46</v>
      </c>
      <c r="AJ151" s="12">
        <v>46</v>
      </c>
      <c r="AK151" s="12">
        <v>46</v>
      </c>
      <c r="AL151" s="12">
        <v>46</v>
      </c>
      <c r="AM151" s="12">
        <v>46</v>
      </c>
      <c r="AN151" s="12">
        <v>46</v>
      </c>
      <c r="AO151" s="12">
        <v>46</v>
      </c>
      <c r="AP151" s="12">
        <v>46</v>
      </c>
      <c r="AQ151" s="12">
        <v>46</v>
      </c>
      <c r="AR151" s="12">
        <v>46</v>
      </c>
      <c r="AS151" s="12">
        <v>46</v>
      </c>
      <c r="AT151" s="12">
        <v>152</v>
      </c>
      <c r="AU151" s="12">
        <v>46</v>
      </c>
      <c r="AV151" s="12">
        <v>46</v>
      </c>
      <c r="AW151" s="12">
        <v>123</v>
      </c>
      <c r="AX151" s="12">
        <v>170</v>
      </c>
      <c r="AY151" s="12">
        <v>85</v>
      </c>
      <c r="AZ151" s="12">
        <v>58.5</v>
      </c>
      <c r="BA151" s="12">
        <v>499984.4</v>
      </c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</row>
    <row r="152" spans="1:86" ht="18.600000000000001" thickBot="1" x14ac:dyDescent="0.35">
      <c r="A152" s="11" t="s">
        <v>514</v>
      </c>
      <c r="B152" s="12">
        <v>45</v>
      </c>
      <c r="C152" s="12">
        <v>45</v>
      </c>
      <c r="D152" s="12">
        <v>45</v>
      </c>
      <c r="E152" s="12">
        <v>45</v>
      </c>
      <c r="F152" s="12">
        <v>45</v>
      </c>
      <c r="G152" s="12">
        <v>499328.6</v>
      </c>
      <c r="H152" s="12">
        <v>45</v>
      </c>
      <c r="I152" s="12">
        <v>45</v>
      </c>
      <c r="J152" s="12">
        <v>45</v>
      </c>
      <c r="K152" s="12">
        <v>45</v>
      </c>
      <c r="L152" s="12">
        <v>45</v>
      </c>
      <c r="M152" s="12">
        <v>45</v>
      </c>
      <c r="N152" s="12">
        <v>45</v>
      </c>
      <c r="O152" s="12">
        <v>45</v>
      </c>
      <c r="P152" s="12">
        <v>45</v>
      </c>
      <c r="Q152" s="12">
        <v>45</v>
      </c>
      <c r="R152" s="12">
        <v>45</v>
      </c>
      <c r="S152" s="12">
        <v>45</v>
      </c>
      <c r="T152" s="12">
        <v>215.5</v>
      </c>
      <c r="U152" s="12">
        <v>45</v>
      </c>
      <c r="V152" s="12">
        <v>84</v>
      </c>
      <c r="W152" s="12">
        <v>499376.6</v>
      </c>
      <c r="X152" s="12">
        <v>661.5</v>
      </c>
      <c r="AC152" s="7"/>
      <c r="AD152" s="11" t="s">
        <v>514</v>
      </c>
      <c r="AE152" s="12">
        <v>45</v>
      </c>
      <c r="AF152" s="12">
        <v>132.5</v>
      </c>
      <c r="AG152" s="12">
        <v>499276.4</v>
      </c>
      <c r="AH152" s="12">
        <v>45</v>
      </c>
      <c r="AI152" s="12">
        <v>45</v>
      </c>
      <c r="AJ152" s="12">
        <v>45</v>
      </c>
      <c r="AK152" s="12">
        <v>45</v>
      </c>
      <c r="AL152" s="12">
        <v>45</v>
      </c>
      <c r="AM152" s="12">
        <v>45</v>
      </c>
      <c r="AN152" s="12">
        <v>45</v>
      </c>
      <c r="AO152" s="12">
        <v>45</v>
      </c>
      <c r="AP152" s="12">
        <v>45</v>
      </c>
      <c r="AQ152" s="12">
        <v>45</v>
      </c>
      <c r="AR152" s="12">
        <v>45</v>
      </c>
      <c r="AS152" s="12">
        <v>45</v>
      </c>
      <c r="AT152" s="12">
        <v>151</v>
      </c>
      <c r="AU152" s="12">
        <v>45</v>
      </c>
      <c r="AV152" s="12">
        <v>45</v>
      </c>
      <c r="AW152" s="12">
        <v>122</v>
      </c>
      <c r="AX152" s="12">
        <v>169</v>
      </c>
      <c r="AY152" s="12">
        <v>84</v>
      </c>
      <c r="AZ152" s="12">
        <v>57.5</v>
      </c>
      <c r="BA152" s="12">
        <v>499982.9</v>
      </c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</row>
    <row r="153" spans="1:86" ht="18.600000000000001" thickBot="1" x14ac:dyDescent="0.35">
      <c r="A153" s="11" t="s">
        <v>519</v>
      </c>
      <c r="B153" s="12">
        <v>44</v>
      </c>
      <c r="C153" s="12">
        <v>44</v>
      </c>
      <c r="D153" s="12">
        <v>44</v>
      </c>
      <c r="E153" s="12">
        <v>44</v>
      </c>
      <c r="F153" s="12">
        <v>44</v>
      </c>
      <c r="G153" s="12">
        <v>499327.6</v>
      </c>
      <c r="H153" s="12">
        <v>44</v>
      </c>
      <c r="I153" s="12">
        <v>44</v>
      </c>
      <c r="J153" s="12">
        <v>44</v>
      </c>
      <c r="K153" s="12">
        <v>44</v>
      </c>
      <c r="L153" s="12">
        <v>44</v>
      </c>
      <c r="M153" s="12">
        <v>44</v>
      </c>
      <c r="N153" s="12">
        <v>44</v>
      </c>
      <c r="O153" s="12">
        <v>44</v>
      </c>
      <c r="P153" s="12">
        <v>44</v>
      </c>
      <c r="Q153" s="12">
        <v>44</v>
      </c>
      <c r="R153" s="12">
        <v>44</v>
      </c>
      <c r="S153" s="12">
        <v>44</v>
      </c>
      <c r="T153" s="12">
        <v>214.5</v>
      </c>
      <c r="U153" s="12">
        <v>44</v>
      </c>
      <c r="V153" s="12">
        <v>83</v>
      </c>
      <c r="W153" s="12">
        <v>499375.6</v>
      </c>
      <c r="X153" s="12">
        <v>660.5</v>
      </c>
      <c r="AC153" s="7"/>
      <c r="AD153" s="11" t="s">
        <v>519</v>
      </c>
      <c r="AE153" s="12">
        <v>44</v>
      </c>
      <c r="AF153" s="12">
        <v>131.5</v>
      </c>
      <c r="AG153" s="12">
        <v>499275.4</v>
      </c>
      <c r="AH153" s="12">
        <v>44</v>
      </c>
      <c r="AI153" s="12">
        <v>44</v>
      </c>
      <c r="AJ153" s="12">
        <v>44</v>
      </c>
      <c r="AK153" s="12">
        <v>44</v>
      </c>
      <c r="AL153" s="12">
        <v>44</v>
      </c>
      <c r="AM153" s="12">
        <v>44</v>
      </c>
      <c r="AN153" s="12">
        <v>44</v>
      </c>
      <c r="AO153" s="12">
        <v>44</v>
      </c>
      <c r="AP153" s="12">
        <v>44</v>
      </c>
      <c r="AQ153" s="12">
        <v>44</v>
      </c>
      <c r="AR153" s="12">
        <v>44</v>
      </c>
      <c r="AS153" s="12">
        <v>44</v>
      </c>
      <c r="AT153" s="12">
        <v>150</v>
      </c>
      <c r="AU153" s="12">
        <v>44</v>
      </c>
      <c r="AV153" s="12">
        <v>44</v>
      </c>
      <c r="AW153" s="12">
        <v>121</v>
      </c>
      <c r="AX153" s="12">
        <v>168</v>
      </c>
      <c r="AY153" s="12">
        <v>83</v>
      </c>
      <c r="AZ153" s="12">
        <v>56.5</v>
      </c>
      <c r="BA153" s="12">
        <v>499981.9</v>
      </c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</row>
    <row r="154" spans="1:86" ht="18.600000000000001" thickBot="1" x14ac:dyDescent="0.35">
      <c r="A154" s="11" t="s">
        <v>524</v>
      </c>
      <c r="B154" s="12">
        <v>43</v>
      </c>
      <c r="C154" s="12">
        <v>43</v>
      </c>
      <c r="D154" s="12">
        <v>43</v>
      </c>
      <c r="E154" s="12">
        <v>43</v>
      </c>
      <c r="F154" s="12">
        <v>43</v>
      </c>
      <c r="G154" s="12">
        <v>499326.6</v>
      </c>
      <c r="H154" s="12">
        <v>43</v>
      </c>
      <c r="I154" s="12">
        <v>43</v>
      </c>
      <c r="J154" s="12">
        <v>43</v>
      </c>
      <c r="K154" s="12">
        <v>43</v>
      </c>
      <c r="L154" s="12">
        <v>43</v>
      </c>
      <c r="M154" s="12">
        <v>43</v>
      </c>
      <c r="N154" s="12">
        <v>43</v>
      </c>
      <c r="O154" s="12">
        <v>43</v>
      </c>
      <c r="P154" s="12">
        <v>43</v>
      </c>
      <c r="Q154" s="12">
        <v>43</v>
      </c>
      <c r="R154" s="12">
        <v>43</v>
      </c>
      <c r="S154" s="12">
        <v>43</v>
      </c>
      <c r="T154" s="12">
        <v>213.5</v>
      </c>
      <c r="U154" s="12">
        <v>43</v>
      </c>
      <c r="V154" s="12">
        <v>82</v>
      </c>
      <c r="W154" s="12">
        <v>499374.6</v>
      </c>
      <c r="X154" s="12">
        <v>659.5</v>
      </c>
      <c r="AC154" s="7"/>
      <c r="AD154" s="11" t="s">
        <v>524</v>
      </c>
      <c r="AE154" s="12">
        <v>43</v>
      </c>
      <c r="AF154" s="12">
        <v>130.5</v>
      </c>
      <c r="AG154" s="12">
        <v>499274.4</v>
      </c>
      <c r="AH154" s="12">
        <v>43</v>
      </c>
      <c r="AI154" s="12">
        <v>43</v>
      </c>
      <c r="AJ154" s="12">
        <v>43</v>
      </c>
      <c r="AK154" s="12">
        <v>43</v>
      </c>
      <c r="AL154" s="12">
        <v>43</v>
      </c>
      <c r="AM154" s="12">
        <v>43</v>
      </c>
      <c r="AN154" s="12">
        <v>43</v>
      </c>
      <c r="AO154" s="12">
        <v>43</v>
      </c>
      <c r="AP154" s="12">
        <v>43</v>
      </c>
      <c r="AQ154" s="12">
        <v>43</v>
      </c>
      <c r="AR154" s="12">
        <v>43</v>
      </c>
      <c r="AS154" s="12">
        <v>43</v>
      </c>
      <c r="AT154" s="12">
        <v>149</v>
      </c>
      <c r="AU154" s="12">
        <v>43</v>
      </c>
      <c r="AV154" s="12">
        <v>43</v>
      </c>
      <c r="AW154" s="12">
        <v>120</v>
      </c>
      <c r="AX154" s="12">
        <v>167</v>
      </c>
      <c r="AY154" s="12">
        <v>82</v>
      </c>
      <c r="AZ154" s="12">
        <v>55.5</v>
      </c>
      <c r="BA154" s="12">
        <v>499980.9</v>
      </c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</row>
    <row r="155" spans="1:86" ht="18.600000000000001" thickBot="1" x14ac:dyDescent="0.35">
      <c r="A155" s="11" t="s">
        <v>529</v>
      </c>
      <c r="B155" s="12">
        <v>42</v>
      </c>
      <c r="C155" s="12">
        <v>42</v>
      </c>
      <c r="D155" s="12">
        <v>42</v>
      </c>
      <c r="E155" s="12">
        <v>42</v>
      </c>
      <c r="F155" s="12">
        <v>42</v>
      </c>
      <c r="G155" s="12">
        <v>499325.6</v>
      </c>
      <c r="H155" s="12">
        <v>42</v>
      </c>
      <c r="I155" s="12">
        <v>42</v>
      </c>
      <c r="J155" s="12">
        <v>42</v>
      </c>
      <c r="K155" s="12">
        <v>42</v>
      </c>
      <c r="L155" s="12">
        <v>42</v>
      </c>
      <c r="M155" s="12">
        <v>42</v>
      </c>
      <c r="N155" s="12">
        <v>42</v>
      </c>
      <c r="O155" s="12">
        <v>42</v>
      </c>
      <c r="P155" s="12">
        <v>42</v>
      </c>
      <c r="Q155" s="12">
        <v>42</v>
      </c>
      <c r="R155" s="12">
        <v>42</v>
      </c>
      <c r="S155" s="12">
        <v>42</v>
      </c>
      <c r="T155" s="12">
        <v>212.5</v>
      </c>
      <c r="U155" s="12">
        <v>42</v>
      </c>
      <c r="V155" s="12">
        <v>81</v>
      </c>
      <c r="W155" s="12">
        <v>499373.6</v>
      </c>
      <c r="X155" s="12">
        <v>624</v>
      </c>
      <c r="AC155" s="7"/>
      <c r="AD155" s="11" t="s">
        <v>529</v>
      </c>
      <c r="AE155" s="12">
        <v>42</v>
      </c>
      <c r="AF155" s="12">
        <v>129.5</v>
      </c>
      <c r="AG155" s="12">
        <v>499273.4</v>
      </c>
      <c r="AH155" s="12">
        <v>42</v>
      </c>
      <c r="AI155" s="12">
        <v>42</v>
      </c>
      <c r="AJ155" s="12">
        <v>42</v>
      </c>
      <c r="AK155" s="12">
        <v>42</v>
      </c>
      <c r="AL155" s="12">
        <v>42</v>
      </c>
      <c r="AM155" s="12">
        <v>42</v>
      </c>
      <c r="AN155" s="12">
        <v>42</v>
      </c>
      <c r="AO155" s="12">
        <v>42</v>
      </c>
      <c r="AP155" s="12">
        <v>42</v>
      </c>
      <c r="AQ155" s="12">
        <v>42</v>
      </c>
      <c r="AR155" s="12">
        <v>42</v>
      </c>
      <c r="AS155" s="12">
        <v>42</v>
      </c>
      <c r="AT155" s="12">
        <v>148</v>
      </c>
      <c r="AU155" s="12">
        <v>42</v>
      </c>
      <c r="AV155" s="12">
        <v>42</v>
      </c>
      <c r="AW155" s="12">
        <v>119</v>
      </c>
      <c r="AX155" s="12">
        <v>166</v>
      </c>
      <c r="AY155" s="12">
        <v>77.5</v>
      </c>
      <c r="AZ155" s="12">
        <v>54.5</v>
      </c>
      <c r="BA155" s="12">
        <v>499928.9</v>
      </c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</row>
    <row r="156" spans="1:86" ht="18.600000000000001" thickBot="1" x14ac:dyDescent="0.35">
      <c r="A156" s="11" t="s">
        <v>534</v>
      </c>
      <c r="B156" s="12">
        <v>41</v>
      </c>
      <c r="C156" s="12">
        <v>41</v>
      </c>
      <c r="D156" s="12">
        <v>41</v>
      </c>
      <c r="E156" s="12">
        <v>41</v>
      </c>
      <c r="F156" s="12">
        <v>41</v>
      </c>
      <c r="G156" s="12">
        <v>499324.6</v>
      </c>
      <c r="H156" s="12">
        <v>41</v>
      </c>
      <c r="I156" s="12">
        <v>41</v>
      </c>
      <c r="J156" s="12">
        <v>41</v>
      </c>
      <c r="K156" s="12">
        <v>41</v>
      </c>
      <c r="L156" s="12">
        <v>41</v>
      </c>
      <c r="M156" s="12">
        <v>41</v>
      </c>
      <c r="N156" s="12">
        <v>41</v>
      </c>
      <c r="O156" s="12">
        <v>41</v>
      </c>
      <c r="P156" s="12">
        <v>41</v>
      </c>
      <c r="Q156" s="12">
        <v>41</v>
      </c>
      <c r="R156" s="12">
        <v>41</v>
      </c>
      <c r="S156" s="12">
        <v>41</v>
      </c>
      <c r="T156" s="12">
        <v>211.5</v>
      </c>
      <c r="U156" s="12">
        <v>41</v>
      </c>
      <c r="V156" s="12">
        <v>80</v>
      </c>
      <c r="W156" s="12">
        <v>499372.6</v>
      </c>
      <c r="X156" s="12">
        <v>549.5</v>
      </c>
      <c r="AC156" s="7"/>
      <c r="AD156" s="11" t="s">
        <v>534</v>
      </c>
      <c r="AE156" s="12">
        <v>41</v>
      </c>
      <c r="AF156" s="12">
        <v>128.5</v>
      </c>
      <c r="AG156" s="12">
        <v>499272.4</v>
      </c>
      <c r="AH156" s="12">
        <v>41</v>
      </c>
      <c r="AI156" s="12">
        <v>41</v>
      </c>
      <c r="AJ156" s="12">
        <v>41</v>
      </c>
      <c r="AK156" s="12">
        <v>41</v>
      </c>
      <c r="AL156" s="12">
        <v>41</v>
      </c>
      <c r="AM156" s="12">
        <v>41</v>
      </c>
      <c r="AN156" s="12">
        <v>41</v>
      </c>
      <c r="AO156" s="12">
        <v>41</v>
      </c>
      <c r="AP156" s="12">
        <v>41</v>
      </c>
      <c r="AQ156" s="12">
        <v>41</v>
      </c>
      <c r="AR156" s="12">
        <v>41</v>
      </c>
      <c r="AS156" s="12">
        <v>41</v>
      </c>
      <c r="AT156" s="12">
        <v>147</v>
      </c>
      <c r="AU156" s="12">
        <v>41</v>
      </c>
      <c r="AV156" s="12">
        <v>41</v>
      </c>
      <c r="AW156" s="12">
        <v>118</v>
      </c>
      <c r="AX156" s="12">
        <v>165</v>
      </c>
      <c r="AY156" s="12">
        <v>76.5</v>
      </c>
      <c r="AZ156" s="12">
        <v>53.5</v>
      </c>
      <c r="BA156" s="12">
        <v>499919.4</v>
      </c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</row>
    <row r="157" spans="1:86" ht="18.600000000000001" thickBot="1" x14ac:dyDescent="0.35">
      <c r="A157" s="11" t="s">
        <v>539</v>
      </c>
      <c r="B157" s="12">
        <v>40</v>
      </c>
      <c r="C157" s="12">
        <v>40</v>
      </c>
      <c r="D157" s="12">
        <v>40</v>
      </c>
      <c r="E157" s="12">
        <v>40</v>
      </c>
      <c r="F157" s="12">
        <v>40</v>
      </c>
      <c r="G157" s="12">
        <v>499323.6</v>
      </c>
      <c r="H157" s="12">
        <v>40</v>
      </c>
      <c r="I157" s="12">
        <v>40</v>
      </c>
      <c r="J157" s="12">
        <v>40</v>
      </c>
      <c r="K157" s="12">
        <v>40</v>
      </c>
      <c r="L157" s="12">
        <v>40</v>
      </c>
      <c r="M157" s="12">
        <v>40</v>
      </c>
      <c r="N157" s="12">
        <v>40</v>
      </c>
      <c r="O157" s="12">
        <v>40</v>
      </c>
      <c r="P157" s="12">
        <v>40</v>
      </c>
      <c r="Q157" s="12">
        <v>40</v>
      </c>
      <c r="R157" s="12">
        <v>40</v>
      </c>
      <c r="S157" s="12">
        <v>40</v>
      </c>
      <c r="T157" s="12">
        <v>210.5</v>
      </c>
      <c r="U157" s="12">
        <v>40</v>
      </c>
      <c r="V157" s="12">
        <v>79</v>
      </c>
      <c r="W157" s="12">
        <v>499371.6</v>
      </c>
      <c r="X157" s="12">
        <v>548.5</v>
      </c>
      <c r="AC157" s="7"/>
      <c r="AD157" s="11" t="s">
        <v>539</v>
      </c>
      <c r="AE157" s="12">
        <v>40</v>
      </c>
      <c r="AF157" s="12">
        <v>127.5</v>
      </c>
      <c r="AG157" s="12">
        <v>499271.4</v>
      </c>
      <c r="AH157" s="12">
        <v>40</v>
      </c>
      <c r="AI157" s="12">
        <v>40</v>
      </c>
      <c r="AJ157" s="12">
        <v>40</v>
      </c>
      <c r="AK157" s="12">
        <v>40</v>
      </c>
      <c r="AL157" s="12">
        <v>40</v>
      </c>
      <c r="AM157" s="12">
        <v>40</v>
      </c>
      <c r="AN157" s="12">
        <v>40</v>
      </c>
      <c r="AO157" s="12">
        <v>40</v>
      </c>
      <c r="AP157" s="12">
        <v>40</v>
      </c>
      <c r="AQ157" s="12">
        <v>40</v>
      </c>
      <c r="AR157" s="12">
        <v>40</v>
      </c>
      <c r="AS157" s="12">
        <v>40</v>
      </c>
      <c r="AT157" s="12">
        <v>146</v>
      </c>
      <c r="AU157" s="12">
        <v>40</v>
      </c>
      <c r="AV157" s="12">
        <v>40</v>
      </c>
      <c r="AW157" s="12">
        <v>117</v>
      </c>
      <c r="AX157" s="12">
        <v>164</v>
      </c>
      <c r="AY157" s="12">
        <v>75.5</v>
      </c>
      <c r="AZ157" s="12">
        <v>52.5</v>
      </c>
      <c r="BA157" s="12">
        <v>499918.4</v>
      </c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</row>
    <row r="158" spans="1:86" ht="18.600000000000001" thickBot="1" x14ac:dyDescent="0.35">
      <c r="A158" s="11" t="s">
        <v>544</v>
      </c>
      <c r="B158" s="12">
        <v>39</v>
      </c>
      <c r="C158" s="12">
        <v>39</v>
      </c>
      <c r="D158" s="12">
        <v>39</v>
      </c>
      <c r="E158" s="12">
        <v>39</v>
      </c>
      <c r="F158" s="12">
        <v>39</v>
      </c>
      <c r="G158" s="12">
        <v>499322.6</v>
      </c>
      <c r="H158" s="12">
        <v>39</v>
      </c>
      <c r="I158" s="12">
        <v>39</v>
      </c>
      <c r="J158" s="12">
        <v>39</v>
      </c>
      <c r="K158" s="12">
        <v>39</v>
      </c>
      <c r="L158" s="12">
        <v>39</v>
      </c>
      <c r="M158" s="12">
        <v>39</v>
      </c>
      <c r="N158" s="12">
        <v>39</v>
      </c>
      <c r="O158" s="12">
        <v>39</v>
      </c>
      <c r="P158" s="12">
        <v>39</v>
      </c>
      <c r="Q158" s="12">
        <v>39</v>
      </c>
      <c r="R158" s="12">
        <v>39</v>
      </c>
      <c r="S158" s="12">
        <v>39</v>
      </c>
      <c r="T158" s="12">
        <v>209.5</v>
      </c>
      <c r="U158" s="12">
        <v>39</v>
      </c>
      <c r="V158" s="12">
        <v>78</v>
      </c>
      <c r="W158" s="12">
        <v>499370.6</v>
      </c>
      <c r="X158" s="12">
        <v>515.5</v>
      </c>
      <c r="AC158" s="7"/>
      <c r="AD158" s="11" t="s">
        <v>544</v>
      </c>
      <c r="AE158" s="12">
        <v>39</v>
      </c>
      <c r="AF158" s="12">
        <v>126.5</v>
      </c>
      <c r="AG158" s="12">
        <v>499270.40000000002</v>
      </c>
      <c r="AH158" s="12">
        <v>39</v>
      </c>
      <c r="AI158" s="12">
        <v>39</v>
      </c>
      <c r="AJ158" s="12">
        <v>39</v>
      </c>
      <c r="AK158" s="12">
        <v>39</v>
      </c>
      <c r="AL158" s="12">
        <v>39</v>
      </c>
      <c r="AM158" s="12">
        <v>39</v>
      </c>
      <c r="AN158" s="12">
        <v>39</v>
      </c>
      <c r="AO158" s="12">
        <v>39</v>
      </c>
      <c r="AP158" s="12">
        <v>39</v>
      </c>
      <c r="AQ158" s="12">
        <v>39</v>
      </c>
      <c r="AR158" s="12">
        <v>39</v>
      </c>
      <c r="AS158" s="12">
        <v>39</v>
      </c>
      <c r="AT158" s="12">
        <v>145</v>
      </c>
      <c r="AU158" s="12">
        <v>39</v>
      </c>
      <c r="AV158" s="12">
        <v>39</v>
      </c>
      <c r="AW158" s="12">
        <v>116</v>
      </c>
      <c r="AX158" s="12">
        <v>163</v>
      </c>
      <c r="AY158" s="12">
        <v>74.5</v>
      </c>
      <c r="AZ158" s="12">
        <v>51.5</v>
      </c>
      <c r="BA158" s="12">
        <v>499917.4</v>
      </c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</row>
    <row r="159" spans="1:86" ht="18.600000000000001" thickBot="1" x14ac:dyDescent="0.35">
      <c r="A159" s="11" t="s">
        <v>549</v>
      </c>
      <c r="B159" s="12">
        <v>38</v>
      </c>
      <c r="C159" s="12">
        <v>38</v>
      </c>
      <c r="D159" s="12">
        <v>38</v>
      </c>
      <c r="E159" s="12">
        <v>38</v>
      </c>
      <c r="F159" s="12">
        <v>38</v>
      </c>
      <c r="G159" s="12">
        <v>499321.59999999998</v>
      </c>
      <c r="H159" s="12">
        <v>38</v>
      </c>
      <c r="I159" s="12">
        <v>38</v>
      </c>
      <c r="J159" s="12">
        <v>38</v>
      </c>
      <c r="K159" s="12">
        <v>38</v>
      </c>
      <c r="L159" s="12">
        <v>38</v>
      </c>
      <c r="M159" s="12">
        <v>38</v>
      </c>
      <c r="N159" s="12">
        <v>38</v>
      </c>
      <c r="O159" s="12">
        <v>38</v>
      </c>
      <c r="P159" s="12">
        <v>38</v>
      </c>
      <c r="Q159" s="12">
        <v>38</v>
      </c>
      <c r="R159" s="12">
        <v>38</v>
      </c>
      <c r="S159" s="12">
        <v>38</v>
      </c>
      <c r="T159" s="12">
        <v>208.5</v>
      </c>
      <c r="U159" s="12">
        <v>38</v>
      </c>
      <c r="V159" s="12">
        <v>77</v>
      </c>
      <c r="W159" s="12">
        <v>499369.6</v>
      </c>
      <c r="X159" s="12">
        <v>370.5</v>
      </c>
      <c r="AC159" s="7"/>
      <c r="AD159" s="11" t="s">
        <v>549</v>
      </c>
      <c r="AE159" s="12">
        <v>38</v>
      </c>
      <c r="AF159" s="12">
        <v>125.5</v>
      </c>
      <c r="AG159" s="12">
        <v>499269.4</v>
      </c>
      <c r="AH159" s="12">
        <v>38</v>
      </c>
      <c r="AI159" s="12">
        <v>38</v>
      </c>
      <c r="AJ159" s="12">
        <v>38</v>
      </c>
      <c r="AK159" s="12">
        <v>38</v>
      </c>
      <c r="AL159" s="12">
        <v>38</v>
      </c>
      <c r="AM159" s="12">
        <v>38</v>
      </c>
      <c r="AN159" s="12">
        <v>38</v>
      </c>
      <c r="AO159" s="12">
        <v>38</v>
      </c>
      <c r="AP159" s="12">
        <v>38</v>
      </c>
      <c r="AQ159" s="12">
        <v>38</v>
      </c>
      <c r="AR159" s="12">
        <v>38</v>
      </c>
      <c r="AS159" s="12">
        <v>38</v>
      </c>
      <c r="AT159" s="12">
        <v>144</v>
      </c>
      <c r="AU159" s="12">
        <v>38</v>
      </c>
      <c r="AV159" s="12">
        <v>38</v>
      </c>
      <c r="AW159" s="12">
        <v>115</v>
      </c>
      <c r="AX159" s="12">
        <v>162</v>
      </c>
      <c r="AY159" s="12">
        <v>73.5</v>
      </c>
      <c r="AZ159" s="12">
        <v>50.5</v>
      </c>
      <c r="BA159" s="12">
        <v>499916.4</v>
      </c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</row>
    <row r="160" spans="1:86" ht="18.600000000000001" thickBot="1" x14ac:dyDescent="0.35">
      <c r="A160" s="11" t="s">
        <v>554</v>
      </c>
      <c r="B160" s="12">
        <v>37</v>
      </c>
      <c r="C160" s="12">
        <v>37</v>
      </c>
      <c r="D160" s="12">
        <v>37</v>
      </c>
      <c r="E160" s="12">
        <v>37</v>
      </c>
      <c r="F160" s="12">
        <v>37</v>
      </c>
      <c r="G160" s="12">
        <v>499320.6</v>
      </c>
      <c r="H160" s="12">
        <v>37</v>
      </c>
      <c r="I160" s="12">
        <v>37</v>
      </c>
      <c r="J160" s="12">
        <v>37</v>
      </c>
      <c r="K160" s="12">
        <v>37</v>
      </c>
      <c r="L160" s="12">
        <v>37</v>
      </c>
      <c r="M160" s="12">
        <v>37</v>
      </c>
      <c r="N160" s="12">
        <v>37</v>
      </c>
      <c r="O160" s="12">
        <v>37</v>
      </c>
      <c r="P160" s="12">
        <v>37</v>
      </c>
      <c r="Q160" s="12">
        <v>37</v>
      </c>
      <c r="R160" s="12">
        <v>37</v>
      </c>
      <c r="S160" s="12">
        <v>37</v>
      </c>
      <c r="T160" s="12">
        <v>207.5</v>
      </c>
      <c r="U160" s="12">
        <v>37</v>
      </c>
      <c r="V160" s="12">
        <v>76</v>
      </c>
      <c r="W160" s="12">
        <v>499368.6</v>
      </c>
      <c r="X160" s="12">
        <v>369.5</v>
      </c>
      <c r="AC160" s="7"/>
      <c r="AD160" s="11" t="s">
        <v>554</v>
      </c>
      <c r="AE160" s="12">
        <v>37</v>
      </c>
      <c r="AF160" s="12">
        <v>124.5</v>
      </c>
      <c r="AG160" s="12">
        <v>499268.4</v>
      </c>
      <c r="AH160" s="12">
        <v>37</v>
      </c>
      <c r="AI160" s="12">
        <v>37</v>
      </c>
      <c r="AJ160" s="12">
        <v>37</v>
      </c>
      <c r="AK160" s="12">
        <v>37</v>
      </c>
      <c r="AL160" s="12">
        <v>37</v>
      </c>
      <c r="AM160" s="12">
        <v>37</v>
      </c>
      <c r="AN160" s="12">
        <v>37</v>
      </c>
      <c r="AO160" s="12">
        <v>37</v>
      </c>
      <c r="AP160" s="12">
        <v>37</v>
      </c>
      <c r="AQ160" s="12">
        <v>37</v>
      </c>
      <c r="AR160" s="12">
        <v>37</v>
      </c>
      <c r="AS160" s="12">
        <v>37</v>
      </c>
      <c r="AT160" s="12">
        <v>143</v>
      </c>
      <c r="AU160" s="12">
        <v>37</v>
      </c>
      <c r="AV160" s="12">
        <v>37</v>
      </c>
      <c r="AW160" s="12">
        <v>114</v>
      </c>
      <c r="AX160" s="12">
        <v>161</v>
      </c>
      <c r="AY160" s="12">
        <v>72.5</v>
      </c>
      <c r="AZ160" s="12">
        <v>49.5</v>
      </c>
      <c r="BA160" s="12">
        <v>499915.4</v>
      </c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</row>
    <row r="161" spans="1:86" ht="18.600000000000001" thickBot="1" x14ac:dyDescent="0.35">
      <c r="A161" s="11" t="s">
        <v>559</v>
      </c>
      <c r="B161" s="12">
        <v>36</v>
      </c>
      <c r="C161" s="12">
        <v>36</v>
      </c>
      <c r="D161" s="12">
        <v>36</v>
      </c>
      <c r="E161" s="12">
        <v>36</v>
      </c>
      <c r="F161" s="12">
        <v>36</v>
      </c>
      <c r="G161" s="12">
        <v>499319.6</v>
      </c>
      <c r="H161" s="12">
        <v>36</v>
      </c>
      <c r="I161" s="12">
        <v>36</v>
      </c>
      <c r="J161" s="12">
        <v>36</v>
      </c>
      <c r="K161" s="12">
        <v>36</v>
      </c>
      <c r="L161" s="12">
        <v>36</v>
      </c>
      <c r="M161" s="12">
        <v>36</v>
      </c>
      <c r="N161" s="12">
        <v>36</v>
      </c>
      <c r="O161" s="12">
        <v>36</v>
      </c>
      <c r="P161" s="12">
        <v>36</v>
      </c>
      <c r="Q161" s="12">
        <v>36</v>
      </c>
      <c r="R161" s="12">
        <v>36</v>
      </c>
      <c r="S161" s="12">
        <v>36</v>
      </c>
      <c r="T161" s="12">
        <v>206.5</v>
      </c>
      <c r="U161" s="12">
        <v>36</v>
      </c>
      <c r="V161" s="12">
        <v>75</v>
      </c>
      <c r="W161" s="12">
        <v>499367.6</v>
      </c>
      <c r="X161" s="12">
        <v>368.5</v>
      </c>
      <c r="AC161" s="7"/>
      <c r="AD161" s="11" t="s">
        <v>559</v>
      </c>
      <c r="AE161" s="12">
        <v>36</v>
      </c>
      <c r="AF161" s="12">
        <v>123.5</v>
      </c>
      <c r="AG161" s="12">
        <v>499267.4</v>
      </c>
      <c r="AH161" s="12">
        <v>36</v>
      </c>
      <c r="AI161" s="12">
        <v>36</v>
      </c>
      <c r="AJ161" s="12">
        <v>36</v>
      </c>
      <c r="AK161" s="12">
        <v>36</v>
      </c>
      <c r="AL161" s="12">
        <v>36</v>
      </c>
      <c r="AM161" s="12">
        <v>36</v>
      </c>
      <c r="AN161" s="12">
        <v>36</v>
      </c>
      <c r="AO161" s="12">
        <v>36</v>
      </c>
      <c r="AP161" s="12">
        <v>36</v>
      </c>
      <c r="AQ161" s="12">
        <v>36</v>
      </c>
      <c r="AR161" s="12">
        <v>36</v>
      </c>
      <c r="AS161" s="12">
        <v>36</v>
      </c>
      <c r="AT161" s="12">
        <v>142</v>
      </c>
      <c r="AU161" s="12">
        <v>36</v>
      </c>
      <c r="AV161" s="12">
        <v>36</v>
      </c>
      <c r="AW161" s="12">
        <v>113</v>
      </c>
      <c r="AX161" s="12">
        <v>160</v>
      </c>
      <c r="AY161" s="12">
        <v>71.5</v>
      </c>
      <c r="AZ161" s="12">
        <v>48.5</v>
      </c>
      <c r="BA161" s="12">
        <v>499914.4</v>
      </c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</row>
    <row r="162" spans="1:86" ht="18.600000000000001" thickBot="1" x14ac:dyDescent="0.35">
      <c r="A162" s="11" t="s">
        <v>564</v>
      </c>
      <c r="B162" s="12">
        <v>35</v>
      </c>
      <c r="C162" s="12">
        <v>35</v>
      </c>
      <c r="D162" s="12">
        <v>35</v>
      </c>
      <c r="E162" s="12">
        <v>35</v>
      </c>
      <c r="F162" s="12">
        <v>35</v>
      </c>
      <c r="G162" s="12">
        <v>499318.6</v>
      </c>
      <c r="H162" s="12">
        <v>35</v>
      </c>
      <c r="I162" s="12">
        <v>35</v>
      </c>
      <c r="J162" s="12">
        <v>35</v>
      </c>
      <c r="K162" s="12">
        <v>35</v>
      </c>
      <c r="L162" s="12">
        <v>35</v>
      </c>
      <c r="M162" s="12">
        <v>35</v>
      </c>
      <c r="N162" s="12">
        <v>35</v>
      </c>
      <c r="O162" s="12">
        <v>35</v>
      </c>
      <c r="P162" s="12">
        <v>35</v>
      </c>
      <c r="Q162" s="12">
        <v>35</v>
      </c>
      <c r="R162" s="12">
        <v>35</v>
      </c>
      <c r="S162" s="12">
        <v>35</v>
      </c>
      <c r="T162" s="12">
        <v>205.5</v>
      </c>
      <c r="U162" s="12">
        <v>35</v>
      </c>
      <c r="V162" s="12">
        <v>74</v>
      </c>
      <c r="W162" s="12">
        <v>499366.6</v>
      </c>
      <c r="X162" s="12">
        <v>367.5</v>
      </c>
      <c r="AC162" s="7"/>
      <c r="AD162" s="11" t="s">
        <v>564</v>
      </c>
      <c r="AE162" s="12">
        <v>35</v>
      </c>
      <c r="AF162" s="12">
        <v>122.5</v>
      </c>
      <c r="AG162" s="12">
        <v>499266.4</v>
      </c>
      <c r="AH162" s="12">
        <v>35</v>
      </c>
      <c r="AI162" s="12">
        <v>35</v>
      </c>
      <c r="AJ162" s="12">
        <v>35</v>
      </c>
      <c r="AK162" s="12">
        <v>35</v>
      </c>
      <c r="AL162" s="12">
        <v>35</v>
      </c>
      <c r="AM162" s="12">
        <v>35</v>
      </c>
      <c r="AN162" s="12">
        <v>35</v>
      </c>
      <c r="AO162" s="12">
        <v>35</v>
      </c>
      <c r="AP162" s="12">
        <v>35</v>
      </c>
      <c r="AQ162" s="12">
        <v>35</v>
      </c>
      <c r="AR162" s="12">
        <v>35</v>
      </c>
      <c r="AS162" s="12">
        <v>35</v>
      </c>
      <c r="AT162" s="12">
        <v>141</v>
      </c>
      <c r="AU162" s="12">
        <v>35</v>
      </c>
      <c r="AV162" s="12">
        <v>35</v>
      </c>
      <c r="AW162" s="12">
        <v>112</v>
      </c>
      <c r="AX162" s="12">
        <v>159</v>
      </c>
      <c r="AY162" s="12">
        <v>70.5</v>
      </c>
      <c r="AZ162" s="12">
        <v>47.5</v>
      </c>
      <c r="BA162" s="12">
        <v>499913.4</v>
      </c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</row>
    <row r="163" spans="1:86" ht="18.600000000000001" thickBot="1" x14ac:dyDescent="0.35">
      <c r="A163" s="11" t="s">
        <v>569</v>
      </c>
      <c r="B163" s="12">
        <v>34</v>
      </c>
      <c r="C163" s="12">
        <v>34</v>
      </c>
      <c r="D163" s="12">
        <v>34</v>
      </c>
      <c r="E163" s="12">
        <v>34</v>
      </c>
      <c r="F163" s="12">
        <v>34</v>
      </c>
      <c r="G163" s="12">
        <v>499317.6</v>
      </c>
      <c r="H163" s="12">
        <v>34</v>
      </c>
      <c r="I163" s="12">
        <v>34</v>
      </c>
      <c r="J163" s="12">
        <v>34</v>
      </c>
      <c r="K163" s="12">
        <v>34</v>
      </c>
      <c r="L163" s="12">
        <v>34</v>
      </c>
      <c r="M163" s="12">
        <v>34</v>
      </c>
      <c r="N163" s="12">
        <v>34</v>
      </c>
      <c r="O163" s="12">
        <v>34</v>
      </c>
      <c r="P163" s="12">
        <v>34</v>
      </c>
      <c r="Q163" s="12">
        <v>34</v>
      </c>
      <c r="R163" s="12">
        <v>34</v>
      </c>
      <c r="S163" s="12">
        <v>34</v>
      </c>
      <c r="T163" s="12">
        <v>204.5</v>
      </c>
      <c r="U163" s="12">
        <v>34</v>
      </c>
      <c r="V163" s="12">
        <v>73</v>
      </c>
      <c r="W163" s="12">
        <v>499365.6</v>
      </c>
      <c r="X163" s="12">
        <v>366.5</v>
      </c>
      <c r="AC163" s="7"/>
      <c r="AD163" s="11" t="s">
        <v>569</v>
      </c>
      <c r="AE163" s="12">
        <v>34</v>
      </c>
      <c r="AF163" s="12">
        <v>121.5</v>
      </c>
      <c r="AG163" s="12">
        <v>499265.4</v>
      </c>
      <c r="AH163" s="12">
        <v>34</v>
      </c>
      <c r="AI163" s="12">
        <v>34</v>
      </c>
      <c r="AJ163" s="12">
        <v>34</v>
      </c>
      <c r="AK163" s="12">
        <v>34</v>
      </c>
      <c r="AL163" s="12">
        <v>34</v>
      </c>
      <c r="AM163" s="12">
        <v>34</v>
      </c>
      <c r="AN163" s="12">
        <v>34</v>
      </c>
      <c r="AO163" s="12">
        <v>34</v>
      </c>
      <c r="AP163" s="12">
        <v>34</v>
      </c>
      <c r="AQ163" s="12">
        <v>34</v>
      </c>
      <c r="AR163" s="12">
        <v>34</v>
      </c>
      <c r="AS163" s="12">
        <v>34</v>
      </c>
      <c r="AT163" s="12">
        <v>140</v>
      </c>
      <c r="AU163" s="12">
        <v>34</v>
      </c>
      <c r="AV163" s="12">
        <v>34</v>
      </c>
      <c r="AW163" s="12">
        <v>111</v>
      </c>
      <c r="AX163" s="12">
        <v>158</v>
      </c>
      <c r="AY163" s="12">
        <v>69.5</v>
      </c>
      <c r="AZ163" s="12">
        <v>46.5</v>
      </c>
      <c r="BA163" s="12">
        <v>499912.4</v>
      </c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</row>
    <row r="164" spans="1:86" ht="18.600000000000001" thickBot="1" x14ac:dyDescent="0.35">
      <c r="A164" s="11" t="s">
        <v>574</v>
      </c>
      <c r="B164" s="12">
        <v>33</v>
      </c>
      <c r="C164" s="12">
        <v>33</v>
      </c>
      <c r="D164" s="12">
        <v>33</v>
      </c>
      <c r="E164" s="12">
        <v>33</v>
      </c>
      <c r="F164" s="12">
        <v>33</v>
      </c>
      <c r="G164" s="12">
        <v>499316.6</v>
      </c>
      <c r="H164" s="12">
        <v>33</v>
      </c>
      <c r="I164" s="12">
        <v>33</v>
      </c>
      <c r="J164" s="12">
        <v>33</v>
      </c>
      <c r="K164" s="12">
        <v>33</v>
      </c>
      <c r="L164" s="12">
        <v>33</v>
      </c>
      <c r="M164" s="12">
        <v>33</v>
      </c>
      <c r="N164" s="12">
        <v>33</v>
      </c>
      <c r="O164" s="12">
        <v>33</v>
      </c>
      <c r="P164" s="12">
        <v>33</v>
      </c>
      <c r="Q164" s="12">
        <v>33</v>
      </c>
      <c r="R164" s="12">
        <v>33</v>
      </c>
      <c r="S164" s="12">
        <v>33</v>
      </c>
      <c r="T164" s="12">
        <v>203.5</v>
      </c>
      <c r="U164" s="12">
        <v>33</v>
      </c>
      <c r="V164" s="12">
        <v>72</v>
      </c>
      <c r="W164" s="12">
        <v>499364.6</v>
      </c>
      <c r="X164" s="12">
        <v>365.5</v>
      </c>
      <c r="AC164" s="7"/>
      <c r="AD164" s="11" t="s">
        <v>574</v>
      </c>
      <c r="AE164" s="12">
        <v>33</v>
      </c>
      <c r="AF164" s="12">
        <v>120.5</v>
      </c>
      <c r="AG164" s="12">
        <v>499264.4</v>
      </c>
      <c r="AH164" s="12">
        <v>33</v>
      </c>
      <c r="AI164" s="12">
        <v>33</v>
      </c>
      <c r="AJ164" s="12">
        <v>33</v>
      </c>
      <c r="AK164" s="12">
        <v>33</v>
      </c>
      <c r="AL164" s="12">
        <v>33</v>
      </c>
      <c r="AM164" s="12">
        <v>33</v>
      </c>
      <c r="AN164" s="12">
        <v>33</v>
      </c>
      <c r="AO164" s="12">
        <v>33</v>
      </c>
      <c r="AP164" s="12">
        <v>33</v>
      </c>
      <c r="AQ164" s="12">
        <v>33</v>
      </c>
      <c r="AR164" s="12">
        <v>33</v>
      </c>
      <c r="AS164" s="12">
        <v>33</v>
      </c>
      <c r="AT164" s="12">
        <v>139</v>
      </c>
      <c r="AU164" s="12">
        <v>33</v>
      </c>
      <c r="AV164" s="12">
        <v>33</v>
      </c>
      <c r="AW164" s="12">
        <v>110</v>
      </c>
      <c r="AX164" s="12">
        <v>157</v>
      </c>
      <c r="AY164" s="12">
        <v>67.5</v>
      </c>
      <c r="AZ164" s="12">
        <v>45.5</v>
      </c>
      <c r="BA164" s="12">
        <v>499911.4</v>
      </c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</row>
    <row r="165" spans="1:86" ht="18.600000000000001" thickBot="1" x14ac:dyDescent="0.35">
      <c r="A165" s="11" t="s">
        <v>579</v>
      </c>
      <c r="B165" s="12">
        <v>32</v>
      </c>
      <c r="C165" s="12">
        <v>32</v>
      </c>
      <c r="D165" s="12">
        <v>32</v>
      </c>
      <c r="E165" s="12">
        <v>32</v>
      </c>
      <c r="F165" s="12">
        <v>32</v>
      </c>
      <c r="G165" s="12">
        <v>499315.6</v>
      </c>
      <c r="H165" s="12">
        <v>32</v>
      </c>
      <c r="I165" s="12">
        <v>32</v>
      </c>
      <c r="J165" s="12">
        <v>32</v>
      </c>
      <c r="K165" s="12">
        <v>32</v>
      </c>
      <c r="L165" s="12">
        <v>32</v>
      </c>
      <c r="M165" s="12">
        <v>32</v>
      </c>
      <c r="N165" s="12">
        <v>32</v>
      </c>
      <c r="O165" s="12">
        <v>32</v>
      </c>
      <c r="P165" s="12">
        <v>32</v>
      </c>
      <c r="Q165" s="12">
        <v>32</v>
      </c>
      <c r="R165" s="12">
        <v>32</v>
      </c>
      <c r="S165" s="12">
        <v>32</v>
      </c>
      <c r="T165" s="12">
        <v>184</v>
      </c>
      <c r="U165" s="12">
        <v>32</v>
      </c>
      <c r="V165" s="12">
        <v>71</v>
      </c>
      <c r="W165" s="12">
        <v>499363.6</v>
      </c>
      <c r="X165" s="12">
        <v>364.5</v>
      </c>
      <c r="AC165" s="7"/>
      <c r="AD165" s="11" t="s">
        <v>579</v>
      </c>
      <c r="AE165" s="12">
        <v>32</v>
      </c>
      <c r="AF165" s="12">
        <v>119.5</v>
      </c>
      <c r="AG165" s="12">
        <v>499263.4</v>
      </c>
      <c r="AH165" s="12">
        <v>32</v>
      </c>
      <c r="AI165" s="12">
        <v>32</v>
      </c>
      <c r="AJ165" s="12">
        <v>32</v>
      </c>
      <c r="AK165" s="12">
        <v>32</v>
      </c>
      <c r="AL165" s="12">
        <v>32</v>
      </c>
      <c r="AM165" s="12">
        <v>32</v>
      </c>
      <c r="AN165" s="12">
        <v>32</v>
      </c>
      <c r="AO165" s="12">
        <v>32</v>
      </c>
      <c r="AP165" s="12">
        <v>32</v>
      </c>
      <c r="AQ165" s="12">
        <v>32</v>
      </c>
      <c r="AR165" s="12">
        <v>32</v>
      </c>
      <c r="AS165" s="12">
        <v>32</v>
      </c>
      <c r="AT165" s="12">
        <v>138</v>
      </c>
      <c r="AU165" s="12">
        <v>32</v>
      </c>
      <c r="AV165" s="12">
        <v>32</v>
      </c>
      <c r="AW165" s="12">
        <v>109</v>
      </c>
      <c r="AX165" s="12">
        <v>156</v>
      </c>
      <c r="AY165" s="12">
        <v>32</v>
      </c>
      <c r="AZ165" s="12">
        <v>44.5</v>
      </c>
      <c r="BA165" s="12">
        <v>499910.40000000002</v>
      </c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</row>
    <row r="166" spans="1:86" ht="18.600000000000001" thickBot="1" x14ac:dyDescent="0.35">
      <c r="A166" s="11" t="s">
        <v>584</v>
      </c>
      <c r="B166" s="12">
        <v>31</v>
      </c>
      <c r="C166" s="12">
        <v>31</v>
      </c>
      <c r="D166" s="12">
        <v>31</v>
      </c>
      <c r="E166" s="12">
        <v>31</v>
      </c>
      <c r="F166" s="12">
        <v>31</v>
      </c>
      <c r="G166" s="12">
        <v>499314.6</v>
      </c>
      <c r="H166" s="12">
        <v>31</v>
      </c>
      <c r="I166" s="12">
        <v>31</v>
      </c>
      <c r="J166" s="12">
        <v>31</v>
      </c>
      <c r="K166" s="12">
        <v>31</v>
      </c>
      <c r="L166" s="12">
        <v>31</v>
      </c>
      <c r="M166" s="12">
        <v>31</v>
      </c>
      <c r="N166" s="12">
        <v>31</v>
      </c>
      <c r="O166" s="12">
        <v>31</v>
      </c>
      <c r="P166" s="12">
        <v>31</v>
      </c>
      <c r="Q166" s="12">
        <v>31</v>
      </c>
      <c r="R166" s="12">
        <v>31</v>
      </c>
      <c r="S166" s="12">
        <v>31</v>
      </c>
      <c r="T166" s="12">
        <v>183</v>
      </c>
      <c r="U166" s="12">
        <v>31</v>
      </c>
      <c r="V166" s="12">
        <v>70</v>
      </c>
      <c r="W166" s="12">
        <v>499362.6</v>
      </c>
      <c r="X166" s="12">
        <v>363.5</v>
      </c>
      <c r="AC166" s="7"/>
      <c r="AD166" s="11" t="s">
        <v>584</v>
      </c>
      <c r="AE166" s="12">
        <v>31</v>
      </c>
      <c r="AF166" s="12">
        <v>118.5</v>
      </c>
      <c r="AG166" s="12">
        <v>499262.4</v>
      </c>
      <c r="AH166" s="12">
        <v>31</v>
      </c>
      <c r="AI166" s="12">
        <v>31</v>
      </c>
      <c r="AJ166" s="12">
        <v>31</v>
      </c>
      <c r="AK166" s="12">
        <v>31</v>
      </c>
      <c r="AL166" s="12">
        <v>31</v>
      </c>
      <c r="AM166" s="12">
        <v>31</v>
      </c>
      <c r="AN166" s="12">
        <v>31</v>
      </c>
      <c r="AO166" s="12">
        <v>31</v>
      </c>
      <c r="AP166" s="12">
        <v>31</v>
      </c>
      <c r="AQ166" s="12">
        <v>31</v>
      </c>
      <c r="AR166" s="12">
        <v>31</v>
      </c>
      <c r="AS166" s="12">
        <v>31</v>
      </c>
      <c r="AT166" s="12">
        <v>137</v>
      </c>
      <c r="AU166" s="12">
        <v>31</v>
      </c>
      <c r="AV166" s="12">
        <v>31</v>
      </c>
      <c r="AW166" s="12">
        <v>49.5</v>
      </c>
      <c r="AX166" s="12">
        <v>155</v>
      </c>
      <c r="AY166" s="12">
        <v>31</v>
      </c>
      <c r="AZ166" s="12">
        <v>43.5</v>
      </c>
      <c r="BA166" s="12">
        <v>499909.4</v>
      </c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</row>
    <row r="167" spans="1:86" ht="18.600000000000001" thickBot="1" x14ac:dyDescent="0.35">
      <c r="A167" s="11" t="s">
        <v>589</v>
      </c>
      <c r="B167" s="12">
        <v>30</v>
      </c>
      <c r="C167" s="12">
        <v>30</v>
      </c>
      <c r="D167" s="12">
        <v>30</v>
      </c>
      <c r="E167" s="12">
        <v>30</v>
      </c>
      <c r="F167" s="12">
        <v>30</v>
      </c>
      <c r="G167" s="12">
        <v>499313.6</v>
      </c>
      <c r="H167" s="12">
        <v>30</v>
      </c>
      <c r="I167" s="12">
        <v>30</v>
      </c>
      <c r="J167" s="12">
        <v>30</v>
      </c>
      <c r="K167" s="12">
        <v>30</v>
      </c>
      <c r="L167" s="12">
        <v>30</v>
      </c>
      <c r="M167" s="12">
        <v>30</v>
      </c>
      <c r="N167" s="12">
        <v>30</v>
      </c>
      <c r="O167" s="12">
        <v>30</v>
      </c>
      <c r="P167" s="12">
        <v>30</v>
      </c>
      <c r="Q167" s="12">
        <v>30</v>
      </c>
      <c r="R167" s="12">
        <v>30</v>
      </c>
      <c r="S167" s="12">
        <v>30</v>
      </c>
      <c r="T167" s="12">
        <v>182</v>
      </c>
      <c r="U167" s="12">
        <v>30</v>
      </c>
      <c r="V167" s="12">
        <v>69</v>
      </c>
      <c r="W167" s="12">
        <v>499361.6</v>
      </c>
      <c r="X167" s="12">
        <v>362.5</v>
      </c>
      <c r="AC167" s="7"/>
      <c r="AD167" s="11" t="s">
        <v>589</v>
      </c>
      <c r="AE167" s="12">
        <v>30</v>
      </c>
      <c r="AF167" s="12">
        <v>117.5</v>
      </c>
      <c r="AG167" s="12">
        <v>499261.4</v>
      </c>
      <c r="AH167" s="12">
        <v>30</v>
      </c>
      <c r="AI167" s="12">
        <v>30</v>
      </c>
      <c r="AJ167" s="12">
        <v>30</v>
      </c>
      <c r="AK167" s="12">
        <v>30</v>
      </c>
      <c r="AL167" s="12">
        <v>30</v>
      </c>
      <c r="AM167" s="12">
        <v>30</v>
      </c>
      <c r="AN167" s="12">
        <v>30</v>
      </c>
      <c r="AO167" s="12">
        <v>30</v>
      </c>
      <c r="AP167" s="12">
        <v>30</v>
      </c>
      <c r="AQ167" s="12">
        <v>30</v>
      </c>
      <c r="AR167" s="12">
        <v>30</v>
      </c>
      <c r="AS167" s="12">
        <v>30</v>
      </c>
      <c r="AT167" s="12">
        <v>136</v>
      </c>
      <c r="AU167" s="12">
        <v>30</v>
      </c>
      <c r="AV167" s="12">
        <v>30</v>
      </c>
      <c r="AW167" s="12">
        <v>48.5</v>
      </c>
      <c r="AX167" s="12">
        <v>154</v>
      </c>
      <c r="AY167" s="12">
        <v>30</v>
      </c>
      <c r="AZ167" s="12">
        <v>42.5</v>
      </c>
      <c r="BA167" s="12">
        <v>499908.4</v>
      </c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</row>
    <row r="168" spans="1:86" ht="18.600000000000001" thickBot="1" x14ac:dyDescent="0.35">
      <c r="A168" s="11" t="s">
        <v>594</v>
      </c>
      <c r="B168" s="12">
        <v>29</v>
      </c>
      <c r="C168" s="12">
        <v>29</v>
      </c>
      <c r="D168" s="12">
        <v>29</v>
      </c>
      <c r="E168" s="12">
        <v>29</v>
      </c>
      <c r="F168" s="12">
        <v>29</v>
      </c>
      <c r="G168" s="12">
        <v>499312.6</v>
      </c>
      <c r="H168" s="12">
        <v>29</v>
      </c>
      <c r="I168" s="12">
        <v>29</v>
      </c>
      <c r="J168" s="12">
        <v>29</v>
      </c>
      <c r="K168" s="12">
        <v>29</v>
      </c>
      <c r="L168" s="12">
        <v>29</v>
      </c>
      <c r="M168" s="12">
        <v>29</v>
      </c>
      <c r="N168" s="12">
        <v>29</v>
      </c>
      <c r="O168" s="12">
        <v>29</v>
      </c>
      <c r="P168" s="12">
        <v>29</v>
      </c>
      <c r="Q168" s="12">
        <v>29</v>
      </c>
      <c r="R168" s="12">
        <v>29</v>
      </c>
      <c r="S168" s="12">
        <v>29</v>
      </c>
      <c r="T168" s="12">
        <v>122.5</v>
      </c>
      <c r="U168" s="12">
        <v>29</v>
      </c>
      <c r="V168" s="12">
        <v>68</v>
      </c>
      <c r="W168" s="12">
        <v>499360.6</v>
      </c>
      <c r="X168" s="12">
        <v>361.5</v>
      </c>
      <c r="AC168" s="7"/>
      <c r="AD168" s="11" t="s">
        <v>594</v>
      </c>
      <c r="AE168" s="12">
        <v>29</v>
      </c>
      <c r="AF168" s="12">
        <v>116.5</v>
      </c>
      <c r="AG168" s="12">
        <v>499260.4</v>
      </c>
      <c r="AH168" s="12">
        <v>29</v>
      </c>
      <c r="AI168" s="12">
        <v>29</v>
      </c>
      <c r="AJ168" s="12">
        <v>29</v>
      </c>
      <c r="AK168" s="12">
        <v>29</v>
      </c>
      <c r="AL168" s="12">
        <v>29</v>
      </c>
      <c r="AM168" s="12">
        <v>29</v>
      </c>
      <c r="AN168" s="12">
        <v>29</v>
      </c>
      <c r="AO168" s="12">
        <v>29</v>
      </c>
      <c r="AP168" s="12">
        <v>29</v>
      </c>
      <c r="AQ168" s="12">
        <v>29</v>
      </c>
      <c r="AR168" s="12">
        <v>29</v>
      </c>
      <c r="AS168" s="12">
        <v>29</v>
      </c>
      <c r="AT168" s="12">
        <v>135</v>
      </c>
      <c r="AU168" s="12">
        <v>29</v>
      </c>
      <c r="AV168" s="12">
        <v>29</v>
      </c>
      <c r="AW168" s="12">
        <v>47.5</v>
      </c>
      <c r="AX168" s="12">
        <v>153</v>
      </c>
      <c r="AY168" s="12">
        <v>29</v>
      </c>
      <c r="AZ168" s="12">
        <v>41.5</v>
      </c>
      <c r="BA168" s="12">
        <v>499907.4</v>
      </c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</row>
    <row r="169" spans="1:86" ht="18.600000000000001" thickBot="1" x14ac:dyDescent="0.35">
      <c r="A169" s="11" t="s">
        <v>599</v>
      </c>
      <c r="B169" s="12">
        <v>28</v>
      </c>
      <c r="C169" s="12">
        <v>28</v>
      </c>
      <c r="D169" s="12">
        <v>28</v>
      </c>
      <c r="E169" s="12">
        <v>28</v>
      </c>
      <c r="F169" s="12">
        <v>28</v>
      </c>
      <c r="G169" s="12">
        <v>499311.6</v>
      </c>
      <c r="H169" s="12">
        <v>28</v>
      </c>
      <c r="I169" s="12">
        <v>28</v>
      </c>
      <c r="J169" s="12">
        <v>28</v>
      </c>
      <c r="K169" s="12">
        <v>28</v>
      </c>
      <c r="L169" s="12">
        <v>28</v>
      </c>
      <c r="M169" s="12">
        <v>28</v>
      </c>
      <c r="N169" s="12">
        <v>28</v>
      </c>
      <c r="O169" s="12">
        <v>28</v>
      </c>
      <c r="P169" s="12">
        <v>28</v>
      </c>
      <c r="Q169" s="12">
        <v>28</v>
      </c>
      <c r="R169" s="12">
        <v>28</v>
      </c>
      <c r="S169" s="12">
        <v>28</v>
      </c>
      <c r="T169" s="12">
        <v>121.5</v>
      </c>
      <c r="U169" s="12">
        <v>28</v>
      </c>
      <c r="V169" s="12">
        <v>67</v>
      </c>
      <c r="W169" s="12">
        <v>499359.6</v>
      </c>
      <c r="X169" s="12">
        <v>360.5</v>
      </c>
      <c r="AC169" s="7"/>
      <c r="AD169" s="11" t="s">
        <v>599</v>
      </c>
      <c r="AE169" s="12">
        <v>28</v>
      </c>
      <c r="AF169" s="12">
        <v>115.5</v>
      </c>
      <c r="AG169" s="12">
        <v>499259.4</v>
      </c>
      <c r="AH169" s="12">
        <v>28</v>
      </c>
      <c r="AI169" s="12">
        <v>28</v>
      </c>
      <c r="AJ169" s="12">
        <v>28</v>
      </c>
      <c r="AK169" s="12">
        <v>28</v>
      </c>
      <c r="AL169" s="12">
        <v>28</v>
      </c>
      <c r="AM169" s="12">
        <v>28</v>
      </c>
      <c r="AN169" s="12">
        <v>28</v>
      </c>
      <c r="AO169" s="12">
        <v>28</v>
      </c>
      <c r="AP169" s="12">
        <v>28</v>
      </c>
      <c r="AQ169" s="12">
        <v>28</v>
      </c>
      <c r="AR169" s="12">
        <v>28</v>
      </c>
      <c r="AS169" s="12">
        <v>28</v>
      </c>
      <c r="AT169" s="12">
        <v>134</v>
      </c>
      <c r="AU169" s="12">
        <v>28</v>
      </c>
      <c r="AV169" s="12">
        <v>28</v>
      </c>
      <c r="AW169" s="12">
        <v>28</v>
      </c>
      <c r="AX169" s="12">
        <v>152</v>
      </c>
      <c r="AY169" s="12">
        <v>28</v>
      </c>
      <c r="AZ169" s="12">
        <v>40.5</v>
      </c>
      <c r="BA169" s="12">
        <v>499906.4</v>
      </c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</row>
    <row r="170" spans="1:86" ht="18.600000000000001" thickBot="1" x14ac:dyDescent="0.35">
      <c r="A170" s="11" t="s">
        <v>604</v>
      </c>
      <c r="B170" s="12">
        <v>27</v>
      </c>
      <c r="C170" s="12">
        <v>27</v>
      </c>
      <c r="D170" s="12">
        <v>27</v>
      </c>
      <c r="E170" s="12">
        <v>27</v>
      </c>
      <c r="F170" s="12">
        <v>27</v>
      </c>
      <c r="G170" s="12">
        <v>499310.6</v>
      </c>
      <c r="H170" s="12">
        <v>27</v>
      </c>
      <c r="I170" s="12">
        <v>27</v>
      </c>
      <c r="J170" s="12">
        <v>27</v>
      </c>
      <c r="K170" s="12">
        <v>27</v>
      </c>
      <c r="L170" s="12">
        <v>27</v>
      </c>
      <c r="M170" s="12">
        <v>27</v>
      </c>
      <c r="N170" s="12">
        <v>27</v>
      </c>
      <c r="O170" s="12">
        <v>27</v>
      </c>
      <c r="P170" s="12">
        <v>27</v>
      </c>
      <c r="Q170" s="12">
        <v>27</v>
      </c>
      <c r="R170" s="12">
        <v>27</v>
      </c>
      <c r="S170" s="12">
        <v>27</v>
      </c>
      <c r="T170" s="12">
        <v>120.5</v>
      </c>
      <c r="U170" s="12">
        <v>27</v>
      </c>
      <c r="V170" s="12">
        <v>30.5</v>
      </c>
      <c r="W170" s="12">
        <v>499358.6</v>
      </c>
      <c r="X170" s="12">
        <v>359.5</v>
      </c>
      <c r="AC170" s="7"/>
      <c r="AD170" s="11" t="s">
        <v>604</v>
      </c>
      <c r="AE170" s="12">
        <v>27</v>
      </c>
      <c r="AF170" s="12">
        <v>114.5</v>
      </c>
      <c r="AG170" s="12">
        <v>499258.4</v>
      </c>
      <c r="AH170" s="12">
        <v>27</v>
      </c>
      <c r="AI170" s="12">
        <v>27</v>
      </c>
      <c r="AJ170" s="12">
        <v>27</v>
      </c>
      <c r="AK170" s="12">
        <v>27</v>
      </c>
      <c r="AL170" s="12">
        <v>27</v>
      </c>
      <c r="AM170" s="12">
        <v>27</v>
      </c>
      <c r="AN170" s="12">
        <v>27</v>
      </c>
      <c r="AO170" s="12">
        <v>27</v>
      </c>
      <c r="AP170" s="12">
        <v>27</v>
      </c>
      <c r="AQ170" s="12">
        <v>27</v>
      </c>
      <c r="AR170" s="12">
        <v>27</v>
      </c>
      <c r="AS170" s="12">
        <v>27</v>
      </c>
      <c r="AT170" s="12">
        <v>133</v>
      </c>
      <c r="AU170" s="12">
        <v>27</v>
      </c>
      <c r="AV170" s="12">
        <v>27</v>
      </c>
      <c r="AW170" s="12">
        <v>27</v>
      </c>
      <c r="AX170" s="12">
        <v>151</v>
      </c>
      <c r="AY170" s="12">
        <v>27</v>
      </c>
      <c r="AZ170" s="12">
        <v>39.5</v>
      </c>
      <c r="BA170" s="12">
        <v>499905.4</v>
      </c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</row>
    <row r="171" spans="1:86" ht="18.600000000000001" thickBot="1" x14ac:dyDescent="0.35">
      <c r="A171" s="11" t="s">
        <v>609</v>
      </c>
      <c r="B171" s="12">
        <v>26</v>
      </c>
      <c r="C171" s="12">
        <v>26</v>
      </c>
      <c r="D171" s="12">
        <v>26</v>
      </c>
      <c r="E171" s="12">
        <v>26</v>
      </c>
      <c r="F171" s="12">
        <v>26</v>
      </c>
      <c r="G171" s="12">
        <v>499309.6</v>
      </c>
      <c r="H171" s="12">
        <v>26</v>
      </c>
      <c r="I171" s="12">
        <v>26</v>
      </c>
      <c r="J171" s="12">
        <v>26</v>
      </c>
      <c r="K171" s="12">
        <v>26</v>
      </c>
      <c r="L171" s="12">
        <v>26</v>
      </c>
      <c r="M171" s="12">
        <v>26</v>
      </c>
      <c r="N171" s="12">
        <v>26</v>
      </c>
      <c r="O171" s="12">
        <v>26</v>
      </c>
      <c r="P171" s="12">
        <v>26</v>
      </c>
      <c r="Q171" s="12">
        <v>26</v>
      </c>
      <c r="R171" s="12">
        <v>26</v>
      </c>
      <c r="S171" s="12">
        <v>26</v>
      </c>
      <c r="T171" s="12">
        <v>119.5</v>
      </c>
      <c r="U171" s="12">
        <v>26</v>
      </c>
      <c r="V171" s="12">
        <v>29.5</v>
      </c>
      <c r="W171" s="12">
        <v>499357.6</v>
      </c>
      <c r="X171" s="12">
        <v>358.5</v>
      </c>
      <c r="AC171" s="7"/>
      <c r="AD171" s="11" t="s">
        <v>609</v>
      </c>
      <c r="AE171" s="12">
        <v>26</v>
      </c>
      <c r="AF171" s="12">
        <v>113.5</v>
      </c>
      <c r="AG171" s="12">
        <v>499257.4</v>
      </c>
      <c r="AH171" s="12">
        <v>26</v>
      </c>
      <c r="AI171" s="12">
        <v>26</v>
      </c>
      <c r="AJ171" s="12">
        <v>26</v>
      </c>
      <c r="AK171" s="12">
        <v>26</v>
      </c>
      <c r="AL171" s="12">
        <v>26</v>
      </c>
      <c r="AM171" s="12">
        <v>26</v>
      </c>
      <c r="AN171" s="12">
        <v>26</v>
      </c>
      <c r="AO171" s="12">
        <v>26</v>
      </c>
      <c r="AP171" s="12">
        <v>26</v>
      </c>
      <c r="AQ171" s="12">
        <v>26</v>
      </c>
      <c r="AR171" s="12">
        <v>26</v>
      </c>
      <c r="AS171" s="12">
        <v>26</v>
      </c>
      <c r="AT171" s="12">
        <v>132</v>
      </c>
      <c r="AU171" s="12">
        <v>26</v>
      </c>
      <c r="AV171" s="12">
        <v>26</v>
      </c>
      <c r="AW171" s="12">
        <v>26</v>
      </c>
      <c r="AX171" s="12">
        <v>150</v>
      </c>
      <c r="AY171" s="12">
        <v>26</v>
      </c>
      <c r="AZ171" s="12">
        <v>38.5</v>
      </c>
      <c r="BA171" s="12">
        <v>499904.4</v>
      </c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</row>
    <row r="172" spans="1:86" ht="18.600000000000001" thickBot="1" x14ac:dyDescent="0.35">
      <c r="A172" s="11" t="s">
        <v>614</v>
      </c>
      <c r="B172" s="12">
        <v>25</v>
      </c>
      <c r="C172" s="12">
        <v>25</v>
      </c>
      <c r="D172" s="12">
        <v>25</v>
      </c>
      <c r="E172" s="12">
        <v>25</v>
      </c>
      <c r="F172" s="12">
        <v>25</v>
      </c>
      <c r="G172" s="12">
        <v>499308.6</v>
      </c>
      <c r="H172" s="12">
        <v>25</v>
      </c>
      <c r="I172" s="12">
        <v>25</v>
      </c>
      <c r="J172" s="12">
        <v>25</v>
      </c>
      <c r="K172" s="12">
        <v>25</v>
      </c>
      <c r="L172" s="12">
        <v>25</v>
      </c>
      <c r="M172" s="12">
        <v>25</v>
      </c>
      <c r="N172" s="12">
        <v>25</v>
      </c>
      <c r="O172" s="12">
        <v>25</v>
      </c>
      <c r="P172" s="12">
        <v>25</v>
      </c>
      <c r="Q172" s="12">
        <v>25</v>
      </c>
      <c r="R172" s="12">
        <v>25</v>
      </c>
      <c r="S172" s="12">
        <v>25</v>
      </c>
      <c r="T172" s="12">
        <v>118.5</v>
      </c>
      <c r="U172" s="12">
        <v>25</v>
      </c>
      <c r="V172" s="12">
        <v>28.5</v>
      </c>
      <c r="W172" s="12">
        <v>499356.6</v>
      </c>
      <c r="X172" s="12">
        <v>357.5</v>
      </c>
      <c r="AC172" s="7"/>
      <c r="AD172" s="11" t="s">
        <v>614</v>
      </c>
      <c r="AE172" s="12">
        <v>25</v>
      </c>
      <c r="AF172" s="12">
        <v>112.5</v>
      </c>
      <c r="AG172" s="12">
        <v>499256.4</v>
      </c>
      <c r="AH172" s="12">
        <v>25</v>
      </c>
      <c r="AI172" s="12">
        <v>25</v>
      </c>
      <c r="AJ172" s="12">
        <v>25</v>
      </c>
      <c r="AK172" s="12">
        <v>25</v>
      </c>
      <c r="AL172" s="12">
        <v>25</v>
      </c>
      <c r="AM172" s="12">
        <v>25</v>
      </c>
      <c r="AN172" s="12">
        <v>25</v>
      </c>
      <c r="AO172" s="12">
        <v>25</v>
      </c>
      <c r="AP172" s="12">
        <v>25</v>
      </c>
      <c r="AQ172" s="12">
        <v>25</v>
      </c>
      <c r="AR172" s="12">
        <v>25</v>
      </c>
      <c r="AS172" s="12">
        <v>25</v>
      </c>
      <c r="AT172" s="12">
        <v>131</v>
      </c>
      <c r="AU172" s="12">
        <v>25</v>
      </c>
      <c r="AV172" s="12">
        <v>25</v>
      </c>
      <c r="AW172" s="12">
        <v>25</v>
      </c>
      <c r="AX172" s="12">
        <v>149</v>
      </c>
      <c r="AY172" s="12">
        <v>25</v>
      </c>
      <c r="AZ172" s="12">
        <v>37.5</v>
      </c>
      <c r="BA172" s="12">
        <v>499903.4</v>
      </c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</row>
    <row r="173" spans="1:86" ht="18.600000000000001" thickBot="1" x14ac:dyDescent="0.35">
      <c r="A173" s="11" t="s">
        <v>619</v>
      </c>
      <c r="B173" s="12">
        <v>24</v>
      </c>
      <c r="C173" s="12">
        <v>24</v>
      </c>
      <c r="D173" s="12">
        <v>24</v>
      </c>
      <c r="E173" s="12">
        <v>24</v>
      </c>
      <c r="F173" s="12">
        <v>24</v>
      </c>
      <c r="G173" s="12">
        <v>499307.6</v>
      </c>
      <c r="H173" s="12">
        <v>24</v>
      </c>
      <c r="I173" s="12">
        <v>24</v>
      </c>
      <c r="J173" s="12">
        <v>24</v>
      </c>
      <c r="K173" s="12">
        <v>24</v>
      </c>
      <c r="L173" s="12">
        <v>24</v>
      </c>
      <c r="M173" s="12">
        <v>24</v>
      </c>
      <c r="N173" s="12">
        <v>24</v>
      </c>
      <c r="O173" s="12">
        <v>24</v>
      </c>
      <c r="P173" s="12">
        <v>24</v>
      </c>
      <c r="Q173" s="12">
        <v>24</v>
      </c>
      <c r="R173" s="12">
        <v>24</v>
      </c>
      <c r="S173" s="12">
        <v>24</v>
      </c>
      <c r="T173" s="12">
        <v>117.5</v>
      </c>
      <c r="U173" s="12">
        <v>24</v>
      </c>
      <c r="V173" s="12">
        <v>27.5</v>
      </c>
      <c r="W173" s="12">
        <v>499355.6</v>
      </c>
      <c r="X173" s="12">
        <v>356.5</v>
      </c>
      <c r="AC173" s="7"/>
      <c r="AD173" s="11" t="s">
        <v>619</v>
      </c>
      <c r="AE173" s="12">
        <v>24</v>
      </c>
      <c r="AF173" s="12">
        <v>111.5</v>
      </c>
      <c r="AG173" s="12">
        <v>499255.4</v>
      </c>
      <c r="AH173" s="12">
        <v>24</v>
      </c>
      <c r="AI173" s="12">
        <v>24</v>
      </c>
      <c r="AJ173" s="12">
        <v>24</v>
      </c>
      <c r="AK173" s="12">
        <v>24</v>
      </c>
      <c r="AL173" s="12">
        <v>24</v>
      </c>
      <c r="AM173" s="12">
        <v>24</v>
      </c>
      <c r="AN173" s="12">
        <v>24</v>
      </c>
      <c r="AO173" s="12">
        <v>24</v>
      </c>
      <c r="AP173" s="12">
        <v>24</v>
      </c>
      <c r="AQ173" s="12">
        <v>24</v>
      </c>
      <c r="AR173" s="12">
        <v>24</v>
      </c>
      <c r="AS173" s="12">
        <v>24</v>
      </c>
      <c r="AT173" s="12">
        <v>130</v>
      </c>
      <c r="AU173" s="12">
        <v>24</v>
      </c>
      <c r="AV173" s="12">
        <v>24</v>
      </c>
      <c r="AW173" s="12">
        <v>24</v>
      </c>
      <c r="AX173" s="12">
        <v>148</v>
      </c>
      <c r="AY173" s="12">
        <v>24</v>
      </c>
      <c r="AZ173" s="12">
        <v>36.5</v>
      </c>
      <c r="BA173" s="12">
        <v>499902.4</v>
      </c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</row>
    <row r="174" spans="1:86" ht="18.600000000000001" thickBot="1" x14ac:dyDescent="0.35">
      <c r="A174" s="11" t="s">
        <v>624</v>
      </c>
      <c r="B174" s="12">
        <v>23</v>
      </c>
      <c r="C174" s="12">
        <v>23</v>
      </c>
      <c r="D174" s="12">
        <v>23</v>
      </c>
      <c r="E174" s="12">
        <v>23</v>
      </c>
      <c r="F174" s="12">
        <v>23</v>
      </c>
      <c r="G174" s="12">
        <v>499306.6</v>
      </c>
      <c r="H174" s="12">
        <v>23</v>
      </c>
      <c r="I174" s="12">
        <v>23</v>
      </c>
      <c r="J174" s="12">
        <v>23</v>
      </c>
      <c r="K174" s="12">
        <v>23</v>
      </c>
      <c r="L174" s="12">
        <v>23</v>
      </c>
      <c r="M174" s="12">
        <v>23</v>
      </c>
      <c r="N174" s="12">
        <v>23</v>
      </c>
      <c r="O174" s="12">
        <v>23</v>
      </c>
      <c r="P174" s="12">
        <v>23</v>
      </c>
      <c r="Q174" s="12">
        <v>23</v>
      </c>
      <c r="R174" s="12">
        <v>23</v>
      </c>
      <c r="S174" s="12">
        <v>23</v>
      </c>
      <c r="T174" s="12">
        <v>116.5</v>
      </c>
      <c r="U174" s="12">
        <v>23</v>
      </c>
      <c r="V174" s="12">
        <v>26.5</v>
      </c>
      <c r="W174" s="12">
        <v>499354.6</v>
      </c>
      <c r="X174" s="12">
        <v>355.5</v>
      </c>
      <c r="AC174" s="7"/>
      <c r="AD174" s="11" t="s">
        <v>624</v>
      </c>
      <c r="AE174" s="12">
        <v>23</v>
      </c>
      <c r="AF174" s="12">
        <v>110.5</v>
      </c>
      <c r="AG174" s="12">
        <v>499254.4</v>
      </c>
      <c r="AH174" s="12">
        <v>23</v>
      </c>
      <c r="AI174" s="12">
        <v>23</v>
      </c>
      <c r="AJ174" s="12">
        <v>23</v>
      </c>
      <c r="AK174" s="12">
        <v>23</v>
      </c>
      <c r="AL174" s="12">
        <v>23</v>
      </c>
      <c r="AM174" s="12">
        <v>23</v>
      </c>
      <c r="AN174" s="12">
        <v>23</v>
      </c>
      <c r="AO174" s="12">
        <v>23</v>
      </c>
      <c r="AP174" s="12">
        <v>23</v>
      </c>
      <c r="AQ174" s="12">
        <v>23</v>
      </c>
      <c r="AR174" s="12">
        <v>23</v>
      </c>
      <c r="AS174" s="12">
        <v>23</v>
      </c>
      <c r="AT174" s="12">
        <v>129</v>
      </c>
      <c r="AU174" s="12">
        <v>23</v>
      </c>
      <c r="AV174" s="12">
        <v>23</v>
      </c>
      <c r="AW174" s="12">
        <v>23</v>
      </c>
      <c r="AX174" s="12">
        <v>147</v>
      </c>
      <c r="AY174" s="12">
        <v>23</v>
      </c>
      <c r="AZ174" s="12">
        <v>35.5</v>
      </c>
      <c r="BA174" s="12">
        <v>499901.4</v>
      </c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</row>
    <row r="175" spans="1:86" ht="18.600000000000001" thickBot="1" x14ac:dyDescent="0.35">
      <c r="A175" s="11" t="s">
        <v>629</v>
      </c>
      <c r="B175" s="12">
        <v>22</v>
      </c>
      <c r="C175" s="12">
        <v>22</v>
      </c>
      <c r="D175" s="12">
        <v>22</v>
      </c>
      <c r="E175" s="12">
        <v>22</v>
      </c>
      <c r="F175" s="12">
        <v>22</v>
      </c>
      <c r="G175" s="12">
        <v>499305.6</v>
      </c>
      <c r="H175" s="12">
        <v>22</v>
      </c>
      <c r="I175" s="12">
        <v>22</v>
      </c>
      <c r="J175" s="12">
        <v>22</v>
      </c>
      <c r="K175" s="12">
        <v>22</v>
      </c>
      <c r="L175" s="12">
        <v>22</v>
      </c>
      <c r="M175" s="12">
        <v>22</v>
      </c>
      <c r="N175" s="12">
        <v>22</v>
      </c>
      <c r="O175" s="12">
        <v>22</v>
      </c>
      <c r="P175" s="12">
        <v>22</v>
      </c>
      <c r="Q175" s="12">
        <v>22</v>
      </c>
      <c r="R175" s="12">
        <v>22</v>
      </c>
      <c r="S175" s="12">
        <v>22</v>
      </c>
      <c r="T175" s="12">
        <v>115.5</v>
      </c>
      <c r="U175" s="12">
        <v>22</v>
      </c>
      <c r="V175" s="12">
        <v>25.5</v>
      </c>
      <c r="W175" s="12">
        <v>499353.59999999998</v>
      </c>
      <c r="X175" s="12">
        <v>354.5</v>
      </c>
      <c r="AC175" s="7"/>
      <c r="AD175" s="11" t="s">
        <v>629</v>
      </c>
      <c r="AE175" s="12">
        <v>22</v>
      </c>
      <c r="AF175" s="12">
        <v>109.5</v>
      </c>
      <c r="AG175" s="12">
        <v>499253.4</v>
      </c>
      <c r="AH175" s="12">
        <v>22</v>
      </c>
      <c r="AI175" s="12">
        <v>22</v>
      </c>
      <c r="AJ175" s="12">
        <v>22</v>
      </c>
      <c r="AK175" s="12">
        <v>22</v>
      </c>
      <c r="AL175" s="12">
        <v>22</v>
      </c>
      <c r="AM175" s="12">
        <v>22</v>
      </c>
      <c r="AN175" s="12">
        <v>22</v>
      </c>
      <c r="AO175" s="12">
        <v>22</v>
      </c>
      <c r="AP175" s="12">
        <v>22</v>
      </c>
      <c r="AQ175" s="12">
        <v>22</v>
      </c>
      <c r="AR175" s="12">
        <v>22</v>
      </c>
      <c r="AS175" s="12">
        <v>22</v>
      </c>
      <c r="AT175" s="12">
        <v>128</v>
      </c>
      <c r="AU175" s="12">
        <v>22</v>
      </c>
      <c r="AV175" s="12">
        <v>22</v>
      </c>
      <c r="AW175" s="12">
        <v>22</v>
      </c>
      <c r="AX175" s="12">
        <v>146</v>
      </c>
      <c r="AY175" s="12">
        <v>22</v>
      </c>
      <c r="AZ175" s="12">
        <v>34.5</v>
      </c>
      <c r="BA175" s="12">
        <v>499756.4</v>
      </c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</row>
    <row r="176" spans="1:86" ht="18.600000000000001" thickBot="1" x14ac:dyDescent="0.35">
      <c r="A176" s="11" t="s">
        <v>634</v>
      </c>
      <c r="B176" s="12">
        <v>21</v>
      </c>
      <c r="C176" s="12">
        <v>21</v>
      </c>
      <c r="D176" s="12">
        <v>21</v>
      </c>
      <c r="E176" s="12">
        <v>21</v>
      </c>
      <c r="F176" s="12">
        <v>21</v>
      </c>
      <c r="G176" s="12">
        <v>499304.6</v>
      </c>
      <c r="H176" s="12">
        <v>21</v>
      </c>
      <c r="I176" s="12">
        <v>21</v>
      </c>
      <c r="J176" s="12">
        <v>21</v>
      </c>
      <c r="K176" s="12">
        <v>21</v>
      </c>
      <c r="L176" s="12">
        <v>21</v>
      </c>
      <c r="M176" s="12">
        <v>21</v>
      </c>
      <c r="N176" s="12">
        <v>21</v>
      </c>
      <c r="O176" s="12">
        <v>21</v>
      </c>
      <c r="P176" s="12">
        <v>21</v>
      </c>
      <c r="Q176" s="12">
        <v>21</v>
      </c>
      <c r="R176" s="12">
        <v>21</v>
      </c>
      <c r="S176" s="12">
        <v>21</v>
      </c>
      <c r="T176" s="12">
        <v>114.5</v>
      </c>
      <c r="U176" s="12">
        <v>21</v>
      </c>
      <c r="V176" s="12">
        <v>24.5</v>
      </c>
      <c r="W176" s="12">
        <v>499352.6</v>
      </c>
      <c r="X176" s="12">
        <v>353.5</v>
      </c>
      <c r="AC176" s="7"/>
      <c r="AD176" s="11" t="s">
        <v>634</v>
      </c>
      <c r="AE176" s="12">
        <v>21</v>
      </c>
      <c r="AF176" s="12">
        <v>108.5</v>
      </c>
      <c r="AG176" s="12">
        <v>499252.4</v>
      </c>
      <c r="AH176" s="12">
        <v>21</v>
      </c>
      <c r="AI176" s="12">
        <v>21</v>
      </c>
      <c r="AJ176" s="12">
        <v>21</v>
      </c>
      <c r="AK176" s="12">
        <v>21</v>
      </c>
      <c r="AL176" s="12">
        <v>21</v>
      </c>
      <c r="AM176" s="12">
        <v>21</v>
      </c>
      <c r="AN176" s="12">
        <v>21</v>
      </c>
      <c r="AO176" s="12">
        <v>21</v>
      </c>
      <c r="AP176" s="12">
        <v>21</v>
      </c>
      <c r="AQ176" s="12">
        <v>21</v>
      </c>
      <c r="AR176" s="12">
        <v>21</v>
      </c>
      <c r="AS176" s="12">
        <v>21</v>
      </c>
      <c r="AT176" s="12">
        <v>127</v>
      </c>
      <c r="AU176" s="12">
        <v>21</v>
      </c>
      <c r="AV176" s="12">
        <v>21</v>
      </c>
      <c r="AW176" s="12">
        <v>21</v>
      </c>
      <c r="AX176" s="12">
        <v>145</v>
      </c>
      <c r="AY176" s="12">
        <v>21</v>
      </c>
      <c r="AZ176" s="12">
        <v>33.5</v>
      </c>
      <c r="BA176" s="12">
        <v>499723.4</v>
      </c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</row>
    <row r="177" spans="1:86" ht="18.600000000000001" thickBot="1" x14ac:dyDescent="0.35">
      <c r="A177" s="11" t="s">
        <v>639</v>
      </c>
      <c r="B177" s="12">
        <v>20</v>
      </c>
      <c r="C177" s="12">
        <v>20</v>
      </c>
      <c r="D177" s="12">
        <v>20</v>
      </c>
      <c r="E177" s="12">
        <v>20</v>
      </c>
      <c r="F177" s="12">
        <v>20</v>
      </c>
      <c r="G177" s="12">
        <v>499303.6</v>
      </c>
      <c r="H177" s="12">
        <v>20</v>
      </c>
      <c r="I177" s="12">
        <v>20</v>
      </c>
      <c r="J177" s="12">
        <v>20</v>
      </c>
      <c r="K177" s="12">
        <v>20</v>
      </c>
      <c r="L177" s="12">
        <v>20</v>
      </c>
      <c r="M177" s="12">
        <v>20</v>
      </c>
      <c r="N177" s="12">
        <v>20</v>
      </c>
      <c r="O177" s="12">
        <v>20</v>
      </c>
      <c r="P177" s="12">
        <v>20</v>
      </c>
      <c r="Q177" s="12">
        <v>20</v>
      </c>
      <c r="R177" s="12">
        <v>20</v>
      </c>
      <c r="S177" s="12">
        <v>20</v>
      </c>
      <c r="T177" s="12">
        <v>113.5</v>
      </c>
      <c r="U177" s="12">
        <v>20</v>
      </c>
      <c r="V177" s="12">
        <v>23.5</v>
      </c>
      <c r="W177" s="12">
        <v>499351.6</v>
      </c>
      <c r="X177" s="12">
        <v>352.5</v>
      </c>
      <c r="AC177" s="7"/>
      <c r="AD177" s="11" t="s">
        <v>639</v>
      </c>
      <c r="AE177" s="12">
        <v>20</v>
      </c>
      <c r="AF177" s="12">
        <v>107.5</v>
      </c>
      <c r="AG177" s="12">
        <v>499251.4</v>
      </c>
      <c r="AH177" s="12">
        <v>20</v>
      </c>
      <c r="AI177" s="12">
        <v>20</v>
      </c>
      <c r="AJ177" s="12">
        <v>20</v>
      </c>
      <c r="AK177" s="12">
        <v>20</v>
      </c>
      <c r="AL177" s="12">
        <v>20</v>
      </c>
      <c r="AM177" s="12">
        <v>20</v>
      </c>
      <c r="AN177" s="12">
        <v>20</v>
      </c>
      <c r="AO177" s="12">
        <v>20</v>
      </c>
      <c r="AP177" s="12">
        <v>20</v>
      </c>
      <c r="AQ177" s="12">
        <v>20</v>
      </c>
      <c r="AR177" s="12">
        <v>20</v>
      </c>
      <c r="AS177" s="12">
        <v>20</v>
      </c>
      <c r="AT177" s="12">
        <v>126</v>
      </c>
      <c r="AU177" s="12">
        <v>20</v>
      </c>
      <c r="AV177" s="12">
        <v>20</v>
      </c>
      <c r="AW177" s="12">
        <v>20</v>
      </c>
      <c r="AX177" s="12">
        <v>144</v>
      </c>
      <c r="AY177" s="12">
        <v>20</v>
      </c>
      <c r="AZ177" s="12">
        <v>32.5</v>
      </c>
      <c r="BA177" s="12">
        <v>499722.4</v>
      </c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</row>
    <row r="178" spans="1:86" ht="18.600000000000001" thickBot="1" x14ac:dyDescent="0.35">
      <c r="A178" s="11" t="s">
        <v>644</v>
      </c>
      <c r="B178" s="12">
        <v>19</v>
      </c>
      <c r="C178" s="12">
        <v>19</v>
      </c>
      <c r="D178" s="12">
        <v>19</v>
      </c>
      <c r="E178" s="12">
        <v>19</v>
      </c>
      <c r="F178" s="12">
        <v>19</v>
      </c>
      <c r="G178" s="12">
        <v>499302.6</v>
      </c>
      <c r="H178" s="12">
        <v>19</v>
      </c>
      <c r="I178" s="12">
        <v>19</v>
      </c>
      <c r="J178" s="12">
        <v>19</v>
      </c>
      <c r="K178" s="12">
        <v>19</v>
      </c>
      <c r="L178" s="12">
        <v>19</v>
      </c>
      <c r="M178" s="12">
        <v>19</v>
      </c>
      <c r="N178" s="12">
        <v>19</v>
      </c>
      <c r="O178" s="12">
        <v>19</v>
      </c>
      <c r="P178" s="12">
        <v>19</v>
      </c>
      <c r="Q178" s="12">
        <v>19</v>
      </c>
      <c r="R178" s="12">
        <v>19</v>
      </c>
      <c r="S178" s="12">
        <v>19</v>
      </c>
      <c r="T178" s="12">
        <v>112.5</v>
      </c>
      <c r="U178" s="12">
        <v>19</v>
      </c>
      <c r="V178" s="12">
        <v>22.5</v>
      </c>
      <c r="W178" s="12">
        <v>499350.6</v>
      </c>
      <c r="X178" s="12">
        <v>343</v>
      </c>
      <c r="AC178" s="7"/>
      <c r="AD178" s="11" t="s">
        <v>644</v>
      </c>
      <c r="AE178" s="12">
        <v>19</v>
      </c>
      <c r="AF178" s="12">
        <v>106.5</v>
      </c>
      <c r="AG178" s="12">
        <v>499250.4</v>
      </c>
      <c r="AH178" s="12">
        <v>19</v>
      </c>
      <c r="AI178" s="12">
        <v>19</v>
      </c>
      <c r="AJ178" s="12">
        <v>19</v>
      </c>
      <c r="AK178" s="12">
        <v>19</v>
      </c>
      <c r="AL178" s="12">
        <v>19</v>
      </c>
      <c r="AM178" s="12">
        <v>19</v>
      </c>
      <c r="AN178" s="12">
        <v>19</v>
      </c>
      <c r="AO178" s="12">
        <v>19</v>
      </c>
      <c r="AP178" s="12">
        <v>19</v>
      </c>
      <c r="AQ178" s="12">
        <v>19</v>
      </c>
      <c r="AR178" s="12">
        <v>19</v>
      </c>
      <c r="AS178" s="12">
        <v>19</v>
      </c>
      <c r="AT178" s="12">
        <v>125</v>
      </c>
      <c r="AU178" s="12">
        <v>19</v>
      </c>
      <c r="AV178" s="12">
        <v>19</v>
      </c>
      <c r="AW178" s="12">
        <v>19</v>
      </c>
      <c r="AX178" s="12">
        <v>143</v>
      </c>
      <c r="AY178" s="12">
        <v>19</v>
      </c>
      <c r="AZ178" s="12">
        <v>31.5</v>
      </c>
      <c r="BA178" s="12">
        <v>499613.4</v>
      </c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</row>
    <row r="179" spans="1:86" ht="18.600000000000001" thickBot="1" x14ac:dyDescent="0.35">
      <c r="A179" s="11" t="s">
        <v>649</v>
      </c>
      <c r="B179" s="12">
        <v>18</v>
      </c>
      <c r="C179" s="12">
        <v>18</v>
      </c>
      <c r="D179" s="12">
        <v>18</v>
      </c>
      <c r="E179" s="12">
        <v>18</v>
      </c>
      <c r="F179" s="12">
        <v>18</v>
      </c>
      <c r="G179" s="12">
        <v>18</v>
      </c>
      <c r="H179" s="12">
        <v>18</v>
      </c>
      <c r="I179" s="12">
        <v>18</v>
      </c>
      <c r="J179" s="12">
        <v>18</v>
      </c>
      <c r="K179" s="12">
        <v>18</v>
      </c>
      <c r="L179" s="12">
        <v>18</v>
      </c>
      <c r="M179" s="12">
        <v>18</v>
      </c>
      <c r="N179" s="12">
        <v>18</v>
      </c>
      <c r="O179" s="12">
        <v>18</v>
      </c>
      <c r="P179" s="12">
        <v>18</v>
      </c>
      <c r="Q179" s="12">
        <v>18</v>
      </c>
      <c r="R179" s="12">
        <v>18</v>
      </c>
      <c r="S179" s="12">
        <v>18</v>
      </c>
      <c r="T179" s="12">
        <v>111.5</v>
      </c>
      <c r="U179" s="12">
        <v>18</v>
      </c>
      <c r="V179" s="12">
        <v>18</v>
      </c>
      <c r="W179" s="12">
        <v>499349.6</v>
      </c>
      <c r="X179" s="12">
        <v>291</v>
      </c>
      <c r="AC179" s="7"/>
      <c r="AD179" s="11" t="s">
        <v>649</v>
      </c>
      <c r="AE179" s="12">
        <v>18</v>
      </c>
      <c r="AF179" s="12">
        <v>105.5</v>
      </c>
      <c r="AG179" s="12">
        <v>499249.4</v>
      </c>
      <c r="AH179" s="12">
        <v>18</v>
      </c>
      <c r="AI179" s="12">
        <v>18</v>
      </c>
      <c r="AJ179" s="12">
        <v>18</v>
      </c>
      <c r="AK179" s="12">
        <v>18</v>
      </c>
      <c r="AL179" s="12">
        <v>18</v>
      </c>
      <c r="AM179" s="12">
        <v>18</v>
      </c>
      <c r="AN179" s="12">
        <v>18</v>
      </c>
      <c r="AO179" s="12">
        <v>18</v>
      </c>
      <c r="AP179" s="12">
        <v>18</v>
      </c>
      <c r="AQ179" s="12">
        <v>18</v>
      </c>
      <c r="AR179" s="12">
        <v>18</v>
      </c>
      <c r="AS179" s="12">
        <v>18</v>
      </c>
      <c r="AT179" s="12">
        <v>124</v>
      </c>
      <c r="AU179" s="12">
        <v>18</v>
      </c>
      <c r="AV179" s="12">
        <v>18</v>
      </c>
      <c r="AW179" s="12">
        <v>18</v>
      </c>
      <c r="AX179" s="12">
        <v>142</v>
      </c>
      <c r="AY179" s="12">
        <v>18</v>
      </c>
      <c r="AZ179" s="12">
        <v>30.5</v>
      </c>
      <c r="BA179" s="12">
        <v>499612.4</v>
      </c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</row>
    <row r="180" spans="1:86" ht="18.600000000000001" thickBot="1" x14ac:dyDescent="0.35">
      <c r="A180" s="11" t="s">
        <v>654</v>
      </c>
      <c r="B180" s="12">
        <v>17</v>
      </c>
      <c r="C180" s="12">
        <v>17</v>
      </c>
      <c r="D180" s="12">
        <v>17</v>
      </c>
      <c r="E180" s="12">
        <v>17</v>
      </c>
      <c r="F180" s="12">
        <v>17</v>
      </c>
      <c r="G180" s="12">
        <v>17</v>
      </c>
      <c r="H180" s="12">
        <v>17</v>
      </c>
      <c r="I180" s="12">
        <v>17</v>
      </c>
      <c r="J180" s="12">
        <v>17</v>
      </c>
      <c r="K180" s="12">
        <v>17</v>
      </c>
      <c r="L180" s="12">
        <v>17</v>
      </c>
      <c r="M180" s="12">
        <v>17</v>
      </c>
      <c r="N180" s="12">
        <v>17</v>
      </c>
      <c r="O180" s="12">
        <v>17</v>
      </c>
      <c r="P180" s="12">
        <v>17</v>
      </c>
      <c r="Q180" s="12">
        <v>17</v>
      </c>
      <c r="R180" s="12">
        <v>17</v>
      </c>
      <c r="S180" s="12">
        <v>17</v>
      </c>
      <c r="T180" s="12">
        <v>110.5</v>
      </c>
      <c r="U180" s="12">
        <v>17</v>
      </c>
      <c r="V180" s="12">
        <v>17</v>
      </c>
      <c r="W180" s="12">
        <v>499348.6</v>
      </c>
      <c r="X180" s="12">
        <v>290</v>
      </c>
      <c r="AC180" s="7"/>
      <c r="AD180" s="11" t="s">
        <v>654</v>
      </c>
      <c r="AE180" s="12">
        <v>17</v>
      </c>
      <c r="AF180" s="12">
        <v>104.5</v>
      </c>
      <c r="AG180" s="12">
        <v>499248.4</v>
      </c>
      <c r="AH180" s="12">
        <v>17</v>
      </c>
      <c r="AI180" s="12">
        <v>17</v>
      </c>
      <c r="AJ180" s="12">
        <v>17</v>
      </c>
      <c r="AK180" s="12">
        <v>17</v>
      </c>
      <c r="AL180" s="12">
        <v>17</v>
      </c>
      <c r="AM180" s="12">
        <v>17</v>
      </c>
      <c r="AN180" s="12">
        <v>17</v>
      </c>
      <c r="AO180" s="12">
        <v>17</v>
      </c>
      <c r="AP180" s="12">
        <v>17</v>
      </c>
      <c r="AQ180" s="12">
        <v>17</v>
      </c>
      <c r="AR180" s="12">
        <v>17</v>
      </c>
      <c r="AS180" s="12">
        <v>17</v>
      </c>
      <c r="AT180" s="12">
        <v>123</v>
      </c>
      <c r="AU180" s="12">
        <v>17</v>
      </c>
      <c r="AV180" s="12">
        <v>17</v>
      </c>
      <c r="AW180" s="12">
        <v>17</v>
      </c>
      <c r="AX180" s="12">
        <v>141</v>
      </c>
      <c r="AY180" s="12">
        <v>17</v>
      </c>
      <c r="AZ180" s="12">
        <v>29.5</v>
      </c>
      <c r="BA180" s="12">
        <v>499611.4</v>
      </c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</row>
    <row r="181" spans="1:86" ht="18.600000000000001" thickBot="1" x14ac:dyDescent="0.35">
      <c r="A181" s="11" t="s">
        <v>659</v>
      </c>
      <c r="B181" s="12">
        <v>16</v>
      </c>
      <c r="C181" s="12">
        <v>16</v>
      </c>
      <c r="D181" s="12">
        <v>16</v>
      </c>
      <c r="E181" s="12">
        <v>16</v>
      </c>
      <c r="F181" s="12">
        <v>16</v>
      </c>
      <c r="G181" s="12">
        <v>16</v>
      </c>
      <c r="H181" s="12">
        <v>16</v>
      </c>
      <c r="I181" s="12">
        <v>16</v>
      </c>
      <c r="J181" s="12">
        <v>16</v>
      </c>
      <c r="K181" s="12">
        <v>16</v>
      </c>
      <c r="L181" s="12">
        <v>16</v>
      </c>
      <c r="M181" s="12">
        <v>16</v>
      </c>
      <c r="N181" s="12">
        <v>16</v>
      </c>
      <c r="O181" s="12">
        <v>16</v>
      </c>
      <c r="P181" s="12">
        <v>16</v>
      </c>
      <c r="Q181" s="12">
        <v>16</v>
      </c>
      <c r="R181" s="12">
        <v>16</v>
      </c>
      <c r="S181" s="12">
        <v>16</v>
      </c>
      <c r="T181" s="12">
        <v>109.5</v>
      </c>
      <c r="U181" s="12">
        <v>16</v>
      </c>
      <c r="V181" s="12">
        <v>16</v>
      </c>
      <c r="W181" s="12">
        <v>499347.6</v>
      </c>
      <c r="X181" s="12">
        <v>289</v>
      </c>
      <c r="AC181" s="7"/>
      <c r="AD181" s="11" t="s">
        <v>659</v>
      </c>
      <c r="AE181" s="12">
        <v>16</v>
      </c>
      <c r="AF181" s="12">
        <v>103.5</v>
      </c>
      <c r="AG181" s="12">
        <v>499247.4</v>
      </c>
      <c r="AH181" s="12">
        <v>16</v>
      </c>
      <c r="AI181" s="12">
        <v>16</v>
      </c>
      <c r="AJ181" s="12">
        <v>16</v>
      </c>
      <c r="AK181" s="12">
        <v>16</v>
      </c>
      <c r="AL181" s="12">
        <v>16</v>
      </c>
      <c r="AM181" s="12">
        <v>16</v>
      </c>
      <c r="AN181" s="12">
        <v>16</v>
      </c>
      <c r="AO181" s="12">
        <v>16</v>
      </c>
      <c r="AP181" s="12">
        <v>16</v>
      </c>
      <c r="AQ181" s="12">
        <v>16</v>
      </c>
      <c r="AR181" s="12">
        <v>16</v>
      </c>
      <c r="AS181" s="12">
        <v>16</v>
      </c>
      <c r="AT181" s="12">
        <v>122</v>
      </c>
      <c r="AU181" s="12">
        <v>16</v>
      </c>
      <c r="AV181" s="12">
        <v>16</v>
      </c>
      <c r="AW181" s="12">
        <v>16</v>
      </c>
      <c r="AX181" s="12">
        <v>140</v>
      </c>
      <c r="AY181" s="12">
        <v>16</v>
      </c>
      <c r="AZ181" s="12">
        <v>28.5</v>
      </c>
      <c r="BA181" s="12">
        <v>499610.4</v>
      </c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</row>
    <row r="182" spans="1:86" ht="18.600000000000001" thickBot="1" x14ac:dyDescent="0.35">
      <c r="A182" s="11" t="s">
        <v>664</v>
      </c>
      <c r="B182" s="12">
        <v>15</v>
      </c>
      <c r="C182" s="12">
        <v>15</v>
      </c>
      <c r="D182" s="12">
        <v>15</v>
      </c>
      <c r="E182" s="12">
        <v>15</v>
      </c>
      <c r="F182" s="12">
        <v>15</v>
      </c>
      <c r="G182" s="12">
        <v>15</v>
      </c>
      <c r="H182" s="12">
        <v>15</v>
      </c>
      <c r="I182" s="12">
        <v>15</v>
      </c>
      <c r="J182" s="12">
        <v>15</v>
      </c>
      <c r="K182" s="12">
        <v>15</v>
      </c>
      <c r="L182" s="12">
        <v>15</v>
      </c>
      <c r="M182" s="12">
        <v>15</v>
      </c>
      <c r="N182" s="12">
        <v>15</v>
      </c>
      <c r="O182" s="12">
        <v>15</v>
      </c>
      <c r="P182" s="12">
        <v>15</v>
      </c>
      <c r="Q182" s="12">
        <v>15</v>
      </c>
      <c r="R182" s="12">
        <v>15</v>
      </c>
      <c r="S182" s="12">
        <v>15</v>
      </c>
      <c r="T182" s="12">
        <v>108.5</v>
      </c>
      <c r="U182" s="12">
        <v>15</v>
      </c>
      <c r="V182" s="12">
        <v>15</v>
      </c>
      <c r="W182" s="12">
        <v>499346.6</v>
      </c>
      <c r="X182" s="12">
        <v>287.5</v>
      </c>
      <c r="AC182" s="7"/>
      <c r="AD182" s="11" t="s">
        <v>664</v>
      </c>
      <c r="AE182" s="12">
        <v>15</v>
      </c>
      <c r="AF182" s="12">
        <v>102.5</v>
      </c>
      <c r="AG182" s="12">
        <v>499246.4</v>
      </c>
      <c r="AH182" s="12">
        <v>15</v>
      </c>
      <c r="AI182" s="12">
        <v>15</v>
      </c>
      <c r="AJ182" s="12">
        <v>15</v>
      </c>
      <c r="AK182" s="12">
        <v>15</v>
      </c>
      <c r="AL182" s="12">
        <v>15</v>
      </c>
      <c r="AM182" s="12">
        <v>15</v>
      </c>
      <c r="AN182" s="12">
        <v>15</v>
      </c>
      <c r="AO182" s="12">
        <v>15</v>
      </c>
      <c r="AP182" s="12">
        <v>15</v>
      </c>
      <c r="AQ182" s="12">
        <v>15</v>
      </c>
      <c r="AR182" s="12">
        <v>15</v>
      </c>
      <c r="AS182" s="12">
        <v>15</v>
      </c>
      <c r="AT182" s="12">
        <v>121</v>
      </c>
      <c r="AU182" s="12">
        <v>15</v>
      </c>
      <c r="AV182" s="12">
        <v>15</v>
      </c>
      <c r="AW182" s="12">
        <v>15</v>
      </c>
      <c r="AX182" s="12">
        <v>139</v>
      </c>
      <c r="AY182" s="12">
        <v>15</v>
      </c>
      <c r="AZ182" s="12">
        <v>27.5</v>
      </c>
      <c r="BA182" s="12">
        <v>499609.4</v>
      </c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</row>
    <row r="183" spans="1:86" ht="18.600000000000001" thickBot="1" x14ac:dyDescent="0.35">
      <c r="A183" s="11" t="s">
        <v>669</v>
      </c>
      <c r="B183" s="12">
        <v>14</v>
      </c>
      <c r="C183" s="12">
        <v>14</v>
      </c>
      <c r="D183" s="12">
        <v>14</v>
      </c>
      <c r="E183" s="12">
        <v>14</v>
      </c>
      <c r="F183" s="12">
        <v>14</v>
      </c>
      <c r="G183" s="12">
        <v>14</v>
      </c>
      <c r="H183" s="12">
        <v>14</v>
      </c>
      <c r="I183" s="12">
        <v>14</v>
      </c>
      <c r="J183" s="12">
        <v>14</v>
      </c>
      <c r="K183" s="12">
        <v>14</v>
      </c>
      <c r="L183" s="12">
        <v>14</v>
      </c>
      <c r="M183" s="12">
        <v>14</v>
      </c>
      <c r="N183" s="12">
        <v>14</v>
      </c>
      <c r="O183" s="12">
        <v>14</v>
      </c>
      <c r="P183" s="12">
        <v>14</v>
      </c>
      <c r="Q183" s="12">
        <v>14</v>
      </c>
      <c r="R183" s="12">
        <v>14</v>
      </c>
      <c r="S183" s="12">
        <v>14</v>
      </c>
      <c r="T183" s="12">
        <v>107.5</v>
      </c>
      <c r="U183" s="12">
        <v>14</v>
      </c>
      <c r="V183" s="12">
        <v>14</v>
      </c>
      <c r="W183" s="12">
        <v>499345.6</v>
      </c>
      <c r="X183" s="12">
        <v>286.5</v>
      </c>
      <c r="AC183" s="7"/>
      <c r="AD183" s="11" t="s">
        <v>669</v>
      </c>
      <c r="AE183" s="12">
        <v>14</v>
      </c>
      <c r="AF183" s="12">
        <v>101.5</v>
      </c>
      <c r="AG183" s="12">
        <v>499245.4</v>
      </c>
      <c r="AH183" s="12">
        <v>14</v>
      </c>
      <c r="AI183" s="12">
        <v>14</v>
      </c>
      <c r="AJ183" s="12">
        <v>14</v>
      </c>
      <c r="AK183" s="12">
        <v>14</v>
      </c>
      <c r="AL183" s="12">
        <v>14</v>
      </c>
      <c r="AM183" s="12">
        <v>14</v>
      </c>
      <c r="AN183" s="12">
        <v>14</v>
      </c>
      <c r="AO183" s="12">
        <v>14</v>
      </c>
      <c r="AP183" s="12">
        <v>14</v>
      </c>
      <c r="AQ183" s="12">
        <v>14</v>
      </c>
      <c r="AR183" s="12">
        <v>14</v>
      </c>
      <c r="AS183" s="12">
        <v>14</v>
      </c>
      <c r="AT183" s="12">
        <v>120</v>
      </c>
      <c r="AU183" s="12">
        <v>14</v>
      </c>
      <c r="AV183" s="12">
        <v>14</v>
      </c>
      <c r="AW183" s="12">
        <v>14</v>
      </c>
      <c r="AX183" s="12">
        <v>138</v>
      </c>
      <c r="AY183" s="12">
        <v>14</v>
      </c>
      <c r="AZ183" s="12">
        <v>26.5</v>
      </c>
      <c r="BA183" s="12">
        <v>499454.9</v>
      </c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</row>
    <row r="184" spans="1:86" ht="18.600000000000001" thickBot="1" x14ac:dyDescent="0.35">
      <c r="A184" s="11" t="s">
        <v>674</v>
      </c>
      <c r="B184" s="12">
        <v>13</v>
      </c>
      <c r="C184" s="12">
        <v>13</v>
      </c>
      <c r="D184" s="12">
        <v>13</v>
      </c>
      <c r="E184" s="12">
        <v>13</v>
      </c>
      <c r="F184" s="12">
        <v>13</v>
      </c>
      <c r="G184" s="12">
        <v>13</v>
      </c>
      <c r="H184" s="12">
        <v>13</v>
      </c>
      <c r="I184" s="12">
        <v>13</v>
      </c>
      <c r="J184" s="12">
        <v>13</v>
      </c>
      <c r="K184" s="12">
        <v>13</v>
      </c>
      <c r="L184" s="12">
        <v>13</v>
      </c>
      <c r="M184" s="12">
        <v>13</v>
      </c>
      <c r="N184" s="12">
        <v>13</v>
      </c>
      <c r="O184" s="12">
        <v>13</v>
      </c>
      <c r="P184" s="12">
        <v>13</v>
      </c>
      <c r="Q184" s="12">
        <v>13</v>
      </c>
      <c r="R184" s="12">
        <v>13</v>
      </c>
      <c r="S184" s="12">
        <v>13</v>
      </c>
      <c r="T184" s="12">
        <v>106.5</v>
      </c>
      <c r="U184" s="12">
        <v>13</v>
      </c>
      <c r="V184" s="12">
        <v>13</v>
      </c>
      <c r="W184" s="12">
        <v>499344.6</v>
      </c>
      <c r="X184" s="12">
        <v>285.5</v>
      </c>
      <c r="AC184" s="7"/>
      <c r="AD184" s="11" t="s">
        <v>674</v>
      </c>
      <c r="AE184" s="12">
        <v>13</v>
      </c>
      <c r="AF184" s="12">
        <v>100.5</v>
      </c>
      <c r="AG184" s="12">
        <v>499244.4</v>
      </c>
      <c r="AH184" s="12">
        <v>13</v>
      </c>
      <c r="AI184" s="12">
        <v>13</v>
      </c>
      <c r="AJ184" s="12">
        <v>13</v>
      </c>
      <c r="AK184" s="12">
        <v>13</v>
      </c>
      <c r="AL184" s="12">
        <v>13</v>
      </c>
      <c r="AM184" s="12">
        <v>13</v>
      </c>
      <c r="AN184" s="12">
        <v>13</v>
      </c>
      <c r="AO184" s="12">
        <v>13</v>
      </c>
      <c r="AP184" s="12">
        <v>13</v>
      </c>
      <c r="AQ184" s="12">
        <v>13</v>
      </c>
      <c r="AR184" s="12">
        <v>13</v>
      </c>
      <c r="AS184" s="12">
        <v>13</v>
      </c>
      <c r="AT184" s="12">
        <v>119</v>
      </c>
      <c r="AU184" s="12">
        <v>13</v>
      </c>
      <c r="AV184" s="12">
        <v>13</v>
      </c>
      <c r="AW184" s="12">
        <v>13</v>
      </c>
      <c r="AX184" s="12">
        <v>137</v>
      </c>
      <c r="AY184" s="12">
        <v>13</v>
      </c>
      <c r="AZ184" s="12">
        <v>13</v>
      </c>
      <c r="BA184" s="12">
        <v>499453.9</v>
      </c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</row>
    <row r="185" spans="1:86" ht="18.600000000000001" thickBot="1" x14ac:dyDescent="0.35">
      <c r="A185" s="11" t="s">
        <v>679</v>
      </c>
      <c r="B185" s="12">
        <v>12</v>
      </c>
      <c r="C185" s="12">
        <v>12</v>
      </c>
      <c r="D185" s="12">
        <v>12</v>
      </c>
      <c r="E185" s="12">
        <v>12</v>
      </c>
      <c r="F185" s="12">
        <v>12</v>
      </c>
      <c r="G185" s="12">
        <v>12</v>
      </c>
      <c r="H185" s="12">
        <v>12</v>
      </c>
      <c r="I185" s="12">
        <v>12</v>
      </c>
      <c r="J185" s="12">
        <v>12</v>
      </c>
      <c r="K185" s="12">
        <v>12</v>
      </c>
      <c r="L185" s="12">
        <v>12</v>
      </c>
      <c r="M185" s="12">
        <v>12</v>
      </c>
      <c r="N185" s="12">
        <v>12</v>
      </c>
      <c r="O185" s="12">
        <v>12</v>
      </c>
      <c r="P185" s="12">
        <v>12</v>
      </c>
      <c r="Q185" s="12">
        <v>12</v>
      </c>
      <c r="R185" s="12">
        <v>12</v>
      </c>
      <c r="S185" s="12">
        <v>12</v>
      </c>
      <c r="T185" s="12">
        <v>105.5</v>
      </c>
      <c r="U185" s="12">
        <v>12</v>
      </c>
      <c r="V185" s="12">
        <v>12</v>
      </c>
      <c r="W185" s="12">
        <v>499343.6</v>
      </c>
      <c r="X185" s="12">
        <v>284.5</v>
      </c>
      <c r="AC185" s="7"/>
      <c r="AD185" s="11" t="s">
        <v>679</v>
      </c>
      <c r="AE185" s="12">
        <v>12</v>
      </c>
      <c r="AF185" s="12">
        <v>99.5</v>
      </c>
      <c r="AG185" s="12">
        <v>499243.4</v>
      </c>
      <c r="AH185" s="12">
        <v>12</v>
      </c>
      <c r="AI185" s="12">
        <v>12</v>
      </c>
      <c r="AJ185" s="12">
        <v>12</v>
      </c>
      <c r="AK185" s="12">
        <v>12</v>
      </c>
      <c r="AL185" s="12">
        <v>12</v>
      </c>
      <c r="AM185" s="12">
        <v>12</v>
      </c>
      <c r="AN185" s="12">
        <v>12</v>
      </c>
      <c r="AO185" s="12">
        <v>12</v>
      </c>
      <c r="AP185" s="12">
        <v>12</v>
      </c>
      <c r="AQ185" s="12">
        <v>12</v>
      </c>
      <c r="AR185" s="12">
        <v>12</v>
      </c>
      <c r="AS185" s="12">
        <v>12</v>
      </c>
      <c r="AT185" s="12">
        <v>118</v>
      </c>
      <c r="AU185" s="12">
        <v>12</v>
      </c>
      <c r="AV185" s="12">
        <v>12</v>
      </c>
      <c r="AW185" s="12">
        <v>12</v>
      </c>
      <c r="AX185" s="12">
        <v>136</v>
      </c>
      <c r="AY185" s="12">
        <v>12</v>
      </c>
      <c r="AZ185" s="12">
        <v>12</v>
      </c>
      <c r="BA185" s="12">
        <v>499452.9</v>
      </c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</row>
    <row r="186" spans="1:86" ht="18.600000000000001" thickBot="1" x14ac:dyDescent="0.35">
      <c r="A186" s="11" t="s">
        <v>684</v>
      </c>
      <c r="B186" s="12">
        <v>11</v>
      </c>
      <c r="C186" s="12">
        <v>11</v>
      </c>
      <c r="D186" s="12">
        <v>11</v>
      </c>
      <c r="E186" s="12">
        <v>11</v>
      </c>
      <c r="F186" s="12">
        <v>11</v>
      </c>
      <c r="G186" s="12">
        <v>11</v>
      </c>
      <c r="H186" s="12">
        <v>11</v>
      </c>
      <c r="I186" s="12">
        <v>11</v>
      </c>
      <c r="J186" s="12">
        <v>11</v>
      </c>
      <c r="K186" s="12">
        <v>11</v>
      </c>
      <c r="L186" s="12">
        <v>11</v>
      </c>
      <c r="M186" s="12">
        <v>11</v>
      </c>
      <c r="N186" s="12">
        <v>11</v>
      </c>
      <c r="O186" s="12">
        <v>11</v>
      </c>
      <c r="P186" s="12">
        <v>11</v>
      </c>
      <c r="Q186" s="12">
        <v>11</v>
      </c>
      <c r="R186" s="12">
        <v>11</v>
      </c>
      <c r="S186" s="12">
        <v>11</v>
      </c>
      <c r="T186" s="12">
        <v>104.5</v>
      </c>
      <c r="U186" s="12">
        <v>11</v>
      </c>
      <c r="V186" s="12">
        <v>11</v>
      </c>
      <c r="W186" s="12">
        <v>499342.6</v>
      </c>
      <c r="X186" s="12">
        <v>283.5</v>
      </c>
      <c r="AC186" s="7"/>
      <c r="AD186" s="11" t="s">
        <v>684</v>
      </c>
      <c r="AE186" s="12">
        <v>11</v>
      </c>
      <c r="AF186" s="12">
        <v>98.5</v>
      </c>
      <c r="AG186" s="12">
        <v>499242.4</v>
      </c>
      <c r="AH186" s="12">
        <v>11</v>
      </c>
      <c r="AI186" s="12">
        <v>11</v>
      </c>
      <c r="AJ186" s="12">
        <v>11</v>
      </c>
      <c r="AK186" s="12">
        <v>11</v>
      </c>
      <c r="AL186" s="12">
        <v>11</v>
      </c>
      <c r="AM186" s="12">
        <v>11</v>
      </c>
      <c r="AN186" s="12">
        <v>11</v>
      </c>
      <c r="AO186" s="12">
        <v>11</v>
      </c>
      <c r="AP186" s="12">
        <v>11</v>
      </c>
      <c r="AQ186" s="12">
        <v>11</v>
      </c>
      <c r="AR186" s="12">
        <v>11</v>
      </c>
      <c r="AS186" s="12">
        <v>11</v>
      </c>
      <c r="AT186" s="12">
        <v>117</v>
      </c>
      <c r="AU186" s="12">
        <v>11</v>
      </c>
      <c r="AV186" s="12">
        <v>11</v>
      </c>
      <c r="AW186" s="12">
        <v>11</v>
      </c>
      <c r="AX186" s="12">
        <v>135</v>
      </c>
      <c r="AY186" s="12">
        <v>11</v>
      </c>
      <c r="AZ186" s="12">
        <v>11</v>
      </c>
      <c r="BA186" s="12">
        <v>499400.9</v>
      </c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</row>
    <row r="187" spans="1:86" ht="18.600000000000001" thickBot="1" x14ac:dyDescent="0.35">
      <c r="A187" s="11" t="s">
        <v>689</v>
      </c>
      <c r="B187" s="12">
        <v>10</v>
      </c>
      <c r="C187" s="12">
        <v>10</v>
      </c>
      <c r="D187" s="12">
        <v>10</v>
      </c>
      <c r="E187" s="12">
        <v>10</v>
      </c>
      <c r="F187" s="12">
        <v>10</v>
      </c>
      <c r="G187" s="12">
        <v>10</v>
      </c>
      <c r="H187" s="12">
        <v>10</v>
      </c>
      <c r="I187" s="12">
        <v>10</v>
      </c>
      <c r="J187" s="12">
        <v>10</v>
      </c>
      <c r="K187" s="12">
        <v>10</v>
      </c>
      <c r="L187" s="12">
        <v>10</v>
      </c>
      <c r="M187" s="12">
        <v>10</v>
      </c>
      <c r="N187" s="12">
        <v>10</v>
      </c>
      <c r="O187" s="12">
        <v>10</v>
      </c>
      <c r="P187" s="12">
        <v>10</v>
      </c>
      <c r="Q187" s="12">
        <v>10</v>
      </c>
      <c r="R187" s="12">
        <v>10</v>
      </c>
      <c r="S187" s="12">
        <v>10</v>
      </c>
      <c r="T187" s="12">
        <v>103.5</v>
      </c>
      <c r="U187" s="12">
        <v>10</v>
      </c>
      <c r="V187" s="12">
        <v>10</v>
      </c>
      <c r="W187" s="12">
        <v>499341.6</v>
      </c>
      <c r="X187" s="12">
        <v>282.5</v>
      </c>
      <c r="AC187" s="7"/>
      <c r="AD187" s="11" t="s">
        <v>689</v>
      </c>
      <c r="AE187" s="12">
        <v>10</v>
      </c>
      <c r="AF187" s="12">
        <v>97.5</v>
      </c>
      <c r="AG187" s="12">
        <v>499241.4</v>
      </c>
      <c r="AH187" s="12">
        <v>10</v>
      </c>
      <c r="AI187" s="12">
        <v>10</v>
      </c>
      <c r="AJ187" s="12">
        <v>10</v>
      </c>
      <c r="AK187" s="12">
        <v>10</v>
      </c>
      <c r="AL187" s="12">
        <v>10</v>
      </c>
      <c r="AM187" s="12">
        <v>10</v>
      </c>
      <c r="AN187" s="12">
        <v>10</v>
      </c>
      <c r="AO187" s="12">
        <v>10</v>
      </c>
      <c r="AP187" s="12">
        <v>10</v>
      </c>
      <c r="AQ187" s="12">
        <v>10</v>
      </c>
      <c r="AR187" s="12">
        <v>10</v>
      </c>
      <c r="AS187" s="12">
        <v>10</v>
      </c>
      <c r="AT187" s="12">
        <v>116</v>
      </c>
      <c r="AU187" s="12">
        <v>10</v>
      </c>
      <c r="AV187" s="12">
        <v>10</v>
      </c>
      <c r="AW187" s="12">
        <v>10</v>
      </c>
      <c r="AX187" s="12">
        <v>134</v>
      </c>
      <c r="AY187" s="12">
        <v>10</v>
      </c>
      <c r="AZ187" s="12">
        <v>10</v>
      </c>
      <c r="BA187" s="12">
        <v>499399.9</v>
      </c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</row>
    <row r="188" spans="1:86" ht="18.600000000000001" thickBot="1" x14ac:dyDescent="0.35">
      <c r="A188" s="11" t="s">
        <v>694</v>
      </c>
      <c r="B188" s="12">
        <v>9</v>
      </c>
      <c r="C188" s="12">
        <v>9</v>
      </c>
      <c r="D188" s="12">
        <v>9</v>
      </c>
      <c r="E188" s="12">
        <v>9</v>
      </c>
      <c r="F188" s="12">
        <v>9</v>
      </c>
      <c r="G188" s="12">
        <v>9</v>
      </c>
      <c r="H188" s="12">
        <v>9</v>
      </c>
      <c r="I188" s="12">
        <v>9</v>
      </c>
      <c r="J188" s="12">
        <v>9</v>
      </c>
      <c r="K188" s="12">
        <v>9</v>
      </c>
      <c r="L188" s="12">
        <v>9</v>
      </c>
      <c r="M188" s="12">
        <v>9</v>
      </c>
      <c r="N188" s="12">
        <v>9</v>
      </c>
      <c r="O188" s="12">
        <v>9</v>
      </c>
      <c r="P188" s="12">
        <v>9</v>
      </c>
      <c r="Q188" s="12">
        <v>9</v>
      </c>
      <c r="R188" s="12">
        <v>9</v>
      </c>
      <c r="S188" s="12">
        <v>9</v>
      </c>
      <c r="T188" s="12">
        <v>102.5</v>
      </c>
      <c r="U188" s="12">
        <v>9</v>
      </c>
      <c r="V188" s="12">
        <v>9</v>
      </c>
      <c r="W188" s="12">
        <v>499335.6</v>
      </c>
      <c r="X188" s="12">
        <v>281.5</v>
      </c>
      <c r="AC188" s="7"/>
      <c r="AD188" s="11" t="s">
        <v>694</v>
      </c>
      <c r="AE188" s="12">
        <v>9</v>
      </c>
      <c r="AF188" s="12">
        <v>96.5</v>
      </c>
      <c r="AG188" s="12">
        <v>499240.4</v>
      </c>
      <c r="AH188" s="12">
        <v>9</v>
      </c>
      <c r="AI188" s="12">
        <v>9</v>
      </c>
      <c r="AJ188" s="12">
        <v>9</v>
      </c>
      <c r="AK188" s="12">
        <v>9</v>
      </c>
      <c r="AL188" s="12">
        <v>9</v>
      </c>
      <c r="AM188" s="12">
        <v>9</v>
      </c>
      <c r="AN188" s="12">
        <v>9</v>
      </c>
      <c r="AO188" s="12">
        <v>9</v>
      </c>
      <c r="AP188" s="12">
        <v>9</v>
      </c>
      <c r="AQ188" s="12">
        <v>9</v>
      </c>
      <c r="AR188" s="12">
        <v>9</v>
      </c>
      <c r="AS188" s="12">
        <v>9</v>
      </c>
      <c r="AT188" s="12">
        <v>115</v>
      </c>
      <c r="AU188" s="12">
        <v>9</v>
      </c>
      <c r="AV188" s="12">
        <v>9</v>
      </c>
      <c r="AW188" s="12">
        <v>9</v>
      </c>
      <c r="AX188" s="12">
        <v>133</v>
      </c>
      <c r="AY188" s="12">
        <v>9</v>
      </c>
      <c r="AZ188" s="12">
        <v>9</v>
      </c>
      <c r="BA188" s="12">
        <v>499398.9</v>
      </c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</row>
    <row r="189" spans="1:86" ht="18.600000000000001" thickBot="1" x14ac:dyDescent="0.35">
      <c r="A189" s="11" t="s">
        <v>699</v>
      </c>
      <c r="B189" s="12">
        <v>8</v>
      </c>
      <c r="C189" s="12">
        <v>8</v>
      </c>
      <c r="D189" s="12">
        <v>8</v>
      </c>
      <c r="E189" s="12">
        <v>8</v>
      </c>
      <c r="F189" s="12">
        <v>8</v>
      </c>
      <c r="G189" s="12">
        <v>8</v>
      </c>
      <c r="H189" s="12">
        <v>8</v>
      </c>
      <c r="I189" s="12">
        <v>8</v>
      </c>
      <c r="J189" s="12">
        <v>8</v>
      </c>
      <c r="K189" s="12">
        <v>8</v>
      </c>
      <c r="L189" s="12">
        <v>8</v>
      </c>
      <c r="M189" s="12">
        <v>8</v>
      </c>
      <c r="N189" s="12">
        <v>8</v>
      </c>
      <c r="O189" s="12">
        <v>8</v>
      </c>
      <c r="P189" s="12">
        <v>8</v>
      </c>
      <c r="Q189" s="12">
        <v>8</v>
      </c>
      <c r="R189" s="12">
        <v>8</v>
      </c>
      <c r="S189" s="12">
        <v>8</v>
      </c>
      <c r="T189" s="12">
        <v>101.5</v>
      </c>
      <c r="U189" s="12">
        <v>8</v>
      </c>
      <c r="V189" s="12">
        <v>8</v>
      </c>
      <c r="W189" s="12">
        <v>499334.6</v>
      </c>
      <c r="X189" s="12">
        <v>280.5</v>
      </c>
      <c r="AC189" s="7"/>
      <c r="AD189" s="11" t="s">
        <v>699</v>
      </c>
      <c r="AE189" s="12">
        <v>8</v>
      </c>
      <c r="AF189" s="12">
        <v>95.5</v>
      </c>
      <c r="AG189" s="12">
        <v>499239.4</v>
      </c>
      <c r="AH189" s="12">
        <v>8</v>
      </c>
      <c r="AI189" s="12">
        <v>8</v>
      </c>
      <c r="AJ189" s="12">
        <v>8</v>
      </c>
      <c r="AK189" s="12">
        <v>8</v>
      </c>
      <c r="AL189" s="12">
        <v>8</v>
      </c>
      <c r="AM189" s="12">
        <v>8</v>
      </c>
      <c r="AN189" s="12">
        <v>8</v>
      </c>
      <c r="AO189" s="12">
        <v>8</v>
      </c>
      <c r="AP189" s="12">
        <v>8</v>
      </c>
      <c r="AQ189" s="12">
        <v>8</v>
      </c>
      <c r="AR189" s="12">
        <v>8</v>
      </c>
      <c r="AS189" s="12">
        <v>8</v>
      </c>
      <c r="AT189" s="12">
        <v>114</v>
      </c>
      <c r="AU189" s="12">
        <v>8</v>
      </c>
      <c r="AV189" s="12">
        <v>8</v>
      </c>
      <c r="AW189" s="12">
        <v>8</v>
      </c>
      <c r="AX189" s="12">
        <v>132</v>
      </c>
      <c r="AY189" s="12">
        <v>8</v>
      </c>
      <c r="AZ189" s="12">
        <v>8</v>
      </c>
      <c r="BA189" s="12">
        <v>499269.9</v>
      </c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</row>
    <row r="190" spans="1:86" ht="18.600000000000001" thickBot="1" x14ac:dyDescent="0.35">
      <c r="A190" s="11" t="s">
        <v>702</v>
      </c>
      <c r="B190" s="12">
        <v>7</v>
      </c>
      <c r="C190" s="12">
        <v>7</v>
      </c>
      <c r="D190" s="12">
        <v>7</v>
      </c>
      <c r="E190" s="12">
        <v>7</v>
      </c>
      <c r="F190" s="12">
        <v>7</v>
      </c>
      <c r="G190" s="12">
        <v>7</v>
      </c>
      <c r="H190" s="12">
        <v>7</v>
      </c>
      <c r="I190" s="12">
        <v>7</v>
      </c>
      <c r="J190" s="12">
        <v>7</v>
      </c>
      <c r="K190" s="12">
        <v>7</v>
      </c>
      <c r="L190" s="12">
        <v>7</v>
      </c>
      <c r="M190" s="12">
        <v>7</v>
      </c>
      <c r="N190" s="12">
        <v>7</v>
      </c>
      <c r="O190" s="12">
        <v>7</v>
      </c>
      <c r="P190" s="12">
        <v>7</v>
      </c>
      <c r="Q190" s="12">
        <v>7</v>
      </c>
      <c r="R190" s="12">
        <v>7</v>
      </c>
      <c r="S190" s="12">
        <v>7</v>
      </c>
      <c r="T190" s="12">
        <v>100.5</v>
      </c>
      <c r="U190" s="12">
        <v>7</v>
      </c>
      <c r="V190" s="12">
        <v>7</v>
      </c>
      <c r="W190" s="12">
        <v>499333.6</v>
      </c>
      <c r="X190" s="12">
        <v>279.5</v>
      </c>
      <c r="AC190" s="7"/>
      <c r="AD190" s="11" t="s">
        <v>702</v>
      </c>
      <c r="AE190" s="12">
        <v>7</v>
      </c>
      <c r="AF190" s="12">
        <v>94.5</v>
      </c>
      <c r="AG190" s="12">
        <v>499238.40000000002</v>
      </c>
      <c r="AH190" s="12">
        <v>7</v>
      </c>
      <c r="AI190" s="12">
        <v>7</v>
      </c>
      <c r="AJ190" s="12">
        <v>7</v>
      </c>
      <c r="AK190" s="12">
        <v>7</v>
      </c>
      <c r="AL190" s="12">
        <v>7</v>
      </c>
      <c r="AM190" s="12">
        <v>7</v>
      </c>
      <c r="AN190" s="12">
        <v>7</v>
      </c>
      <c r="AO190" s="12">
        <v>7</v>
      </c>
      <c r="AP190" s="12">
        <v>7</v>
      </c>
      <c r="AQ190" s="12">
        <v>7</v>
      </c>
      <c r="AR190" s="12">
        <v>7</v>
      </c>
      <c r="AS190" s="12">
        <v>7</v>
      </c>
      <c r="AT190" s="12">
        <v>113</v>
      </c>
      <c r="AU190" s="12">
        <v>7</v>
      </c>
      <c r="AV190" s="12">
        <v>7</v>
      </c>
      <c r="AW190" s="12">
        <v>7</v>
      </c>
      <c r="AX190" s="12">
        <v>131</v>
      </c>
      <c r="AY190" s="12">
        <v>7</v>
      </c>
      <c r="AZ190" s="12">
        <v>7</v>
      </c>
      <c r="BA190" s="12">
        <v>499243.4</v>
      </c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</row>
    <row r="191" spans="1:86" ht="18.600000000000001" thickBot="1" x14ac:dyDescent="0.35">
      <c r="A191" s="11" t="s">
        <v>705</v>
      </c>
      <c r="B191" s="12">
        <v>6</v>
      </c>
      <c r="C191" s="12">
        <v>6</v>
      </c>
      <c r="D191" s="12">
        <v>6</v>
      </c>
      <c r="E191" s="12">
        <v>6</v>
      </c>
      <c r="F191" s="12">
        <v>6</v>
      </c>
      <c r="G191" s="12">
        <v>6</v>
      </c>
      <c r="H191" s="12">
        <v>6</v>
      </c>
      <c r="I191" s="12">
        <v>6</v>
      </c>
      <c r="J191" s="12">
        <v>6</v>
      </c>
      <c r="K191" s="12">
        <v>6</v>
      </c>
      <c r="L191" s="12">
        <v>6</v>
      </c>
      <c r="M191" s="12">
        <v>6</v>
      </c>
      <c r="N191" s="12">
        <v>6</v>
      </c>
      <c r="O191" s="12">
        <v>6</v>
      </c>
      <c r="P191" s="12">
        <v>6</v>
      </c>
      <c r="Q191" s="12">
        <v>6</v>
      </c>
      <c r="R191" s="12">
        <v>6</v>
      </c>
      <c r="S191" s="12">
        <v>6</v>
      </c>
      <c r="T191" s="12">
        <v>99.5</v>
      </c>
      <c r="U191" s="12">
        <v>6</v>
      </c>
      <c r="V191" s="12">
        <v>6</v>
      </c>
      <c r="W191" s="12">
        <v>499332.6</v>
      </c>
      <c r="X191" s="12">
        <v>278.5</v>
      </c>
      <c r="AC191" s="7"/>
      <c r="AD191" s="11" t="s">
        <v>705</v>
      </c>
      <c r="AE191" s="12">
        <v>6</v>
      </c>
      <c r="AF191" s="12">
        <v>93.5</v>
      </c>
      <c r="AG191" s="12">
        <v>499237.4</v>
      </c>
      <c r="AH191" s="12">
        <v>6</v>
      </c>
      <c r="AI191" s="12">
        <v>6</v>
      </c>
      <c r="AJ191" s="12">
        <v>6</v>
      </c>
      <c r="AK191" s="12">
        <v>6</v>
      </c>
      <c r="AL191" s="12">
        <v>6</v>
      </c>
      <c r="AM191" s="12">
        <v>6</v>
      </c>
      <c r="AN191" s="12">
        <v>6</v>
      </c>
      <c r="AO191" s="12">
        <v>6</v>
      </c>
      <c r="AP191" s="12">
        <v>6</v>
      </c>
      <c r="AQ191" s="12">
        <v>6</v>
      </c>
      <c r="AR191" s="12">
        <v>6</v>
      </c>
      <c r="AS191" s="12">
        <v>6</v>
      </c>
      <c r="AT191" s="12">
        <v>112</v>
      </c>
      <c r="AU191" s="12">
        <v>6</v>
      </c>
      <c r="AV191" s="12">
        <v>6</v>
      </c>
      <c r="AW191" s="12">
        <v>6</v>
      </c>
      <c r="AX191" s="12">
        <v>130</v>
      </c>
      <c r="AY191" s="12">
        <v>6</v>
      </c>
      <c r="AZ191" s="12">
        <v>6</v>
      </c>
      <c r="BA191" s="12">
        <v>499242.4</v>
      </c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</row>
    <row r="192" spans="1:86" ht="18.600000000000001" thickBot="1" x14ac:dyDescent="0.35">
      <c r="A192" s="11" t="s">
        <v>708</v>
      </c>
      <c r="B192" s="12">
        <v>5</v>
      </c>
      <c r="C192" s="12">
        <v>5</v>
      </c>
      <c r="D192" s="12">
        <v>5</v>
      </c>
      <c r="E192" s="12">
        <v>5</v>
      </c>
      <c r="F192" s="12">
        <v>5</v>
      </c>
      <c r="G192" s="12">
        <v>5</v>
      </c>
      <c r="H192" s="12">
        <v>5</v>
      </c>
      <c r="I192" s="12">
        <v>5</v>
      </c>
      <c r="J192" s="12">
        <v>5</v>
      </c>
      <c r="K192" s="12">
        <v>5</v>
      </c>
      <c r="L192" s="12">
        <v>5</v>
      </c>
      <c r="M192" s="12">
        <v>5</v>
      </c>
      <c r="N192" s="12">
        <v>5</v>
      </c>
      <c r="O192" s="12">
        <v>5</v>
      </c>
      <c r="P192" s="12">
        <v>5</v>
      </c>
      <c r="Q192" s="12">
        <v>5</v>
      </c>
      <c r="R192" s="12">
        <v>5</v>
      </c>
      <c r="S192" s="12">
        <v>5</v>
      </c>
      <c r="T192" s="12">
        <v>5</v>
      </c>
      <c r="U192" s="12">
        <v>5</v>
      </c>
      <c r="V192" s="12">
        <v>5</v>
      </c>
      <c r="W192" s="12">
        <v>499331.6</v>
      </c>
      <c r="X192" s="12">
        <v>277.5</v>
      </c>
      <c r="AC192" s="7"/>
      <c r="AD192" s="11" t="s">
        <v>708</v>
      </c>
      <c r="AE192" s="12">
        <v>5</v>
      </c>
      <c r="AF192" s="12">
        <v>92.5</v>
      </c>
      <c r="AG192" s="12">
        <v>499236.4</v>
      </c>
      <c r="AH192" s="12">
        <v>5</v>
      </c>
      <c r="AI192" s="12">
        <v>5</v>
      </c>
      <c r="AJ192" s="12">
        <v>5</v>
      </c>
      <c r="AK192" s="12">
        <v>5</v>
      </c>
      <c r="AL192" s="12">
        <v>5</v>
      </c>
      <c r="AM192" s="12">
        <v>5</v>
      </c>
      <c r="AN192" s="12">
        <v>5</v>
      </c>
      <c r="AO192" s="12">
        <v>5</v>
      </c>
      <c r="AP192" s="12">
        <v>5</v>
      </c>
      <c r="AQ192" s="12">
        <v>5</v>
      </c>
      <c r="AR192" s="12">
        <v>5</v>
      </c>
      <c r="AS192" s="12">
        <v>5</v>
      </c>
      <c r="AT192" s="12">
        <v>111</v>
      </c>
      <c r="AU192" s="12">
        <v>5</v>
      </c>
      <c r="AV192" s="12">
        <v>5</v>
      </c>
      <c r="AW192" s="12">
        <v>5</v>
      </c>
      <c r="AX192" s="12">
        <v>121</v>
      </c>
      <c r="AY192" s="12">
        <v>5</v>
      </c>
      <c r="AZ192" s="12">
        <v>5</v>
      </c>
      <c r="BA192" s="12">
        <v>249636</v>
      </c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</row>
    <row r="193" spans="1:86" ht="18.600000000000001" thickBot="1" x14ac:dyDescent="0.35">
      <c r="A193" s="11" t="s">
        <v>711</v>
      </c>
      <c r="B193" s="12">
        <v>4</v>
      </c>
      <c r="C193" s="12">
        <v>4</v>
      </c>
      <c r="D193" s="12">
        <v>4</v>
      </c>
      <c r="E193" s="12">
        <v>4</v>
      </c>
      <c r="F193" s="12">
        <v>4</v>
      </c>
      <c r="G193" s="12">
        <v>4</v>
      </c>
      <c r="H193" s="12">
        <v>4</v>
      </c>
      <c r="I193" s="12">
        <v>4</v>
      </c>
      <c r="J193" s="12">
        <v>4</v>
      </c>
      <c r="K193" s="12">
        <v>4</v>
      </c>
      <c r="L193" s="12">
        <v>4</v>
      </c>
      <c r="M193" s="12">
        <v>4</v>
      </c>
      <c r="N193" s="12">
        <v>4</v>
      </c>
      <c r="O193" s="12">
        <v>4</v>
      </c>
      <c r="P193" s="12">
        <v>4</v>
      </c>
      <c r="Q193" s="12">
        <v>4</v>
      </c>
      <c r="R193" s="12">
        <v>4</v>
      </c>
      <c r="S193" s="12">
        <v>4</v>
      </c>
      <c r="T193" s="12">
        <v>4</v>
      </c>
      <c r="U193" s="12">
        <v>4</v>
      </c>
      <c r="V193" s="12">
        <v>4</v>
      </c>
      <c r="W193" s="12">
        <v>499330.6</v>
      </c>
      <c r="X193" s="12">
        <v>276.5</v>
      </c>
      <c r="AC193" s="7"/>
      <c r="AD193" s="11" t="s">
        <v>711</v>
      </c>
      <c r="AE193" s="12">
        <v>4</v>
      </c>
      <c r="AF193" s="12">
        <v>74</v>
      </c>
      <c r="AG193" s="12">
        <v>499235.4</v>
      </c>
      <c r="AH193" s="12">
        <v>4</v>
      </c>
      <c r="AI193" s="12">
        <v>4</v>
      </c>
      <c r="AJ193" s="12">
        <v>4</v>
      </c>
      <c r="AK193" s="12">
        <v>4</v>
      </c>
      <c r="AL193" s="12">
        <v>4</v>
      </c>
      <c r="AM193" s="12">
        <v>4</v>
      </c>
      <c r="AN193" s="12">
        <v>4</v>
      </c>
      <c r="AO193" s="12">
        <v>4</v>
      </c>
      <c r="AP193" s="12">
        <v>4</v>
      </c>
      <c r="AQ193" s="12">
        <v>4</v>
      </c>
      <c r="AR193" s="12">
        <v>4</v>
      </c>
      <c r="AS193" s="12">
        <v>4</v>
      </c>
      <c r="AT193" s="12">
        <v>110</v>
      </c>
      <c r="AU193" s="12">
        <v>4</v>
      </c>
      <c r="AV193" s="12">
        <v>4</v>
      </c>
      <c r="AW193" s="12">
        <v>4</v>
      </c>
      <c r="AX193" s="12">
        <v>120</v>
      </c>
      <c r="AY193" s="12">
        <v>4</v>
      </c>
      <c r="AZ193" s="12">
        <v>4</v>
      </c>
      <c r="BA193" s="12">
        <v>249591.5</v>
      </c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</row>
    <row r="194" spans="1:86" ht="18.600000000000001" thickBot="1" x14ac:dyDescent="0.35">
      <c r="A194" s="11" t="s">
        <v>714</v>
      </c>
      <c r="B194" s="12">
        <v>3</v>
      </c>
      <c r="C194" s="12">
        <v>3</v>
      </c>
      <c r="D194" s="12">
        <v>3</v>
      </c>
      <c r="E194" s="12">
        <v>3</v>
      </c>
      <c r="F194" s="12">
        <v>3</v>
      </c>
      <c r="G194" s="12">
        <v>3</v>
      </c>
      <c r="H194" s="12">
        <v>3</v>
      </c>
      <c r="I194" s="12">
        <v>3</v>
      </c>
      <c r="J194" s="12">
        <v>3</v>
      </c>
      <c r="K194" s="12">
        <v>3</v>
      </c>
      <c r="L194" s="12">
        <v>3</v>
      </c>
      <c r="M194" s="12">
        <v>3</v>
      </c>
      <c r="N194" s="12">
        <v>3</v>
      </c>
      <c r="O194" s="12">
        <v>3</v>
      </c>
      <c r="P194" s="12">
        <v>3</v>
      </c>
      <c r="Q194" s="12">
        <v>3</v>
      </c>
      <c r="R194" s="12">
        <v>3</v>
      </c>
      <c r="S194" s="12">
        <v>3</v>
      </c>
      <c r="T194" s="12">
        <v>3</v>
      </c>
      <c r="U194" s="12">
        <v>3</v>
      </c>
      <c r="V194" s="12">
        <v>3</v>
      </c>
      <c r="W194" s="12">
        <v>499326.6</v>
      </c>
      <c r="X194" s="12">
        <v>196</v>
      </c>
      <c r="AC194" s="7"/>
      <c r="AD194" s="11" t="s">
        <v>714</v>
      </c>
      <c r="AE194" s="12">
        <v>3</v>
      </c>
      <c r="AF194" s="12">
        <v>73</v>
      </c>
      <c r="AG194" s="12">
        <v>499234.4</v>
      </c>
      <c r="AH194" s="12">
        <v>3</v>
      </c>
      <c r="AI194" s="12">
        <v>3</v>
      </c>
      <c r="AJ194" s="12">
        <v>3</v>
      </c>
      <c r="AK194" s="12">
        <v>3</v>
      </c>
      <c r="AL194" s="12">
        <v>3</v>
      </c>
      <c r="AM194" s="12">
        <v>3</v>
      </c>
      <c r="AN194" s="12">
        <v>3</v>
      </c>
      <c r="AO194" s="12">
        <v>3</v>
      </c>
      <c r="AP194" s="12">
        <v>3</v>
      </c>
      <c r="AQ194" s="12">
        <v>3</v>
      </c>
      <c r="AR194" s="12">
        <v>3</v>
      </c>
      <c r="AS194" s="12">
        <v>3</v>
      </c>
      <c r="AT194" s="12">
        <v>109</v>
      </c>
      <c r="AU194" s="12">
        <v>3</v>
      </c>
      <c r="AV194" s="12">
        <v>3</v>
      </c>
      <c r="AW194" s="12">
        <v>3</v>
      </c>
      <c r="AX194" s="12">
        <v>119</v>
      </c>
      <c r="AY194" s="12">
        <v>3</v>
      </c>
      <c r="AZ194" s="12">
        <v>3</v>
      </c>
      <c r="BA194" s="12">
        <v>249548.5</v>
      </c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</row>
    <row r="195" spans="1:86" ht="18.600000000000001" thickBot="1" x14ac:dyDescent="0.35">
      <c r="A195" s="11" t="s">
        <v>717</v>
      </c>
      <c r="B195" s="12">
        <v>2</v>
      </c>
      <c r="C195" s="12">
        <v>2</v>
      </c>
      <c r="D195" s="12">
        <v>2</v>
      </c>
      <c r="E195" s="12">
        <v>2</v>
      </c>
      <c r="F195" s="12">
        <v>2</v>
      </c>
      <c r="G195" s="12">
        <v>2</v>
      </c>
      <c r="H195" s="12">
        <v>2</v>
      </c>
      <c r="I195" s="12">
        <v>2</v>
      </c>
      <c r="J195" s="12">
        <v>2</v>
      </c>
      <c r="K195" s="12">
        <v>2</v>
      </c>
      <c r="L195" s="12">
        <v>2</v>
      </c>
      <c r="M195" s="12">
        <v>2</v>
      </c>
      <c r="N195" s="12">
        <v>2</v>
      </c>
      <c r="O195" s="12">
        <v>2</v>
      </c>
      <c r="P195" s="12">
        <v>2</v>
      </c>
      <c r="Q195" s="12">
        <v>2</v>
      </c>
      <c r="R195" s="12">
        <v>2</v>
      </c>
      <c r="S195" s="12">
        <v>2</v>
      </c>
      <c r="T195" s="12">
        <v>2</v>
      </c>
      <c r="U195" s="12">
        <v>2</v>
      </c>
      <c r="V195" s="12">
        <v>2</v>
      </c>
      <c r="W195" s="12">
        <v>499322.6</v>
      </c>
      <c r="X195" s="12">
        <v>195</v>
      </c>
      <c r="AC195" s="7"/>
      <c r="AD195" s="11" t="s">
        <v>717</v>
      </c>
      <c r="AE195" s="12">
        <v>2</v>
      </c>
      <c r="AF195" s="12">
        <v>72</v>
      </c>
      <c r="AG195" s="12">
        <v>499233.4</v>
      </c>
      <c r="AH195" s="12">
        <v>2</v>
      </c>
      <c r="AI195" s="12">
        <v>2</v>
      </c>
      <c r="AJ195" s="12">
        <v>2</v>
      </c>
      <c r="AK195" s="12">
        <v>2</v>
      </c>
      <c r="AL195" s="12">
        <v>2</v>
      </c>
      <c r="AM195" s="12">
        <v>2</v>
      </c>
      <c r="AN195" s="12">
        <v>2</v>
      </c>
      <c r="AO195" s="12">
        <v>2</v>
      </c>
      <c r="AP195" s="12">
        <v>2</v>
      </c>
      <c r="AQ195" s="12">
        <v>2</v>
      </c>
      <c r="AR195" s="12">
        <v>2</v>
      </c>
      <c r="AS195" s="12">
        <v>2</v>
      </c>
      <c r="AT195" s="12">
        <v>108</v>
      </c>
      <c r="AU195" s="12">
        <v>2</v>
      </c>
      <c r="AV195" s="12">
        <v>2</v>
      </c>
      <c r="AW195" s="12">
        <v>2</v>
      </c>
      <c r="AX195" s="12">
        <v>118</v>
      </c>
      <c r="AY195" s="12">
        <v>2</v>
      </c>
      <c r="AZ195" s="12">
        <v>2</v>
      </c>
      <c r="BA195" s="12">
        <v>249547.5</v>
      </c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</row>
    <row r="196" spans="1:86" ht="18.600000000000001" thickBot="1" x14ac:dyDescent="0.35">
      <c r="A196" s="11" t="s">
        <v>720</v>
      </c>
      <c r="B196" s="12">
        <v>1</v>
      </c>
      <c r="C196" s="12">
        <v>1</v>
      </c>
      <c r="D196" s="12">
        <v>1</v>
      </c>
      <c r="E196" s="12">
        <v>1</v>
      </c>
      <c r="F196" s="12">
        <v>1</v>
      </c>
      <c r="G196" s="12">
        <v>1</v>
      </c>
      <c r="H196" s="12">
        <v>1</v>
      </c>
      <c r="I196" s="12">
        <v>1</v>
      </c>
      <c r="J196" s="12">
        <v>1</v>
      </c>
      <c r="K196" s="12">
        <v>1</v>
      </c>
      <c r="L196" s="12">
        <v>1</v>
      </c>
      <c r="M196" s="12">
        <v>1</v>
      </c>
      <c r="N196" s="12">
        <v>1</v>
      </c>
      <c r="O196" s="12">
        <v>1</v>
      </c>
      <c r="P196" s="12">
        <v>1</v>
      </c>
      <c r="Q196" s="12">
        <v>1</v>
      </c>
      <c r="R196" s="12">
        <v>1</v>
      </c>
      <c r="S196" s="12">
        <v>1</v>
      </c>
      <c r="T196" s="12">
        <v>1</v>
      </c>
      <c r="U196" s="12">
        <v>1</v>
      </c>
      <c r="V196" s="12">
        <v>1</v>
      </c>
      <c r="W196" s="12">
        <v>499320.1</v>
      </c>
      <c r="X196" s="12">
        <v>1</v>
      </c>
      <c r="AC196" s="7"/>
      <c r="AD196" s="11" t="s">
        <v>720</v>
      </c>
      <c r="AE196" s="12">
        <v>1</v>
      </c>
      <c r="AF196" s="12">
        <v>71</v>
      </c>
      <c r="AG196" s="12">
        <v>499232.4</v>
      </c>
      <c r="AH196" s="12">
        <v>1</v>
      </c>
      <c r="AI196" s="12">
        <v>1</v>
      </c>
      <c r="AJ196" s="12">
        <v>1</v>
      </c>
      <c r="AK196" s="12">
        <v>1</v>
      </c>
      <c r="AL196" s="12">
        <v>1</v>
      </c>
      <c r="AM196" s="12">
        <v>1</v>
      </c>
      <c r="AN196" s="12">
        <v>1</v>
      </c>
      <c r="AO196" s="12">
        <v>1</v>
      </c>
      <c r="AP196" s="12">
        <v>1</v>
      </c>
      <c r="AQ196" s="12">
        <v>1</v>
      </c>
      <c r="AR196" s="12">
        <v>1</v>
      </c>
      <c r="AS196" s="12">
        <v>1</v>
      </c>
      <c r="AT196" s="12">
        <v>1</v>
      </c>
      <c r="AU196" s="12">
        <v>1</v>
      </c>
      <c r="AV196" s="12">
        <v>1</v>
      </c>
      <c r="AW196" s="12">
        <v>1</v>
      </c>
      <c r="AX196" s="12">
        <v>117</v>
      </c>
      <c r="AY196" s="12">
        <v>1</v>
      </c>
      <c r="AZ196" s="12">
        <v>1</v>
      </c>
      <c r="BA196" s="12">
        <v>1</v>
      </c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</row>
    <row r="197" spans="1:86" ht="18.600000000000001" thickBot="1" x14ac:dyDescent="0.35">
      <c r="A197" s="11" t="s">
        <v>723</v>
      </c>
      <c r="B197" s="12">
        <v>0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499314.6</v>
      </c>
      <c r="X197" s="12">
        <v>0</v>
      </c>
      <c r="AC197" s="7"/>
      <c r="AD197" s="11" t="s">
        <v>723</v>
      </c>
      <c r="AE197" s="12">
        <v>0</v>
      </c>
      <c r="AF197" s="12">
        <v>0</v>
      </c>
      <c r="AG197" s="12">
        <v>499231.4</v>
      </c>
      <c r="AH197" s="12">
        <v>0</v>
      </c>
      <c r="AI197" s="12">
        <v>0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</row>
    <row r="198" spans="1:86" ht="18.600000000000001" thickBot="1" x14ac:dyDescent="0.35">
      <c r="A198" s="7"/>
      <c r="AC198" s="7"/>
      <c r="AD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</row>
    <row r="199" spans="1:86" ht="18.600000000000001" thickBot="1" x14ac:dyDescent="0.35">
      <c r="A199" s="11" t="s">
        <v>727</v>
      </c>
      <c r="B199" s="11" t="s">
        <v>339</v>
      </c>
      <c r="C199" s="11" t="s">
        <v>340</v>
      </c>
      <c r="D199" s="11" t="s">
        <v>341</v>
      </c>
      <c r="E199" s="11" t="s">
        <v>342</v>
      </c>
      <c r="F199" s="11" t="s">
        <v>343</v>
      </c>
      <c r="G199" s="11" t="s">
        <v>344</v>
      </c>
      <c r="H199" s="11" t="s">
        <v>345</v>
      </c>
      <c r="I199" s="11" t="s">
        <v>346</v>
      </c>
      <c r="J199" s="11" t="s">
        <v>347</v>
      </c>
      <c r="K199" s="11" t="s">
        <v>348</v>
      </c>
      <c r="L199" s="11" t="s">
        <v>349</v>
      </c>
      <c r="M199" s="11" t="s">
        <v>350</v>
      </c>
      <c r="N199" s="11" t="s">
        <v>351</v>
      </c>
      <c r="O199" s="11" t="s">
        <v>352</v>
      </c>
      <c r="P199" s="11" t="s">
        <v>353</v>
      </c>
      <c r="Q199" s="11" t="s">
        <v>354</v>
      </c>
      <c r="R199" s="11" t="s">
        <v>355</v>
      </c>
      <c r="S199" s="11" t="s">
        <v>356</v>
      </c>
      <c r="T199" s="11" t="s">
        <v>357</v>
      </c>
      <c r="U199" s="11" t="s">
        <v>358</v>
      </c>
      <c r="V199" s="11" t="s">
        <v>359</v>
      </c>
      <c r="W199" s="11" t="s">
        <v>360</v>
      </c>
      <c r="X199" s="11" t="s">
        <v>1071</v>
      </c>
      <c r="Y199" s="11" t="s">
        <v>728</v>
      </c>
      <c r="Z199" s="11" t="s">
        <v>729</v>
      </c>
      <c r="AA199" s="11" t="s">
        <v>730</v>
      </c>
      <c r="AB199" s="11" t="s">
        <v>731</v>
      </c>
      <c r="AC199" s="7"/>
      <c r="AD199" s="11" t="s">
        <v>727</v>
      </c>
      <c r="AE199" s="11" t="s">
        <v>339</v>
      </c>
      <c r="AF199" s="11" t="s">
        <v>340</v>
      </c>
      <c r="AG199" s="11" t="s">
        <v>341</v>
      </c>
      <c r="AH199" s="11" t="s">
        <v>342</v>
      </c>
      <c r="AI199" s="11" t="s">
        <v>343</v>
      </c>
      <c r="AJ199" s="11" t="s">
        <v>344</v>
      </c>
      <c r="AK199" s="11" t="s">
        <v>345</v>
      </c>
      <c r="AL199" s="11" t="s">
        <v>346</v>
      </c>
      <c r="AM199" s="11" t="s">
        <v>347</v>
      </c>
      <c r="AN199" s="11" t="s">
        <v>348</v>
      </c>
      <c r="AO199" s="11" t="s">
        <v>349</v>
      </c>
      <c r="AP199" s="11" t="s">
        <v>350</v>
      </c>
      <c r="AQ199" s="11" t="s">
        <v>351</v>
      </c>
      <c r="AR199" s="11" t="s">
        <v>352</v>
      </c>
      <c r="AS199" s="11" t="s">
        <v>353</v>
      </c>
      <c r="AT199" s="11" t="s">
        <v>354</v>
      </c>
      <c r="AU199" s="11" t="s">
        <v>355</v>
      </c>
      <c r="AV199" s="11" t="s">
        <v>356</v>
      </c>
      <c r="AW199" s="11" t="s">
        <v>357</v>
      </c>
      <c r="AX199" s="11" t="s">
        <v>358</v>
      </c>
      <c r="AY199" s="11" t="s">
        <v>359</v>
      </c>
      <c r="AZ199" s="11" t="s">
        <v>360</v>
      </c>
      <c r="BA199" s="11" t="s">
        <v>1071</v>
      </c>
      <c r="BB199" s="11" t="s">
        <v>728</v>
      </c>
      <c r="BC199" s="11" t="s">
        <v>729</v>
      </c>
      <c r="BD199" s="11" t="s">
        <v>730</v>
      </c>
      <c r="BE199" s="11" t="s">
        <v>731</v>
      </c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</row>
    <row r="200" spans="1:86" ht="18.600000000000001" thickBot="1" x14ac:dyDescent="0.35">
      <c r="A200" s="11" t="s">
        <v>362</v>
      </c>
      <c r="B200" s="12">
        <v>61</v>
      </c>
      <c r="C200" s="12">
        <v>77.5</v>
      </c>
      <c r="D200" s="12">
        <v>60</v>
      </c>
      <c r="E200" s="12">
        <v>60</v>
      </c>
      <c r="F200" s="12">
        <v>61</v>
      </c>
      <c r="G200" s="12">
        <v>499344.6</v>
      </c>
      <c r="H200" s="12">
        <v>61</v>
      </c>
      <c r="I200" s="12">
        <v>58</v>
      </c>
      <c r="J200" s="12">
        <v>60</v>
      </c>
      <c r="K200" s="12">
        <v>59</v>
      </c>
      <c r="L200" s="12">
        <v>59</v>
      </c>
      <c r="M200" s="12">
        <v>57</v>
      </c>
      <c r="N200" s="12">
        <v>56</v>
      </c>
      <c r="O200" s="12">
        <v>55</v>
      </c>
      <c r="P200" s="12">
        <v>54</v>
      </c>
      <c r="Q200" s="12">
        <v>54</v>
      </c>
      <c r="R200" s="12">
        <v>59</v>
      </c>
      <c r="S200" s="12">
        <v>61</v>
      </c>
      <c r="T200" s="12">
        <v>231.5</v>
      </c>
      <c r="U200" s="12">
        <v>68</v>
      </c>
      <c r="V200" s="12">
        <v>100</v>
      </c>
      <c r="W200" s="12">
        <v>499405.1</v>
      </c>
      <c r="X200" s="12">
        <v>356.5</v>
      </c>
      <c r="Y200" s="12">
        <v>1000518.3</v>
      </c>
      <c r="Z200" s="12">
        <v>1000000</v>
      </c>
      <c r="AA200" s="12">
        <v>-518.29999999999995</v>
      </c>
      <c r="AB200" s="12">
        <v>-0.05</v>
      </c>
      <c r="AC200" s="7"/>
      <c r="AD200" s="11" t="s">
        <v>362</v>
      </c>
      <c r="AE200" s="12">
        <v>0</v>
      </c>
      <c r="AF200" s="12">
        <v>71</v>
      </c>
      <c r="AG200" s="12">
        <v>499232.4</v>
      </c>
      <c r="AH200" s="12">
        <v>1</v>
      </c>
      <c r="AI200" s="12">
        <v>0</v>
      </c>
      <c r="AJ200" s="12">
        <v>0</v>
      </c>
      <c r="AK200" s="12">
        <v>0</v>
      </c>
      <c r="AL200" s="12">
        <v>3</v>
      </c>
      <c r="AM200" s="12">
        <v>1</v>
      </c>
      <c r="AN200" s="12">
        <v>2</v>
      </c>
      <c r="AO200" s="12">
        <v>2</v>
      </c>
      <c r="AP200" s="12">
        <v>4</v>
      </c>
      <c r="AQ200" s="12">
        <v>5</v>
      </c>
      <c r="AR200" s="12">
        <v>6</v>
      </c>
      <c r="AS200" s="12">
        <v>7</v>
      </c>
      <c r="AT200" s="12">
        <v>113</v>
      </c>
      <c r="AU200" s="12">
        <v>2</v>
      </c>
      <c r="AV200" s="12">
        <v>0</v>
      </c>
      <c r="AW200" s="12">
        <v>0</v>
      </c>
      <c r="AX200" s="12">
        <v>117</v>
      </c>
      <c r="AY200" s="12">
        <v>0</v>
      </c>
      <c r="AZ200" s="12">
        <v>0</v>
      </c>
      <c r="BA200" s="12">
        <v>499915.4</v>
      </c>
      <c r="BB200" s="12">
        <v>999481.8</v>
      </c>
      <c r="BC200" s="12">
        <v>1000000</v>
      </c>
      <c r="BD200" s="12">
        <v>518.20000000000005</v>
      </c>
      <c r="BE200" s="12">
        <v>0.05</v>
      </c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</row>
    <row r="201" spans="1:86" ht="18.600000000000001" thickBot="1" x14ac:dyDescent="0.35">
      <c r="A201" s="11" t="s">
        <v>363</v>
      </c>
      <c r="B201" s="12">
        <v>51</v>
      </c>
      <c r="C201" s="12">
        <v>52</v>
      </c>
      <c r="D201" s="12">
        <v>56</v>
      </c>
      <c r="E201" s="12">
        <v>56</v>
      </c>
      <c r="F201" s="12">
        <v>51</v>
      </c>
      <c r="G201" s="12">
        <v>499329.6</v>
      </c>
      <c r="H201" s="12">
        <v>45</v>
      </c>
      <c r="I201" s="12">
        <v>42</v>
      </c>
      <c r="J201" s="12">
        <v>39</v>
      </c>
      <c r="K201" s="12">
        <v>38</v>
      </c>
      <c r="L201" s="12">
        <v>39</v>
      </c>
      <c r="M201" s="12">
        <v>37</v>
      </c>
      <c r="N201" s="12">
        <v>37</v>
      </c>
      <c r="O201" s="12">
        <v>20</v>
      </c>
      <c r="P201" s="12">
        <v>27</v>
      </c>
      <c r="Q201" s="12">
        <v>32</v>
      </c>
      <c r="R201" s="12">
        <v>31</v>
      </c>
      <c r="S201" s="12">
        <v>27</v>
      </c>
      <c r="T201" s="12">
        <v>118.5</v>
      </c>
      <c r="U201" s="12">
        <v>26</v>
      </c>
      <c r="V201" s="12">
        <v>28.5</v>
      </c>
      <c r="W201" s="12">
        <v>499362.6</v>
      </c>
      <c r="X201" s="12">
        <v>515.5</v>
      </c>
      <c r="Y201" s="12">
        <v>1000060.8</v>
      </c>
      <c r="Z201" s="12">
        <v>1000000</v>
      </c>
      <c r="AA201" s="12">
        <v>-60.8</v>
      </c>
      <c r="AB201" s="12">
        <v>-0.01</v>
      </c>
      <c r="AC201" s="7"/>
      <c r="AD201" s="11" t="s">
        <v>363</v>
      </c>
      <c r="AE201" s="12">
        <v>10</v>
      </c>
      <c r="AF201" s="12">
        <v>96.5</v>
      </c>
      <c r="AG201" s="12">
        <v>499236.4</v>
      </c>
      <c r="AH201" s="12">
        <v>5</v>
      </c>
      <c r="AI201" s="12">
        <v>10</v>
      </c>
      <c r="AJ201" s="12">
        <v>15</v>
      </c>
      <c r="AK201" s="12">
        <v>16</v>
      </c>
      <c r="AL201" s="12">
        <v>19</v>
      </c>
      <c r="AM201" s="12">
        <v>22</v>
      </c>
      <c r="AN201" s="12">
        <v>23</v>
      </c>
      <c r="AO201" s="12">
        <v>22</v>
      </c>
      <c r="AP201" s="12">
        <v>24</v>
      </c>
      <c r="AQ201" s="12">
        <v>24</v>
      </c>
      <c r="AR201" s="12">
        <v>41</v>
      </c>
      <c r="AS201" s="12">
        <v>34</v>
      </c>
      <c r="AT201" s="12">
        <v>135</v>
      </c>
      <c r="AU201" s="12">
        <v>30</v>
      </c>
      <c r="AV201" s="12">
        <v>34</v>
      </c>
      <c r="AW201" s="12">
        <v>113</v>
      </c>
      <c r="AX201" s="12">
        <v>159</v>
      </c>
      <c r="AY201" s="12">
        <v>71.5</v>
      </c>
      <c r="AZ201" s="12">
        <v>42.5</v>
      </c>
      <c r="BA201" s="12">
        <v>499756.4</v>
      </c>
      <c r="BB201" s="12">
        <v>999939.2</v>
      </c>
      <c r="BC201" s="12">
        <v>1000000</v>
      </c>
      <c r="BD201" s="12">
        <v>60.8</v>
      </c>
      <c r="BE201" s="12">
        <v>0.01</v>
      </c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</row>
    <row r="202" spans="1:86" ht="18.600000000000001" thickBot="1" x14ac:dyDescent="0.35">
      <c r="A202" s="11" t="s">
        <v>364</v>
      </c>
      <c r="B202" s="12">
        <v>45</v>
      </c>
      <c r="C202" s="12">
        <v>43</v>
      </c>
      <c r="D202" s="12">
        <v>48</v>
      </c>
      <c r="E202" s="12">
        <v>46</v>
      </c>
      <c r="F202" s="12">
        <v>46</v>
      </c>
      <c r="G202" s="12">
        <v>499332.6</v>
      </c>
      <c r="H202" s="12">
        <v>49</v>
      </c>
      <c r="I202" s="12">
        <v>49</v>
      </c>
      <c r="J202" s="12">
        <v>46</v>
      </c>
      <c r="K202" s="12">
        <v>46</v>
      </c>
      <c r="L202" s="12">
        <v>49</v>
      </c>
      <c r="M202" s="12">
        <v>46</v>
      </c>
      <c r="N202" s="12">
        <v>50</v>
      </c>
      <c r="O202" s="12">
        <v>57</v>
      </c>
      <c r="P202" s="12">
        <v>60</v>
      </c>
      <c r="Q202" s="12">
        <v>222.5</v>
      </c>
      <c r="R202" s="12">
        <v>60</v>
      </c>
      <c r="S202" s="12">
        <v>58</v>
      </c>
      <c r="T202" s="12">
        <v>224.5</v>
      </c>
      <c r="U202" s="12">
        <v>51</v>
      </c>
      <c r="V202" s="12">
        <v>93</v>
      </c>
      <c r="W202" s="12">
        <v>499393.1</v>
      </c>
      <c r="X202" s="12">
        <v>283.5</v>
      </c>
      <c r="Y202" s="12">
        <v>1000398.3</v>
      </c>
      <c r="Z202" s="12">
        <v>1000000</v>
      </c>
      <c r="AA202" s="12">
        <v>-398.3</v>
      </c>
      <c r="AB202" s="12">
        <v>-0.04</v>
      </c>
      <c r="AC202" s="7"/>
      <c r="AD202" s="11" t="s">
        <v>364</v>
      </c>
      <c r="AE202" s="12">
        <v>16</v>
      </c>
      <c r="AF202" s="12">
        <v>105.5</v>
      </c>
      <c r="AG202" s="12">
        <v>499244.4</v>
      </c>
      <c r="AH202" s="12">
        <v>15</v>
      </c>
      <c r="AI202" s="12">
        <v>15</v>
      </c>
      <c r="AJ202" s="12">
        <v>12</v>
      </c>
      <c r="AK202" s="12">
        <v>12</v>
      </c>
      <c r="AL202" s="12">
        <v>12</v>
      </c>
      <c r="AM202" s="12">
        <v>15</v>
      </c>
      <c r="AN202" s="12">
        <v>15</v>
      </c>
      <c r="AO202" s="12">
        <v>12</v>
      </c>
      <c r="AP202" s="12">
        <v>15</v>
      </c>
      <c r="AQ202" s="12">
        <v>11</v>
      </c>
      <c r="AR202" s="12">
        <v>4</v>
      </c>
      <c r="AS202" s="12">
        <v>1</v>
      </c>
      <c r="AT202" s="12">
        <v>0</v>
      </c>
      <c r="AU202" s="12">
        <v>1</v>
      </c>
      <c r="AV202" s="12">
        <v>3</v>
      </c>
      <c r="AW202" s="12">
        <v>7</v>
      </c>
      <c r="AX202" s="12">
        <v>134</v>
      </c>
      <c r="AY202" s="12">
        <v>7</v>
      </c>
      <c r="AZ202" s="12">
        <v>12</v>
      </c>
      <c r="BA202" s="12">
        <v>499988.4</v>
      </c>
      <c r="BB202" s="12">
        <v>999657.2</v>
      </c>
      <c r="BC202" s="12">
        <v>1000000</v>
      </c>
      <c r="BD202" s="12">
        <v>342.8</v>
      </c>
      <c r="BE202" s="12">
        <v>0.03</v>
      </c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</row>
    <row r="203" spans="1:86" ht="18.600000000000001" thickBot="1" x14ac:dyDescent="0.35">
      <c r="A203" s="11" t="s">
        <v>365</v>
      </c>
      <c r="B203" s="12">
        <v>52</v>
      </c>
      <c r="C203" s="12">
        <v>53</v>
      </c>
      <c r="D203" s="12">
        <v>55</v>
      </c>
      <c r="E203" s="12">
        <v>55</v>
      </c>
      <c r="F203" s="12">
        <v>56</v>
      </c>
      <c r="G203" s="12">
        <v>499338.6</v>
      </c>
      <c r="H203" s="12">
        <v>48</v>
      </c>
      <c r="I203" s="12">
        <v>45</v>
      </c>
      <c r="J203" s="12">
        <v>42</v>
      </c>
      <c r="K203" s="12">
        <v>44</v>
      </c>
      <c r="L203" s="12">
        <v>45</v>
      </c>
      <c r="M203" s="12">
        <v>42</v>
      </c>
      <c r="N203" s="12">
        <v>44</v>
      </c>
      <c r="O203" s="12">
        <v>51</v>
      </c>
      <c r="P203" s="12">
        <v>45</v>
      </c>
      <c r="Q203" s="12">
        <v>44</v>
      </c>
      <c r="R203" s="12">
        <v>38</v>
      </c>
      <c r="S203" s="12">
        <v>32</v>
      </c>
      <c r="T203" s="12">
        <v>211.5</v>
      </c>
      <c r="U203" s="12">
        <v>42</v>
      </c>
      <c r="V203" s="12">
        <v>79</v>
      </c>
      <c r="W203" s="12">
        <v>499372.6</v>
      </c>
      <c r="X203" s="12">
        <v>549.5</v>
      </c>
      <c r="Y203" s="12">
        <v>1000384.3</v>
      </c>
      <c r="Z203" s="12">
        <v>1000000</v>
      </c>
      <c r="AA203" s="12">
        <v>-384.3</v>
      </c>
      <c r="AB203" s="12">
        <v>-0.04</v>
      </c>
      <c r="AC203" s="7"/>
      <c r="AD203" s="11" t="s">
        <v>365</v>
      </c>
      <c r="AE203" s="12">
        <v>9</v>
      </c>
      <c r="AF203" s="12">
        <v>95.5</v>
      </c>
      <c r="AG203" s="12">
        <v>499237.4</v>
      </c>
      <c r="AH203" s="12">
        <v>6</v>
      </c>
      <c r="AI203" s="12">
        <v>5</v>
      </c>
      <c r="AJ203" s="12">
        <v>6</v>
      </c>
      <c r="AK203" s="12">
        <v>13</v>
      </c>
      <c r="AL203" s="12">
        <v>16</v>
      </c>
      <c r="AM203" s="12">
        <v>19</v>
      </c>
      <c r="AN203" s="12">
        <v>17</v>
      </c>
      <c r="AO203" s="12">
        <v>16</v>
      </c>
      <c r="AP203" s="12">
        <v>19</v>
      </c>
      <c r="AQ203" s="12">
        <v>17</v>
      </c>
      <c r="AR203" s="12">
        <v>10</v>
      </c>
      <c r="AS203" s="12">
        <v>16</v>
      </c>
      <c r="AT203" s="12">
        <v>123</v>
      </c>
      <c r="AU203" s="12">
        <v>23</v>
      </c>
      <c r="AV203" s="12">
        <v>29</v>
      </c>
      <c r="AW203" s="12">
        <v>20</v>
      </c>
      <c r="AX203" s="12">
        <v>143</v>
      </c>
      <c r="AY203" s="12">
        <v>21</v>
      </c>
      <c r="AZ203" s="12">
        <v>32.5</v>
      </c>
      <c r="BA203" s="12">
        <v>499722.4</v>
      </c>
      <c r="BB203" s="12">
        <v>999615.7</v>
      </c>
      <c r="BC203" s="12">
        <v>1000000</v>
      </c>
      <c r="BD203" s="12">
        <v>384.3</v>
      </c>
      <c r="BE203" s="12">
        <v>0.04</v>
      </c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</row>
    <row r="204" spans="1:86" ht="18.600000000000001" thickBot="1" x14ac:dyDescent="0.35">
      <c r="A204" s="11" t="s">
        <v>366</v>
      </c>
      <c r="B204" s="12">
        <v>43</v>
      </c>
      <c r="C204" s="12">
        <v>49</v>
      </c>
      <c r="D204" s="12">
        <v>51</v>
      </c>
      <c r="E204" s="12">
        <v>51</v>
      </c>
      <c r="F204" s="12">
        <v>50</v>
      </c>
      <c r="G204" s="12">
        <v>499333.6</v>
      </c>
      <c r="H204" s="12">
        <v>51</v>
      </c>
      <c r="I204" s="12">
        <v>56</v>
      </c>
      <c r="J204" s="12">
        <v>57</v>
      </c>
      <c r="K204" s="12">
        <v>56</v>
      </c>
      <c r="L204" s="12">
        <v>58</v>
      </c>
      <c r="M204" s="12">
        <v>56</v>
      </c>
      <c r="N204" s="12">
        <v>60</v>
      </c>
      <c r="O204" s="12">
        <v>58</v>
      </c>
      <c r="P204" s="12">
        <v>55</v>
      </c>
      <c r="Q204" s="12">
        <v>57</v>
      </c>
      <c r="R204" s="12">
        <v>58</v>
      </c>
      <c r="S204" s="12">
        <v>56</v>
      </c>
      <c r="T204" s="12">
        <v>227.5</v>
      </c>
      <c r="U204" s="12">
        <v>65</v>
      </c>
      <c r="V204" s="12">
        <v>99</v>
      </c>
      <c r="W204" s="12">
        <v>499398.1</v>
      </c>
      <c r="X204" s="12">
        <v>287.5</v>
      </c>
      <c r="Y204" s="12">
        <v>1000332.8</v>
      </c>
      <c r="Z204" s="12">
        <v>1000000</v>
      </c>
      <c r="AA204" s="12">
        <v>-332.8</v>
      </c>
      <c r="AB204" s="12">
        <v>-0.03</v>
      </c>
      <c r="AC204" s="7"/>
      <c r="AD204" s="11" t="s">
        <v>366</v>
      </c>
      <c r="AE204" s="12">
        <v>18</v>
      </c>
      <c r="AF204" s="12">
        <v>99.5</v>
      </c>
      <c r="AG204" s="12">
        <v>499241.4</v>
      </c>
      <c r="AH204" s="12">
        <v>10</v>
      </c>
      <c r="AI204" s="12">
        <v>11</v>
      </c>
      <c r="AJ204" s="12">
        <v>11</v>
      </c>
      <c r="AK204" s="12">
        <v>10</v>
      </c>
      <c r="AL204" s="12">
        <v>5</v>
      </c>
      <c r="AM204" s="12">
        <v>4</v>
      </c>
      <c r="AN204" s="12">
        <v>5</v>
      </c>
      <c r="AO204" s="12">
        <v>3</v>
      </c>
      <c r="AP204" s="12">
        <v>5</v>
      </c>
      <c r="AQ204" s="12">
        <v>1</v>
      </c>
      <c r="AR204" s="12">
        <v>3</v>
      </c>
      <c r="AS204" s="12">
        <v>6</v>
      </c>
      <c r="AT204" s="12">
        <v>110</v>
      </c>
      <c r="AU204" s="12">
        <v>3</v>
      </c>
      <c r="AV204" s="12">
        <v>5</v>
      </c>
      <c r="AW204" s="12">
        <v>4</v>
      </c>
      <c r="AX204" s="12">
        <v>120</v>
      </c>
      <c r="AY204" s="12">
        <v>1</v>
      </c>
      <c r="AZ204" s="12">
        <v>7</v>
      </c>
      <c r="BA204" s="12">
        <v>499984.4</v>
      </c>
      <c r="BB204" s="12">
        <v>999667.19999999995</v>
      </c>
      <c r="BC204" s="12">
        <v>1000000</v>
      </c>
      <c r="BD204" s="12">
        <v>332.8</v>
      </c>
      <c r="BE204" s="12">
        <v>0.03</v>
      </c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</row>
    <row r="205" spans="1:86" ht="18.600000000000001" thickBot="1" x14ac:dyDescent="0.35">
      <c r="A205" s="11" t="s">
        <v>367</v>
      </c>
      <c r="B205" s="12">
        <v>35</v>
      </c>
      <c r="C205" s="12">
        <v>31</v>
      </c>
      <c r="D205" s="12">
        <v>26</v>
      </c>
      <c r="E205" s="12">
        <v>23</v>
      </c>
      <c r="F205" s="12">
        <v>19</v>
      </c>
      <c r="G205" s="12">
        <v>499302.6</v>
      </c>
      <c r="H205" s="12">
        <v>19</v>
      </c>
      <c r="I205" s="12">
        <v>11</v>
      </c>
      <c r="J205" s="12">
        <v>27</v>
      </c>
      <c r="K205" s="12">
        <v>11</v>
      </c>
      <c r="L205" s="12">
        <v>27</v>
      </c>
      <c r="M205" s="12">
        <v>26</v>
      </c>
      <c r="N205" s="12">
        <v>36</v>
      </c>
      <c r="O205" s="12">
        <v>38</v>
      </c>
      <c r="P205" s="12">
        <v>39</v>
      </c>
      <c r="Q205" s="12">
        <v>42</v>
      </c>
      <c r="R205" s="12">
        <v>41</v>
      </c>
      <c r="S205" s="12">
        <v>46</v>
      </c>
      <c r="T205" s="12">
        <v>208.5</v>
      </c>
      <c r="U205" s="12">
        <v>31</v>
      </c>
      <c r="V205" s="12">
        <v>24.5</v>
      </c>
      <c r="W205" s="12">
        <v>499350.6</v>
      </c>
      <c r="X205" s="12">
        <v>289</v>
      </c>
      <c r="Y205" s="12">
        <v>999703.2</v>
      </c>
      <c r="Z205" s="12">
        <v>1000000</v>
      </c>
      <c r="AA205" s="12">
        <v>296.8</v>
      </c>
      <c r="AB205" s="12">
        <v>0.03</v>
      </c>
      <c r="AC205" s="7"/>
      <c r="AD205" s="11" t="s">
        <v>367</v>
      </c>
      <c r="AE205" s="12">
        <v>26</v>
      </c>
      <c r="AF205" s="12">
        <v>117.5</v>
      </c>
      <c r="AG205" s="12">
        <v>499266.4</v>
      </c>
      <c r="AH205" s="12">
        <v>38</v>
      </c>
      <c r="AI205" s="12">
        <v>42</v>
      </c>
      <c r="AJ205" s="12">
        <v>42</v>
      </c>
      <c r="AK205" s="12">
        <v>42</v>
      </c>
      <c r="AL205" s="12">
        <v>50</v>
      </c>
      <c r="AM205" s="12">
        <v>34</v>
      </c>
      <c r="AN205" s="12">
        <v>50</v>
      </c>
      <c r="AO205" s="12">
        <v>34</v>
      </c>
      <c r="AP205" s="12">
        <v>35</v>
      </c>
      <c r="AQ205" s="12">
        <v>25</v>
      </c>
      <c r="AR205" s="12">
        <v>23</v>
      </c>
      <c r="AS205" s="12">
        <v>22</v>
      </c>
      <c r="AT205" s="12">
        <v>125</v>
      </c>
      <c r="AU205" s="12">
        <v>20</v>
      </c>
      <c r="AV205" s="12">
        <v>15</v>
      </c>
      <c r="AW205" s="12">
        <v>23</v>
      </c>
      <c r="AX205" s="12">
        <v>154</v>
      </c>
      <c r="AY205" s="12">
        <v>75.5</v>
      </c>
      <c r="AZ205" s="12">
        <v>54.5</v>
      </c>
      <c r="BA205" s="12">
        <v>499982.9</v>
      </c>
      <c r="BB205" s="12">
        <v>1000296.7</v>
      </c>
      <c r="BC205" s="12">
        <v>1000000</v>
      </c>
      <c r="BD205" s="12">
        <v>-296.7</v>
      </c>
      <c r="BE205" s="12">
        <v>-0.03</v>
      </c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</row>
    <row r="206" spans="1:86" ht="18.600000000000001" thickBot="1" x14ac:dyDescent="0.35">
      <c r="A206" s="11" t="s">
        <v>368</v>
      </c>
      <c r="B206" s="12">
        <v>35</v>
      </c>
      <c r="C206" s="12">
        <v>31</v>
      </c>
      <c r="D206" s="12">
        <v>26</v>
      </c>
      <c r="E206" s="12">
        <v>23</v>
      </c>
      <c r="F206" s="12">
        <v>19</v>
      </c>
      <c r="G206" s="12">
        <v>499302.6</v>
      </c>
      <c r="H206" s="12">
        <v>19</v>
      </c>
      <c r="I206" s="12">
        <v>14</v>
      </c>
      <c r="J206" s="12">
        <v>17</v>
      </c>
      <c r="K206" s="12">
        <v>22</v>
      </c>
      <c r="L206" s="12">
        <v>29</v>
      </c>
      <c r="M206" s="12">
        <v>30</v>
      </c>
      <c r="N206" s="12">
        <v>35</v>
      </c>
      <c r="O206" s="12">
        <v>33</v>
      </c>
      <c r="P206" s="12">
        <v>30</v>
      </c>
      <c r="Q206" s="12">
        <v>35</v>
      </c>
      <c r="R206" s="12">
        <v>45</v>
      </c>
      <c r="S206" s="12">
        <v>43</v>
      </c>
      <c r="T206" s="12">
        <v>220.5</v>
      </c>
      <c r="U206" s="12">
        <v>44</v>
      </c>
      <c r="V206" s="12">
        <v>85</v>
      </c>
      <c r="W206" s="12">
        <v>499402.1</v>
      </c>
      <c r="X206" s="12">
        <v>195</v>
      </c>
      <c r="Y206" s="12">
        <v>999735.2</v>
      </c>
      <c r="Z206" s="12">
        <v>1000000</v>
      </c>
      <c r="AA206" s="12">
        <v>264.8</v>
      </c>
      <c r="AB206" s="12">
        <v>0.03</v>
      </c>
      <c r="AC206" s="7"/>
      <c r="AD206" s="11" t="s">
        <v>368</v>
      </c>
      <c r="AE206" s="12">
        <v>26</v>
      </c>
      <c r="AF206" s="12">
        <v>117.5</v>
      </c>
      <c r="AG206" s="12">
        <v>499266.4</v>
      </c>
      <c r="AH206" s="12">
        <v>38</v>
      </c>
      <c r="AI206" s="12">
        <v>42</v>
      </c>
      <c r="AJ206" s="12">
        <v>42</v>
      </c>
      <c r="AK206" s="12">
        <v>42</v>
      </c>
      <c r="AL206" s="12">
        <v>47</v>
      </c>
      <c r="AM206" s="12">
        <v>44</v>
      </c>
      <c r="AN206" s="12">
        <v>39</v>
      </c>
      <c r="AO206" s="12">
        <v>32</v>
      </c>
      <c r="AP206" s="12">
        <v>31</v>
      </c>
      <c r="AQ206" s="12">
        <v>26</v>
      </c>
      <c r="AR206" s="12">
        <v>28</v>
      </c>
      <c r="AS206" s="12">
        <v>31</v>
      </c>
      <c r="AT206" s="12">
        <v>132</v>
      </c>
      <c r="AU206" s="12">
        <v>16</v>
      </c>
      <c r="AV206" s="12">
        <v>18</v>
      </c>
      <c r="AW206" s="12">
        <v>11</v>
      </c>
      <c r="AX206" s="12">
        <v>141</v>
      </c>
      <c r="AY206" s="12">
        <v>15</v>
      </c>
      <c r="AZ206" s="12">
        <v>3</v>
      </c>
      <c r="BA206" s="12">
        <v>500076.9</v>
      </c>
      <c r="BB206" s="12">
        <v>1000264.7</v>
      </c>
      <c r="BC206" s="12">
        <v>1000000</v>
      </c>
      <c r="BD206" s="12">
        <v>-264.7</v>
      </c>
      <c r="BE206" s="12">
        <v>-0.03</v>
      </c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</row>
    <row r="207" spans="1:86" ht="18.600000000000001" thickBot="1" x14ac:dyDescent="0.35">
      <c r="A207" s="11" t="s">
        <v>369</v>
      </c>
      <c r="B207" s="12">
        <v>59</v>
      </c>
      <c r="C207" s="12">
        <v>56</v>
      </c>
      <c r="D207" s="12">
        <v>57</v>
      </c>
      <c r="E207" s="12">
        <v>57</v>
      </c>
      <c r="F207" s="12">
        <v>58</v>
      </c>
      <c r="G207" s="12">
        <v>499341.6</v>
      </c>
      <c r="H207" s="12">
        <v>60</v>
      </c>
      <c r="I207" s="12">
        <v>60</v>
      </c>
      <c r="J207" s="12">
        <v>59</v>
      </c>
      <c r="K207" s="12">
        <v>60</v>
      </c>
      <c r="L207" s="12">
        <v>60</v>
      </c>
      <c r="M207" s="12">
        <v>58</v>
      </c>
      <c r="N207" s="12">
        <v>57</v>
      </c>
      <c r="O207" s="12">
        <v>54</v>
      </c>
      <c r="P207" s="12">
        <v>53</v>
      </c>
      <c r="Q207" s="12">
        <v>52</v>
      </c>
      <c r="R207" s="12">
        <v>54</v>
      </c>
      <c r="S207" s="12">
        <v>57</v>
      </c>
      <c r="T207" s="12">
        <v>225.5</v>
      </c>
      <c r="U207" s="12">
        <v>64</v>
      </c>
      <c r="V207" s="12">
        <v>96</v>
      </c>
      <c r="W207" s="12">
        <v>499404.1</v>
      </c>
      <c r="X207" s="12">
        <v>368.5</v>
      </c>
      <c r="Y207" s="12">
        <v>1000470.8</v>
      </c>
      <c r="Z207" s="12">
        <v>1000000</v>
      </c>
      <c r="AA207" s="12">
        <v>-470.8</v>
      </c>
      <c r="AB207" s="12">
        <v>-0.05</v>
      </c>
      <c r="AC207" s="7"/>
      <c r="AD207" s="11" t="s">
        <v>369</v>
      </c>
      <c r="AE207" s="12">
        <v>2</v>
      </c>
      <c r="AF207" s="12">
        <v>92.5</v>
      </c>
      <c r="AG207" s="12">
        <v>499235.4</v>
      </c>
      <c r="AH207" s="12">
        <v>4</v>
      </c>
      <c r="AI207" s="12">
        <v>3</v>
      </c>
      <c r="AJ207" s="12">
        <v>3</v>
      </c>
      <c r="AK207" s="12">
        <v>1</v>
      </c>
      <c r="AL207" s="12">
        <v>1</v>
      </c>
      <c r="AM207" s="12">
        <v>2</v>
      </c>
      <c r="AN207" s="12">
        <v>1</v>
      </c>
      <c r="AO207" s="12">
        <v>1</v>
      </c>
      <c r="AP207" s="12">
        <v>3</v>
      </c>
      <c r="AQ207" s="12">
        <v>4</v>
      </c>
      <c r="AR207" s="12">
        <v>7</v>
      </c>
      <c r="AS207" s="12">
        <v>8</v>
      </c>
      <c r="AT207" s="12">
        <v>115</v>
      </c>
      <c r="AU207" s="12">
        <v>7</v>
      </c>
      <c r="AV207" s="12">
        <v>4</v>
      </c>
      <c r="AW207" s="12">
        <v>6</v>
      </c>
      <c r="AX207" s="12">
        <v>121</v>
      </c>
      <c r="AY207" s="12">
        <v>4</v>
      </c>
      <c r="AZ207" s="12">
        <v>1</v>
      </c>
      <c r="BA207" s="12">
        <v>499903.4</v>
      </c>
      <c r="BB207" s="12">
        <v>999529.3</v>
      </c>
      <c r="BC207" s="12">
        <v>1000000</v>
      </c>
      <c r="BD207" s="12">
        <v>470.7</v>
      </c>
      <c r="BE207" s="12">
        <v>0.05</v>
      </c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</row>
    <row r="208" spans="1:86" ht="18.600000000000001" thickBot="1" x14ac:dyDescent="0.35">
      <c r="A208" s="11" t="s">
        <v>370</v>
      </c>
      <c r="B208" s="12">
        <v>56</v>
      </c>
      <c r="C208" s="12">
        <v>75.5</v>
      </c>
      <c r="D208" s="12">
        <v>58</v>
      </c>
      <c r="E208" s="12">
        <v>58</v>
      </c>
      <c r="F208" s="12">
        <v>57</v>
      </c>
      <c r="G208" s="12">
        <v>499339.6</v>
      </c>
      <c r="H208" s="12">
        <v>54</v>
      </c>
      <c r="I208" s="12">
        <v>54</v>
      </c>
      <c r="J208" s="12">
        <v>53</v>
      </c>
      <c r="K208" s="12">
        <v>54</v>
      </c>
      <c r="L208" s="12">
        <v>55</v>
      </c>
      <c r="M208" s="12">
        <v>54</v>
      </c>
      <c r="N208" s="12">
        <v>52</v>
      </c>
      <c r="O208" s="12">
        <v>48</v>
      </c>
      <c r="P208" s="12">
        <v>49</v>
      </c>
      <c r="Q208" s="12">
        <v>48</v>
      </c>
      <c r="R208" s="12">
        <v>50</v>
      </c>
      <c r="S208" s="12">
        <v>48</v>
      </c>
      <c r="T208" s="12">
        <v>223.5</v>
      </c>
      <c r="U208" s="12">
        <v>54</v>
      </c>
      <c r="V208" s="12">
        <v>91</v>
      </c>
      <c r="W208" s="12">
        <v>499394.1</v>
      </c>
      <c r="X208" s="12">
        <v>365.5</v>
      </c>
      <c r="Y208" s="12">
        <v>1000391.3</v>
      </c>
      <c r="Z208" s="12">
        <v>1000000</v>
      </c>
      <c r="AA208" s="12">
        <v>-391.3</v>
      </c>
      <c r="AB208" s="12">
        <v>-0.04</v>
      </c>
      <c r="AC208" s="7"/>
      <c r="AD208" s="11" t="s">
        <v>370</v>
      </c>
      <c r="AE208" s="12">
        <v>5</v>
      </c>
      <c r="AF208" s="12">
        <v>73</v>
      </c>
      <c r="AG208" s="12">
        <v>499234.4</v>
      </c>
      <c r="AH208" s="12">
        <v>3</v>
      </c>
      <c r="AI208" s="12">
        <v>4</v>
      </c>
      <c r="AJ208" s="12">
        <v>5</v>
      </c>
      <c r="AK208" s="12">
        <v>7</v>
      </c>
      <c r="AL208" s="12">
        <v>7</v>
      </c>
      <c r="AM208" s="12">
        <v>8</v>
      </c>
      <c r="AN208" s="12">
        <v>7</v>
      </c>
      <c r="AO208" s="12">
        <v>6</v>
      </c>
      <c r="AP208" s="12">
        <v>7</v>
      </c>
      <c r="AQ208" s="12">
        <v>9</v>
      </c>
      <c r="AR208" s="12">
        <v>13</v>
      </c>
      <c r="AS208" s="12">
        <v>12</v>
      </c>
      <c r="AT208" s="12">
        <v>119</v>
      </c>
      <c r="AU208" s="12">
        <v>11</v>
      </c>
      <c r="AV208" s="12">
        <v>13</v>
      </c>
      <c r="AW208" s="12">
        <v>8</v>
      </c>
      <c r="AX208" s="12">
        <v>131</v>
      </c>
      <c r="AY208" s="12">
        <v>9</v>
      </c>
      <c r="AZ208" s="12">
        <v>11</v>
      </c>
      <c r="BA208" s="12">
        <v>499906.4</v>
      </c>
      <c r="BB208" s="12">
        <v>999608.7</v>
      </c>
      <c r="BC208" s="12">
        <v>1000000</v>
      </c>
      <c r="BD208" s="12">
        <v>391.3</v>
      </c>
      <c r="BE208" s="12">
        <v>0.04</v>
      </c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</row>
    <row r="209" spans="1:86" ht="18.600000000000001" thickBot="1" x14ac:dyDescent="0.35">
      <c r="A209" s="11" t="s">
        <v>371</v>
      </c>
      <c r="B209" s="12">
        <v>44</v>
      </c>
      <c r="C209" s="12">
        <v>45</v>
      </c>
      <c r="D209" s="12">
        <v>43</v>
      </c>
      <c r="E209" s="12">
        <v>44</v>
      </c>
      <c r="F209" s="12">
        <v>43</v>
      </c>
      <c r="G209" s="12">
        <v>499328.6</v>
      </c>
      <c r="H209" s="12">
        <v>46</v>
      </c>
      <c r="I209" s="12">
        <v>46</v>
      </c>
      <c r="J209" s="12">
        <v>44</v>
      </c>
      <c r="K209" s="12">
        <v>43</v>
      </c>
      <c r="L209" s="12">
        <v>46</v>
      </c>
      <c r="M209" s="12">
        <v>48</v>
      </c>
      <c r="N209" s="12">
        <v>53</v>
      </c>
      <c r="O209" s="12">
        <v>59</v>
      </c>
      <c r="P209" s="12">
        <v>57</v>
      </c>
      <c r="Q209" s="12">
        <v>55</v>
      </c>
      <c r="R209" s="12">
        <v>53</v>
      </c>
      <c r="S209" s="12">
        <v>52</v>
      </c>
      <c r="T209" s="12">
        <v>214.5</v>
      </c>
      <c r="U209" s="12">
        <v>40</v>
      </c>
      <c r="V209" s="12">
        <v>78</v>
      </c>
      <c r="W209" s="12">
        <v>499369.6</v>
      </c>
      <c r="X209" s="12">
        <v>290</v>
      </c>
      <c r="Y209" s="12">
        <v>1000141.8</v>
      </c>
      <c r="Z209" s="12">
        <v>1000000</v>
      </c>
      <c r="AA209" s="12">
        <v>-141.80000000000001</v>
      </c>
      <c r="AB209" s="12">
        <v>-0.01</v>
      </c>
      <c r="AC209" s="7"/>
      <c r="AD209" s="11" t="s">
        <v>371</v>
      </c>
      <c r="AE209" s="12">
        <v>17</v>
      </c>
      <c r="AF209" s="12">
        <v>103.5</v>
      </c>
      <c r="AG209" s="12">
        <v>499249.4</v>
      </c>
      <c r="AH209" s="12">
        <v>17</v>
      </c>
      <c r="AI209" s="12">
        <v>18</v>
      </c>
      <c r="AJ209" s="12">
        <v>16</v>
      </c>
      <c r="AK209" s="12">
        <v>15</v>
      </c>
      <c r="AL209" s="12">
        <v>15</v>
      </c>
      <c r="AM209" s="12">
        <v>17</v>
      </c>
      <c r="AN209" s="12">
        <v>18</v>
      </c>
      <c r="AO209" s="12">
        <v>15</v>
      </c>
      <c r="AP209" s="12">
        <v>13</v>
      </c>
      <c r="AQ209" s="12">
        <v>8</v>
      </c>
      <c r="AR209" s="12">
        <v>2</v>
      </c>
      <c r="AS209" s="12">
        <v>4</v>
      </c>
      <c r="AT209" s="12">
        <v>112</v>
      </c>
      <c r="AU209" s="12">
        <v>8</v>
      </c>
      <c r="AV209" s="12">
        <v>9</v>
      </c>
      <c r="AW209" s="12">
        <v>17</v>
      </c>
      <c r="AX209" s="12">
        <v>145</v>
      </c>
      <c r="AY209" s="12">
        <v>22</v>
      </c>
      <c r="AZ209" s="12">
        <v>35.5</v>
      </c>
      <c r="BA209" s="12">
        <v>499981.9</v>
      </c>
      <c r="BB209" s="12">
        <v>999858.2</v>
      </c>
      <c r="BC209" s="12">
        <v>1000000</v>
      </c>
      <c r="BD209" s="12">
        <v>141.80000000000001</v>
      </c>
      <c r="BE209" s="12">
        <v>0.01</v>
      </c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</row>
    <row r="210" spans="1:86" ht="18.600000000000001" thickBot="1" x14ac:dyDescent="0.35">
      <c r="A210" s="11" t="s">
        <v>372</v>
      </c>
      <c r="B210" s="12">
        <v>48</v>
      </c>
      <c r="C210" s="12">
        <v>48</v>
      </c>
      <c r="D210" s="12">
        <v>46</v>
      </c>
      <c r="E210" s="12">
        <v>40</v>
      </c>
      <c r="F210" s="12">
        <v>36</v>
      </c>
      <c r="G210" s="12">
        <v>499319.6</v>
      </c>
      <c r="H210" s="12">
        <v>32</v>
      </c>
      <c r="I210" s="12">
        <v>36</v>
      </c>
      <c r="J210" s="12">
        <v>33</v>
      </c>
      <c r="K210" s="12">
        <v>33</v>
      </c>
      <c r="L210" s="12">
        <v>30</v>
      </c>
      <c r="M210" s="12">
        <v>15</v>
      </c>
      <c r="N210" s="12">
        <v>31</v>
      </c>
      <c r="O210" s="12">
        <v>19</v>
      </c>
      <c r="P210" s="12">
        <v>11</v>
      </c>
      <c r="Q210" s="12">
        <v>39</v>
      </c>
      <c r="R210" s="12">
        <v>43</v>
      </c>
      <c r="S210" s="12">
        <v>55</v>
      </c>
      <c r="T210" s="12">
        <v>229.5</v>
      </c>
      <c r="U210" s="12">
        <v>66</v>
      </c>
      <c r="V210" s="12">
        <v>82</v>
      </c>
      <c r="W210" s="12">
        <v>499365.6</v>
      </c>
      <c r="X210" s="12">
        <v>278.5</v>
      </c>
      <c r="Y210" s="12">
        <v>999936.2</v>
      </c>
      <c r="Z210" s="12">
        <v>1000000</v>
      </c>
      <c r="AA210" s="12">
        <v>63.8</v>
      </c>
      <c r="AB210" s="12">
        <v>0.01</v>
      </c>
      <c r="AC210" s="7"/>
      <c r="AD210" s="11" t="s">
        <v>372</v>
      </c>
      <c r="AE210" s="12">
        <v>13</v>
      </c>
      <c r="AF210" s="12">
        <v>100.5</v>
      </c>
      <c r="AG210" s="12">
        <v>499246.4</v>
      </c>
      <c r="AH210" s="12">
        <v>21</v>
      </c>
      <c r="AI210" s="12">
        <v>25</v>
      </c>
      <c r="AJ210" s="12">
        <v>25</v>
      </c>
      <c r="AK210" s="12">
        <v>29</v>
      </c>
      <c r="AL210" s="12">
        <v>25</v>
      </c>
      <c r="AM210" s="12">
        <v>28</v>
      </c>
      <c r="AN210" s="12">
        <v>28</v>
      </c>
      <c r="AO210" s="12">
        <v>31</v>
      </c>
      <c r="AP210" s="12">
        <v>46</v>
      </c>
      <c r="AQ210" s="12">
        <v>30</v>
      </c>
      <c r="AR210" s="12">
        <v>42</v>
      </c>
      <c r="AS210" s="12">
        <v>50</v>
      </c>
      <c r="AT210" s="12">
        <v>128</v>
      </c>
      <c r="AU210" s="12">
        <v>18</v>
      </c>
      <c r="AV210" s="12">
        <v>6</v>
      </c>
      <c r="AW210" s="12">
        <v>2</v>
      </c>
      <c r="AX210" s="12">
        <v>119</v>
      </c>
      <c r="AY210" s="12">
        <v>18</v>
      </c>
      <c r="AZ210" s="12">
        <v>39.5</v>
      </c>
      <c r="BA210" s="12">
        <v>499993.4</v>
      </c>
      <c r="BB210" s="12">
        <v>1000063.7</v>
      </c>
      <c r="BC210" s="12">
        <v>1000000</v>
      </c>
      <c r="BD210" s="12">
        <v>-63.7</v>
      </c>
      <c r="BE210" s="12">
        <v>-0.01</v>
      </c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</row>
    <row r="211" spans="1:86" ht="18.600000000000001" thickBot="1" x14ac:dyDescent="0.35">
      <c r="A211" s="11" t="s">
        <v>373</v>
      </c>
      <c r="B211" s="12">
        <v>35</v>
      </c>
      <c r="C211" s="12">
        <v>31</v>
      </c>
      <c r="D211" s="12">
        <v>26</v>
      </c>
      <c r="E211" s="12">
        <v>23</v>
      </c>
      <c r="F211" s="12">
        <v>30</v>
      </c>
      <c r="G211" s="12">
        <v>499302.6</v>
      </c>
      <c r="H211" s="12">
        <v>19</v>
      </c>
      <c r="I211" s="12">
        <v>24</v>
      </c>
      <c r="J211" s="12">
        <v>9</v>
      </c>
      <c r="K211" s="12">
        <v>11</v>
      </c>
      <c r="L211" s="12">
        <v>9</v>
      </c>
      <c r="M211" s="12">
        <v>9</v>
      </c>
      <c r="N211" s="12">
        <v>9</v>
      </c>
      <c r="O211" s="12">
        <v>8</v>
      </c>
      <c r="P211" s="12">
        <v>6</v>
      </c>
      <c r="Q211" s="12">
        <v>9</v>
      </c>
      <c r="R211" s="12">
        <v>4</v>
      </c>
      <c r="S211" s="12">
        <v>4</v>
      </c>
      <c r="T211" s="12">
        <v>3</v>
      </c>
      <c r="U211" s="12">
        <v>5</v>
      </c>
      <c r="V211" s="12">
        <v>5</v>
      </c>
      <c r="W211" s="12">
        <v>499331.6</v>
      </c>
      <c r="X211" s="12">
        <v>1139.0999999999999</v>
      </c>
      <c r="Y211" s="12">
        <v>1000052.3</v>
      </c>
      <c r="Z211" s="12">
        <v>1000000</v>
      </c>
      <c r="AA211" s="12">
        <v>-52.3</v>
      </c>
      <c r="AB211" s="12">
        <v>-0.01</v>
      </c>
      <c r="AC211" s="7"/>
      <c r="AD211" s="11" t="s">
        <v>373</v>
      </c>
      <c r="AE211" s="12">
        <v>26</v>
      </c>
      <c r="AF211" s="12">
        <v>117.5</v>
      </c>
      <c r="AG211" s="12">
        <v>499266.4</v>
      </c>
      <c r="AH211" s="12">
        <v>38</v>
      </c>
      <c r="AI211" s="12">
        <v>31</v>
      </c>
      <c r="AJ211" s="12">
        <v>42</v>
      </c>
      <c r="AK211" s="12">
        <v>42</v>
      </c>
      <c r="AL211" s="12">
        <v>37</v>
      </c>
      <c r="AM211" s="12">
        <v>52</v>
      </c>
      <c r="AN211" s="12">
        <v>50</v>
      </c>
      <c r="AO211" s="12">
        <v>52</v>
      </c>
      <c r="AP211" s="12">
        <v>52</v>
      </c>
      <c r="AQ211" s="12">
        <v>52</v>
      </c>
      <c r="AR211" s="12">
        <v>53</v>
      </c>
      <c r="AS211" s="12">
        <v>55</v>
      </c>
      <c r="AT211" s="12">
        <v>158</v>
      </c>
      <c r="AU211" s="12">
        <v>57</v>
      </c>
      <c r="AV211" s="12">
        <v>57</v>
      </c>
      <c r="AW211" s="12">
        <v>249769.9</v>
      </c>
      <c r="AX211" s="12">
        <v>180</v>
      </c>
      <c r="AY211" s="12">
        <v>95</v>
      </c>
      <c r="AZ211" s="12">
        <v>73.5</v>
      </c>
      <c r="BA211" s="12">
        <v>249591.5</v>
      </c>
      <c r="BB211" s="12">
        <v>999947.7</v>
      </c>
      <c r="BC211" s="12">
        <v>1000000</v>
      </c>
      <c r="BD211" s="12">
        <v>52.3</v>
      </c>
      <c r="BE211" s="12">
        <v>0.01</v>
      </c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</row>
    <row r="212" spans="1:86" ht="18.600000000000001" thickBot="1" x14ac:dyDescent="0.35">
      <c r="A212" s="11" t="s">
        <v>374</v>
      </c>
      <c r="B212" s="12">
        <v>35</v>
      </c>
      <c r="C212" s="12">
        <v>31</v>
      </c>
      <c r="D212" s="12">
        <v>26</v>
      </c>
      <c r="E212" s="12">
        <v>29</v>
      </c>
      <c r="F212" s="12">
        <v>19</v>
      </c>
      <c r="G212" s="12">
        <v>499302.6</v>
      </c>
      <c r="H212" s="12">
        <v>19</v>
      </c>
      <c r="I212" s="12">
        <v>11</v>
      </c>
      <c r="J212" s="12">
        <v>9</v>
      </c>
      <c r="K212" s="12">
        <v>11</v>
      </c>
      <c r="L212" s="12">
        <v>9</v>
      </c>
      <c r="M212" s="12">
        <v>9</v>
      </c>
      <c r="N212" s="12">
        <v>9</v>
      </c>
      <c r="O212" s="12">
        <v>8</v>
      </c>
      <c r="P212" s="12">
        <v>7</v>
      </c>
      <c r="Q212" s="12">
        <v>7</v>
      </c>
      <c r="R212" s="12">
        <v>4</v>
      </c>
      <c r="S212" s="12">
        <v>5</v>
      </c>
      <c r="T212" s="12">
        <v>4</v>
      </c>
      <c r="U212" s="12">
        <v>6</v>
      </c>
      <c r="V212" s="12">
        <v>6</v>
      </c>
      <c r="W212" s="12">
        <v>499322.6</v>
      </c>
      <c r="X212" s="12">
        <v>1163.0999999999999</v>
      </c>
      <c r="Y212" s="12">
        <v>1000052.3</v>
      </c>
      <c r="Z212" s="12">
        <v>1000000</v>
      </c>
      <c r="AA212" s="12">
        <v>-52.3</v>
      </c>
      <c r="AB212" s="12">
        <v>-0.01</v>
      </c>
      <c r="AC212" s="7"/>
      <c r="AD212" s="11" t="s">
        <v>374</v>
      </c>
      <c r="AE212" s="12">
        <v>26</v>
      </c>
      <c r="AF212" s="12">
        <v>117.5</v>
      </c>
      <c r="AG212" s="12">
        <v>499266.4</v>
      </c>
      <c r="AH212" s="12">
        <v>32</v>
      </c>
      <c r="AI212" s="12">
        <v>42</v>
      </c>
      <c r="AJ212" s="12">
        <v>42</v>
      </c>
      <c r="AK212" s="12">
        <v>42</v>
      </c>
      <c r="AL212" s="12">
        <v>50</v>
      </c>
      <c r="AM212" s="12">
        <v>52</v>
      </c>
      <c r="AN212" s="12">
        <v>50</v>
      </c>
      <c r="AO212" s="12">
        <v>52</v>
      </c>
      <c r="AP212" s="12">
        <v>52</v>
      </c>
      <c r="AQ212" s="12">
        <v>52</v>
      </c>
      <c r="AR212" s="12">
        <v>53</v>
      </c>
      <c r="AS212" s="12">
        <v>54</v>
      </c>
      <c r="AT212" s="12">
        <v>160</v>
      </c>
      <c r="AU212" s="12">
        <v>57</v>
      </c>
      <c r="AV212" s="12">
        <v>56</v>
      </c>
      <c r="AW212" s="12">
        <v>253</v>
      </c>
      <c r="AX212" s="12">
        <v>179</v>
      </c>
      <c r="AY212" s="12">
        <v>94</v>
      </c>
      <c r="AZ212" s="12">
        <v>249619</v>
      </c>
      <c r="BA212" s="12">
        <v>249547.5</v>
      </c>
      <c r="BB212" s="12">
        <v>999948.2</v>
      </c>
      <c r="BC212" s="12">
        <v>1000000</v>
      </c>
      <c r="BD212" s="12">
        <v>51.8</v>
      </c>
      <c r="BE212" s="12">
        <v>0.01</v>
      </c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</row>
    <row r="213" spans="1:86" ht="18.600000000000001" thickBot="1" x14ac:dyDescent="0.35">
      <c r="A213" s="11" t="s">
        <v>375</v>
      </c>
      <c r="B213" s="12">
        <v>35</v>
      </c>
      <c r="C213" s="12">
        <v>34</v>
      </c>
      <c r="D213" s="12">
        <v>36</v>
      </c>
      <c r="E213" s="12">
        <v>42</v>
      </c>
      <c r="F213" s="12">
        <v>55</v>
      </c>
      <c r="G213" s="12">
        <v>499335.6</v>
      </c>
      <c r="H213" s="12">
        <v>39</v>
      </c>
      <c r="I213" s="12">
        <v>40</v>
      </c>
      <c r="J213" s="12">
        <v>29</v>
      </c>
      <c r="K213" s="12">
        <v>29</v>
      </c>
      <c r="L213" s="12">
        <v>24</v>
      </c>
      <c r="M213" s="12">
        <v>24</v>
      </c>
      <c r="N213" s="12">
        <v>24</v>
      </c>
      <c r="O213" s="12">
        <v>23</v>
      </c>
      <c r="P213" s="12">
        <v>12</v>
      </c>
      <c r="Q213" s="12">
        <v>14</v>
      </c>
      <c r="R213" s="12">
        <v>7</v>
      </c>
      <c r="S213" s="12">
        <v>7</v>
      </c>
      <c r="T213" s="12">
        <v>103.5</v>
      </c>
      <c r="U213" s="12">
        <v>11</v>
      </c>
      <c r="V213" s="12">
        <v>14</v>
      </c>
      <c r="W213" s="12">
        <v>499342.6</v>
      </c>
      <c r="X213" s="12">
        <v>548.5</v>
      </c>
      <c r="Y213" s="12">
        <v>999829.2</v>
      </c>
      <c r="Z213" s="12">
        <v>1000000</v>
      </c>
      <c r="AA213" s="12">
        <v>170.8</v>
      </c>
      <c r="AB213" s="12">
        <v>0.02</v>
      </c>
      <c r="AC213" s="7"/>
      <c r="AD213" s="11" t="s">
        <v>375</v>
      </c>
      <c r="AE213" s="12">
        <v>26</v>
      </c>
      <c r="AF213" s="12">
        <v>114.5</v>
      </c>
      <c r="AG213" s="12">
        <v>499256.4</v>
      </c>
      <c r="AH213" s="12">
        <v>19</v>
      </c>
      <c r="AI213" s="12">
        <v>6</v>
      </c>
      <c r="AJ213" s="12">
        <v>9</v>
      </c>
      <c r="AK213" s="12">
        <v>22</v>
      </c>
      <c r="AL213" s="12">
        <v>21</v>
      </c>
      <c r="AM213" s="12">
        <v>32</v>
      </c>
      <c r="AN213" s="12">
        <v>32</v>
      </c>
      <c r="AO213" s="12">
        <v>37</v>
      </c>
      <c r="AP213" s="12">
        <v>37</v>
      </c>
      <c r="AQ213" s="12">
        <v>37</v>
      </c>
      <c r="AR213" s="12">
        <v>38</v>
      </c>
      <c r="AS213" s="12">
        <v>49</v>
      </c>
      <c r="AT213" s="12">
        <v>153</v>
      </c>
      <c r="AU213" s="12">
        <v>54</v>
      </c>
      <c r="AV213" s="12">
        <v>54</v>
      </c>
      <c r="AW213" s="12">
        <v>128</v>
      </c>
      <c r="AX213" s="12">
        <v>174</v>
      </c>
      <c r="AY213" s="12">
        <v>86</v>
      </c>
      <c r="AZ213" s="12">
        <v>62.5</v>
      </c>
      <c r="BA213" s="12">
        <v>499723.4</v>
      </c>
      <c r="BB213" s="12">
        <v>1000170.7</v>
      </c>
      <c r="BC213" s="12">
        <v>1000000</v>
      </c>
      <c r="BD213" s="12">
        <v>-170.7</v>
      </c>
      <c r="BE213" s="12">
        <v>-0.02</v>
      </c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</row>
    <row r="214" spans="1:86" ht="18.600000000000001" thickBot="1" x14ac:dyDescent="0.35">
      <c r="A214" s="11" t="s">
        <v>376</v>
      </c>
      <c r="B214" s="12">
        <v>49</v>
      </c>
      <c r="C214" s="12">
        <v>47</v>
      </c>
      <c r="D214" s="12">
        <v>44</v>
      </c>
      <c r="E214" s="12">
        <v>41</v>
      </c>
      <c r="F214" s="12">
        <v>38</v>
      </c>
      <c r="G214" s="12">
        <v>499326.6</v>
      </c>
      <c r="H214" s="12">
        <v>42</v>
      </c>
      <c r="I214" s="12">
        <v>47</v>
      </c>
      <c r="J214" s="12">
        <v>45</v>
      </c>
      <c r="K214" s="12">
        <v>45</v>
      </c>
      <c r="L214" s="12">
        <v>47</v>
      </c>
      <c r="M214" s="12">
        <v>49</v>
      </c>
      <c r="N214" s="12">
        <v>51</v>
      </c>
      <c r="O214" s="12">
        <v>56</v>
      </c>
      <c r="P214" s="12">
        <v>59</v>
      </c>
      <c r="Q214" s="12">
        <v>58</v>
      </c>
      <c r="R214" s="12">
        <v>57</v>
      </c>
      <c r="S214" s="12">
        <v>59</v>
      </c>
      <c r="T214" s="12">
        <v>220.5</v>
      </c>
      <c r="U214" s="12">
        <v>41</v>
      </c>
      <c r="V214" s="12">
        <v>80</v>
      </c>
      <c r="W214" s="12">
        <v>499371.6</v>
      </c>
      <c r="X214" s="12">
        <v>286.5</v>
      </c>
      <c r="Y214" s="12">
        <v>1000160.3</v>
      </c>
      <c r="Z214" s="12">
        <v>1000000</v>
      </c>
      <c r="AA214" s="12">
        <v>-160.30000000000001</v>
      </c>
      <c r="AB214" s="12">
        <v>-0.02</v>
      </c>
      <c r="AC214" s="7"/>
      <c r="AD214" s="11" t="s">
        <v>376</v>
      </c>
      <c r="AE214" s="12">
        <v>12</v>
      </c>
      <c r="AF214" s="12">
        <v>101.5</v>
      </c>
      <c r="AG214" s="12">
        <v>499248.4</v>
      </c>
      <c r="AH214" s="12">
        <v>20</v>
      </c>
      <c r="AI214" s="12">
        <v>23</v>
      </c>
      <c r="AJ214" s="12">
        <v>18</v>
      </c>
      <c r="AK214" s="12">
        <v>19</v>
      </c>
      <c r="AL214" s="12">
        <v>14</v>
      </c>
      <c r="AM214" s="12">
        <v>16</v>
      </c>
      <c r="AN214" s="12">
        <v>16</v>
      </c>
      <c r="AO214" s="12">
        <v>14</v>
      </c>
      <c r="AP214" s="12">
        <v>12</v>
      </c>
      <c r="AQ214" s="12">
        <v>10</v>
      </c>
      <c r="AR214" s="12">
        <v>5</v>
      </c>
      <c r="AS214" s="12">
        <v>2</v>
      </c>
      <c r="AT214" s="12">
        <v>109</v>
      </c>
      <c r="AU214" s="12">
        <v>4</v>
      </c>
      <c r="AV214" s="12">
        <v>2</v>
      </c>
      <c r="AW214" s="12">
        <v>11</v>
      </c>
      <c r="AX214" s="12">
        <v>144</v>
      </c>
      <c r="AY214" s="12">
        <v>20</v>
      </c>
      <c r="AZ214" s="12">
        <v>33.5</v>
      </c>
      <c r="BA214" s="12">
        <v>499985.4</v>
      </c>
      <c r="BB214" s="12">
        <v>999839.7</v>
      </c>
      <c r="BC214" s="12">
        <v>1000000</v>
      </c>
      <c r="BD214" s="12">
        <v>160.30000000000001</v>
      </c>
      <c r="BE214" s="12">
        <v>0.02</v>
      </c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</row>
    <row r="215" spans="1:86" ht="18.600000000000001" thickBot="1" x14ac:dyDescent="0.35">
      <c r="A215" s="11" t="s">
        <v>377</v>
      </c>
      <c r="B215" s="12">
        <v>35</v>
      </c>
      <c r="C215" s="12">
        <v>31</v>
      </c>
      <c r="D215" s="12">
        <v>28</v>
      </c>
      <c r="E215" s="12">
        <v>34</v>
      </c>
      <c r="F215" s="12">
        <v>41</v>
      </c>
      <c r="G215" s="12">
        <v>499325.6</v>
      </c>
      <c r="H215" s="12">
        <v>43</v>
      </c>
      <c r="I215" s="12">
        <v>48</v>
      </c>
      <c r="J215" s="12">
        <v>52</v>
      </c>
      <c r="K215" s="12">
        <v>57</v>
      </c>
      <c r="L215" s="12">
        <v>56</v>
      </c>
      <c r="M215" s="12">
        <v>55</v>
      </c>
      <c r="N215" s="12">
        <v>58</v>
      </c>
      <c r="O215" s="12">
        <v>60</v>
      </c>
      <c r="P215" s="12">
        <v>58</v>
      </c>
      <c r="Q215" s="12">
        <v>56</v>
      </c>
      <c r="R215" s="12">
        <v>55</v>
      </c>
      <c r="S215" s="12">
        <v>53</v>
      </c>
      <c r="T215" s="12">
        <v>228.5</v>
      </c>
      <c r="U215" s="12">
        <v>185</v>
      </c>
      <c r="V215" s="12">
        <v>97</v>
      </c>
      <c r="W215" s="12">
        <v>499395.1</v>
      </c>
      <c r="X215" s="12">
        <v>1</v>
      </c>
      <c r="Y215" s="12">
        <v>1000052.3</v>
      </c>
      <c r="Z215" s="12">
        <v>1000000</v>
      </c>
      <c r="AA215" s="12">
        <v>-52.3</v>
      </c>
      <c r="AB215" s="12">
        <v>-0.01</v>
      </c>
      <c r="AC215" s="7"/>
      <c r="AD215" s="11" t="s">
        <v>377</v>
      </c>
      <c r="AE215" s="12">
        <v>26</v>
      </c>
      <c r="AF215" s="12">
        <v>117.5</v>
      </c>
      <c r="AG215" s="12">
        <v>499264.4</v>
      </c>
      <c r="AH215" s="12">
        <v>27</v>
      </c>
      <c r="AI215" s="12">
        <v>20</v>
      </c>
      <c r="AJ215" s="12">
        <v>19</v>
      </c>
      <c r="AK215" s="12">
        <v>18</v>
      </c>
      <c r="AL215" s="12">
        <v>13</v>
      </c>
      <c r="AM215" s="12">
        <v>9</v>
      </c>
      <c r="AN215" s="12">
        <v>4</v>
      </c>
      <c r="AO215" s="12">
        <v>5</v>
      </c>
      <c r="AP215" s="12">
        <v>6</v>
      </c>
      <c r="AQ215" s="12">
        <v>3</v>
      </c>
      <c r="AR215" s="12">
        <v>1</v>
      </c>
      <c r="AS215" s="12">
        <v>3</v>
      </c>
      <c r="AT215" s="12">
        <v>111</v>
      </c>
      <c r="AU215" s="12">
        <v>6</v>
      </c>
      <c r="AV215" s="12">
        <v>8</v>
      </c>
      <c r="AW215" s="12">
        <v>3</v>
      </c>
      <c r="AX215" s="12">
        <v>0</v>
      </c>
      <c r="AY215" s="12">
        <v>3</v>
      </c>
      <c r="AZ215" s="12">
        <v>10</v>
      </c>
      <c r="BA215" s="12">
        <v>500215.4</v>
      </c>
      <c r="BB215" s="12">
        <v>999892.2</v>
      </c>
      <c r="BC215" s="12">
        <v>1000000</v>
      </c>
      <c r="BD215" s="12">
        <v>107.8</v>
      </c>
      <c r="BE215" s="12">
        <v>0.01</v>
      </c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</row>
    <row r="216" spans="1:86" ht="18.600000000000001" thickBot="1" x14ac:dyDescent="0.35">
      <c r="A216" s="11" t="s">
        <v>378</v>
      </c>
      <c r="B216" s="12">
        <v>35</v>
      </c>
      <c r="C216" s="12">
        <v>31</v>
      </c>
      <c r="D216" s="12">
        <v>26</v>
      </c>
      <c r="E216" s="12">
        <v>23</v>
      </c>
      <c r="F216" s="12">
        <v>30</v>
      </c>
      <c r="G216" s="12">
        <v>499302.6</v>
      </c>
      <c r="H216" s="12">
        <v>25</v>
      </c>
      <c r="I216" s="12">
        <v>22</v>
      </c>
      <c r="J216" s="12">
        <v>47</v>
      </c>
      <c r="K216" s="12">
        <v>48</v>
      </c>
      <c r="L216" s="12">
        <v>41</v>
      </c>
      <c r="M216" s="12">
        <v>41</v>
      </c>
      <c r="N216" s="12">
        <v>42</v>
      </c>
      <c r="O216" s="12">
        <v>37</v>
      </c>
      <c r="P216" s="12">
        <v>37</v>
      </c>
      <c r="Q216" s="12">
        <v>37</v>
      </c>
      <c r="R216" s="12">
        <v>26</v>
      </c>
      <c r="S216" s="12">
        <v>25</v>
      </c>
      <c r="T216" s="12">
        <v>115.5</v>
      </c>
      <c r="U216" s="12">
        <v>28</v>
      </c>
      <c r="V216" s="12">
        <v>29.5</v>
      </c>
      <c r="W216" s="12">
        <v>499352.6</v>
      </c>
      <c r="X216" s="12">
        <v>366.5</v>
      </c>
      <c r="Y216" s="12">
        <v>999767.7</v>
      </c>
      <c r="Z216" s="12">
        <v>1000000</v>
      </c>
      <c r="AA216" s="12">
        <v>232.3</v>
      </c>
      <c r="AB216" s="12">
        <v>0.02</v>
      </c>
      <c r="AC216" s="7"/>
      <c r="AD216" s="11" t="s">
        <v>378</v>
      </c>
      <c r="AE216" s="12">
        <v>26</v>
      </c>
      <c r="AF216" s="12">
        <v>117.5</v>
      </c>
      <c r="AG216" s="12">
        <v>499266.4</v>
      </c>
      <c r="AH216" s="12">
        <v>38</v>
      </c>
      <c r="AI216" s="12">
        <v>31</v>
      </c>
      <c r="AJ216" s="12">
        <v>42</v>
      </c>
      <c r="AK216" s="12">
        <v>36</v>
      </c>
      <c r="AL216" s="12">
        <v>39</v>
      </c>
      <c r="AM216" s="12">
        <v>14</v>
      </c>
      <c r="AN216" s="12">
        <v>13</v>
      </c>
      <c r="AO216" s="12">
        <v>20</v>
      </c>
      <c r="AP216" s="12">
        <v>20</v>
      </c>
      <c r="AQ216" s="12">
        <v>19</v>
      </c>
      <c r="AR216" s="12">
        <v>24</v>
      </c>
      <c r="AS216" s="12">
        <v>24</v>
      </c>
      <c r="AT216" s="12">
        <v>130</v>
      </c>
      <c r="AU216" s="12">
        <v>35</v>
      </c>
      <c r="AV216" s="12">
        <v>36</v>
      </c>
      <c r="AW216" s="12">
        <v>116</v>
      </c>
      <c r="AX216" s="12">
        <v>157</v>
      </c>
      <c r="AY216" s="12">
        <v>70.5</v>
      </c>
      <c r="AZ216" s="12">
        <v>52.5</v>
      </c>
      <c r="BA216" s="12">
        <v>499905.4</v>
      </c>
      <c r="BB216" s="12">
        <v>1000232.2</v>
      </c>
      <c r="BC216" s="12">
        <v>1000000</v>
      </c>
      <c r="BD216" s="12">
        <v>-232.2</v>
      </c>
      <c r="BE216" s="12">
        <v>-0.02</v>
      </c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</row>
    <row r="217" spans="1:86" ht="18.600000000000001" thickBot="1" x14ac:dyDescent="0.35">
      <c r="A217" s="11" t="s">
        <v>379</v>
      </c>
      <c r="B217" s="12">
        <v>35</v>
      </c>
      <c r="C217" s="12">
        <v>31</v>
      </c>
      <c r="D217" s="12">
        <v>26</v>
      </c>
      <c r="E217" s="12">
        <v>23</v>
      </c>
      <c r="F217" s="12">
        <v>23</v>
      </c>
      <c r="G217" s="12">
        <v>499302.6</v>
      </c>
      <c r="H217" s="12">
        <v>19</v>
      </c>
      <c r="I217" s="12">
        <v>13</v>
      </c>
      <c r="J217" s="12">
        <v>9</v>
      </c>
      <c r="K217" s="12">
        <v>15</v>
      </c>
      <c r="L217" s="12">
        <v>12</v>
      </c>
      <c r="M217" s="12">
        <v>11</v>
      </c>
      <c r="N217" s="12">
        <v>14</v>
      </c>
      <c r="O217" s="12">
        <v>22</v>
      </c>
      <c r="P217" s="12">
        <v>28</v>
      </c>
      <c r="Q217" s="12">
        <v>38</v>
      </c>
      <c r="R217" s="12">
        <v>35</v>
      </c>
      <c r="S217" s="12">
        <v>42</v>
      </c>
      <c r="T217" s="12">
        <v>205.5</v>
      </c>
      <c r="U217" s="12">
        <v>25</v>
      </c>
      <c r="V217" s="12">
        <v>25.5</v>
      </c>
      <c r="W217" s="12">
        <v>499354.6</v>
      </c>
      <c r="X217" s="12">
        <v>343</v>
      </c>
      <c r="Y217" s="12">
        <v>999652.2</v>
      </c>
      <c r="Z217" s="12">
        <v>1000000</v>
      </c>
      <c r="AA217" s="12">
        <v>347.8</v>
      </c>
      <c r="AB217" s="12">
        <v>0.03</v>
      </c>
      <c r="AC217" s="7"/>
      <c r="AD217" s="11" t="s">
        <v>379</v>
      </c>
      <c r="AE217" s="12">
        <v>26</v>
      </c>
      <c r="AF217" s="12">
        <v>117.5</v>
      </c>
      <c r="AG217" s="12">
        <v>499266.4</v>
      </c>
      <c r="AH217" s="12">
        <v>38</v>
      </c>
      <c r="AI217" s="12">
        <v>38</v>
      </c>
      <c r="AJ217" s="12">
        <v>42</v>
      </c>
      <c r="AK217" s="12">
        <v>42</v>
      </c>
      <c r="AL217" s="12">
        <v>48</v>
      </c>
      <c r="AM217" s="12">
        <v>52</v>
      </c>
      <c r="AN217" s="12">
        <v>46</v>
      </c>
      <c r="AO217" s="12">
        <v>49</v>
      </c>
      <c r="AP217" s="12">
        <v>50</v>
      </c>
      <c r="AQ217" s="12">
        <v>47</v>
      </c>
      <c r="AR217" s="12">
        <v>39</v>
      </c>
      <c r="AS217" s="12">
        <v>33</v>
      </c>
      <c r="AT217" s="12">
        <v>129</v>
      </c>
      <c r="AU217" s="12">
        <v>26</v>
      </c>
      <c r="AV217" s="12">
        <v>19</v>
      </c>
      <c r="AW217" s="12">
        <v>26</v>
      </c>
      <c r="AX217" s="12">
        <v>160</v>
      </c>
      <c r="AY217" s="12">
        <v>74.5</v>
      </c>
      <c r="AZ217" s="12">
        <v>50.5</v>
      </c>
      <c r="BA217" s="12">
        <v>499928.9</v>
      </c>
      <c r="BB217" s="12">
        <v>1000347.7</v>
      </c>
      <c r="BC217" s="12">
        <v>1000000</v>
      </c>
      <c r="BD217" s="12">
        <v>-347.7</v>
      </c>
      <c r="BE217" s="12">
        <v>-0.03</v>
      </c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</row>
    <row r="218" spans="1:86" ht="18.600000000000001" thickBot="1" x14ac:dyDescent="0.35">
      <c r="A218" s="11" t="s">
        <v>380</v>
      </c>
      <c r="B218" s="12">
        <v>47</v>
      </c>
      <c r="C218" s="12">
        <v>44</v>
      </c>
      <c r="D218" s="12">
        <v>40</v>
      </c>
      <c r="E218" s="12">
        <v>37</v>
      </c>
      <c r="F218" s="12">
        <v>35</v>
      </c>
      <c r="G218" s="12">
        <v>499318.6</v>
      </c>
      <c r="H218" s="12">
        <v>33</v>
      </c>
      <c r="I218" s="12">
        <v>37</v>
      </c>
      <c r="J218" s="12">
        <v>34</v>
      </c>
      <c r="K218" s="12">
        <v>32</v>
      </c>
      <c r="L218" s="12">
        <v>36</v>
      </c>
      <c r="M218" s="12">
        <v>40</v>
      </c>
      <c r="N218" s="12">
        <v>33</v>
      </c>
      <c r="O218" s="12">
        <v>21</v>
      </c>
      <c r="P218" s="12">
        <v>23</v>
      </c>
      <c r="Q218" s="12">
        <v>24</v>
      </c>
      <c r="R218" s="12">
        <v>28</v>
      </c>
      <c r="S218" s="12">
        <v>30</v>
      </c>
      <c r="T218" s="12">
        <v>183</v>
      </c>
      <c r="U218" s="12">
        <v>34</v>
      </c>
      <c r="V218" s="12">
        <v>75</v>
      </c>
      <c r="W218" s="12">
        <v>499368.6</v>
      </c>
      <c r="X218" s="12">
        <v>367.5</v>
      </c>
      <c r="Y218" s="12">
        <v>999920.7</v>
      </c>
      <c r="Z218" s="12">
        <v>1000000</v>
      </c>
      <c r="AA218" s="12">
        <v>79.3</v>
      </c>
      <c r="AB218" s="12">
        <v>0.01</v>
      </c>
      <c r="AC218" s="7"/>
      <c r="AD218" s="11" t="s">
        <v>380</v>
      </c>
      <c r="AE218" s="12">
        <v>14</v>
      </c>
      <c r="AF218" s="12">
        <v>104.5</v>
      </c>
      <c r="AG218" s="12">
        <v>499252.4</v>
      </c>
      <c r="AH218" s="12">
        <v>24</v>
      </c>
      <c r="AI218" s="12">
        <v>26</v>
      </c>
      <c r="AJ218" s="12">
        <v>26</v>
      </c>
      <c r="AK218" s="12">
        <v>28</v>
      </c>
      <c r="AL218" s="12">
        <v>24</v>
      </c>
      <c r="AM218" s="12">
        <v>27</v>
      </c>
      <c r="AN218" s="12">
        <v>29</v>
      </c>
      <c r="AO218" s="12">
        <v>25</v>
      </c>
      <c r="AP218" s="12">
        <v>21</v>
      </c>
      <c r="AQ218" s="12">
        <v>28</v>
      </c>
      <c r="AR218" s="12">
        <v>40</v>
      </c>
      <c r="AS218" s="12">
        <v>38</v>
      </c>
      <c r="AT218" s="12">
        <v>143</v>
      </c>
      <c r="AU218" s="12">
        <v>33</v>
      </c>
      <c r="AV218" s="12">
        <v>31</v>
      </c>
      <c r="AW218" s="12">
        <v>48.5</v>
      </c>
      <c r="AX218" s="12">
        <v>151</v>
      </c>
      <c r="AY218" s="12">
        <v>25</v>
      </c>
      <c r="AZ218" s="12">
        <v>36.5</v>
      </c>
      <c r="BA218" s="12">
        <v>499904.4</v>
      </c>
      <c r="BB218" s="12">
        <v>1000079.2</v>
      </c>
      <c r="BC218" s="12">
        <v>1000000</v>
      </c>
      <c r="BD218" s="12">
        <v>-79.2</v>
      </c>
      <c r="BE218" s="12">
        <v>-0.01</v>
      </c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</row>
    <row r="219" spans="1:86" ht="18.600000000000001" thickBot="1" x14ac:dyDescent="0.35">
      <c r="A219" s="11" t="s">
        <v>381</v>
      </c>
      <c r="B219" s="12">
        <v>35</v>
      </c>
      <c r="C219" s="12">
        <v>31</v>
      </c>
      <c r="D219" s="12">
        <v>26</v>
      </c>
      <c r="E219" s="12">
        <v>23</v>
      </c>
      <c r="F219" s="12">
        <v>19</v>
      </c>
      <c r="G219" s="12">
        <v>499302.6</v>
      </c>
      <c r="H219" s="12">
        <v>19</v>
      </c>
      <c r="I219" s="12">
        <v>11</v>
      </c>
      <c r="J219" s="12">
        <v>27</v>
      </c>
      <c r="K219" s="12">
        <v>11</v>
      </c>
      <c r="L219" s="12">
        <v>9</v>
      </c>
      <c r="M219" s="12">
        <v>9</v>
      </c>
      <c r="N219" s="12">
        <v>9</v>
      </c>
      <c r="O219" s="12">
        <v>12</v>
      </c>
      <c r="P219" s="12">
        <v>19</v>
      </c>
      <c r="Q219" s="12">
        <v>26</v>
      </c>
      <c r="R219" s="12">
        <v>16</v>
      </c>
      <c r="S219" s="12">
        <v>24</v>
      </c>
      <c r="T219" s="12">
        <v>182</v>
      </c>
      <c r="U219" s="12">
        <v>30</v>
      </c>
      <c r="V219" s="12">
        <v>68</v>
      </c>
      <c r="W219" s="12">
        <v>499356.6</v>
      </c>
      <c r="X219" s="12">
        <v>361.5</v>
      </c>
      <c r="Y219" s="12">
        <v>999626.7</v>
      </c>
      <c r="Z219" s="12">
        <v>1000000</v>
      </c>
      <c r="AA219" s="12">
        <v>373.3</v>
      </c>
      <c r="AB219" s="12">
        <v>0.04</v>
      </c>
      <c r="AC219" s="7"/>
      <c r="AD219" s="11" t="s">
        <v>381</v>
      </c>
      <c r="AE219" s="12">
        <v>26</v>
      </c>
      <c r="AF219" s="12">
        <v>117.5</v>
      </c>
      <c r="AG219" s="12">
        <v>499266.4</v>
      </c>
      <c r="AH219" s="12">
        <v>38</v>
      </c>
      <c r="AI219" s="12">
        <v>42</v>
      </c>
      <c r="AJ219" s="12">
        <v>42</v>
      </c>
      <c r="AK219" s="12">
        <v>42</v>
      </c>
      <c r="AL219" s="12">
        <v>50</v>
      </c>
      <c r="AM219" s="12">
        <v>34</v>
      </c>
      <c r="AN219" s="12">
        <v>50</v>
      </c>
      <c r="AO219" s="12">
        <v>52</v>
      </c>
      <c r="AP219" s="12">
        <v>52</v>
      </c>
      <c r="AQ219" s="12">
        <v>52</v>
      </c>
      <c r="AR219" s="12">
        <v>49</v>
      </c>
      <c r="AS219" s="12">
        <v>42</v>
      </c>
      <c r="AT219" s="12">
        <v>141</v>
      </c>
      <c r="AU219" s="12">
        <v>45</v>
      </c>
      <c r="AV219" s="12">
        <v>37</v>
      </c>
      <c r="AW219" s="12">
        <v>49.5</v>
      </c>
      <c r="AX219" s="12">
        <v>155</v>
      </c>
      <c r="AY219" s="12">
        <v>32</v>
      </c>
      <c r="AZ219" s="12">
        <v>48.5</v>
      </c>
      <c r="BA219" s="12">
        <v>499910.40000000002</v>
      </c>
      <c r="BB219" s="12">
        <v>1000373.2</v>
      </c>
      <c r="BC219" s="12">
        <v>1000000</v>
      </c>
      <c r="BD219" s="12">
        <v>-373.2</v>
      </c>
      <c r="BE219" s="12">
        <v>-0.04</v>
      </c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</row>
    <row r="220" spans="1:86" ht="18.600000000000001" thickBot="1" x14ac:dyDescent="0.35">
      <c r="A220" s="11" t="s">
        <v>382</v>
      </c>
      <c r="B220" s="12">
        <v>36</v>
      </c>
      <c r="C220" s="12">
        <v>35</v>
      </c>
      <c r="D220" s="12">
        <v>42</v>
      </c>
      <c r="E220" s="12">
        <v>36</v>
      </c>
      <c r="F220" s="12">
        <v>40</v>
      </c>
      <c r="G220" s="12">
        <v>499327.6</v>
      </c>
      <c r="H220" s="12">
        <v>44</v>
      </c>
      <c r="I220" s="12">
        <v>51</v>
      </c>
      <c r="J220" s="12">
        <v>48</v>
      </c>
      <c r="K220" s="12">
        <v>51</v>
      </c>
      <c r="L220" s="12">
        <v>51</v>
      </c>
      <c r="M220" s="12">
        <v>60</v>
      </c>
      <c r="N220" s="12">
        <v>60</v>
      </c>
      <c r="O220" s="12">
        <v>45</v>
      </c>
      <c r="P220" s="12">
        <v>56</v>
      </c>
      <c r="Q220" s="12">
        <v>53</v>
      </c>
      <c r="R220" s="12">
        <v>51</v>
      </c>
      <c r="S220" s="12">
        <v>51</v>
      </c>
      <c r="T220" s="12">
        <v>221.5</v>
      </c>
      <c r="U220" s="12">
        <v>53</v>
      </c>
      <c r="V220" s="12">
        <v>88</v>
      </c>
      <c r="W220" s="12">
        <v>499375.6</v>
      </c>
      <c r="X220" s="12">
        <v>285.5</v>
      </c>
      <c r="Y220" s="12">
        <v>1000161.3</v>
      </c>
      <c r="Z220" s="12">
        <v>1000000</v>
      </c>
      <c r="AA220" s="12">
        <v>-161.30000000000001</v>
      </c>
      <c r="AB220" s="12">
        <v>-0.02</v>
      </c>
      <c r="AC220" s="7"/>
      <c r="AD220" s="11" t="s">
        <v>382</v>
      </c>
      <c r="AE220" s="12">
        <v>25</v>
      </c>
      <c r="AF220" s="12">
        <v>113.5</v>
      </c>
      <c r="AG220" s="12">
        <v>499250.4</v>
      </c>
      <c r="AH220" s="12">
        <v>25</v>
      </c>
      <c r="AI220" s="12">
        <v>21</v>
      </c>
      <c r="AJ220" s="12">
        <v>17</v>
      </c>
      <c r="AK220" s="12">
        <v>17</v>
      </c>
      <c r="AL220" s="12">
        <v>10</v>
      </c>
      <c r="AM220" s="12">
        <v>13</v>
      </c>
      <c r="AN220" s="12">
        <v>10</v>
      </c>
      <c r="AO220" s="12">
        <v>10</v>
      </c>
      <c r="AP220" s="12">
        <v>1</v>
      </c>
      <c r="AQ220" s="12">
        <v>1</v>
      </c>
      <c r="AR220" s="12">
        <v>16</v>
      </c>
      <c r="AS220" s="12">
        <v>5</v>
      </c>
      <c r="AT220" s="12">
        <v>114</v>
      </c>
      <c r="AU220" s="12">
        <v>10</v>
      </c>
      <c r="AV220" s="12">
        <v>10</v>
      </c>
      <c r="AW220" s="12">
        <v>10</v>
      </c>
      <c r="AX220" s="12">
        <v>132</v>
      </c>
      <c r="AY220" s="12">
        <v>12</v>
      </c>
      <c r="AZ220" s="12">
        <v>29.5</v>
      </c>
      <c r="BA220" s="12">
        <v>499986.4</v>
      </c>
      <c r="BB220" s="12">
        <v>999838.7</v>
      </c>
      <c r="BC220" s="12">
        <v>1000000</v>
      </c>
      <c r="BD220" s="12">
        <v>161.30000000000001</v>
      </c>
      <c r="BE220" s="12">
        <v>0.02</v>
      </c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</row>
    <row r="221" spans="1:86" ht="18.600000000000001" thickBot="1" x14ac:dyDescent="0.35">
      <c r="A221" s="11" t="s">
        <v>383</v>
      </c>
      <c r="B221" s="12">
        <v>58</v>
      </c>
      <c r="C221" s="12">
        <v>76.5</v>
      </c>
      <c r="D221" s="12">
        <v>59</v>
      </c>
      <c r="E221" s="12">
        <v>59</v>
      </c>
      <c r="F221" s="12">
        <v>59</v>
      </c>
      <c r="G221" s="12">
        <v>499342.6</v>
      </c>
      <c r="H221" s="12">
        <v>59</v>
      </c>
      <c r="I221" s="12">
        <v>61</v>
      </c>
      <c r="J221" s="12">
        <v>61</v>
      </c>
      <c r="K221" s="12">
        <v>61</v>
      </c>
      <c r="L221" s="12">
        <v>61</v>
      </c>
      <c r="M221" s="12">
        <v>61</v>
      </c>
      <c r="N221" s="12">
        <v>61</v>
      </c>
      <c r="O221" s="12">
        <v>61</v>
      </c>
      <c r="P221" s="12">
        <v>61</v>
      </c>
      <c r="Q221" s="12">
        <v>59</v>
      </c>
      <c r="R221" s="12">
        <v>61</v>
      </c>
      <c r="S221" s="12">
        <v>60</v>
      </c>
      <c r="T221" s="12">
        <v>226.5</v>
      </c>
      <c r="U221" s="12">
        <v>55</v>
      </c>
      <c r="V221" s="12">
        <v>94</v>
      </c>
      <c r="W221" s="12">
        <v>499399.1</v>
      </c>
      <c r="X221" s="12">
        <v>370.5</v>
      </c>
      <c r="Y221" s="12">
        <v>1000526.3</v>
      </c>
      <c r="Z221" s="12">
        <v>1000000</v>
      </c>
      <c r="AA221" s="12">
        <v>-526.29999999999995</v>
      </c>
      <c r="AB221" s="12">
        <v>-0.05</v>
      </c>
      <c r="AC221" s="7"/>
      <c r="AD221" s="11" t="s">
        <v>383</v>
      </c>
      <c r="AE221" s="12">
        <v>3</v>
      </c>
      <c r="AF221" s="12">
        <v>72</v>
      </c>
      <c r="AG221" s="12">
        <v>499233.4</v>
      </c>
      <c r="AH221" s="12">
        <v>2</v>
      </c>
      <c r="AI221" s="12">
        <v>2</v>
      </c>
      <c r="AJ221" s="12">
        <v>2</v>
      </c>
      <c r="AK221" s="12">
        <v>2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108</v>
      </c>
      <c r="AU221" s="12">
        <v>0</v>
      </c>
      <c r="AV221" s="12">
        <v>1</v>
      </c>
      <c r="AW221" s="12">
        <v>5</v>
      </c>
      <c r="AX221" s="12">
        <v>130</v>
      </c>
      <c r="AY221" s="12">
        <v>6</v>
      </c>
      <c r="AZ221" s="12">
        <v>6</v>
      </c>
      <c r="BA221" s="12">
        <v>499901.4</v>
      </c>
      <c r="BB221" s="12">
        <v>999473.8</v>
      </c>
      <c r="BC221" s="12">
        <v>1000000</v>
      </c>
      <c r="BD221" s="12">
        <v>526.20000000000005</v>
      </c>
      <c r="BE221" s="12">
        <v>0.05</v>
      </c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</row>
    <row r="222" spans="1:86" ht="18.600000000000001" thickBot="1" x14ac:dyDescent="0.35">
      <c r="A222" s="11" t="s">
        <v>384</v>
      </c>
      <c r="B222" s="12">
        <v>57</v>
      </c>
      <c r="C222" s="12">
        <v>51</v>
      </c>
      <c r="D222" s="12">
        <v>52</v>
      </c>
      <c r="E222" s="12">
        <v>52</v>
      </c>
      <c r="F222" s="12">
        <v>54</v>
      </c>
      <c r="G222" s="12">
        <v>499340.6</v>
      </c>
      <c r="H222" s="12">
        <v>56</v>
      </c>
      <c r="I222" s="12">
        <v>44</v>
      </c>
      <c r="J222" s="12">
        <v>41</v>
      </c>
      <c r="K222" s="12">
        <v>41</v>
      </c>
      <c r="L222" s="12">
        <v>44</v>
      </c>
      <c r="M222" s="12">
        <v>44</v>
      </c>
      <c r="N222" s="12">
        <v>47</v>
      </c>
      <c r="O222" s="12">
        <v>50</v>
      </c>
      <c r="P222" s="12">
        <v>48</v>
      </c>
      <c r="Q222" s="12">
        <v>45</v>
      </c>
      <c r="R222" s="12">
        <v>46</v>
      </c>
      <c r="S222" s="12">
        <v>39</v>
      </c>
      <c r="T222" s="12">
        <v>222.5</v>
      </c>
      <c r="U222" s="12">
        <v>52</v>
      </c>
      <c r="V222" s="12">
        <v>95</v>
      </c>
      <c r="W222" s="12">
        <v>499401.1</v>
      </c>
      <c r="X222" s="12">
        <v>291</v>
      </c>
      <c r="Y222" s="12">
        <v>1000213.3</v>
      </c>
      <c r="Z222" s="12">
        <v>1000000</v>
      </c>
      <c r="AA222" s="12">
        <v>-213.3</v>
      </c>
      <c r="AB222" s="12">
        <v>-0.02</v>
      </c>
      <c r="AC222" s="7"/>
      <c r="AD222" s="11" t="s">
        <v>384</v>
      </c>
      <c r="AE222" s="12">
        <v>4</v>
      </c>
      <c r="AF222" s="12">
        <v>97.5</v>
      </c>
      <c r="AG222" s="12">
        <v>499240.4</v>
      </c>
      <c r="AH222" s="12">
        <v>9</v>
      </c>
      <c r="AI222" s="12">
        <v>7</v>
      </c>
      <c r="AJ222" s="12">
        <v>4</v>
      </c>
      <c r="AK222" s="12">
        <v>5</v>
      </c>
      <c r="AL222" s="12">
        <v>17</v>
      </c>
      <c r="AM222" s="12">
        <v>20</v>
      </c>
      <c r="AN222" s="12">
        <v>20</v>
      </c>
      <c r="AO222" s="12">
        <v>17</v>
      </c>
      <c r="AP222" s="12">
        <v>17</v>
      </c>
      <c r="AQ222" s="12">
        <v>14</v>
      </c>
      <c r="AR222" s="12">
        <v>11</v>
      </c>
      <c r="AS222" s="12">
        <v>13</v>
      </c>
      <c r="AT222" s="12">
        <v>122</v>
      </c>
      <c r="AU222" s="12">
        <v>15</v>
      </c>
      <c r="AV222" s="12">
        <v>22</v>
      </c>
      <c r="AW222" s="12">
        <v>9</v>
      </c>
      <c r="AX222" s="12">
        <v>133</v>
      </c>
      <c r="AY222" s="12">
        <v>5</v>
      </c>
      <c r="AZ222" s="12">
        <v>4</v>
      </c>
      <c r="BA222" s="12">
        <v>499980.9</v>
      </c>
      <c r="BB222" s="12">
        <v>999786.7</v>
      </c>
      <c r="BC222" s="12">
        <v>1000000</v>
      </c>
      <c r="BD222" s="12">
        <v>213.3</v>
      </c>
      <c r="BE222" s="12">
        <v>0.02</v>
      </c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</row>
    <row r="223" spans="1:86" ht="18.600000000000001" thickBot="1" x14ac:dyDescent="0.35">
      <c r="A223" s="11" t="s">
        <v>385</v>
      </c>
      <c r="B223" s="12">
        <v>35</v>
      </c>
      <c r="C223" s="12">
        <v>38</v>
      </c>
      <c r="D223" s="12">
        <v>37</v>
      </c>
      <c r="E223" s="12">
        <v>31</v>
      </c>
      <c r="F223" s="12">
        <v>25</v>
      </c>
      <c r="G223" s="12">
        <v>499316.6</v>
      </c>
      <c r="H223" s="12">
        <v>31</v>
      </c>
      <c r="I223" s="12">
        <v>33</v>
      </c>
      <c r="J223" s="12">
        <v>30</v>
      </c>
      <c r="K223" s="12">
        <v>30</v>
      </c>
      <c r="L223" s="12">
        <v>34</v>
      </c>
      <c r="M223" s="12">
        <v>29</v>
      </c>
      <c r="N223" s="12">
        <v>30</v>
      </c>
      <c r="O223" s="12">
        <v>30</v>
      </c>
      <c r="P223" s="12">
        <v>29</v>
      </c>
      <c r="Q223" s="12">
        <v>20</v>
      </c>
      <c r="R223" s="12">
        <v>19</v>
      </c>
      <c r="S223" s="12">
        <v>19</v>
      </c>
      <c r="T223" s="12">
        <v>110.5</v>
      </c>
      <c r="U223" s="12">
        <v>23</v>
      </c>
      <c r="V223" s="12">
        <v>27.5</v>
      </c>
      <c r="W223" s="12">
        <v>499359.6</v>
      </c>
      <c r="X223" s="12">
        <v>819</v>
      </c>
      <c r="Y223" s="12">
        <v>1000156.3</v>
      </c>
      <c r="Z223" s="12">
        <v>1000000</v>
      </c>
      <c r="AA223" s="12">
        <v>-156.30000000000001</v>
      </c>
      <c r="AB223" s="12">
        <v>-0.02</v>
      </c>
      <c r="AC223" s="7"/>
      <c r="AD223" s="11" t="s">
        <v>385</v>
      </c>
      <c r="AE223" s="12">
        <v>26</v>
      </c>
      <c r="AF223" s="12">
        <v>110.5</v>
      </c>
      <c r="AG223" s="12">
        <v>499255.4</v>
      </c>
      <c r="AH223" s="12">
        <v>30</v>
      </c>
      <c r="AI223" s="12">
        <v>36</v>
      </c>
      <c r="AJ223" s="12">
        <v>28</v>
      </c>
      <c r="AK223" s="12">
        <v>30</v>
      </c>
      <c r="AL223" s="12">
        <v>28</v>
      </c>
      <c r="AM223" s="12">
        <v>31</v>
      </c>
      <c r="AN223" s="12">
        <v>31</v>
      </c>
      <c r="AO223" s="12">
        <v>27</v>
      </c>
      <c r="AP223" s="12">
        <v>32</v>
      </c>
      <c r="AQ223" s="12">
        <v>31</v>
      </c>
      <c r="AR223" s="12">
        <v>31</v>
      </c>
      <c r="AS223" s="12">
        <v>32</v>
      </c>
      <c r="AT223" s="12">
        <v>147</v>
      </c>
      <c r="AU223" s="12">
        <v>42</v>
      </c>
      <c r="AV223" s="12">
        <v>42</v>
      </c>
      <c r="AW223" s="12">
        <v>121</v>
      </c>
      <c r="AX223" s="12">
        <v>162</v>
      </c>
      <c r="AY223" s="12">
        <v>72.5</v>
      </c>
      <c r="AZ223" s="12">
        <v>45.5</v>
      </c>
      <c r="BA223" s="12">
        <v>499452.9</v>
      </c>
      <c r="BB223" s="12">
        <v>999843.7</v>
      </c>
      <c r="BC223" s="12">
        <v>1000000</v>
      </c>
      <c r="BD223" s="12">
        <v>156.30000000000001</v>
      </c>
      <c r="BE223" s="12">
        <v>0.02</v>
      </c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</row>
    <row r="224" spans="1:86" ht="18.600000000000001" thickBot="1" x14ac:dyDescent="0.35">
      <c r="A224" s="11" t="s">
        <v>386</v>
      </c>
      <c r="B224" s="12">
        <v>35</v>
      </c>
      <c r="C224" s="12">
        <v>32</v>
      </c>
      <c r="D224" s="12">
        <v>30</v>
      </c>
      <c r="E224" s="12">
        <v>33</v>
      </c>
      <c r="F224" s="12">
        <v>31</v>
      </c>
      <c r="G224" s="12">
        <v>499315.6</v>
      </c>
      <c r="H224" s="12">
        <v>50</v>
      </c>
      <c r="I224" s="12">
        <v>31</v>
      </c>
      <c r="J224" s="12">
        <v>24</v>
      </c>
      <c r="K224" s="12">
        <v>26</v>
      </c>
      <c r="L224" s="12">
        <v>32</v>
      </c>
      <c r="M224" s="12">
        <v>28</v>
      </c>
      <c r="N224" s="12">
        <v>26</v>
      </c>
      <c r="O224" s="12">
        <v>29</v>
      </c>
      <c r="P224" s="12">
        <v>24</v>
      </c>
      <c r="Q224" s="12">
        <v>34</v>
      </c>
      <c r="R224" s="12">
        <v>47</v>
      </c>
      <c r="S224" s="12">
        <v>49</v>
      </c>
      <c r="T224" s="12">
        <v>116.5</v>
      </c>
      <c r="U224" s="12">
        <v>17</v>
      </c>
      <c r="V224" s="12">
        <v>11</v>
      </c>
      <c r="W224" s="12">
        <v>499341.6</v>
      </c>
      <c r="X224" s="12">
        <v>354.5</v>
      </c>
      <c r="Y224" s="12">
        <v>999717.2</v>
      </c>
      <c r="Z224" s="12">
        <v>1000000</v>
      </c>
      <c r="AA224" s="12">
        <v>282.8</v>
      </c>
      <c r="AB224" s="12">
        <v>0.03</v>
      </c>
      <c r="AC224" s="7"/>
      <c r="AD224" s="11" t="s">
        <v>386</v>
      </c>
      <c r="AE224" s="12">
        <v>26</v>
      </c>
      <c r="AF224" s="12">
        <v>116.5</v>
      </c>
      <c r="AG224" s="12">
        <v>499262.4</v>
      </c>
      <c r="AH224" s="12">
        <v>28</v>
      </c>
      <c r="AI224" s="12">
        <v>30</v>
      </c>
      <c r="AJ224" s="12">
        <v>29</v>
      </c>
      <c r="AK224" s="12">
        <v>11</v>
      </c>
      <c r="AL224" s="12">
        <v>30</v>
      </c>
      <c r="AM224" s="12">
        <v>37</v>
      </c>
      <c r="AN224" s="12">
        <v>35</v>
      </c>
      <c r="AO224" s="12">
        <v>29</v>
      </c>
      <c r="AP224" s="12">
        <v>33</v>
      </c>
      <c r="AQ224" s="12">
        <v>35</v>
      </c>
      <c r="AR224" s="12">
        <v>32</v>
      </c>
      <c r="AS224" s="12">
        <v>37</v>
      </c>
      <c r="AT224" s="12">
        <v>133</v>
      </c>
      <c r="AU224" s="12">
        <v>14</v>
      </c>
      <c r="AV224" s="12">
        <v>12</v>
      </c>
      <c r="AW224" s="12">
        <v>115</v>
      </c>
      <c r="AX224" s="12">
        <v>168</v>
      </c>
      <c r="AY224" s="12">
        <v>89</v>
      </c>
      <c r="AZ224" s="12">
        <v>63.5</v>
      </c>
      <c r="BA224" s="12">
        <v>499917.4</v>
      </c>
      <c r="BB224" s="12">
        <v>1000282.7</v>
      </c>
      <c r="BC224" s="12">
        <v>1000000</v>
      </c>
      <c r="BD224" s="12">
        <v>-282.7</v>
      </c>
      <c r="BE224" s="12">
        <v>-0.03</v>
      </c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</row>
    <row r="225" spans="1:86" ht="18.600000000000001" thickBot="1" x14ac:dyDescent="0.35">
      <c r="A225" s="11" t="s">
        <v>387</v>
      </c>
      <c r="B225" s="12">
        <v>53</v>
      </c>
      <c r="C225" s="12">
        <v>74.5</v>
      </c>
      <c r="D225" s="12">
        <v>54</v>
      </c>
      <c r="E225" s="12">
        <v>47</v>
      </c>
      <c r="F225" s="12">
        <v>39</v>
      </c>
      <c r="G225" s="12">
        <v>499322.6</v>
      </c>
      <c r="H225" s="12">
        <v>37</v>
      </c>
      <c r="I225" s="12">
        <v>38</v>
      </c>
      <c r="J225" s="12">
        <v>36</v>
      </c>
      <c r="K225" s="12">
        <v>34</v>
      </c>
      <c r="L225" s="12">
        <v>33</v>
      </c>
      <c r="M225" s="12">
        <v>31</v>
      </c>
      <c r="N225" s="12">
        <v>26</v>
      </c>
      <c r="O225" s="12">
        <v>11</v>
      </c>
      <c r="P225" s="12">
        <v>10</v>
      </c>
      <c r="Q225" s="12">
        <v>8</v>
      </c>
      <c r="R225" s="12">
        <v>6</v>
      </c>
      <c r="S225" s="12">
        <v>13</v>
      </c>
      <c r="T225" s="12">
        <v>105.5</v>
      </c>
      <c r="U225" s="12">
        <v>12</v>
      </c>
      <c r="V225" s="12">
        <v>13</v>
      </c>
      <c r="W225" s="12">
        <v>499343.6</v>
      </c>
      <c r="X225" s="12">
        <v>352.5</v>
      </c>
      <c r="Y225" s="12">
        <v>999699.7</v>
      </c>
      <c r="Z225" s="12">
        <v>1000000</v>
      </c>
      <c r="AA225" s="12">
        <v>300.3</v>
      </c>
      <c r="AB225" s="12">
        <v>0.03</v>
      </c>
      <c r="AC225" s="7"/>
      <c r="AD225" s="11" t="s">
        <v>387</v>
      </c>
      <c r="AE225" s="12">
        <v>8</v>
      </c>
      <c r="AF225" s="12">
        <v>74</v>
      </c>
      <c r="AG225" s="12">
        <v>499238.40000000002</v>
      </c>
      <c r="AH225" s="12">
        <v>14</v>
      </c>
      <c r="AI225" s="12">
        <v>22</v>
      </c>
      <c r="AJ225" s="12">
        <v>22</v>
      </c>
      <c r="AK225" s="12">
        <v>24</v>
      </c>
      <c r="AL225" s="12">
        <v>23</v>
      </c>
      <c r="AM225" s="12">
        <v>25</v>
      </c>
      <c r="AN225" s="12">
        <v>27</v>
      </c>
      <c r="AO225" s="12">
        <v>28</v>
      </c>
      <c r="AP225" s="12">
        <v>30</v>
      </c>
      <c r="AQ225" s="12">
        <v>35</v>
      </c>
      <c r="AR225" s="12">
        <v>50</v>
      </c>
      <c r="AS225" s="12">
        <v>51</v>
      </c>
      <c r="AT225" s="12">
        <v>159</v>
      </c>
      <c r="AU225" s="12">
        <v>55</v>
      </c>
      <c r="AV225" s="12">
        <v>48</v>
      </c>
      <c r="AW225" s="12">
        <v>126</v>
      </c>
      <c r="AX225" s="12">
        <v>173</v>
      </c>
      <c r="AY225" s="12">
        <v>87</v>
      </c>
      <c r="AZ225" s="12">
        <v>61.5</v>
      </c>
      <c r="BA225" s="12">
        <v>499919.4</v>
      </c>
      <c r="BB225" s="12">
        <v>1000300.2</v>
      </c>
      <c r="BC225" s="12">
        <v>1000000</v>
      </c>
      <c r="BD225" s="12">
        <v>-300.2</v>
      </c>
      <c r="BE225" s="12">
        <v>-0.03</v>
      </c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</row>
    <row r="226" spans="1:86" ht="18.600000000000001" thickBot="1" x14ac:dyDescent="0.35">
      <c r="A226" s="11" t="s">
        <v>388</v>
      </c>
      <c r="B226" s="12">
        <v>35</v>
      </c>
      <c r="C226" s="12">
        <v>31</v>
      </c>
      <c r="D226" s="12">
        <v>26</v>
      </c>
      <c r="E226" s="12">
        <v>23</v>
      </c>
      <c r="F226" s="12">
        <v>19</v>
      </c>
      <c r="G226" s="12">
        <v>499306.6</v>
      </c>
      <c r="H226" s="12">
        <v>21</v>
      </c>
      <c r="I226" s="12">
        <v>21</v>
      </c>
      <c r="J226" s="12">
        <v>19</v>
      </c>
      <c r="K226" s="12">
        <v>20</v>
      </c>
      <c r="L226" s="12">
        <v>15</v>
      </c>
      <c r="M226" s="12">
        <v>18</v>
      </c>
      <c r="N226" s="12">
        <v>16</v>
      </c>
      <c r="O226" s="12">
        <v>25</v>
      </c>
      <c r="P226" s="12">
        <v>27</v>
      </c>
      <c r="Q226" s="12">
        <v>28</v>
      </c>
      <c r="R226" s="12">
        <v>24</v>
      </c>
      <c r="S226" s="12">
        <v>35</v>
      </c>
      <c r="T226" s="12">
        <v>216.5</v>
      </c>
      <c r="U226" s="12">
        <v>39</v>
      </c>
      <c r="V226" s="12">
        <v>89</v>
      </c>
      <c r="W226" s="12">
        <v>499396.1</v>
      </c>
      <c r="X226" s="12">
        <v>279.5</v>
      </c>
      <c r="Y226" s="12">
        <v>999729.7</v>
      </c>
      <c r="Z226" s="12">
        <v>1000000</v>
      </c>
      <c r="AA226" s="12">
        <v>270.3</v>
      </c>
      <c r="AB226" s="12">
        <v>0.03</v>
      </c>
      <c r="AC226" s="7"/>
      <c r="AD226" s="11" t="s">
        <v>388</v>
      </c>
      <c r="AE226" s="12">
        <v>26</v>
      </c>
      <c r="AF226" s="12">
        <v>117.5</v>
      </c>
      <c r="AG226" s="12">
        <v>499266.4</v>
      </c>
      <c r="AH226" s="12">
        <v>38</v>
      </c>
      <c r="AI226" s="12">
        <v>42</v>
      </c>
      <c r="AJ226" s="12">
        <v>38</v>
      </c>
      <c r="AK226" s="12">
        <v>40</v>
      </c>
      <c r="AL226" s="12">
        <v>40</v>
      </c>
      <c r="AM226" s="12">
        <v>42</v>
      </c>
      <c r="AN226" s="12">
        <v>41</v>
      </c>
      <c r="AO226" s="12">
        <v>46</v>
      </c>
      <c r="AP226" s="12">
        <v>43</v>
      </c>
      <c r="AQ226" s="12">
        <v>45</v>
      </c>
      <c r="AR226" s="12">
        <v>36</v>
      </c>
      <c r="AS226" s="12">
        <v>34</v>
      </c>
      <c r="AT226" s="12">
        <v>139</v>
      </c>
      <c r="AU226" s="12">
        <v>37</v>
      </c>
      <c r="AV226" s="12">
        <v>26</v>
      </c>
      <c r="AW226" s="12">
        <v>15</v>
      </c>
      <c r="AX226" s="12">
        <v>146</v>
      </c>
      <c r="AY226" s="12">
        <v>11</v>
      </c>
      <c r="AZ226" s="12">
        <v>9</v>
      </c>
      <c r="BA226" s="12">
        <v>499992.4</v>
      </c>
      <c r="BB226" s="12">
        <v>1000270.2</v>
      </c>
      <c r="BC226" s="12">
        <v>1000000</v>
      </c>
      <c r="BD226" s="12">
        <v>-270.2</v>
      </c>
      <c r="BE226" s="12">
        <v>-0.03</v>
      </c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</row>
    <row r="227" spans="1:86" ht="18.600000000000001" thickBot="1" x14ac:dyDescent="0.35">
      <c r="A227" s="11" t="s">
        <v>389</v>
      </c>
      <c r="B227" s="12">
        <v>35</v>
      </c>
      <c r="C227" s="12">
        <v>31</v>
      </c>
      <c r="D227" s="12">
        <v>26</v>
      </c>
      <c r="E227" s="12">
        <v>23</v>
      </c>
      <c r="F227" s="12">
        <v>30</v>
      </c>
      <c r="G227" s="12">
        <v>499302.6</v>
      </c>
      <c r="H227" s="12">
        <v>22</v>
      </c>
      <c r="I227" s="12">
        <v>29</v>
      </c>
      <c r="J227" s="12">
        <v>31</v>
      </c>
      <c r="K227" s="12">
        <v>39</v>
      </c>
      <c r="L227" s="12">
        <v>37</v>
      </c>
      <c r="M227" s="12">
        <v>39</v>
      </c>
      <c r="N227" s="12">
        <v>43</v>
      </c>
      <c r="O227" s="12">
        <v>46</v>
      </c>
      <c r="P227" s="12">
        <v>43</v>
      </c>
      <c r="Q227" s="12">
        <v>46</v>
      </c>
      <c r="R227" s="12">
        <v>37</v>
      </c>
      <c r="S227" s="12">
        <v>38</v>
      </c>
      <c r="T227" s="12">
        <v>215.5</v>
      </c>
      <c r="U227" s="12">
        <v>47</v>
      </c>
      <c r="V227" s="12">
        <v>90</v>
      </c>
      <c r="W227" s="12">
        <v>499400.1</v>
      </c>
      <c r="X227" s="12">
        <v>196</v>
      </c>
      <c r="Y227" s="12">
        <v>999846.2</v>
      </c>
      <c r="Z227" s="12">
        <v>1000000</v>
      </c>
      <c r="AA227" s="12">
        <v>153.80000000000001</v>
      </c>
      <c r="AB227" s="12">
        <v>0.02</v>
      </c>
      <c r="AC227" s="7"/>
      <c r="AD227" s="11" t="s">
        <v>389</v>
      </c>
      <c r="AE227" s="12">
        <v>26</v>
      </c>
      <c r="AF227" s="12">
        <v>117.5</v>
      </c>
      <c r="AG227" s="12">
        <v>499266.4</v>
      </c>
      <c r="AH227" s="12">
        <v>38</v>
      </c>
      <c r="AI227" s="12">
        <v>31</v>
      </c>
      <c r="AJ227" s="12">
        <v>42</v>
      </c>
      <c r="AK227" s="12">
        <v>39</v>
      </c>
      <c r="AL227" s="12">
        <v>32</v>
      </c>
      <c r="AM227" s="12">
        <v>30</v>
      </c>
      <c r="AN227" s="12">
        <v>22</v>
      </c>
      <c r="AO227" s="12">
        <v>24</v>
      </c>
      <c r="AP227" s="12">
        <v>22</v>
      </c>
      <c r="AQ227" s="12">
        <v>18</v>
      </c>
      <c r="AR227" s="12">
        <v>15</v>
      </c>
      <c r="AS227" s="12">
        <v>18</v>
      </c>
      <c r="AT227" s="12">
        <v>121</v>
      </c>
      <c r="AU227" s="12">
        <v>24</v>
      </c>
      <c r="AV227" s="12">
        <v>23</v>
      </c>
      <c r="AW227" s="12">
        <v>16</v>
      </c>
      <c r="AX227" s="12">
        <v>138</v>
      </c>
      <c r="AY227" s="12">
        <v>10</v>
      </c>
      <c r="AZ227" s="12">
        <v>5</v>
      </c>
      <c r="BA227" s="12">
        <v>500075.9</v>
      </c>
      <c r="BB227" s="12">
        <v>1000153.7</v>
      </c>
      <c r="BC227" s="12">
        <v>1000000</v>
      </c>
      <c r="BD227" s="12">
        <v>-153.69999999999999</v>
      </c>
      <c r="BE227" s="12">
        <v>-0.02</v>
      </c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</row>
    <row r="228" spans="1:86" ht="18.600000000000001" thickBot="1" x14ac:dyDescent="0.35">
      <c r="A228" s="11" t="s">
        <v>390</v>
      </c>
      <c r="B228" s="12">
        <v>54</v>
      </c>
      <c r="C228" s="12">
        <v>55</v>
      </c>
      <c r="D228" s="12">
        <v>50</v>
      </c>
      <c r="E228" s="12">
        <v>48</v>
      </c>
      <c r="F228" s="12">
        <v>44</v>
      </c>
      <c r="G228" s="12">
        <v>499323.6</v>
      </c>
      <c r="H228" s="12">
        <v>36</v>
      </c>
      <c r="I228" s="12">
        <v>35</v>
      </c>
      <c r="J228" s="12">
        <v>38</v>
      </c>
      <c r="K228" s="12">
        <v>36</v>
      </c>
      <c r="L228" s="12">
        <v>31</v>
      </c>
      <c r="M228" s="12">
        <v>32</v>
      </c>
      <c r="N228" s="12">
        <v>39</v>
      </c>
      <c r="O228" s="12">
        <v>53</v>
      </c>
      <c r="P228" s="12">
        <v>40</v>
      </c>
      <c r="Q228" s="12">
        <v>31</v>
      </c>
      <c r="R228" s="12">
        <v>23</v>
      </c>
      <c r="S228" s="12">
        <v>23</v>
      </c>
      <c r="T228" s="12">
        <v>111.5</v>
      </c>
      <c r="U228" s="12">
        <v>20</v>
      </c>
      <c r="V228" s="12">
        <v>16</v>
      </c>
      <c r="W228" s="12">
        <v>499346.6</v>
      </c>
      <c r="X228" s="12">
        <v>359.5</v>
      </c>
      <c r="Y228" s="12">
        <v>999845.2</v>
      </c>
      <c r="Z228" s="12">
        <v>1000000</v>
      </c>
      <c r="AA228" s="12">
        <v>154.80000000000001</v>
      </c>
      <c r="AB228" s="12">
        <v>0.02</v>
      </c>
      <c r="AC228" s="7"/>
      <c r="AD228" s="11" t="s">
        <v>390</v>
      </c>
      <c r="AE228" s="12">
        <v>7</v>
      </c>
      <c r="AF228" s="12">
        <v>93.5</v>
      </c>
      <c r="AG228" s="12">
        <v>499242.4</v>
      </c>
      <c r="AH228" s="12">
        <v>13</v>
      </c>
      <c r="AI228" s="12">
        <v>17</v>
      </c>
      <c r="AJ228" s="12">
        <v>21</v>
      </c>
      <c r="AK228" s="12">
        <v>25</v>
      </c>
      <c r="AL228" s="12">
        <v>26</v>
      </c>
      <c r="AM228" s="12">
        <v>23</v>
      </c>
      <c r="AN228" s="12">
        <v>25</v>
      </c>
      <c r="AO228" s="12">
        <v>30</v>
      </c>
      <c r="AP228" s="12">
        <v>29</v>
      </c>
      <c r="AQ228" s="12">
        <v>22</v>
      </c>
      <c r="AR228" s="12">
        <v>8</v>
      </c>
      <c r="AS228" s="12">
        <v>21</v>
      </c>
      <c r="AT228" s="12">
        <v>136</v>
      </c>
      <c r="AU228" s="12">
        <v>38</v>
      </c>
      <c r="AV228" s="12">
        <v>38</v>
      </c>
      <c r="AW228" s="12">
        <v>120</v>
      </c>
      <c r="AX228" s="12">
        <v>165</v>
      </c>
      <c r="AY228" s="12">
        <v>84</v>
      </c>
      <c r="AZ228" s="12">
        <v>58.5</v>
      </c>
      <c r="BA228" s="12">
        <v>499912.4</v>
      </c>
      <c r="BB228" s="12">
        <v>1000154.7</v>
      </c>
      <c r="BC228" s="12">
        <v>1000000</v>
      </c>
      <c r="BD228" s="12">
        <v>-154.69999999999999</v>
      </c>
      <c r="BE228" s="12">
        <v>-0.02</v>
      </c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</row>
    <row r="229" spans="1:86" ht="18.600000000000001" thickBot="1" x14ac:dyDescent="0.35">
      <c r="A229" s="11" t="s">
        <v>391</v>
      </c>
      <c r="B229" s="12">
        <v>35</v>
      </c>
      <c r="C229" s="12">
        <v>31</v>
      </c>
      <c r="D229" s="12">
        <v>26</v>
      </c>
      <c r="E229" s="12">
        <v>23</v>
      </c>
      <c r="F229" s="12">
        <v>19</v>
      </c>
      <c r="G229" s="12">
        <v>499302.6</v>
      </c>
      <c r="H229" s="12">
        <v>19</v>
      </c>
      <c r="I229" s="12">
        <v>11</v>
      </c>
      <c r="J229" s="12">
        <v>20</v>
      </c>
      <c r="K229" s="12">
        <v>11</v>
      </c>
      <c r="L229" s="12">
        <v>9</v>
      </c>
      <c r="M229" s="12">
        <v>9</v>
      </c>
      <c r="N229" s="12">
        <v>9</v>
      </c>
      <c r="O229" s="12">
        <v>10</v>
      </c>
      <c r="P229" s="12">
        <v>9</v>
      </c>
      <c r="Q229" s="12">
        <v>5</v>
      </c>
      <c r="R229" s="12">
        <v>12</v>
      </c>
      <c r="S229" s="12">
        <v>23</v>
      </c>
      <c r="T229" s="12">
        <v>203.5</v>
      </c>
      <c r="U229" s="12">
        <v>35</v>
      </c>
      <c r="V229" s="12">
        <v>72</v>
      </c>
      <c r="W229" s="12">
        <v>499360.6</v>
      </c>
      <c r="X229" s="12">
        <v>353.5</v>
      </c>
      <c r="Y229" s="12">
        <v>999608.2</v>
      </c>
      <c r="Z229" s="12">
        <v>1000000</v>
      </c>
      <c r="AA229" s="12">
        <v>391.8</v>
      </c>
      <c r="AB229" s="12">
        <v>0.04</v>
      </c>
      <c r="AC229" s="7"/>
      <c r="AD229" s="11" t="s">
        <v>391</v>
      </c>
      <c r="AE229" s="12">
        <v>26</v>
      </c>
      <c r="AF229" s="12">
        <v>117.5</v>
      </c>
      <c r="AG229" s="12">
        <v>499266.4</v>
      </c>
      <c r="AH229" s="12">
        <v>38</v>
      </c>
      <c r="AI229" s="12">
        <v>42</v>
      </c>
      <c r="AJ229" s="12">
        <v>42</v>
      </c>
      <c r="AK229" s="12">
        <v>42</v>
      </c>
      <c r="AL229" s="12">
        <v>50</v>
      </c>
      <c r="AM229" s="12">
        <v>41</v>
      </c>
      <c r="AN229" s="12">
        <v>50</v>
      </c>
      <c r="AO229" s="12">
        <v>52</v>
      </c>
      <c r="AP229" s="12">
        <v>52</v>
      </c>
      <c r="AQ229" s="12">
        <v>52</v>
      </c>
      <c r="AR229" s="12">
        <v>51</v>
      </c>
      <c r="AS229" s="12">
        <v>52</v>
      </c>
      <c r="AT229" s="12">
        <v>162</v>
      </c>
      <c r="AU229" s="12">
        <v>49</v>
      </c>
      <c r="AV229" s="12">
        <v>38</v>
      </c>
      <c r="AW229" s="12">
        <v>28</v>
      </c>
      <c r="AX229" s="12">
        <v>150</v>
      </c>
      <c r="AY229" s="12">
        <v>28</v>
      </c>
      <c r="AZ229" s="12">
        <v>44.5</v>
      </c>
      <c r="BA229" s="12">
        <v>499918.4</v>
      </c>
      <c r="BB229" s="12">
        <v>1000391.7</v>
      </c>
      <c r="BC229" s="12">
        <v>1000000</v>
      </c>
      <c r="BD229" s="12">
        <v>-391.7</v>
      </c>
      <c r="BE229" s="12">
        <v>-0.04</v>
      </c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</row>
    <row r="230" spans="1:86" ht="18.600000000000001" thickBot="1" x14ac:dyDescent="0.35">
      <c r="A230" s="11" t="s">
        <v>392</v>
      </c>
      <c r="B230" s="12">
        <v>35</v>
      </c>
      <c r="C230" s="12">
        <v>31</v>
      </c>
      <c r="D230" s="12">
        <v>26</v>
      </c>
      <c r="E230" s="12">
        <v>23</v>
      </c>
      <c r="F230" s="12">
        <v>19</v>
      </c>
      <c r="G230" s="12">
        <v>499307.6</v>
      </c>
      <c r="H230" s="12">
        <v>41</v>
      </c>
      <c r="I230" s="12">
        <v>16</v>
      </c>
      <c r="J230" s="12">
        <v>21</v>
      </c>
      <c r="K230" s="12">
        <v>24</v>
      </c>
      <c r="L230" s="12">
        <v>36</v>
      </c>
      <c r="M230" s="12">
        <v>38</v>
      </c>
      <c r="N230" s="12">
        <v>41</v>
      </c>
      <c r="O230" s="12">
        <v>42</v>
      </c>
      <c r="P230" s="12">
        <v>38</v>
      </c>
      <c r="Q230" s="12">
        <v>43</v>
      </c>
      <c r="R230" s="12">
        <v>42</v>
      </c>
      <c r="S230" s="12">
        <v>45</v>
      </c>
      <c r="T230" s="12">
        <v>218.5</v>
      </c>
      <c r="U230" s="12">
        <v>37</v>
      </c>
      <c r="V230" s="12">
        <v>77</v>
      </c>
      <c r="W230" s="12">
        <v>499370.6</v>
      </c>
      <c r="X230" s="12">
        <v>284.5</v>
      </c>
      <c r="Y230" s="12">
        <v>999856.2</v>
      </c>
      <c r="Z230" s="12">
        <v>1000000</v>
      </c>
      <c r="AA230" s="12">
        <v>143.80000000000001</v>
      </c>
      <c r="AB230" s="12">
        <v>0.01</v>
      </c>
      <c r="AC230" s="7"/>
      <c r="AD230" s="11" t="s">
        <v>392</v>
      </c>
      <c r="AE230" s="12">
        <v>26</v>
      </c>
      <c r="AF230" s="12">
        <v>117.5</v>
      </c>
      <c r="AG230" s="12">
        <v>499266.4</v>
      </c>
      <c r="AH230" s="12">
        <v>38</v>
      </c>
      <c r="AI230" s="12">
        <v>42</v>
      </c>
      <c r="AJ230" s="12">
        <v>37</v>
      </c>
      <c r="AK230" s="12">
        <v>20</v>
      </c>
      <c r="AL230" s="12">
        <v>45</v>
      </c>
      <c r="AM230" s="12">
        <v>40</v>
      </c>
      <c r="AN230" s="12">
        <v>37</v>
      </c>
      <c r="AO230" s="12">
        <v>25</v>
      </c>
      <c r="AP230" s="12">
        <v>23</v>
      </c>
      <c r="AQ230" s="12">
        <v>20</v>
      </c>
      <c r="AR230" s="12">
        <v>19</v>
      </c>
      <c r="AS230" s="12">
        <v>23</v>
      </c>
      <c r="AT230" s="12">
        <v>124</v>
      </c>
      <c r="AU230" s="12">
        <v>19</v>
      </c>
      <c r="AV230" s="12">
        <v>16</v>
      </c>
      <c r="AW230" s="12">
        <v>13</v>
      </c>
      <c r="AX230" s="12">
        <v>148</v>
      </c>
      <c r="AY230" s="12">
        <v>23</v>
      </c>
      <c r="AZ230" s="12">
        <v>34.5</v>
      </c>
      <c r="BA230" s="12">
        <v>499987.4</v>
      </c>
      <c r="BB230" s="12">
        <v>1000143.7</v>
      </c>
      <c r="BC230" s="12">
        <v>1000000</v>
      </c>
      <c r="BD230" s="12">
        <v>-143.69999999999999</v>
      </c>
      <c r="BE230" s="12">
        <v>-0.01</v>
      </c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</row>
    <row r="231" spans="1:86" ht="18.600000000000001" thickBot="1" x14ac:dyDescent="0.35">
      <c r="A231" s="11" t="s">
        <v>393</v>
      </c>
      <c r="B231" s="12">
        <v>39</v>
      </c>
      <c r="C231" s="12">
        <v>40</v>
      </c>
      <c r="D231" s="12">
        <v>35</v>
      </c>
      <c r="E231" s="12">
        <v>32</v>
      </c>
      <c r="F231" s="12">
        <v>26</v>
      </c>
      <c r="G231" s="12">
        <v>499311.6</v>
      </c>
      <c r="H231" s="12">
        <v>29</v>
      </c>
      <c r="I231" s="12">
        <v>23</v>
      </c>
      <c r="J231" s="12">
        <v>23</v>
      </c>
      <c r="K231" s="12">
        <v>23</v>
      </c>
      <c r="L231" s="12">
        <v>21</v>
      </c>
      <c r="M231" s="12">
        <v>23</v>
      </c>
      <c r="N231" s="12">
        <v>27</v>
      </c>
      <c r="O231" s="12">
        <v>32</v>
      </c>
      <c r="P231" s="12">
        <v>42</v>
      </c>
      <c r="Q231" s="12">
        <v>22</v>
      </c>
      <c r="R231" s="12">
        <v>20</v>
      </c>
      <c r="S231" s="12">
        <v>21</v>
      </c>
      <c r="T231" s="12">
        <v>114.5</v>
      </c>
      <c r="U231" s="12">
        <v>21</v>
      </c>
      <c r="V231" s="12">
        <v>26.5</v>
      </c>
      <c r="W231" s="12">
        <v>499357.6</v>
      </c>
      <c r="X231" s="12">
        <v>661.5</v>
      </c>
      <c r="Y231" s="12">
        <v>999970.7</v>
      </c>
      <c r="Z231" s="12">
        <v>1000000</v>
      </c>
      <c r="AA231" s="12">
        <v>29.3</v>
      </c>
      <c r="AB231" s="12">
        <v>0</v>
      </c>
      <c r="AC231" s="7"/>
      <c r="AD231" s="11" t="s">
        <v>393</v>
      </c>
      <c r="AE231" s="12">
        <v>22</v>
      </c>
      <c r="AF231" s="12">
        <v>108.5</v>
      </c>
      <c r="AG231" s="12">
        <v>499257.4</v>
      </c>
      <c r="AH231" s="12">
        <v>29</v>
      </c>
      <c r="AI231" s="12">
        <v>35</v>
      </c>
      <c r="AJ231" s="12">
        <v>33</v>
      </c>
      <c r="AK231" s="12">
        <v>32</v>
      </c>
      <c r="AL231" s="12">
        <v>38</v>
      </c>
      <c r="AM231" s="12">
        <v>38</v>
      </c>
      <c r="AN231" s="12">
        <v>38</v>
      </c>
      <c r="AO231" s="12">
        <v>40</v>
      </c>
      <c r="AP231" s="12">
        <v>38</v>
      </c>
      <c r="AQ231" s="12">
        <v>34</v>
      </c>
      <c r="AR231" s="12">
        <v>29</v>
      </c>
      <c r="AS231" s="12">
        <v>19</v>
      </c>
      <c r="AT231" s="12">
        <v>145</v>
      </c>
      <c r="AU231" s="12">
        <v>41</v>
      </c>
      <c r="AV231" s="12">
        <v>40</v>
      </c>
      <c r="AW231" s="12">
        <v>117</v>
      </c>
      <c r="AX231" s="12">
        <v>164</v>
      </c>
      <c r="AY231" s="12">
        <v>73.5</v>
      </c>
      <c r="AZ231" s="12">
        <v>47.5</v>
      </c>
      <c r="BA231" s="12">
        <v>499610.4</v>
      </c>
      <c r="BB231" s="12">
        <v>1000029.2</v>
      </c>
      <c r="BC231" s="12">
        <v>1000000</v>
      </c>
      <c r="BD231" s="12">
        <v>-29.2</v>
      </c>
      <c r="BE231" s="12">
        <v>0</v>
      </c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</row>
    <row r="232" spans="1:86" ht="18.600000000000001" thickBot="1" x14ac:dyDescent="0.35">
      <c r="A232" s="11" t="s">
        <v>394</v>
      </c>
      <c r="B232" s="12">
        <v>40</v>
      </c>
      <c r="C232" s="12">
        <v>39</v>
      </c>
      <c r="D232" s="12">
        <v>38</v>
      </c>
      <c r="E232" s="12">
        <v>38</v>
      </c>
      <c r="F232" s="12">
        <v>47</v>
      </c>
      <c r="G232" s="12">
        <v>499321.59999999998</v>
      </c>
      <c r="H232" s="12">
        <v>35</v>
      </c>
      <c r="I232" s="12">
        <v>40</v>
      </c>
      <c r="J232" s="12">
        <v>43</v>
      </c>
      <c r="K232" s="12">
        <v>35</v>
      </c>
      <c r="L232" s="12">
        <v>26</v>
      </c>
      <c r="M232" s="12">
        <v>25</v>
      </c>
      <c r="N232" s="12">
        <v>22</v>
      </c>
      <c r="O232" s="12">
        <v>24</v>
      </c>
      <c r="P232" s="12">
        <v>22</v>
      </c>
      <c r="Q232" s="12">
        <v>18</v>
      </c>
      <c r="R232" s="12">
        <v>18</v>
      </c>
      <c r="S232" s="12">
        <v>17</v>
      </c>
      <c r="T232" s="12">
        <v>107.5</v>
      </c>
      <c r="U232" s="12">
        <v>16</v>
      </c>
      <c r="V232" s="12">
        <v>17</v>
      </c>
      <c r="W232" s="12">
        <v>499348.6</v>
      </c>
      <c r="X232" s="12">
        <v>873</v>
      </c>
      <c r="Y232" s="12">
        <v>1000210.8</v>
      </c>
      <c r="Z232" s="12">
        <v>1000000</v>
      </c>
      <c r="AA232" s="12">
        <v>-210.8</v>
      </c>
      <c r="AB232" s="12">
        <v>-0.02</v>
      </c>
      <c r="AC232" s="7"/>
      <c r="AD232" s="11" t="s">
        <v>394</v>
      </c>
      <c r="AE232" s="12">
        <v>21</v>
      </c>
      <c r="AF232" s="12">
        <v>109.5</v>
      </c>
      <c r="AG232" s="12">
        <v>499254.4</v>
      </c>
      <c r="AH232" s="12">
        <v>23</v>
      </c>
      <c r="AI232" s="12">
        <v>14</v>
      </c>
      <c r="AJ232" s="12">
        <v>23</v>
      </c>
      <c r="AK232" s="12">
        <v>26</v>
      </c>
      <c r="AL232" s="12">
        <v>21</v>
      </c>
      <c r="AM232" s="12">
        <v>18</v>
      </c>
      <c r="AN232" s="12">
        <v>26</v>
      </c>
      <c r="AO232" s="12">
        <v>35</v>
      </c>
      <c r="AP232" s="12">
        <v>36</v>
      </c>
      <c r="AQ232" s="12">
        <v>39</v>
      </c>
      <c r="AR232" s="12">
        <v>37</v>
      </c>
      <c r="AS232" s="12">
        <v>39</v>
      </c>
      <c r="AT232" s="12">
        <v>149</v>
      </c>
      <c r="AU232" s="12">
        <v>43</v>
      </c>
      <c r="AV232" s="12">
        <v>44</v>
      </c>
      <c r="AW232" s="12">
        <v>124</v>
      </c>
      <c r="AX232" s="12">
        <v>169</v>
      </c>
      <c r="AY232" s="12">
        <v>83</v>
      </c>
      <c r="AZ232" s="12">
        <v>56.5</v>
      </c>
      <c r="BA232" s="12">
        <v>499398.9</v>
      </c>
      <c r="BB232" s="12">
        <v>999789.2</v>
      </c>
      <c r="BC232" s="12">
        <v>1000000</v>
      </c>
      <c r="BD232" s="12">
        <v>210.8</v>
      </c>
      <c r="BE232" s="12">
        <v>0.02</v>
      </c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</row>
    <row r="233" spans="1:86" ht="18.600000000000001" thickBot="1" x14ac:dyDescent="0.35">
      <c r="A233" s="11" t="s">
        <v>395</v>
      </c>
      <c r="B233" s="12">
        <v>35</v>
      </c>
      <c r="C233" s="12">
        <v>31</v>
      </c>
      <c r="D233" s="12">
        <v>26</v>
      </c>
      <c r="E233" s="12">
        <v>23</v>
      </c>
      <c r="F233" s="12">
        <v>19</v>
      </c>
      <c r="G233" s="12">
        <v>499302.6</v>
      </c>
      <c r="H233" s="12">
        <v>19</v>
      </c>
      <c r="I233" s="12">
        <v>28</v>
      </c>
      <c r="J233" s="12">
        <v>9</v>
      </c>
      <c r="K233" s="12">
        <v>11</v>
      </c>
      <c r="L233" s="12">
        <v>9</v>
      </c>
      <c r="M233" s="12">
        <v>9</v>
      </c>
      <c r="N233" s="12">
        <v>9</v>
      </c>
      <c r="O233" s="12">
        <v>8</v>
      </c>
      <c r="P233" s="12">
        <v>6</v>
      </c>
      <c r="Q233" s="12">
        <v>10</v>
      </c>
      <c r="R233" s="12">
        <v>10</v>
      </c>
      <c r="S233" s="12">
        <v>8</v>
      </c>
      <c r="T233" s="12">
        <v>101.5</v>
      </c>
      <c r="U233" s="12">
        <v>8</v>
      </c>
      <c r="V233" s="12">
        <v>8</v>
      </c>
      <c r="W233" s="12">
        <v>499332.6</v>
      </c>
      <c r="X233" s="12">
        <v>1029.5999999999999</v>
      </c>
      <c r="Y233" s="12">
        <v>1000052.3</v>
      </c>
      <c r="Z233" s="12">
        <v>1000000</v>
      </c>
      <c r="AA233" s="12">
        <v>-52.3</v>
      </c>
      <c r="AB233" s="12">
        <v>-0.01</v>
      </c>
      <c r="AC233" s="7"/>
      <c r="AD233" s="11" t="s">
        <v>395</v>
      </c>
      <c r="AE233" s="12">
        <v>26</v>
      </c>
      <c r="AF233" s="12">
        <v>117.5</v>
      </c>
      <c r="AG233" s="12">
        <v>499266.4</v>
      </c>
      <c r="AH233" s="12">
        <v>38</v>
      </c>
      <c r="AI233" s="12">
        <v>42</v>
      </c>
      <c r="AJ233" s="12">
        <v>42</v>
      </c>
      <c r="AK233" s="12">
        <v>42</v>
      </c>
      <c r="AL233" s="12">
        <v>33</v>
      </c>
      <c r="AM233" s="12">
        <v>52</v>
      </c>
      <c r="AN233" s="12">
        <v>50</v>
      </c>
      <c r="AO233" s="12">
        <v>52</v>
      </c>
      <c r="AP233" s="12">
        <v>52</v>
      </c>
      <c r="AQ233" s="12">
        <v>52</v>
      </c>
      <c r="AR233" s="12">
        <v>53</v>
      </c>
      <c r="AS233" s="12">
        <v>55</v>
      </c>
      <c r="AT233" s="12">
        <v>157</v>
      </c>
      <c r="AU233" s="12">
        <v>51</v>
      </c>
      <c r="AV233" s="12">
        <v>53</v>
      </c>
      <c r="AW233" s="12">
        <v>130</v>
      </c>
      <c r="AX233" s="12">
        <v>177</v>
      </c>
      <c r="AY233" s="12">
        <v>92</v>
      </c>
      <c r="AZ233" s="12">
        <v>72.5</v>
      </c>
      <c r="BA233" s="12">
        <v>499242.4</v>
      </c>
      <c r="BB233" s="12">
        <v>999947.7</v>
      </c>
      <c r="BC233" s="12">
        <v>1000000</v>
      </c>
      <c r="BD233" s="12">
        <v>52.3</v>
      </c>
      <c r="BE233" s="12">
        <v>0.01</v>
      </c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</row>
    <row r="234" spans="1:86" ht="18.600000000000001" thickBot="1" x14ac:dyDescent="0.35">
      <c r="A234" s="11" t="s">
        <v>396</v>
      </c>
      <c r="B234" s="12">
        <v>35</v>
      </c>
      <c r="C234" s="12">
        <v>31</v>
      </c>
      <c r="D234" s="12">
        <v>26</v>
      </c>
      <c r="E234" s="12">
        <v>23</v>
      </c>
      <c r="F234" s="12">
        <v>19</v>
      </c>
      <c r="G234" s="12">
        <v>499302.6</v>
      </c>
      <c r="H234" s="12">
        <v>19</v>
      </c>
      <c r="I234" s="12">
        <v>11</v>
      </c>
      <c r="J234" s="12">
        <v>9</v>
      </c>
      <c r="K234" s="12">
        <v>11</v>
      </c>
      <c r="L234" s="12">
        <v>20</v>
      </c>
      <c r="M234" s="12">
        <v>9</v>
      </c>
      <c r="N234" s="12">
        <v>9</v>
      </c>
      <c r="O234" s="12">
        <v>8</v>
      </c>
      <c r="P234" s="12">
        <v>6</v>
      </c>
      <c r="Q234" s="12">
        <v>5</v>
      </c>
      <c r="R234" s="12">
        <v>14</v>
      </c>
      <c r="S234" s="12">
        <v>2</v>
      </c>
      <c r="T234" s="12">
        <v>100.5</v>
      </c>
      <c r="U234" s="12">
        <v>14</v>
      </c>
      <c r="V234" s="12">
        <v>71</v>
      </c>
      <c r="W234" s="12">
        <v>499353.59999999998</v>
      </c>
      <c r="X234" s="12">
        <v>660.5</v>
      </c>
      <c r="Y234" s="12">
        <v>999759.2</v>
      </c>
      <c r="Z234" s="12">
        <v>1000000</v>
      </c>
      <c r="AA234" s="12">
        <v>240.8</v>
      </c>
      <c r="AB234" s="12">
        <v>0.02</v>
      </c>
      <c r="AC234" s="7"/>
      <c r="AD234" s="11" t="s">
        <v>396</v>
      </c>
      <c r="AE234" s="12">
        <v>26</v>
      </c>
      <c r="AF234" s="12">
        <v>117.5</v>
      </c>
      <c r="AG234" s="12">
        <v>499266.4</v>
      </c>
      <c r="AH234" s="12">
        <v>38</v>
      </c>
      <c r="AI234" s="12">
        <v>42</v>
      </c>
      <c r="AJ234" s="12">
        <v>42</v>
      </c>
      <c r="AK234" s="12">
        <v>42</v>
      </c>
      <c r="AL234" s="12">
        <v>50</v>
      </c>
      <c r="AM234" s="12">
        <v>52</v>
      </c>
      <c r="AN234" s="12">
        <v>50</v>
      </c>
      <c r="AO234" s="12">
        <v>41</v>
      </c>
      <c r="AP234" s="12">
        <v>52</v>
      </c>
      <c r="AQ234" s="12">
        <v>52</v>
      </c>
      <c r="AR234" s="12">
        <v>53</v>
      </c>
      <c r="AS234" s="12">
        <v>55</v>
      </c>
      <c r="AT234" s="12">
        <v>162</v>
      </c>
      <c r="AU234" s="12">
        <v>47</v>
      </c>
      <c r="AV234" s="12">
        <v>59</v>
      </c>
      <c r="AW234" s="12">
        <v>131</v>
      </c>
      <c r="AX234" s="12">
        <v>171</v>
      </c>
      <c r="AY234" s="12">
        <v>29</v>
      </c>
      <c r="AZ234" s="12">
        <v>51.5</v>
      </c>
      <c r="BA234" s="12">
        <v>499611.4</v>
      </c>
      <c r="BB234" s="12">
        <v>1000240.7</v>
      </c>
      <c r="BC234" s="12">
        <v>1000000</v>
      </c>
      <c r="BD234" s="12">
        <v>-240.7</v>
      </c>
      <c r="BE234" s="12">
        <v>-0.02</v>
      </c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</row>
    <row r="235" spans="1:86" ht="18.600000000000001" thickBot="1" x14ac:dyDescent="0.35">
      <c r="A235" s="11" t="s">
        <v>397</v>
      </c>
      <c r="B235" s="12">
        <v>38</v>
      </c>
      <c r="C235" s="12">
        <v>31</v>
      </c>
      <c r="D235" s="12">
        <v>26</v>
      </c>
      <c r="E235" s="12">
        <v>23</v>
      </c>
      <c r="F235" s="12">
        <v>19</v>
      </c>
      <c r="G235" s="12">
        <v>499302.6</v>
      </c>
      <c r="H235" s="12">
        <v>19</v>
      </c>
      <c r="I235" s="12">
        <v>11</v>
      </c>
      <c r="J235" s="12">
        <v>10</v>
      </c>
      <c r="K235" s="12">
        <v>12</v>
      </c>
      <c r="L235" s="12">
        <v>10</v>
      </c>
      <c r="M235" s="12">
        <v>10</v>
      </c>
      <c r="N235" s="12">
        <v>10</v>
      </c>
      <c r="O235" s="12">
        <v>9</v>
      </c>
      <c r="P235" s="12">
        <v>8</v>
      </c>
      <c r="Q235" s="12">
        <v>7</v>
      </c>
      <c r="R235" s="12">
        <v>5</v>
      </c>
      <c r="S235" s="12">
        <v>3</v>
      </c>
      <c r="T235" s="12">
        <v>2</v>
      </c>
      <c r="U235" s="12">
        <v>4</v>
      </c>
      <c r="V235" s="12">
        <v>4</v>
      </c>
      <c r="W235" s="12">
        <v>499314.6</v>
      </c>
      <c r="X235" s="12">
        <v>1174.0999999999999</v>
      </c>
      <c r="Y235" s="12">
        <v>1000052.3</v>
      </c>
      <c r="Z235" s="12">
        <v>1000000</v>
      </c>
      <c r="AA235" s="12">
        <v>-52.3</v>
      </c>
      <c r="AB235" s="12">
        <v>-0.01</v>
      </c>
      <c r="AC235" s="7"/>
      <c r="AD235" s="11" t="s">
        <v>397</v>
      </c>
      <c r="AE235" s="12">
        <v>23</v>
      </c>
      <c r="AF235" s="12">
        <v>117.5</v>
      </c>
      <c r="AG235" s="12">
        <v>499266.4</v>
      </c>
      <c r="AH235" s="12">
        <v>38</v>
      </c>
      <c r="AI235" s="12">
        <v>42</v>
      </c>
      <c r="AJ235" s="12">
        <v>42</v>
      </c>
      <c r="AK235" s="12">
        <v>42</v>
      </c>
      <c r="AL235" s="12">
        <v>50</v>
      </c>
      <c r="AM235" s="12">
        <v>51</v>
      </c>
      <c r="AN235" s="12">
        <v>49</v>
      </c>
      <c r="AO235" s="12">
        <v>51</v>
      </c>
      <c r="AP235" s="12">
        <v>51</v>
      </c>
      <c r="AQ235" s="12">
        <v>51</v>
      </c>
      <c r="AR235" s="12">
        <v>52</v>
      </c>
      <c r="AS235" s="12">
        <v>53</v>
      </c>
      <c r="AT235" s="12">
        <v>160</v>
      </c>
      <c r="AU235" s="12">
        <v>56</v>
      </c>
      <c r="AV235" s="12">
        <v>58</v>
      </c>
      <c r="AW235" s="12">
        <v>249770.9</v>
      </c>
      <c r="AX235" s="12">
        <v>181</v>
      </c>
      <c r="AY235" s="12">
        <v>96</v>
      </c>
      <c r="AZ235" s="12">
        <v>249647</v>
      </c>
      <c r="BA235" s="12">
        <v>0</v>
      </c>
      <c r="BB235" s="12">
        <v>999947.7</v>
      </c>
      <c r="BC235" s="12">
        <v>1000000</v>
      </c>
      <c r="BD235" s="12">
        <v>52.3</v>
      </c>
      <c r="BE235" s="12">
        <v>0.01</v>
      </c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</row>
    <row r="236" spans="1:86" ht="18.600000000000001" thickBot="1" x14ac:dyDescent="0.35">
      <c r="A236" s="11" t="s">
        <v>398</v>
      </c>
      <c r="B236" s="12">
        <v>35</v>
      </c>
      <c r="C236" s="12">
        <v>31</v>
      </c>
      <c r="D236" s="12">
        <v>26</v>
      </c>
      <c r="E236" s="12">
        <v>23</v>
      </c>
      <c r="F236" s="12">
        <v>19</v>
      </c>
      <c r="G236" s="12">
        <v>499302.6</v>
      </c>
      <c r="H236" s="12">
        <v>28</v>
      </c>
      <c r="I236" s="12">
        <v>11</v>
      </c>
      <c r="J236" s="12">
        <v>9</v>
      </c>
      <c r="K236" s="12">
        <v>11</v>
      </c>
      <c r="L236" s="12">
        <v>9</v>
      </c>
      <c r="M236" s="12">
        <v>14</v>
      </c>
      <c r="N236" s="12">
        <v>13</v>
      </c>
      <c r="O236" s="12">
        <v>8</v>
      </c>
      <c r="P236" s="12">
        <v>14</v>
      </c>
      <c r="Q236" s="12">
        <v>21</v>
      </c>
      <c r="R236" s="12">
        <v>36</v>
      </c>
      <c r="S236" s="12">
        <v>34</v>
      </c>
      <c r="T236" s="12">
        <v>210.5</v>
      </c>
      <c r="U236" s="12">
        <v>46</v>
      </c>
      <c r="V236" s="12">
        <v>86</v>
      </c>
      <c r="W236" s="12">
        <v>499392.1</v>
      </c>
      <c r="X236" s="12">
        <v>276.5</v>
      </c>
      <c r="Y236" s="12">
        <v>999655.7</v>
      </c>
      <c r="Z236" s="12">
        <v>1000000</v>
      </c>
      <c r="AA236" s="12">
        <v>344.3</v>
      </c>
      <c r="AB236" s="12">
        <v>0.03</v>
      </c>
      <c r="AC236" s="7"/>
      <c r="AD236" s="11" t="s">
        <v>398</v>
      </c>
      <c r="AE236" s="12">
        <v>26</v>
      </c>
      <c r="AF236" s="12">
        <v>117.5</v>
      </c>
      <c r="AG236" s="12">
        <v>499266.4</v>
      </c>
      <c r="AH236" s="12">
        <v>38</v>
      </c>
      <c r="AI236" s="12">
        <v>42</v>
      </c>
      <c r="AJ236" s="12">
        <v>42</v>
      </c>
      <c r="AK236" s="12">
        <v>33</v>
      </c>
      <c r="AL236" s="12">
        <v>50</v>
      </c>
      <c r="AM236" s="12">
        <v>52</v>
      </c>
      <c r="AN236" s="12">
        <v>50</v>
      </c>
      <c r="AO236" s="12">
        <v>52</v>
      </c>
      <c r="AP236" s="12">
        <v>47</v>
      </c>
      <c r="AQ236" s="12">
        <v>48</v>
      </c>
      <c r="AR236" s="12">
        <v>53</v>
      </c>
      <c r="AS236" s="12">
        <v>47</v>
      </c>
      <c r="AT236" s="12">
        <v>146</v>
      </c>
      <c r="AU236" s="12">
        <v>25</v>
      </c>
      <c r="AV236" s="12">
        <v>27</v>
      </c>
      <c r="AW236" s="12">
        <v>21</v>
      </c>
      <c r="AX236" s="12">
        <v>139</v>
      </c>
      <c r="AY236" s="12">
        <v>14</v>
      </c>
      <c r="AZ236" s="12">
        <v>13</v>
      </c>
      <c r="BA236" s="12">
        <v>499995.4</v>
      </c>
      <c r="BB236" s="12">
        <v>1000344.2</v>
      </c>
      <c r="BC236" s="12">
        <v>1000000</v>
      </c>
      <c r="BD236" s="12">
        <v>-344.2</v>
      </c>
      <c r="BE236" s="12">
        <v>-0.03</v>
      </c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</row>
    <row r="237" spans="1:86" ht="18.600000000000001" thickBot="1" x14ac:dyDescent="0.35">
      <c r="A237" s="11" t="s">
        <v>399</v>
      </c>
      <c r="B237" s="12">
        <v>35</v>
      </c>
      <c r="C237" s="12">
        <v>31</v>
      </c>
      <c r="D237" s="12">
        <v>26</v>
      </c>
      <c r="E237" s="12">
        <v>23</v>
      </c>
      <c r="F237" s="12">
        <v>19</v>
      </c>
      <c r="G237" s="12">
        <v>499312.6</v>
      </c>
      <c r="H237" s="12">
        <v>19</v>
      </c>
      <c r="I237" s="12">
        <v>20</v>
      </c>
      <c r="J237" s="12">
        <v>9</v>
      </c>
      <c r="K237" s="12">
        <v>19</v>
      </c>
      <c r="L237" s="12">
        <v>25</v>
      </c>
      <c r="M237" s="12">
        <v>33</v>
      </c>
      <c r="N237" s="12">
        <v>34</v>
      </c>
      <c r="O237" s="12">
        <v>43</v>
      </c>
      <c r="P237" s="12">
        <v>51</v>
      </c>
      <c r="Q237" s="12">
        <v>51</v>
      </c>
      <c r="R237" s="12">
        <v>49</v>
      </c>
      <c r="S237" s="12">
        <v>41</v>
      </c>
      <c r="T237" s="12">
        <v>209.5</v>
      </c>
      <c r="U237" s="12">
        <v>36</v>
      </c>
      <c r="V237" s="12">
        <v>74</v>
      </c>
      <c r="W237" s="12">
        <v>499373.6</v>
      </c>
      <c r="X237" s="12">
        <v>277.5</v>
      </c>
      <c r="Y237" s="12">
        <v>999811.2</v>
      </c>
      <c r="Z237" s="12">
        <v>1000000</v>
      </c>
      <c r="AA237" s="12">
        <v>188.8</v>
      </c>
      <c r="AB237" s="12">
        <v>0.02</v>
      </c>
      <c r="AC237" s="7"/>
      <c r="AD237" s="11" t="s">
        <v>399</v>
      </c>
      <c r="AE237" s="12">
        <v>26</v>
      </c>
      <c r="AF237" s="12">
        <v>117.5</v>
      </c>
      <c r="AG237" s="12">
        <v>499266.4</v>
      </c>
      <c r="AH237" s="12">
        <v>38</v>
      </c>
      <c r="AI237" s="12">
        <v>42</v>
      </c>
      <c r="AJ237" s="12">
        <v>32</v>
      </c>
      <c r="AK237" s="12">
        <v>42</v>
      </c>
      <c r="AL237" s="12">
        <v>41</v>
      </c>
      <c r="AM237" s="12">
        <v>52</v>
      </c>
      <c r="AN237" s="12">
        <v>42</v>
      </c>
      <c r="AO237" s="12">
        <v>36</v>
      </c>
      <c r="AP237" s="12">
        <v>28</v>
      </c>
      <c r="AQ237" s="12">
        <v>27</v>
      </c>
      <c r="AR237" s="12">
        <v>18</v>
      </c>
      <c r="AS237" s="12">
        <v>10</v>
      </c>
      <c r="AT237" s="12">
        <v>116</v>
      </c>
      <c r="AU237" s="12">
        <v>12</v>
      </c>
      <c r="AV237" s="12">
        <v>20</v>
      </c>
      <c r="AW237" s="12">
        <v>22</v>
      </c>
      <c r="AX237" s="12">
        <v>149</v>
      </c>
      <c r="AY237" s="12">
        <v>26</v>
      </c>
      <c r="AZ237" s="12">
        <v>31.5</v>
      </c>
      <c r="BA237" s="12">
        <v>499994.4</v>
      </c>
      <c r="BB237" s="12">
        <v>1000188.7</v>
      </c>
      <c r="BC237" s="12">
        <v>1000000</v>
      </c>
      <c r="BD237" s="12">
        <v>-188.7</v>
      </c>
      <c r="BE237" s="12">
        <v>-0.02</v>
      </c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</row>
    <row r="238" spans="1:86" ht="18.600000000000001" thickBot="1" x14ac:dyDescent="0.35">
      <c r="A238" s="11" t="s">
        <v>400</v>
      </c>
      <c r="B238" s="12">
        <v>35</v>
      </c>
      <c r="C238" s="12">
        <v>31</v>
      </c>
      <c r="D238" s="12">
        <v>26</v>
      </c>
      <c r="E238" s="12">
        <v>23</v>
      </c>
      <c r="F238" s="12">
        <v>19</v>
      </c>
      <c r="G238" s="12">
        <v>499308.6</v>
      </c>
      <c r="H238" s="12">
        <v>19</v>
      </c>
      <c r="I238" s="12">
        <v>11</v>
      </c>
      <c r="J238" s="12">
        <v>15</v>
      </c>
      <c r="K238" s="12">
        <v>27</v>
      </c>
      <c r="L238" s="12">
        <v>23</v>
      </c>
      <c r="M238" s="12">
        <v>16</v>
      </c>
      <c r="N238" s="12">
        <v>19</v>
      </c>
      <c r="O238" s="12">
        <v>31</v>
      </c>
      <c r="P238" s="12">
        <v>35</v>
      </c>
      <c r="Q238" s="12">
        <v>33</v>
      </c>
      <c r="R238" s="12">
        <v>32</v>
      </c>
      <c r="S238" s="12">
        <v>36</v>
      </c>
      <c r="T238" s="12">
        <v>204.5</v>
      </c>
      <c r="U238" s="12">
        <v>48</v>
      </c>
      <c r="V238" s="12">
        <v>83</v>
      </c>
      <c r="W238" s="12">
        <v>499378.6</v>
      </c>
      <c r="X238" s="12">
        <v>282.5</v>
      </c>
      <c r="Y238" s="12">
        <v>999736.2</v>
      </c>
      <c r="Z238" s="12">
        <v>1000000</v>
      </c>
      <c r="AA238" s="12">
        <v>263.8</v>
      </c>
      <c r="AB238" s="12">
        <v>0.03</v>
      </c>
      <c r="AC238" s="7"/>
      <c r="AD238" s="11" t="s">
        <v>400</v>
      </c>
      <c r="AE238" s="12">
        <v>26</v>
      </c>
      <c r="AF238" s="12">
        <v>117.5</v>
      </c>
      <c r="AG238" s="12">
        <v>499266.4</v>
      </c>
      <c r="AH238" s="12">
        <v>38</v>
      </c>
      <c r="AI238" s="12">
        <v>42</v>
      </c>
      <c r="AJ238" s="12">
        <v>36</v>
      </c>
      <c r="AK238" s="12">
        <v>42</v>
      </c>
      <c r="AL238" s="12">
        <v>50</v>
      </c>
      <c r="AM238" s="12">
        <v>46</v>
      </c>
      <c r="AN238" s="12">
        <v>34</v>
      </c>
      <c r="AO238" s="12">
        <v>38</v>
      </c>
      <c r="AP238" s="12">
        <v>45</v>
      </c>
      <c r="AQ238" s="12">
        <v>42</v>
      </c>
      <c r="AR238" s="12">
        <v>30</v>
      </c>
      <c r="AS238" s="12">
        <v>26</v>
      </c>
      <c r="AT238" s="12">
        <v>134</v>
      </c>
      <c r="AU238" s="12">
        <v>29</v>
      </c>
      <c r="AV238" s="12">
        <v>25</v>
      </c>
      <c r="AW238" s="12">
        <v>27</v>
      </c>
      <c r="AX238" s="12">
        <v>137</v>
      </c>
      <c r="AY238" s="12">
        <v>17</v>
      </c>
      <c r="AZ238" s="12">
        <v>26.5</v>
      </c>
      <c r="BA238" s="12">
        <v>499989.4</v>
      </c>
      <c r="BB238" s="12">
        <v>1000263.7</v>
      </c>
      <c r="BC238" s="12">
        <v>1000000</v>
      </c>
      <c r="BD238" s="12">
        <v>-263.7</v>
      </c>
      <c r="BE238" s="12">
        <v>-0.03</v>
      </c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</row>
    <row r="239" spans="1:86" ht="18.600000000000001" thickBot="1" x14ac:dyDescent="0.35">
      <c r="A239" s="11" t="s">
        <v>401</v>
      </c>
      <c r="B239" s="12">
        <v>35</v>
      </c>
      <c r="C239" s="12">
        <v>31</v>
      </c>
      <c r="D239" s="12">
        <v>26</v>
      </c>
      <c r="E239" s="12">
        <v>23</v>
      </c>
      <c r="F239" s="12">
        <v>19</v>
      </c>
      <c r="G239" s="12">
        <v>499302.6</v>
      </c>
      <c r="H239" s="12">
        <v>19</v>
      </c>
      <c r="I239" s="12">
        <v>11</v>
      </c>
      <c r="J239" s="12">
        <v>9</v>
      </c>
      <c r="K239" s="12">
        <v>11</v>
      </c>
      <c r="L239" s="12">
        <v>9</v>
      </c>
      <c r="M239" s="12">
        <v>9</v>
      </c>
      <c r="N239" s="12">
        <v>9</v>
      </c>
      <c r="O239" s="12">
        <v>8</v>
      </c>
      <c r="P239" s="12">
        <v>6</v>
      </c>
      <c r="Q239" s="12">
        <v>5</v>
      </c>
      <c r="R239" s="12">
        <v>4</v>
      </c>
      <c r="S239" s="12">
        <v>12</v>
      </c>
      <c r="T239" s="12">
        <v>102.5</v>
      </c>
      <c r="U239" s="12">
        <v>3</v>
      </c>
      <c r="V239" s="12">
        <v>3</v>
      </c>
      <c r="W239" s="12">
        <v>499320.1</v>
      </c>
      <c r="X239" s="12">
        <v>1075.0999999999999</v>
      </c>
      <c r="Y239" s="12">
        <v>1000052.3</v>
      </c>
      <c r="Z239" s="12">
        <v>1000000</v>
      </c>
      <c r="AA239" s="12">
        <v>-52.3</v>
      </c>
      <c r="AB239" s="12">
        <v>-0.01</v>
      </c>
      <c r="AC239" s="7"/>
      <c r="AD239" s="11" t="s">
        <v>401</v>
      </c>
      <c r="AE239" s="12">
        <v>26</v>
      </c>
      <c r="AF239" s="12">
        <v>117.5</v>
      </c>
      <c r="AG239" s="12">
        <v>499266.4</v>
      </c>
      <c r="AH239" s="12">
        <v>38</v>
      </c>
      <c r="AI239" s="12">
        <v>42</v>
      </c>
      <c r="AJ239" s="12">
        <v>42</v>
      </c>
      <c r="AK239" s="12">
        <v>42</v>
      </c>
      <c r="AL239" s="12">
        <v>50</v>
      </c>
      <c r="AM239" s="12">
        <v>52</v>
      </c>
      <c r="AN239" s="12">
        <v>50</v>
      </c>
      <c r="AO239" s="12">
        <v>52</v>
      </c>
      <c r="AP239" s="12">
        <v>52</v>
      </c>
      <c r="AQ239" s="12">
        <v>52</v>
      </c>
      <c r="AR239" s="12">
        <v>53</v>
      </c>
      <c r="AS239" s="12">
        <v>55</v>
      </c>
      <c r="AT239" s="12">
        <v>162</v>
      </c>
      <c r="AU239" s="12">
        <v>57</v>
      </c>
      <c r="AV239" s="12">
        <v>49</v>
      </c>
      <c r="AW239" s="12">
        <v>129</v>
      </c>
      <c r="AX239" s="12">
        <v>182</v>
      </c>
      <c r="AY239" s="12">
        <v>97</v>
      </c>
      <c r="AZ239" s="12">
        <v>249646</v>
      </c>
      <c r="BA239" s="12">
        <v>249636</v>
      </c>
      <c r="BB239" s="12">
        <v>999947.7</v>
      </c>
      <c r="BC239" s="12">
        <v>1000000</v>
      </c>
      <c r="BD239" s="12">
        <v>52.3</v>
      </c>
      <c r="BE239" s="12">
        <v>0.01</v>
      </c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</row>
    <row r="240" spans="1:86" ht="18.600000000000001" thickBot="1" x14ac:dyDescent="0.35">
      <c r="A240" s="11" t="s">
        <v>402</v>
      </c>
      <c r="B240" s="12">
        <v>35</v>
      </c>
      <c r="C240" s="12">
        <v>31</v>
      </c>
      <c r="D240" s="12">
        <v>26</v>
      </c>
      <c r="E240" s="12">
        <v>23</v>
      </c>
      <c r="F240" s="12">
        <v>19</v>
      </c>
      <c r="G240" s="12">
        <v>499302.6</v>
      </c>
      <c r="H240" s="12">
        <v>19</v>
      </c>
      <c r="I240" s="12">
        <v>11</v>
      </c>
      <c r="J240" s="12">
        <v>9</v>
      </c>
      <c r="K240" s="12">
        <v>11</v>
      </c>
      <c r="L240" s="12">
        <v>9</v>
      </c>
      <c r="M240" s="12">
        <v>9</v>
      </c>
      <c r="N240" s="12">
        <v>9</v>
      </c>
      <c r="O240" s="12">
        <v>8</v>
      </c>
      <c r="P240" s="12">
        <v>6</v>
      </c>
      <c r="Q240" s="12">
        <v>5</v>
      </c>
      <c r="R240" s="12">
        <v>4</v>
      </c>
      <c r="S240" s="12">
        <v>9</v>
      </c>
      <c r="T240" s="12">
        <v>1</v>
      </c>
      <c r="U240" s="12">
        <v>3</v>
      </c>
      <c r="V240" s="12">
        <v>3</v>
      </c>
      <c r="W240" s="12">
        <v>499326.6</v>
      </c>
      <c r="X240" s="12">
        <v>1173.0999999999999</v>
      </c>
      <c r="Y240" s="12">
        <v>1000052.3</v>
      </c>
      <c r="Z240" s="12">
        <v>1000000</v>
      </c>
      <c r="AA240" s="12">
        <v>-52.3</v>
      </c>
      <c r="AB240" s="12">
        <v>-0.01</v>
      </c>
      <c r="AC240" s="7"/>
      <c r="AD240" s="11" t="s">
        <v>402</v>
      </c>
      <c r="AE240" s="12">
        <v>26</v>
      </c>
      <c r="AF240" s="12">
        <v>117.5</v>
      </c>
      <c r="AG240" s="12">
        <v>499266.4</v>
      </c>
      <c r="AH240" s="12">
        <v>38</v>
      </c>
      <c r="AI240" s="12">
        <v>42</v>
      </c>
      <c r="AJ240" s="12">
        <v>42</v>
      </c>
      <c r="AK240" s="12">
        <v>42</v>
      </c>
      <c r="AL240" s="12">
        <v>50</v>
      </c>
      <c r="AM240" s="12">
        <v>52</v>
      </c>
      <c r="AN240" s="12">
        <v>50</v>
      </c>
      <c r="AO240" s="12">
        <v>52</v>
      </c>
      <c r="AP240" s="12">
        <v>52</v>
      </c>
      <c r="AQ240" s="12">
        <v>52</v>
      </c>
      <c r="AR240" s="12">
        <v>53</v>
      </c>
      <c r="AS240" s="12">
        <v>55</v>
      </c>
      <c r="AT240" s="12">
        <v>162</v>
      </c>
      <c r="AU240" s="12">
        <v>57</v>
      </c>
      <c r="AV240" s="12">
        <v>52</v>
      </c>
      <c r="AW240" s="12">
        <v>249792.4</v>
      </c>
      <c r="AX240" s="12">
        <v>182</v>
      </c>
      <c r="AY240" s="12">
        <v>97</v>
      </c>
      <c r="AZ240" s="12">
        <v>249615</v>
      </c>
      <c r="BA240" s="12">
        <v>1</v>
      </c>
      <c r="BB240" s="12">
        <v>999948.2</v>
      </c>
      <c r="BC240" s="12">
        <v>1000000</v>
      </c>
      <c r="BD240" s="12">
        <v>51.8</v>
      </c>
      <c r="BE240" s="12">
        <v>0.01</v>
      </c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</row>
    <row r="241" spans="1:86" ht="18.600000000000001" thickBot="1" x14ac:dyDescent="0.35">
      <c r="A241" s="11" t="s">
        <v>403</v>
      </c>
      <c r="B241" s="12">
        <v>35</v>
      </c>
      <c r="C241" s="12">
        <v>31</v>
      </c>
      <c r="D241" s="12">
        <v>26</v>
      </c>
      <c r="E241" s="12">
        <v>29</v>
      </c>
      <c r="F241" s="12">
        <v>19</v>
      </c>
      <c r="G241" s="12">
        <v>499302.6</v>
      </c>
      <c r="H241" s="12">
        <v>19</v>
      </c>
      <c r="I241" s="12">
        <v>11</v>
      </c>
      <c r="J241" s="12">
        <v>14</v>
      </c>
      <c r="K241" s="12">
        <v>11</v>
      </c>
      <c r="L241" s="12">
        <v>9</v>
      </c>
      <c r="M241" s="12">
        <v>9</v>
      </c>
      <c r="N241" s="12">
        <v>9</v>
      </c>
      <c r="O241" s="12">
        <v>8</v>
      </c>
      <c r="P241" s="12">
        <v>6</v>
      </c>
      <c r="Q241" s="12">
        <v>5</v>
      </c>
      <c r="R241" s="12">
        <v>4</v>
      </c>
      <c r="S241" s="12">
        <v>2</v>
      </c>
      <c r="T241" s="12">
        <v>1</v>
      </c>
      <c r="U241" s="12">
        <v>3</v>
      </c>
      <c r="V241" s="12">
        <v>3</v>
      </c>
      <c r="W241" s="12">
        <v>499333.6</v>
      </c>
      <c r="X241" s="12">
        <v>1162.0999999999999</v>
      </c>
      <c r="Y241" s="12">
        <v>1000052.3</v>
      </c>
      <c r="Z241" s="12">
        <v>1000000</v>
      </c>
      <c r="AA241" s="12">
        <v>-52.3</v>
      </c>
      <c r="AB241" s="12">
        <v>-0.01</v>
      </c>
      <c r="AC241" s="7"/>
      <c r="AD241" s="11" t="s">
        <v>403</v>
      </c>
      <c r="AE241" s="12">
        <v>26</v>
      </c>
      <c r="AF241" s="12">
        <v>117.5</v>
      </c>
      <c r="AG241" s="12">
        <v>499266.4</v>
      </c>
      <c r="AH241" s="12">
        <v>32</v>
      </c>
      <c r="AI241" s="12">
        <v>42</v>
      </c>
      <c r="AJ241" s="12">
        <v>42</v>
      </c>
      <c r="AK241" s="12">
        <v>42</v>
      </c>
      <c r="AL241" s="12">
        <v>50</v>
      </c>
      <c r="AM241" s="12">
        <v>47</v>
      </c>
      <c r="AN241" s="12">
        <v>50</v>
      </c>
      <c r="AO241" s="12">
        <v>52</v>
      </c>
      <c r="AP241" s="12">
        <v>52</v>
      </c>
      <c r="AQ241" s="12">
        <v>52</v>
      </c>
      <c r="AR241" s="12">
        <v>53</v>
      </c>
      <c r="AS241" s="12">
        <v>55</v>
      </c>
      <c r="AT241" s="12">
        <v>162</v>
      </c>
      <c r="AU241" s="12">
        <v>57</v>
      </c>
      <c r="AV241" s="12">
        <v>59</v>
      </c>
      <c r="AW241" s="12">
        <v>249792.4</v>
      </c>
      <c r="AX241" s="12">
        <v>182</v>
      </c>
      <c r="AY241" s="12">
        <v>97</v>
      </c>
      <c r="AZ241" s="12">
        <v>71.5</v>
      </c>
      <c r="BA241" s="12">
        <v>249548.5</v>
      </c>
      <c r="BB241" s="12">
        <v>999948.2</v>
      </c>
      <c r="BC241" s="12">
        <v>1000000</v>
      </c>
      <c r="BD241" s="12">
        <v>51.8</v>
      </c>
      <c r="BE241" s="12">
        <v>0.01</v>
      </c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</row>
    <row r="242" spans="1:86" ht="18.600000000000001" thickBot="1" x14ac:dyDescent="0.35">
      <c r="A242" s="11" t="s">
        <v>404</v>
      </c>
      <c r="B242" s="12">
        <v>55</v>
      </c>
      <c r="C242" s="12">
        <v>54</v>
      </c>
      <c r="D242" s="12">
        <v>53</v>
      </c>
      <c r="E242" s="12">
        <v>50</v>
      </c>
      <c r="F242" s="12">
        <v>45</v>
      </c>
      <c r="G242" s="12">
        <v>499325.6</v>
      </c>
      <c r="H242" s="12">
        <v>41</v>
      </c>
      <c r="I242" s="12">
        <v>41</v>
      </c>
      <c r="J242" s="12">
        <v>37</v>
      </c>
      <c r="K242" s="12">
        <v>37</v>
      </c>
      <c r="L242" s="12">
        <v>38</v>
      </c>
      <c r="M242" s="12">
        <v>36</v>
      </c>
      <c r="N242" s="12">
        <v>32</v>
      </c>
      <c r="O242" s="12">
        <v>26</v>
      </c>
      <c r="P242" s="12">
        <v>25</v>
      </c>
      <c r="Q242" s="12">
        <v>29</v>
      </c>
      <c r="R242" s="12">
        <v>30</v>
      </c>
      <c r="S242" s="12">
        <v>28</v>
      </c>
      <c r="T242" s="12">
        <v>120.5</v>
      </c>
      <c r="U242" s="12">
        <v>27</v>
      </c>
      <c r="V242" s="12">
        <v>30.5</v>
      </c>
      <c r="W242" s="12">
        <v>499363.6</v>
      </c>
      <c r="X242" s="12">
        <v>364.5</v>
      </c>
      <c r="Y242" s="12">
        <v>999888.7</v>
      </c>
      <c r="Z242" s="12">
        <v>1000000</v>
      </c>
      <c r="AA242" s="12">
        <v>111.3</v>
      </c>
      <c r="AB242" s="12">
        <v>0.01</v>
      </c>
      <c r="AC242" s="7"/>
      <c r="AD242" s="11" t="s">
        <v>404</v>
      </c>
      <c r="AE242" s="12">
        <v>6</v>
      </c>
      <c r="AF242" s="12">
        <v>94.5</v>
      </c>
      <c r="AG242" s="12">
        <v>499239.4</v>
      </c>
      <c r="AH242" s="12">
        <v>11</v>
      </c>
      <c r="AI242" s="12">
        <v>16</v>
      </c>
      <c r="AJ242" s="12">
        <v>19</v>
      </c>
      <c r="AK242" s="12">
        <v>20</v>
      </c>
      <c r="AL242" s="12">
        <v>20</v>
      </c>
      <c r="AM242" s="12">
        <v>24</v>
      </c>
      <c r="AN242" s="12">
        <v>24</v>
      </c>
      <c r="AO242" s="12">
        <v>23</v>
      </c>
      <c r="AP242" s="12">
        <v>25</v>
      </c>
      <c r="AQ242" s="12">
        <v>29</v>
      </c>
      <c r="AR242" s="12">
        <v>35</v>
      </c>
      <c r="AS242" s="12">
        <v>36</v>
      </c>
      <c r="AT242" s="12">
        <v>138</v>
      </c>
      <c r="AU242" s="12">
        <v>31</v>
      </c>
      <c r="AV242" s="12">
        <v>33</v>
      </c>
      <c r="AW242" s="12">
        <v>111</v>
      </c>
      <c r="AX242" s="12">
        <v>158</v>
      </c>
      <c r="AY242" s="12">
        <v>69.5</v>
      </c>
      <c r="AZ242" s="12">
        <v>41.5</v>
      </c>
      <c r="BA242" s="12">
        <v>499907.4</v>
      </c>
      <c r="BB242" s="12">
        <v>1000111.2</v>
      </c>
      <c r="BC242" s="12">
        <v>1000000</v>
      </c>
      <c r="BD242" s="12">
        <v>-111.2</v>
      </c>
      <c r="BE242" s="12">
        <v>-0.01</v>
      </c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</row>
    <row r="243" spans="1:86" ht="18.600000000000001" thickBot="1" x14ac:dyDescent="0.35">
      <c r="A243" s="11" t="s">
        <v>405</v>
      </c>
      <c r="B243" s="12">
        <v>35</v>
      </c>
      <c r="C243" s="12">
        <v>31</v>
      </c>
      <c r="D243" s="12">
        <v>33</v>
      </c>
      <c r="E243" s="12">
        <v>23</v>
      </c>
      <c r="F243" s="12">
        <v>24</v>
      </c>
      <c r="G243" s="12">
        <v>499310.6</v>
      </c>
      <c r="H243" s="12">
        <v>23</v>
      </c>
      <c r="I243" s="12">
        <v>26</v>
      </c>
      <c r="J243" s="12">
        <v>25</v>
      </c>
      <c r="K243" s="12">
        <v>26</v>
      </c>
      <c r="L243" s="12">
        <v>19</v>
      </c>
      <c r="M243" s="12">
        <v>22</v>
      </c>
      <c r="N243" s="12">
        <v>21</v>
      </c>
      <c r="O243" s="12">
        <v>34</v>
      </c>
      <c r="P243" s="12">
        <v>34</v>
      </c>
      <c r="Q243" s="12">
        <v>31</v>
      </c>
      <c r="R243" s="12">
        <v>34</v>
      </c>
      <c r="S243" s="12">
        <v>31</v>
      </c>
      <c r="T243" s="12">
        <v>121.5</v>
      </c>
      <c r="U243" s="12">
        <v>32</v>
      </c>
      <c r="V243" s="12">
        <v>70</v>
      </c>
      <c r="W243" s="12">
        <v>499361.6</v>
      </c>
      <c r="X243" s="12">
        <v>363.5</v>
      </c>
      <c r="Y243" s="12">
        <v>999731.19999999995</v>
      </c>
      <c r="Z243" s="12">
        <v>1000000</v>
      </c>
      <c r="AA243" s="12">
        <v>268.8</v>
      </c>
      <c r="AB243" s="12">
        <v>0.03</v>
      </c>
      <c r="AC243" s="7"/>
      <c r="AD243" s="11" t="s">
        <v>405</v>
      </c>
      <c r="AE243" s="12">
        <v>26</v>
      </c>
      <c r="AF243" s="12">
        <v>117.5</v>
      </c>
      <c r="AG243" s="12">
        <v>499259.4</v>
      </c>
      <c r="AH243" s="12">
        <v>38</v>
      </c>
      <c r="AI243" s="12">
        <v>37</v>
      </c>
      <c r="AJ243" s="12">
        <v>34</v>
      </c>
      <c r="AK243" s="12">
        <v>38</v>
      </c>
      <c r="AL243" s="12">
        <v>35</v>
      </c>
      <c r="AM243" s="12">
        <v>36</v>
      </c>
      <c r="AN243" s="12">
        <v>35</v>
      </c>
      <c r="AO243" s="12">
        <v>42</v>
      </c>
      <c r="AP243" s="12">
        <v>39</v>
      </c>
      <c r="AQ243" s="12">
        <v>40</v>
      </c>
      <c r="AR243" s="12">
        <v>27</v>
      </c>
      <c r="AS243" s="12">
        <v>27</v>
      </c>
      <c r="AT243" s="12">
        <v>136</v>
      </c>
      <c r="AU243" s="12">
        <v>27</v>
      </c>
      <c r="AV243" s="12">
        <v>30</v>
      </c>
      <c r="AW243" s="12">
        <v>110</v>
      </c>
      <c r="AX243" s="12">
        <v>153</v>
      </c>
      <c r="AY243" s="12">
        <v>30</v>
      </c>
      <c r="AZ243" s="12">
        <v>43.5</v>
      </c>
      <c r="BA243" s="12">
        <v>499908.4</v>
      </c>
      <c r="BB243" s="12">
        <v>1000268.7</v>
      </c>
      <c r="BC243" s="12">
        <v>1000000</v>
      </c>
      <c r="BD243" s="12">
        <v>-268.7</v>
      </c>
      <c r="BE243" s="12">
        <v>-0.03</v>
      </c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</row>
    <row r="244" spans="1:86" ht="18.600000000000001" thickBot="1" x14ac:dyDescent="0.35">
      <c r="A244" s="11" t="s">
        <v>406</v>
      </c>
      <c r="B244" s="12">
        <v>35</v>
      </c>
      <c r="C244" s="12">
        <v>31</v>
      </c>
      <c r="D244" s="12">
        <v>26</v>
      </c>
      <c r="E244" s="12">
        <v>23</v>
      </c>
      <c r="F244" s="12">
        <v>19</v>
      </c>
      <c r="G244" s="12">
        <v>499302.6</v>
      </c>
      <c r="H244" s="12">
        <v>19</v>
      </c>
      <c r="I244" s="12">
        <v>11</v>
      </c>
      <c r="J244" s="12">
        <v>9</v>
      </c>
      <c r="K244" s="12">
        <v>11</v>
      </c>
      <c r="L244" s="12">
        <v>9</v>
      </c>
      <c r="M244" s="12">
        <v>9</v>
      </c>
      <c r="N244" s="12">
        <v>9</v>
      </c>
      <c r="O244" s="12">
        <v>8</v>
      </c>
      <c r="P244" s="12">
        <v>6</v>
      </c>
      <c r="Q244" s="12">
        <v>5</v>
      </c>
      <c r="R244" s="12">
        <v>21</v>
      </c>
      <c r="S244" s="12">
        <v>2</v>
      </c>
      <c r="T244" s="12">
        <v>113.5</v>
      </c>
      <c r="U244" s="12">
        <v>3</v>
      </c>
      <c r="V244" s="12">
        <v>3</v>
      </c>
      <c r="W244" s="12">
        <v>499347.6</v>
      </c>
      <c r="X244" s="12">
        <v>871</v>
      </c>
      <c r="Y244" s="12">
        <v>999893.7</v>
      </c>
      <c r="Z244" s="12">
        <v>1000000</v>
      </c>
      <c r="AA244" s="12">
        <v>106.3</v>
      </c>
      <c r="AB244" s="12">
        <v>0.01</v>
      </c>
      <c r="AC244" s="7"/>
      <c r="AD244" s="11" t="s">
        <v>406</v>
      </c>
      <c r="AE244" s="12">
        <v>26</v>
      </c>
      <c r="AF244" s="12">
        <v>117.5</v>
      </c>
      <c r="AG244" s="12">
        <v>499266.4</v>
      </c>
      <c r="AH244" s="12">
        <v>38</v>
      </c>
      <c r="AI244" s="12">
        <v>42</v>
      </c>
      <c r="AJ244" s="12">
        <v>42</v>
      </c>
      <c r="AK244" s="12">
        <v>42</v>
      </c>
      <c r="AL244" s="12">
        <v>50</v>
      </c>
      <c r="AM244" s="12">
        <v>52</v>
      </c>
      <c r="AN244" s="12">
        <v>50</v>
      </c>
      <c r="AO244" s="12">
        <v>52</v>
      </c>
      <c r="AP244" s="12">
        <v>52</v>
      </c>
      <c r="AQ244" s="12">
        <v>52</v>
      </c>
      <c r="AR244" s="12">
        <v>53</v>
      </c>
      <c r="AS244" s="12">
        <v>55</v>
      </c>
      <c r="AT244" s="12">
        <v>162</v>
      </c>
      <c r="AU244" s="12">
        <v>40</v>
      </c>
      <c r="AV244" s="12">
        <v>59</v>
      </c>
      <c r="AW244" s="12">
        <v>118</v>
      </c>
      <c r="AX244" s="12">
        <v>182</v>
      </c>
      <c r="AY244" s="12">
        <v>97</v>
      </c>
      <c r="AZ244" s="12">
        <v>57.5</v>
      </c>
      <c r="BA244" s="12">
        <v>499400.9</v>
      </c>
      <c r="BB244" s="12">
        <v>1000106.2</v>
      </c>
      <c r="BC244" s="12">
        <v>1000000</v>
      </c>
      <c r="BD244" s="12">
        <v>-106.2</v>
      </c>
      <c r="BE244" s="12">
        <v>-0.01</v>
      </c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</row>
    <row r="245" spans="1:86" ht="18.600000000000001" thickBot="1" x14ac:dyDescent="0.35">
      <c r="A245" s="11" t="s">
        <v>407</v>
      </c>
      <c r="B245" s="12">
        <v>35</v>
      </c>
      <c r="C245" s="12">
        <v>31</v>
      </c>
      <c r="D245" s="12">
        <v>26</v>
      </c>
      <c r="E245" s="12">
        <v>23</v>
      </c>
      <c r="F245" s="12">
        <v>19</v>
      </c>
      <c r="G245" s="12">
        <v>499302.6</v>
      </c>
      <c r="H245" s="12">
        <v>19</v>
      </c>
      <c r="I245" s="12">
        <v>28</v>
      </c>
      <c r="J245" s="12">
        <v>49</v>
      </c>
      <c r="K245" s="12">
        <v>58</v>
      </c>
      <c r="L245" s="12">
        <v>57</v>
      </c>
      <c r="M245" s="12">
        <v>59</v>
      </c>
      <c r="N245" s="12">
        <v>55</v>
      </c>
      <c r="O245" s="12">
        <v>49</v>
      </c>
      <c r="P245" s="12">
        <v>50</v>
      </c>
      <c r="Q245" s="12">
        <v>49</v>
      </c>
      <c r="R245" s="12">
        <v>39</v>
      </c>
      <c r="S245" s="12">
        <v>40</v>
      </c>
      <c r="T245" s="12">
        <v>212.5</v>
      </c>
      <c r="U245" s="12">
        <v>43</v>
      </c>
      <c r="V245" s="12">
        <v>76</v>
      </c>
      <c r="W245" s="12">
        <v>499367.6</v>
      </c>
      <c r="X245" s="12">
        <v>280.5</v>
      </c>
      <c r="Y245" s="12">
        <v>999968.2</v>
      </c>
      <c r="Z245" s="12">
        <v>1000000</v>
      </c>
      <c r="AA245" s="12">
        <v>31.8</v>
      </c>
      <c r="AB245" s="12">
        <v>0</v>
      </c>
      <c r="AC245" s="7"/>
      <c r="AD245" s="11" t="s">
        <v>407</v>
      </c>
      <c r="AE245" s="12">
        <v>26</v>
      </c>
      <c r="AF245" s="12">
        <v>117.5</v>
      </c>
      <c r="AG245" s="12">
        <v>499266.4</v>
      </c>
      <c r="AH245" s="12">
        <v>38</v>
      </c>
      <c r="AI245" s="12">
        <v>42</v>
      </c>
      <c r="AJ245" s="12">
        <v>42</v>
      </c>
      <c r="AK245" s="12">
        <v>42</v>
      </c>
      <c r="AL245" s="12">
        <v>33</v>
      </c>
      <c r="AM245" s="12">
        <v>12</v>
      </c>
      <c r="AN245" s="12">
        <v>3</v>
      </c>
      <c r="AO245" s="12">
        <v>4</v>
      </c>
      <c r="AP245" s="12">
        <v>2</v>
      </c>
      <c r="AQ245" s="12">
        <v>6</v>
      </c>
      <c r="AR245" s="12">
        <v>12</v>
      </c>
      <c r="AS245" s="12">
        <v>11</v>
      </c>
      <c r="AT245" s="12">
        <v>118</v>
      </c>
      <c r="AU245" s="12">
        <v>22</v>
      </c>
      <c r="AV245" s="12">
        <v>21</v>
      </c>
      <c r="AW245" s="12">
        <v>19</v>
      </c>
      <c r="AX245" s="12">
        <v>142</v>
      </c>
      <c r="AY245" s="12">
        <v>24</v>
      </c>
      <c r="AZ245" s="12">
        <v>37.5</v>
      </c>
      <c r="BA245" s="12">
        <v>499991.4</v>
      </c>
      <c r="BB245" s="12">
        <v>1000031.7</v>
      </c>
      <c r="BC245" s="12">
        <v>1000000</v>
      </c>
      <c r="BD245" s="12">
        <v>-31.7</v>
      </c>
      <c r="BE245" s="12">
        <v>0</v>
      </c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</row>
    <row r="246" spans="1:86" ht="18.600000000000001" thickBot="1" x14ac:dyDescent="0.35">
      <c r="A246" s="11" t="s">
        <v>408</v>
      </c>
      <c r="B246" s="12">
        <v>50</v>
      </c>
      <c r="C246" s="12">
        <v>50</v>
      </c>
      <c r="D246" s="12">
        <v>49</v>
      </c>
      <c r="E246" s="12">
        <v>53</v>
      </c>
      <c r="F246" s="12">
        <v>52</v>
      </c>
      <c r="G246" s="12">
        <v>499338.6</v>
      </c>
      <c r="H246" s="12">
        <v>53</v>
      </c>
      <c r="I246" s="12">
        <v>53</v>
      </c>
      <c r="J246" s="12">
        <v>55</v>
      </c>
      <c r="K246" s="12">
        <v>53</v>
      </c>
      <c r="L246" s="12">
        <v>53</v>
      </c>
      <c r="M246" s="12">
        <v>53</v>
      </c>
      <c r="N246" s="12">
        <v>54</v>
      </c>
      <c r="O246" s="12">
        <v>52</v>
      </c>
      <c r="P246" s="12">
        <v>52</v>
      </c>
      <c r="Q246" s="12">
        <v>50</v>
      </c>
      <c r="R246" s="12">
        <v>52</v>
      </c>
      <c r="S246" s="12">
        <v>50</v>
      </c>
      <c r="T246" s="12">
        <v>217.5</v>
      </c>
      <c r="U246" s="12">
        <v>45</v>
      </c>
      <c r="V246" s="12">
        <v>87</v>
      </c>
      <c r="W246" s="12">
        <v>499374.6</v>
      </c>
      <c r="X246" s="12">
        <v>369.5</v>
      </c>
      <c r="Y246" s="12">
        <v>1000316.3</v>
      </c>
      <c r="Z246" s="12">
        <v>1000000</v>
      </c>
      <c r="AA246" s="12">
        <v>-316.3</v>
      </c>
      <c r="AB246" s="12">
        <v>-0.03</v>
      </c>
      <c r="AC246" s="7"/>
      <c r="AD246" s="11" t="s">
        <v>408</v>
      </c>
      <c r="AE246" s="12">
        <v>11</v>
      </c>
      <c r="AF246" s="12">
        <v>98.5</v>
      </c>
      <c r="AG246" s="12">
        <v>499243.4</v>
      </c>
      <c r="AH246" s="12">
        <v>8</v>
      </c>
      <c r="AI246" s="12">
        <v>9</v>
      </c>
      <c r="AJ246" s="12">
        <v>6</v>
      </c>
      <c r="AK246" s="12">
        <v>8</v>
      </c>
      <c r="AL246" s="12">
        <v>8</v>
      </c>
      <c r="AM246" s="12">
        <v>6</v>
      </c>
      <c r="AN246" s="12">
        <v>8</v>
      </c>
      <c r="AO246" s="12">
        <v>8</v>
      </c>
      <c r="AP246" s="12">
        <v>8</v>
      </c>
      <c r="AQ246" s="12">
        <v>7</v>
      </c>
      <c r="AR246" s="12">
        <v>9</v>
      </c>
      <c r="AS246" s="12">
        <v>9</v>
      </c>
      <c r="AT246" s="12">
        <v>117</v>
      </c>
      <c r="AU246" s="12">
        <v>9</v>
      </c>
      <c r="AV246" s="12">
        <v>11</v>
      </c>
      <c r="AW246" s="12">
        <v>14</v>
      </c>
      <c r="AX246" s="12">
        <v>140</v>
      </c>
      <c r="AY246" s="12">
        <v>13</v>
      </c>
      <c r="AZ246" s="12">
        <v>30.5</v>
      </c>
      <c r="BA246" s="12">
        <v>499902.4</v>
      </c>
      <c r="BB246" s="12">
        <v>999683.7</v>
      </c>
      <c r="BC246" s="12">
        <v>1000000</v>
      </c>
      <c r="BD246" s="12">
        <v>316.3</v>
      </c>
      <c r="BE246" s="12">
        <v>0.03</v>
      </c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</row>
    <row r="247" spans="1:86" ht="18.600000000000001" thickBot="1" x14ac:dyDescent="0.35">
      <c r="A247" s="11" t="s">
        <v>409</v>
      </c>
      <c r="B247" s="12">
        <v>35</v>
      </c>
      <c r="C247" s="12">
        <v>31</v>
      </c>
      <c r="D247" s="12">
        <v>29</v>
      </c>
      <c r="E247" s="12">
        <v>30</v>
      </c>
      <c r="F247" s="12">
        <v>33</v>
      </c>
      <c r="G247" s="12">
        <v>499317.6</v>
      </c>
      <c r="H247" s="12">
        <v>38</v>
      </c>
      <c r="I247" s="12">
        <v>44</v>
      </c>
      <c r="J247" s="12">
        <v>40</v>
      </c>
      <c r="K247" s="12">
        <v>42</v>
      </c>
      <c r="L247" s="12">
        <v>42</v>
      </c>
      <c r="M247" s="12">
        <v>45</v>
      </c>
      <c r="N247" s="12">
        <v>49</v>
      </c>
      <c r="O247" s="12">
        <v>39</v>
      </c>
      <c r="P247" s="12">
        <v>47</v>
      </c>
      <c r="Q247" s="12">
        <v>221.5</v>
      </c>
      <c r="R247" s="12">
        <v>56</v>
      </c>
      <c r="S247" s="12">
        <v>54</v>
      </c>
      <c r="T247" s="12">
        <v>230.5</v>
      </c>
      <c r="U247" s="12">
        <v>67</v>
      </c>
      <c r="V247" s="12">
        <v>99</v>
      </c>
      <c r="W247" s="12">
        <v>499397.1</v>
      </c>
      <c r="X247" s="12">
        <v>0</v>
      </c>
      <c r="Y247" s="12">
        <v>999986.7</v>
      </c>
      <c r="Z247" s="12">
        <v>1000000</v>
      </c>
      <c r="AA247" s="12">
        <v>13.3</v>
      </c>
      <c r="AB247" s="12">
        <v>0</v>
      </c>
      <c r="AC247" s="7"/>
      <c r="AD247" s="11" t="s">
        <v>409</v>
      </c>
      <c r="AE247" s="12">
        <v>26</v>
      </c>
      <c r="AF247" s="12">
        <v>117.5</v>
      </c>
      <c r="AG247" s="12">
        <v>499263.4</v>
      </c>
      <c r="AH247" s="12">
        <v>31</v>
      </c>
      <c r="AI247" s="12">
        <v>28</v>
      </c>
      <c r="AJ247" s="12">
        <v>27</v>
      </c>
      <c r="AK247" s="12">
        <v>23</v>
      </c>
      <c r="AL247" s="12">
        <v>17</v>
      </c>
      <c r="AM247" s="12">
        <v>21</v>
      </c>
      <c r="AN247" s="12">
        <v>19</v>
      </c>
      <c r="AO247" s="12">
        <v>19</v>
      </c>
      <c r="AP247" s="12">
        <v>16</v>
      </c>
      <c r="AQ247" s="12">
        <v>12</v>
      </c>
      <c r="AR247" s="12">
        <v>22</v>
      </c>
      <c r="AS247" s="12">
        <v>14</v>
      </c>
      <c r="AT247" s="12">
        <v>1</v>
      </c>
      <c r="AU247" s="12">
        <v>5</v>
      </c>
      <c r="AV247" s="12">
        <v>7</v>
      </c>
      <c r="AW247" s="12">
        <v>1</v>
      </c>
      <c r="AX247" s="12">
        <v>118</v>
      </c>
      <c r="AY247" s="12">
        <v>1</v>
      </c>
      <c r="AZ247" s="12">
        <v>8</v>
      </c>
      <c r="BA247" s="12">
        <v>500216.4</v>
      </c>
      <c r="BB247" s="12">
        <v>1000013.2</v>
      </c>
      <c r="BC247" s="12">
        <v>1000000</v>
      </c>
      <c r="BD247" s="12">
        <v>-13.2</v>
      </c>
      <c r="BE247" s="12">
        <v>0</v>
      </c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</row>
    <row r="248" spans="1:86" ht="18.600000000000001" thickBot="1" x14ac:dyDescent="0.35">
      <c r="A248" s="11" t="s">
        <v>410</v>
      </c>
      <c r="B248" s="12">
        <v>35</v>
      </c>
      <c r="C248" s="12">
        <v>31</v>
      </c>
      <c r="D248" s="12">
        <v>26</v>
      </c>
      <c r="E248" s="12">
        <v>27</v>
      </c>
      <c r="F248" s="12">
        <v>30</v>
      </c>
      <c r="G248" s="12">
        <v>499314.6</v>
      </c>
      <c r="H248" s="12">
        <v>26</v>
      </c>
      <c r="I248" s="12">
        <v>30</v>
      </c>
      <c r="J248" s="12">
        <v>35</v>
      </c>
      <c r="K248" s="12">
        <v>40</v>
      </c>
      <c r="L248" s="12">
        <v>22</v>
      </c>
      <c r="M248" s="12">
        <v>34</v>
      </c>
      <c r="N248" s="12">
        <v>38</v>
      </c>
      <c r="O248" s="12">
        <v>40</v>
      </c>
      <c r="P248" s="12">
        <v>36</v>
      </c>
      <c r="Q248" s="12">
        <v>36</v>
      </c>
      <c r="R248" s="12">
        <v>28</v>
      </c>
      <c r="S248" s="12">
        <v>29</v>
      </c>
      <c r="T248" s="12">
        <v>122.5</v>
      </c>
      <c r="U248" s="12">
        <v>33</v>
      </c>
      <c r="V248" s="12">
        <v>73</v>
      </c>
      <c r="W248" s="12">
        <v>499366.6</v>
      </c>
      <c r="X248" s="12">
        <v>358.5</v>
      </c>
      <c r="Y248" s="12">
        <v>999811.2</v>
      </c>
      <c r="Z248" s="12">
        <v>1000000</v>
      </c>
      <c r="AA248" s="12">
        <v>188.8</v>
      </c>
      <c r="AB248" s="12">
        <v>0.02</v>
      </c>
      <c r="AC248" s="7"/>
      <c r="AD248" s="11" t="s">
        <v>410</v>
      </c>
      <c r="AE248" s="12">
        <v>26</v>
      </c>
      <c r="AF248" s="12">
        <v>117.5</v>
      </c>
      <c r="AG248" s="12">
        <v>499266.4</v>
      </c>
      <c r="AH248" s="12">
        <v>34</v>
      </c>
      <c r="AI248" s="12">
        <v>31</v>
      </c>
      <c r="AJ248" s="12">
        <v>30</v>
      </c>
      <c r="AK248" s="12">
        <v>35</v>
      </c>
      <c r="AL248" s="12">
        <v>31</v>
      </c>
      <c r="AM248" s="12">
        <v>26</v>
      </c>
      <c r="AN248" s="12">
        <v>21</v>
      </c>
      <c r="AO248" s="12">
        <v>39</v>
      </c>
      <c r="AP248" s="12">
        <v>27</v>
      </c>
      <c r="AQ248" s="12">
        <v>23</v>
      </c>
      <c r="AR248" s="12">
        <v>21</v>
      </c>
      <c r="AS248" s="12">
        <v>25</v>
      </c>
      <c r="AT248" s="12">
        <v>131</v>
      </c>
      <c r="AU248" s="12">
        <v>33</v>
      </c>
      <c r="AV248" s="12">
        <v>32</v>
      </c>
      <c r="AW248" s="12">
        <v>109</v>
      </c>
      <c r="AX248" s="12">
        <v>152</v>
      </c>
      <c r="AY248" s="12">
        <v>27</v>
      </c>
      <c r="AZ248" s="12">
        <v>38.5</v>
      </c>
      <c r="BA248" s="12">
        <v>499913.4</v>
      </c>
      <c r="BB248" s="12">
        <v>1000188.7</v>
      </c>
      <c r="BC248" s="12">
        <v>1000000</v>
      </c>
      <c r="BD248" s="12">
        <v>-188.7</v>
      </c>
      <c r="BE248" s="12">
        <v>-0.02</v>
      </c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</row>
    <row r="249" spans="1:86" ht="18.600000000000001" thickBot="1" x14ac:dyDescent="0.35">
      <c r="A249" s="11" t="s">
        <v>411</v>
      </c>
      <c r="B249" s="12">
        <v>42</v>
      </c>
      <c r="C249" s="12">
        <v>46</v>
      </c>
      <c r="D249" s="12">
        <v>47</v>
      </c>
      <c r="E249" s="12">
        <v>49</v>
      </c>
      <c r="F249" s="12">
        <v>49</v>
      </c>
      <c r="G249" s="12">
        <v>499332.6</v>
      </c>
      <c r="H249" s="12">
        <v>55</v>
      </c>
      <c r="I249" s="12">
        <v>52</v>
      </c>
      <c r="J249" s="12">
        <v>54</v>
      </c>
      <c r="K249" s="12">
        <v>52</v>
      </c>
      <c r="L249" s="12">
        <v>52</v>
      </c>
      <c r="M249" s="12">
        <v>50</v>
      </c>
      <c r="N249" s="12">
        <v>45</v>
      </c>
      <c r="O249" s="12">
        <v>42</v>
      </c>
      <c r="P249" s="12">
        <v>41</v>
      </c>
      <c r="Q249" s="12">
        <v>41</v>
      </c>
      <c r="R249" s="12">
        <v>40</v>
      </c>
      <c r="S249" s="12">
        <v>37</v>
      </c>
      <c r="T249" s="12">
        <v>184</v>
      </c>
      <c r="U249" s="12">
        <v>22</v>
      </c>
      <c r="V249" s="12">
        <v>18</v>
      </c>
      <c r="W249" s="12">
        <v>499358.6</v>
      </c>
      <c r="X249" s="12">
        <v>662.5</v>
      </c>
      <c r="Y249" s="12">
        <v>1000371.8</v>
      </c>
      <c r="Z249" s="12">
        <v>1000000</v>
      </c>
      <c r="AA249" s="12">
        <v>-371.8</v>
      </c>
      <c r="AB249" s="12">
        <v>-0.04</v>
      </c>
      <c r="AC249" s="7"/>
      <c r="AD249" s="11" t="s">
        <v>411</v>
      </c>
      <c r="AE249" s="12">
        <v>19</v>
      </c>
      <c r="AF249" s="12">
        <v>102.5</v>
      </c>
      <c r="AG249" s="12">
        <v>499245.4</v>
      </c>
      <c r="AH249" s="12">
        <v>12</v>
      </c>
      <c r="AI249" s="12">
        <v>12</v>
      </c>
      <c r="AJ249" s="12">
        <v>12</v>
      </c>
      <c r="AK249" s="12">
        <v>6</v>
      </c>
      <c r="AL249" s="12">
        <v>9</v>
      </c>
      <c r="AM249" s="12">
        <v>7</v>
      </c>
      <c r="AN249" s="12">
        <v>9</v>
      </c>
      <c r="AO249" s="12">
        <v>9</v>
      </c>
      <c r="AP249" s="12">
        <v>11</v>
      </c>
      <c r="AQ249" s="12">
        <v>16</v>
      </c>
      <c r="AR249" s="12">
        <v>19</v>
      </c>
      <c r="AS249" s="12">
        <v>20</v>
      </c>
      <c r="AT249" s="12">
        <v>126</v>
      </c>
      <c r="AU249" s="12">
        <v>21</v>
      </c>
      <c r="AV249" s="12">
        <v>24</v>
      </c>
      <c r="AW249" s="12">
        <v>47.5</v>
      </c>
      <c r="AX249" s="12">
        <v>163</v>
      </c>
      <c r="AY249" s="12">
        <v>82</v>
      </c>
      <c r="AZ249" s="12">
        <v>46.5</v>
      </c>
      <c r="BA249" s="12">
        <v>499609.4</v>
      </c>
      <c r="BB249" s="12">
        <v>999628.2</v>
      </c>
      <c r="BC249" s="12">
        <v>1000000</v>
      </c>
      <c r="BD249" s="12">
        <v>371.8</v>
      </c>
      <c r="BE249" s="12">
        <v>0.04</v>
      </c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</row>
    <row r="250" spans="1:86" ht="18.600000000000001" thickBot="1" x14ac:dyDescent="0.35">
      <c r="A250" s="11" t="s">
        <v>412</v>
      </c>
      <c r="B250" s="12">
        <v>46</v>
      </c>
      <c r="C250" s="12">
        <v>41</v>
      </c>
      <c r="D250" s="12">
        <v>41</v>
      </c>
      <c r="E250" s="12">
        <v>43</v>
      </c>
      <c r="F250" s="12">
        <v>48</v>
      </c>
      <c r="G250" s="12">
        <v>499330.6</v>
      </c>
      <c r="H250" s="12">
        <v>47</v>
      </c>
      <c r="I250" s="12">
        <v>50</v>
      </c>
      <c r="J250" s="12">
        <v>50</v>
      </c>
      <c r="K250" s="12">
        <v>50</v>
      </c>
      <c r="L250" s="12">
        <v>50</v>
      </c>
      <c r="M250" s="12">
        <v>47</v>
      </c>
      <c r="N250" s="12">
        <v>46</v>
      </c>
      <c r="O250" s="12">
        <v>44</v>
      </c>
      <c r="P250" s="12">
        <v>44</v>
      </c>
      <c r="Q250" s="12">
        <v>40</v>
      </c>
      <c r="R250" s="12">
        <v>48</v>
      </c>
      <c r="S250" s="12">
        <v>45</v>
      </c>
      <c r="T250" s="12">
        <v>207.5</v>
      </c>
      <c r="U250" s="12">
        <v>38</v>
      </c>
      <c r="V250" s="12">
        <v>84</v>
      </c>
      <c r="W250" s="12">
        <v>499377.6</v>
      </c>
      <c r="X250" s="12">
        <v>362.5</v>
      </c>
      <c r="Y250" s="12">
        <v>1000180.3</v>
      </c>
      <c r="Z250" s="12">
        <v>1000000</v>
      </c>
      <c r="AA250" s="12">
        <v>-180.3</v>
      </c>
      <c r="AB250" s="12">
        <v>-0.02</v>
      </c>
      <c r="AC250" s="7"/>
      <c r="AD250" s="11" t="s">
        <v>412</v>
      </c>
      <c r="AE250" s="12">
        <v>15</v>
      </c>
      <c r="AF250" s="12">
        <v>107.5</v>
      </c>
      <c r="AG250" s="12">
        <v>499251.4</v>
      </c>
      <c r="AH250" s="12">
        <v>18</v>
      </c>
      <c r="AI250" s="12">
        <v>13</v>
      </c>
      <c r="AJ250" s="12">
        <v>14</v>
      </c>
      <c r="AK250" s="12">
        <v>14</v>
      </c>
      <c r="AL250" s="12">
        <v>11</v>
      </c>
      <c r="AM250" s="12">
        <v>11</v>
      </c>
      <c r="AN250" s="12">
        <v>11</v>
      </c>
      <c r="AO250" s="12">
        <v>11</v>
      </c>
      <c r="AP250" s="12">
        <v>14</v>
      </c>
      <c r="AQ250" s="12">
        <v>15</v>
      </c>
      <c r="AR250" s="12">
        <v>17</v>
      </c>
      <c r="AS250" s="12">
        <v>17</v>
      </c>
      <c r="AT250" s="12">
        <v>127</v>
      </c>
      <c r="AU250" s="12">
        <v>13</v>
      </c>
      <c r="AV250" s="12">
        <v>16</v>
      </c>
      <c r="AW250" s="12">
        <v>24</v>
      </c>
      <c r="AX250" s="12">
        <v>147</v>
      </c>
      <c r="AY250" s="12">
        <v>16</v>
      </c>
      <c r="AZ250" s="12">
        <v>27.5</v>
      </c>
      <c r="BA250" s="12">
        <v>499909.4</v>
      </c>
      <c r="BB250" s="12">
        <v>999819.7</v>
      </c>
      <c r="BC250" s="12">
        <v>1000000</v>
      </c>
      <c r="BD250" s="12">
        <v>180.3</v>
      </c>
      <c r="BE250" s="12">
        <v>0.02</v>
      </c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</row>
    <row r="251" spans="1:86" ht="18.600000000000001" thickBot="1" x14ac:dyDescent="0.35">
      <c r="A251" s="11" t="s">
        <v>413</v>
      </c>
      <c r="B251" s="12">
        <v>35</v>
      </c>
      <c r="C251" s="12">
        <v>31</v>
      </c>
      <c r="D251" s="12">
        <v>26</v>
      </c>
      <c r="E251" s="12">
        <v>23</v>
      </c>
      <c r="F251" s="12">
        <v>19</v>
      </c>
      <c r="G251" s="12">
        <v>499303.6</v>
      </c>
      <c r="H251" s="12">
        <v>19</v>
      </c>
      <c r="I251" s="12">
        <v>17</v>
      </c>
      <c r="J251" s="12">
        <v>16</v>
      </c>
      <c r="K251" s="12">
        <v>16</v>
      </c>
      <c r="L251" s="12">
        <v>16</v>
      </c>
      <c r="M251" s="12">
        <v>19</v>
      </c>
      <c r="N251" s="12">
        <v>17</v>
      </c>
      <c r="O251" s="12">
        <v>18</v>
      </c>
      <c r="P251" s="12">
        <v>17</v>
      </c>
      <c r="Q251" s="12">
        <v>18</v>
      </c>
      <c r="R251" s="12">
        <v>30</v>
      </c>
      <c r="S251" s="12">
        <v>33</v>
      </c>
      <c r="T251" s="12">
        <v>206.5</v>
      </c>
      <c r="U251" s="12">
        <v>49</v>
      </c>
      <c r="V251" s="12">
        <v>81</v>
      </c>
      <c r="W251" s="12">
        <v>499376.6</v>
      </c>
      <c r="X251" s="12">
        <v>281.5</v>
      </c>
      <c r="Y251" s="12">
        <v>999668.2</v>
      </c>
      <c r="Z251" s="12">
        <v>1000000</v>
      </c>
      <c r="AA251" s="12">
        <v>331.8</v>
      </c>
      <c r="AB251" s="12">
        <v>0.03</v>
      </c>
      <c r="AC251" s="7"/>
      <c r="AD251" s="11" t="s">
        <v>413</v>
      </c>
      <c r="AE251" s="12">
        <v>26</v>
      </c>
      <c r="AF251" s="12">
        <v>117.5</v>
      </c>
      <c r="AG251" s="12">
        <v>499266.4</v>
      </c>
      <c r="AH251" s="12">
        <v>38</v>
      </c>
      <c r="AI251" s="12">
        <v>42</v>
      </c>
      <c r="AJ251" s="12">
        <v>41</v>
      </c>
      <c r="AK251" s="12">
        <v>42</v>
      </c>
      <c r="AL251" s="12">
        <v>44</v>
      </c>
      <c r="AM251" s="12">
        <v>45</v>
      </c>
      <c r="AN251" s="12">
        <v>45</v>
      </c>
      <c r="AO251" s="12">
        <v>45</v>
      </c>
      <c r="AP251" s="12">
        <v>42</v>
      </c>
      <c r="AQ251" s="12">
        <v>44</v>
      </c>
      <c r="AR251" s="12">
        <v>43</v>
      </c>
      <c r="AS251" s="12">
        <v>44</v>
      </c>
      <c r="AT251" s="12">
        <v>149</v>
      </c>
      <c r="AU251" s="12">
        <v>31</v>
      </c>
      <c r="AV251" s="12">
        <v>28</v>
      </c>
      <c r="AW251" s="12">
        <v>25</v>
      </c>
      <c r="AX251" s="12">
        <v>136</v>
      </c>
      <c r="AY251" s="12">
        <v>19</v>
      </c>
      <c r="AZ251" s="12">
        <v>28.5</v>
      </c>
      <c r="BA251" s="12">
        <v>499990.4</v>
      </c>
      <c r="BB251" s="12">
        <v>1000331.7</v>
      </c>
      <c r="BC251" s="12">
        <v>1000000</v>
      </c>
      <c r="BD251" s="12">
        <v>-331.7</v>
      </c>
      <c r="BE251" s="12">
        <v>-0.03</v>
      </c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</row>
    <row r="252" spans="1:86" ht="18.600000000000001" thickBot="1" x14ac:dyDescent="0.35">
      <c r="A252" s="11" t="s">
        <v>414</v>
      </c>
      <c r="B252" s="12">
        <v>35</v>
      </c>
      <c r="C252" s="12">
        <v>31</v>
      </c>
      <c r="D252" s="12">
        <v>26</v>
      </c>
      <c r="E252" s="12">
        <v>23</v>
      </c>
      <c r="F252" s="12">
        <v>21</v>
      </c>
      <c r="G252" s="12">
        <v>499302.6</v>
      </c>
      <c r="H252" s="12">
        <v>19</v>
      </c>
      <c r="I252" s="12">
        <v>19</v>
      </c>
      <c r="J252" s="12">
        <v>18</v>
      </c>
      <c r="K252" s="12">
        <v>18</v>
      </c>
      <c r="L252" s="12">
        <v>43</v>
      </c>
      <c r="M252" s="12">
        <v>52</v>
      </c>
      <c r="N252" s="12">
        <v>19</v>
      </c>
      <c r="O252" s="12">
        <v>14</v>
      </c>
      <c r="P252" s="12">
        <v>16</v>
      </c>
      <c r="Q252" s="12">
        <v>13</v>
      </c>
      <c r="R252" s="12">
        <v>11</v>
      </c>
      <c r="S252" s="12">
        <v>11</v>
      </c>
      <c r="T252" s="12">
        <v>99.5</v>
      </c>
      <c r="U252" s="12">
        <v>7</v>
      </c>
      <c r="V252" s="12">
        <v>8</v>
      </c>
      <c r="W252" s="12">
        <v>499330.6</v>
      </c>
      <c r="X252" s="12">
        <v>659.5</v>
      </c>
      <c r="Y252" s="12">
        <v>999796.2</v>
      </c>
      <c r="Z252" s="12">
        <v>1000000</v>
      </c>
      <c r="AA252" s="12">
        <v>203.8</v>
      </c>
      <c r="AB252" s="12">
        <v>0.02</v>
      </c>
      <c r="AC252" s="7"/>
      <c r="AD252" s="11" t="s">
        <v>414</v>
      </c>
      <c r="AE252" s="12">
        <v>26</v>
      </c>
      <c r="AF252" s="12">
        <v>117.5</v>
      </c>
      <c r="AG252" s="12">
        <v>499266.4</v>
      </c>
      <c r="AH252" s="12">
        <v>38</v>
      </c>
      <c r="AI252" s="12">
        <v>40</v>
      </c>
      <c r="AJ252" s="12">
        <v>42</v>
      </c>
      <c r="AK252" s="12">
        <v>42</v>
      </c>
      <c r="AL252" s="12">
        <v>42</v>
      </c>
      <c r="AM252" s="12">
        <v>43</v>
      </c>
      <c r="AN252" s="12">
        <v>43</v>
      </c>
      <c r="AO252" s="12">
        <v>18</v>
      </c>
      <c r="AP252" s="12">
        <v>9</v>
      </c>
      <c r="AQ252" s="12">
        <v>42</v>
      </c>
      <c r="AR252" s="12">
        <v>47</v>
      </c>
      <c r="AS252" s="12">
        <v>45</v>
      </c>
      <c r="AT252" s="12">
        <v>154</v>
      </c>
      <c r="AU252" s="12">
        <v>50</v>
      </c>
      <c r="AV252" s="12">
        <v>50</v>
      </c>
      <c r="AW252" s="12">
        <v>132</v>
      </c>
      <c r="AX252" s="12">
        <v>178</v>
      </c>
      <c r="AY252" s="12">
        <v>92</v>
      </c>
      <c r="AZ252" s="12">
        <v>74.5</v>
      </c>
      <c r="BA252" s="12">
        <v>499612.4</v>
      </c>
      <c r="BB252" s="12">
        <v>1000203.7</v>
      </c>
      <c r="BC252" s="12">
        <v>1000000</v>
      </c>
      <c r="BD252" s="12">
        <v>-203.7</v>
      </c>
      <c r="BE252" s="12">
        <v>-0.02</v>
      </c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</row>
    <row r="253" spans="1:86" ht="18.600000000000001" thickBot="1" x14ac:dyDescent="0.35">
      <c r="A253" s="11" t="s">
        <v>415</v>
      </c>
      <c r="B253" s="12">
        <v>41</v>
      </c>
      <c r="C253" s="12">
        <v>42</v>
      </c>
      <c r="D253" s="12">
        <v>45</v>
      </c>
      <c r="E253" s="12">
        <v>45</v>
      </c>
      <c r="F253" s="12">
        <v>37</v>
      </c>
      <c r="G253" s="12">
        <v>499320.6</v>
      </c>
      <c r="H253" s="12">
        <v>34</v>
      </c>
      <c r="I253" s="12">
        <v>35</v>
      </c>
      <c r="J253" s="12">
        <v>28</v>
      </c>
      <c r="K253" s="12">
        <v>28</v>
      </c>
      <c r="L253" s="12">
        <v>18</v>
      </c>
      <c r="M253" s="12">
        <v>21</v>
      </c>
      <c r="N253" s="12">
        <v>20</v>
      </c>
      <c r="O253" s="12">
        <v>28</v>
      </c>
      <c r="P253" s="12">
        <v>20</v>
      </c>
      <c r="Q253" s="12">
        <v>18</v>
      </c>
      <c r="R253" s="12">
        <v>13</v>
      </c>
      <c r="S253" s="12">
        <v>10</v>
      </c>
      <c r="T253" s="12">
        <v>104.5</v>
      </c>
      <c r="U253" s="12">
        <v>13</v>
      </c>
      <c r="V253" s="12">
        <v>12</v>
      </c>
      <c r="W253" s="12">
        <v>499344.6</v>
      </c>
      <c r="X253" s="12">
        <v>872</v>
      </c>
      <c r="Y253" s="12">
        <v>1000149.8</v>
      </c>
      <c r="Z253" s="12">
        <v>1000000</v>
      </c>
      <c r="AA253" s="12">
        <v>-149.80000000000001</v>
      </c>
      <c r="AB253" s="12">
        <v>-0.01</v>
      </c>
      <c r="AC253" s="7"/>
      <c r="AD253" s="11" t="s">
        <v>415</v>
      </c>
      <c r="AE253" s="12">
        <v>20</v>
      </c>
      <c r="AF253" s="12">
        <v>106.5</v>
      </c>
      <c r="AG253" s="12">
        <v>499247.4</v>
      </c>
      <c r="AH253" s="12">
        <v>16</v>
      </c>
      <c r="AI253" s="12">
        <v>24</v>
      </c>
      <c r="AJ253" s="12">
        <v>24</v>
      </c>
      <c r="AK253" s="12">
        <v>27</v>
      </c>
      <c r="AL253" s="12">
        <v>26</v>
      </c>
      <c r="AM253" s="12">
        <v>33</v>
      </c>
      <c r="AN253" s="12">
        <v>33</v>
      </c>
      <c r="AO253" s="12">
        <v>43</v>
      </c>
      <c r="AP253" s="12">
        <v>40</v>
      </c>
      <c r="AQ253" s="12">
        <v>41</v>
      </c>
      <c r="AR253" s="12">
        <v>33</v>
      </c>
      <c r="AS253" s="12">
        <v>41</v>
      </c>
      <c r="AT253" s="12">
        <v>149</v>
      </c>
      <c r="AU253" s="12">
        <v>48</v>
      </c>
      <c r="AV253" s="12">
        <v>51</v>
      </c>
      <c r="AW253" s="12">
        <v>127</v>
      </c>
      <c r="AX253" s="12">
        <v>172</v>
      </c>
      <c r="AY253" s="12">
        <v>88</v>
      </c>
      <c r="AZ253" s="12">
        <v>60.5</v>
      </c>
      <c r="BA253" s="12">
        <v>499399.9</v>
      </c>
      <c r="BB253" s="12">
        <v>999850.2</v>
      </c>
      <c r="BC253" s="12">
        <v>1000000</v>
      </c>
      <c r="BD253" s="12">
        <v>149.80000000000001</v>
      </c>
      <c r="BE253" s="12">
        <v>0.01</v>
      </c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</row>
    <row r="254" spans="1:86" ht="18.600000000000001" thickBot="1" x14ac:dyDescent="0.35">
      <c r="A254" s="11" t="s">
        <v>416</v>
      </c>
      <c r="B254" s="12">
        <v>35</v>
      </c>
      <c r="C254" s="12">
        <v>31</v>
      </c>
      <c r="D254" s="12">
        <v>27</v>
      </c>
      <c r="E254" s="12">
        <v>25</v>
      </c>
      <c r="F254" s="12">
        <v>22</v>
      </c>
      <c r="G254" s="12">
        <v>499305.6</v>
      </c>
      <c r="H254" s="12">
        <v>24</v>
      </c>
      <c r="I254" s="12">
        <v>18</v>
      </c>
      <c r="J254" s="12">
        <v>13</v>
      </c>
      <c r="K254" s="12">
        <v>17</v>
      </c>
      <c r="L254" s="12">
        <v>14</v>
      </c>
      <c r="M254" s="12">
        <v>20</v>
      </c>
      <c r="N254" s="12">
        <v>23</v>
      </c>
      <c r="O254" s="12">
        <v>15</v>
      </c>
      <c r="P254" s="12">
        <v>31</v>
      </c>
      <c r="Q254" s="12">
        <v>26</v>
      </c>
      <c r="R254" s="12">
        <v>33</v>
      </c>
      <c r="S254" s="12">
        <v>17</v>
      </c>
      <c r="T254" s="12">
        <v>108.5</v>
      </c>
      <c r="U254" s="12">
        <v>18</v>
      </c>
      <c r="V254" s="12">
        <v>15</v>
      </c>
      <c r="W254" s="12">
        <v>499345.6</v>
      </c>
      <c r="X254" s="12">
        <v>817</v>
      </c>
      <c r="Y254" s="12">
        <v>1000000.8</v>
      </c>
      <c r="Z254" s="12">
        <v>1000000</v>
      </c>
      <c r="AA254" s="12">
        <v>-0.8</v>
      </c>
      <c r="AB254" s="12">
        <v>0</v>
      </c>
      <c r="AC254" s="7"/>
      <c r="AD254" s="11" t="s">
        <v>416</v>
      </c>
      <c r="AE254" s="12">
        <v>26</v>
      </c>
      <c r="AF254" s="12">
        <v>117.5</v>
      </c>
      <c r="AG254" s="12">
        <v>499265.4</v>
      </c>
      <c r="AH254" s="12">
        <v>36</v>
      </c>
      <c r="AI254" s="12">
        <v>39</v>
      </c>
      <c r="AJ254" s="12">
        <v>39</v>
      </c>
      <c r="AK254" s="12">
        <v>37</v>
      </c>
      <c r="AL254" s="12">
        <v>43</v>
      </c>
      <c r="AM254" s="12">
        <v>48</v>
      </c>
      <c r="AN254" s="12">
        <v>44</v>
      </c>
      <c r="AO254" s="12">
        <v>47</v>
      </c>
      <c r="AP254" s="12">
        <v>41</v>
      </c>
      <c r="AQ254" s="12">
        <v>38</v>
      </c>
      <c r="AR254" s="12">
        <v>46</v>
      </c>
      <c r="AS254" s="12">
        <v>30</v>
      </c>
      <c r="AT254" s="12">
        <v>141</v>
      </c>
      <c r="AU254" s="12">
        <v>28</v>
      </c>
      <c r="AV254" s="12">
        <v>44</v>
      </c>
      <c r="AW254" s="12">
        <v>123</v>
      </c>
      <c r="AX254" s="12">
        <v>167</v>
      </c>
      <c r="AY254" s="12">
        <v>85</v>
      </c>
      <c r="AZ254" s="12">
        <v>59.5</v>
      </c>
      <c r="BA254" s="12">
        <v>499454.9</v>
      </c>
      <c r="BB254" s="12">
        <v>999999.2</v>
      </c>
      <c r="BC254" s="12">
        <v>1000000</v>
      </c>
      <c r="BD254" s="12">
        <v>0.8</v>
      </c>
      <c r="BE254" s="12">
        <v>0</v>
      </c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</row>
    <row r="255" spans="1:86" ht="18.600000000000001" thickBot="1" x14ac:dyDescent="0.35">
      <c r="A255" s="11" t="s">
        <v>417</v>
      </c>
      <c r="B255" s="12">
        <v>35</v>
      </c>
      <c r="C255" s="12">
        <v>33</v>
      </c>
      <c r="D255" s="12">
        <v>26</v>
      </c>
      <c r="E255" s="12">
        <v>24</v>
      </c>
      <c r="F255" s="12">
        <v>20</v>
      </c>
      <c r="G255" s="12">
        <v>499304.6</v>
      </c>
      <c r="H255" s="12">
        <v>27</v>
      </c>
      <c r="I255" s="12">
        <v>15</v>
      </c>
      <c r="J255" s="12">
        <v>12</v>
      </c>
      <c r="K255" s="12">
        <v>14</v>
      </c>
      <c r="L255" s="12">
        <v>11</v>
      </c>
      <c r="M255" s="12">
        <v>13</v>
      </c>
      <c r="N255" s="12">
        <v>12</v>
      </c>
      <c r="O255" s="12">
        <v>16</v>
      </c>
      <c r="P255" s="12">
        <v>13</v>
      </c>
      <c r="Q255" s="12">
        <v>11</v>
      </c>
      <c r="R255" s="12">
        <v>9</v>
      </c>
      <c r="S255" s="12">
        <v>14</v>
      </c>
      <c r="T255" s="12">
        <v>112.5</v>
      </c>
      <c r="U255" s="12">
        <v>10</v>
      </c>
      <c r="V255" s="12">
        <v>9</v>
      </c>
      <c r="W255" s="12">
        <v>499334.6</v>
      </c>
      <c r="X255" s="12">
        <v>1002.1</v>
      </c>
      <c r="Y255" s="12">
        <v>1000077.8</v>
      </c>
      <c r="Z255" s="12">
        <v>1000000</v>
      </c>
      <c r="AA255" s="12">
        <v>-77.8</v>
      </c>
      <c r="AB255" s="12">
        <v>-0.01</v>
      </c>
      <c r="AC255" s="7"/>
      <c r="AD255" s="11" t="s">
        <v>417</v>
      </c>
      <c r="AE255" s="12">
        <v>26</v>
      </c>
      <c r="AF255" s="12">
        <v>115.5</v>
      </c>
      <c r="AG255" s="12">
        <v>499266.4</v>
      </c>
      <c r="AH255" s="12">
        <v>37</v>
      </c>
      <c r="AI255" s="12">
        <v>41</v>
      </c>
      <c r="AJ255" s="12">
        <v>40</v>
      </c>
      <c r="AK255" s="12">
        <v>34</v>
      </c>
      <c r="AL255" s="12">
        <v>46</v>
      </c>
      <c r="AM255" s="12">
        <v>49</v>
      </c>
      <c r="AN255" s="12">
        <v>47</v>
      </c>
      <c r="AO255" s="12">
        <v>50</v>
      </c>
      <c r="AP255" s="12">
        <v>48</v>
      </c>
      <c r="AQ255" s="12">
        <v>49</v>
      </c>
      <c r="AR255" s="12">
        <v>45</v>
      </c>
      <c r="AS255" s="12">
        <v>48</v>
      </c>
      <c r="AT255" s="12">
        <v>156</v>
      </c>
      <c r="AU255" s="12">
        <v>52</v>
      </c>
      <c r="AV255" s="12">
        <v>47</v>
      </c>
      <c r="AW255" s="12">
        <v>119</v>
      </c>
      <c r="AX255" s="12">
        <v>175</v>
      </c>
      <c r="AY255" s="12">
        <v>91</v>
      </c>
      <c r="AZ255" s="12">
        <v>70.5</v>
      </c>
      <c r="BA255" s="12">
        <v>499269.9</v>
      </c>
      <c r="BB255" s="12">
        <v>999922.2</v>
      </c>
      <c r="BC255" s="12">
        <v>1000000</v>
      </c>
      <c r="BD255" s="12">
        <v>77.8</v>
      </c>
      <c r="BE255" s="12">
        <v>0.01</v>
      </c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</row>
    <row r="256" spans="1:86" ht="18.600000000000001" thickBot="1" x14ac:dyDescent="0.35">
      <c r="A256" s="11" t="s">
        <v>418</v>
      </c>
      <c r="B256" s="12">
        <v>35</v>
      </c>
      <c r="C256" s="12">
        <v>31</v>
      </c>
      <c r="D256" s="12">
        <v>32</v>
      </c>
      <c r="E256" s="12">
        <v>54</v>
      </c>
      <c r="F256" s="12">
        <v>53</v>
      </c>
      <c r="G256" s="12">
        <v>499336.6</v>
      </c>
      <c r="H256" s="12">
        <v>52</v>
      </c>
      <c r="I256" s="12">
        <v>59</v>
      </c>
      <c r="J256" s="12">
        <v>51</v>
      </c>
      <c r="K256" s="12">
        <v>47</v>
      </c>
      <c r="L256" s="12">
        <v>48</v>
      </c>
      <c r="M256" s="12">
        <v>43</v>
      </c>
      <c r="N256" s="12">
        <v>40</v>
      </c>
      <c r="O256" s="12">
        <v>36</v>
      </c>
      <c r="P256" s="12">
        <v>33</v>
      </c>
      <c r="Q256" s="12">
        <v>27</v>
      </c>
      <c r="R256" s="12">
        <v>25</v>
      </c>
      <c r="S256" s="12">
        <v>26</v>
      </c>
      <c r="T256" s="12">
        <v>119.5</v>
      </c>
      <c r="U256" s="12">
        <v>29</v>
      </c>
      <c r="V256" s="12">
        <v>69</v>
      </c>
      <c r="W256" s="12">
        <v>499364.6</v>
      </c>
      <c r="X256" s="12">
        <v>360.5</v>
      </c>
      <c r="Y256" s="12">
        <v>999971.2</v>
      </c>
      <c r="Z256" s="12">
        <v>1000000</v>
      </c>
      <c r="AA256" s="12">
        <v>28.8</v>
      </c>
      <c r="AB256" s="12">
        <v>0</v>
      </c>
      <c r="AC256" s="7"/>
      <c r="AD256" s="11" t="s">
        <v>418</v>
      </c>
      <c r="AE256" s="12">
        <v>26</v>
      </c>
      <c r="AF256" s="12">
        <v>117.5</v>
      </c>
      <c r="AG256" s="12">
        <v>499260.4</v>
      </c>
      <c r="AH256" s="12">
        <v>7</v>
      </c>
      <c r="AI256" s="12">
        <v>8</v>
      </c>
      <c r="AJ256" s="12">
        <v>8</v>
      </c>
      <c r="AK256" s="12">
        <v>9</v>
      </c>
      <c r="AL256" s="12">
        <v>2</v>
      </c>
      <c r="AM256" s="12">
        <v>10</v>
      </c>
      <c r="AN256" s="12">
        <v>14</v>
      </c>
      <c r="AO256" s="12">
        <v>13</v>
      </c>
      <c r="AP256" s="12">
        <v>18</v>
      </c>
      <c r="AQ256" s="12">
        <v>21</v>
      </c>
      <c r="AR256" s="12">
        <v>25</v>
      </c>
      <c r="AS256" s="12">
        <v>28</v>
      </c>
      <c r="AT256" s="12">
        <v>140</v>
      </c>
      <c r="AU256" s="12">
        <v>36</v>
      </c>
      <c r="AV256" s="12">
        <v>35</v>
      </c>
      <c r="AW256" s="12">
        <v>112</v>
      </c>
      <c r="AX256" s="12">
        <v>156</v>
      </c>
      <c r="AY256" s="12">
        <v>31</v>
      </c>
      <c r="AZ256" s="12">
        <v>40.5</v>
      </c>
      <c r="BA256" s="12">
        <v>499911.4</v>
      </c>
      <c r="BB256" s="12">
        <v>1000028.7</v>
      </c>
      <c r="BC256" s="12">
        <v>1000000</v>
      </c>
      <c r="BD256" s="12">
        <v>-28.7</v>
      </c>
      <c r="BE256" s="12">
        <v>0</v>
      </c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</row>
    <row r="257" spans="1:86" ht="18.600000000000001" thickBot="1" x14ac:dyDescent="0.35">
      <c r="A257" s="11" t="s">
        <v>419</v>
      </c>
      <c r="B257" s="12">
        <v>35</v>
      </c>
      <c r="C257" s="12">
        <v>31</v>
      </c>
      <c r="D257" s="12">
        <v>26</v>
      </c>
      <c r="E257" s="12">
        <v>23</v>
      </c>
      <c r="F257" s="12">
        <v>19</v>
      </c>
      <c r="G257" s="12">
        <v>499302.6</v>
      </c>
      <c r="H257" s="12">
        <v>19</v>
      </c>
      <c r="I257" s="12">
        <v>12</v>
      </c>
      <c r="J257" s="12">
        <v>11</v>
      </c>
      <c r="K257" s="12">
        <v>13</v>
      </c>
      <c r="L257" s="12">
        <v>13</v>
      </c>
      <c r="M257" s="12">
        <v>12</v>
      </c>
      <c r="N257" s="12">
        <v>12</v>
      </c>
      <c r="O257" s="12">
        <v>14</v>
      </c>
      <c r="P257" s="12">
        <v>21</v>
      </c>
      <c r="Q257" s="12">
        <v>19</v>
      </c>
      <c r="R257" s="12">
        <v>18</v>
      </c>
      <c r="S257" s="12">
        <v>18</v>
      </c>
      <c r="T257" s="12">
        <v>109.5</v>
      </c>
      <c r="U257" s="12">
        <v>19</v>
      </c>
      <c r="V257" s="12">
        <v>67</v>
      </c>
      <c r="W257" s="12">
        <v>499355.6</v>
      </c>
      <c r="X257" s="12">
        <v>624</v>
      </c>
      <c r="Y257" s="12">
        <v>999793.7</v>
      </c>
      <c r="Z257" s="12">
        <v>1000000</v>
      </c>
      <c r="AA257" s="12">
        <v>206.3</v>
      </c>
      <c r="AB257" s="12">
        <v>0.02</v>
      </c>
      <c r="AC257" s="7"/>
      <c r="AD257" s="11" t="s">
        <v>419</v>
      </c>
      <c r="AE257" s="12">
        <v>26</v>
      </c>
      <c r="AF257" s="12">
        <v>117.5</v>
      </c>
      <c r="AG257" s="12">
        <v>499266.4</v>
      </c>
      <c r="AH257" s="12">
        <v>38</v>
      </c>
      <c r="AI257" s="12">
        <v>42</v>
      </c>
      <c r="AJ257" s="12">
        <v>42</v>
      </c>
      <c r="AK257" s="12">
        <v>42</v>
      </c>
      <c r="AL257" s="12">
        <v>49</v>
      </c>
      <c r="AM257" s="12">
        <v>50</v>
      </c>
      <c r="AN257" s="12">
        <v>48</v>
      </c>
      <c r="AO257" s="12">
        <v>48</v>
      </c>
      <c r="AP257" s="12">
        <v>49</v>
      </c>
      <c r="AQ257" s="12">
        <v>49</v>
      </c>
      <c r="AR257" s="12">
        <v>47</v>
      </c>
      <c r="AS257" s="12">
        <v>40</v>
      </c>
      <c r="AT257" s="12">
        <v>148</v>
      </c>
      <c r="AU257" s="12">
        <v>43</v>
      </c>
      <c r="AV257" s="12">
        <v>43</v>
      </c>
      <c r="AW257" s="12">
        <v>122</v>
      </c>
      <c r="AX257" s="12">
        <v>166</v>
      </c>
      <c r="AY257" s="12">
        <v>67.5</v>
      </c>
      <c r="AZ257" s="12">
        <v>49.5</v>
      </c>
      <c r="BA257" s="12">
        <v>499613.4</v>
      </c>
      <c r="BB257" s="12">
        <v>1000206.2</v>
      </c>
      <c r="BC257" s="12">
        <v>1000000</v>
      </c>
      <c r="BD257" s="12">
        <v>-206.2</v>
      </c>
      <c r="BE257" s="12">
        <v>-0.02</v>
      </c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</row>
    <row r="258" spans="1:86" ht="18.600000000000001" thickBot="1" x14ac:dyDescent="0.35">
      <c r="A258" s="11" t="s">
        <v>420</v>
      </c>
      <c r="B258" s="12">
        <v>38</v>
      </c>
      <c r="C258" s="12">
        <v>31</v>
      </c>
      <c r="D258" s="12">
        <v>34</v>
      </c>
      <c r="E258" s="12">
        <v>35</v>
      </c>
      <c r="F258" s="12">
        <v>32</v>
      </c>
      <c r="G258" s="12">
        <v>499313.6</v>
      </c>
      <c r="H258" s="12">
        <v>30</v>
      </c>
      <c r="I258" s="12">
        <v>25</v>
      </c>
      <c r="J258" s="12">
        <v>22</v>
      </c>
      <c r="K258" s="12">
        <v>21</v>
      </c>
      <c r="L258" s="12">
        <v>17</v>
      </c>
      <c r="M258" s="12">
        <v>17</v>
      </c>
      <c r="N258" s="12">
        <v>15</v>
      </c>
      <c r="O258" s="12">
        <v>18</v>
      </c>
      <c r="P258" s="12">
        <v>15</v>
      </c>
      <c r="Q258" s="12">
        <v>12</v>
      </c>
      <c r="R258" s="12">
        <v>8</v>
      </c>
      <c r="S258" s="12">
        <v>6</v>
      </c>
      <c r="T258" s="12">
        <v>5</v>
      </c>
      <c r="U258" s="12">
        <v>9</v>
      </c>
      <c r="V258" s="12">
        <v>10</v>
      </c>
      <c r="W258" s="12">
        <v>499335.6</v>
      </c>
      <c r="X258" s="12">
        <v>1003.1</v>
      </c>
      <c r="Y258" s="12">
        <v>1000052.3</v>
      </c>
      <c r="Z258" s="12">
        <v>1000000</v>
      </c>
      <c r="AA258" s="12">
        <v>-52.3</v>
      </c>
      <c r="AB258" s="12">
        <v>-0.01</v>
      </c>
      <c r="AC258" s="7"/>
      <c r="AD258" s="11" t="s">
        <v>420</v>
      </c>
      <c r="AE258" s="12">
        <v>23</v>
      </c>
      <c r="AF258" s="12">
        <v>117.5</v>
      </c>
      <c r="AG258" s="12">
        <v>499258.4</v>
      </c>
      <c r="AH258" s="12">
        <v>26</v>
      </c>
      <c r="AI258" s="12">
        <v>29</v>
      </c>
      <c r="AJ258" s="12">
        <v>31</v>
      </c>
      <c r="AK258" s="12">
        <v>31</v>
      </c>
      <c r="AL258" s="12">
        <v>36</v>
      </c>
      <c r="AM258" s="12">
        <v>39</v>
      </c>
      <c r="AN258" s="12">
        <v>40</v>
      </c>
      <c r="AO258" s="12">
        <v>44</v>
      </c>
      <c r="AP258" s="12">
        <v>44</v>
      </c>
      <c r="AQ258" s="12">
        <v>46</v>
      </c>
      <c r="AR258" s="12">
        <v>43</v>
      </c>
      <c r="AS258" s="12">
        <v>46</v>
      </c>
      <c r="AT258" s="12">
        <v>155</v>
      </c>
      <c r="AU258" s="12">
        <v>53</v>
      </c>
      <c r="AV258" s="12">
        <v>55</v>
      </c>
      <c r="AW258" s="12">
        <v>252</v>
      </c>
      <c r="AX258" s="12">
        <v>176</v>
      </c>
      <c r="AY258" s="12">
        <v>90</v>
      </c>
      <c r="AZ258" s="12">
        <v>69.5</v>
      </c>
      <c r="BA258" s="12">
        <v>499243.4</v>
      </c>
      <c r="BB258" s="12">
        <v>999947.7</v>
      </c>
      <c r="BC258" s="12">
        <v>1000000</v>
      </c>
      <c r="BD258" s="12">
        <v>52.3</v>
      </c>
      <c r="BE258" s="12">
        <v>0.01</v>
      </c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</row>
    <row r="259" spans="1:86" ht="18.600000000000001" thickBot="1" x14ac:dyDescent="0.35">
      <c r="A259" s="11" t="s">
        <v>421</v>
      </c>
      <c r="B259" s="12">
        <v>60</v>
      </c>
      <c r="C259" s="12">
        <v>148.5</v>
      </c>
      <c r="D259" s="12">
        <v>61</v>
      </c>
      <c r="E259" s="12">
        <v>61</v>
      </c>
      <c r="F259" s="12">
        <v>60</v>
      </c>
      <c r="G259" s="12">
        <v>499343.6</v>
      </c>
      <c r="H259" s="12">
        <v>58</v>
      </c>
      <c r="I259" s="12">
        <v>55</v>
      </c>
      <c r="J259" s="12">
        <v>56</v>
      </c>
      <c r="K259" s="12">
        <v>55</v>
      </c>
      <c r="L259" s="12">
        <v>54</v>
      </c>
      <c r="M259" s="12">
        <v>51</v>
      </c>
      <c r="N259" s="12">
        <v>48</v>
      </c>
      <c r="O259" s="12">
        <v>47</v>
      </c>
      <c r="P259" s="12">
        <v>46</v>
      </c>
      <c r="Q259" s="12">
        <v>47</v>
      </c>
      <c r="R259" s="12">
        <v>44</v>
      </c>
      <c r="S259" s="12">
        <v>47</v>
      </c>
      <c r="T259" s="12">
        <v>213.5</v>
      </c>
      <c r="U259" s="12">
        <v>50</v>
      </c>
      <c r="V259" s="12">
        <v>92</v>
      </c>
      <c r="W259" s="12">
        <v>499403.1</v>
      </c>
      <c r="X259" s="12">
        <v>355.5</v>
      </c>
      <c r="Y259" s="12">
        <v>1000456.3</v>
      </c>
      <c r="Z259" s="12">
        <v>1000000</v>
      </c>
      <c r="AA259" s="12">
        <v>-456.3</v>
      </c>
      <c r="AB259" s="12">
        <v>-0.05</v>
      </c>
      <c r="AC259" s="7"/>
      <c r="AD259" s="11" t="s">
        <v>421</v>
      </c>
      <c r="AE259" s="12">
        <v>1</v>
      </c>
      <c r="AF259" s="12">
        <v>0</v>
      </c>
      <c r="AG259" s="12">
        <v>499231.4</v>
      </c>
      <c r="AH259" s="12">
        <v>0</v>
      </c>
      <c r="AI259" s="12">
        <v>1</v>
      </c>
      <c r="AJ259" s="12">
        <v>1</v>
      </c>
      <c r="AK259" s="12">
        <v>3</v>
      </c>
      <c r="AL259" s="12">
        <v>6</v>
      </c>
      <c r="AM259" s="12">
        <v>5</v>
      </c>
      <c r="AN259" s="12">
        <v>6</v>
      </c>
      <c r="AO259" s="12">
        <v>7</v>
      </c>
      <c r="AP259" s="12">
        <v>10</v>
      </c>
      <c r="AQ259" s="12">
        <v>13</v>
      </c>
      <c r="AR259" s="12">
        <v>14</v>
      </c>
      <c r="AS259" s="12">
        <v>15</v>
      </c>
      <c r="AT259" s="12">
        <v>120</v>
      </c>
      <c r="AU259" s="12">
        <v>17</v>
      </c>
      <c r="AV259" s="12">
        <v>14</v>
      </c>
      <c r="AW259" s="12">
        <v>18</v>
      </c>
      <c r="AX259" s="12">
        <v>135</v>
      </c>
      <c r="AY259" s="12">
        <v>8</v>
      </c>
      <c r="AZ259" s="12">
        <v>2</v>
      </c>
      <c r="BA259" s="12">
        <v>499916.4</v>
      </c>
      <c r="BB259" s="12">
        <v>999543.8</v>
      </c>
      <c r="BC259" s="12">
        <v>1000000</v>
      </c>
      <c r="BD259" s="12">
        <v>456.2</v>
      </c>
      <c r="BE259" s="12">
        <v>0.05</v>
      </c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</row>
    <row r="260" spans="1:86" ht="18.600000000000001" thickBot="1" x14ac:dyDescent="0.35">
      <c r="A260" s="11" t="s">
        <v>422</v>
      </c>
      <c r="B260" s="12">
        <v>35</v>
      </c>
      <c r="C260" s="12">
        <v>38</v>
      </c>
      <c r="D260" s="12">
        <v>39</v>
      </c>
      <c r="E260" s="12">
        <v>39</v>
      </c>
      <c r="F260" s="12">
        <v>42</v>
      </c>
      <c r="G260" s="12">
        <v>499334.6</v>
      </c>
      <c r="H260" s="12">
        <v>57</v>
      </c>
      <c r="I260" s="12">
        <v>57</v>
      </c>
      <c r="J260" s="12">
        <v>58</v>
      </c>
      <c r="K260" s="12">
        <v>49</v>
      </c>
      <c r="L260" s="12">
        <v>40</v>
      </c>
      <c r="M260" s="12">
        <v>35</v>
      </c>
      <c r="N260" s="12">
        <v>29</v>
      </c>
      <c r="O260" s="12">
        <v>27</v>
      </c>
      <c r="P260" s="12">
        <v>18</v>
      </c>
      <c r="Q260" s="12">
        <v>15</v>
      </c>
      <c r="R260" s="12">
        <v>15</v>
      </c>
      <c r="S260" s="12">
        <v>15</v>
      </c>
      <c r="T260" s="12">
        <v>106.5</v>
      </c>
      <c r="U260" s="12">
        <v>15</v>
      </c>
      <c r="V260" s="12">
        <v>22.5</v>
      </c>
      <c r="W260" s="12">
        <v>499350.6</v>
      </c>
      <c r="X260" s="12">
        <v>357.5</v>
      </c>
      <c r="Y260" s="12">
        <v>999794.7</v>
      </c>
      <c r="Z260" s="12">
        <v>1000000</v>
      </c>
      <c r="AA260" s="12">
        <v>205.3</v>
      </c>
      <c r="AB260" s="12">
        <v>0.02</v>
      </c>
      <c r="AC260" s="7"/>
      <c r="AD260" s="11" t="s">
        <v>422</v>
      </c>
      <c r="AE260" s="12">
        <v>26</v>
      </c>
      <c r="AF260" s="12">
        <v>110.5</v>
      </c>
      <c r="AG260" s="12">
        <v>499253.4</v>
      </c>
      <c r="AH260" s="12">
        <v>22</v>
      </c>
      <c r="AI260" s="12">
        <v>19</v>
      </c>
      <c r="AJ260" s="12">
        <v>10</v>
      </c>
      <c r="AK260" s="12">
        <v>4</v>
      </c>
      <c r="AL260" s="12">
        <v>4</v>
      </c>
      <c r="AM260" s="12">
        <v>3</v>
      </c>
      <c r="AN260" s="12">
        <v>12</v>
      </c>
      <c r="AO260" s="12">
        <v>21</v>
      </c>
      <c r="AP260" s="12">
        <v>26</v>
      </c>
      <c r="AQ260" s="12">
        <v>32</v>
      </c>
      <c r="AR260" s="12">
        <v>34</v>
      </c>
      <c r="AS260" s="12">
        <v>43</v>
      </c>
      <c r="AT260" s="12">
        <v>152</v>
      </c>
      <c r="AU260" s="12">
        <v>46</v>
      </c>
      <c r="AV260" s="12">
        <v>46</v>
      </c>
      <c r="AW260" s="12">
        <v>125</v>
      </c>
      <c r="AX260" s="12">
        <v>170</v>
      </c>
      <c r="AY260" s="12">
        <v>77.5</v>
      </c>
      <c r="AZ260" s="12">
        <v>54.5</v>
      </c>
      <c r="BA260" s="12">
        <v>499914.4</v>
      </c>
      <c r="BB260" s="12">
        <v>1000205.2</v>
      </c>
      <c r="BC260" s="12">
        <v>1000000</v>
      </c>
      <c r="BD260" s="12">
        <v>-205.2</v>
      </c>
      <c r="BE260" s="12">
        <v>-0.02</v>
      </c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</row>
    <row r="261" spans="1:86" ht="18.600000000000001" thickBot="1" x14ac:dyDescent="0.35">
      <c r="A261" s="11" t="s">
        <v>423</v>
      </c>
      <c r="B261" s="12">
        <v>35</v>
      </c>
      <c r="C261" s="12">
        <v>38</v>
      </c>
      <c r="D261" s="12">
        <v>31</v>
      </c>
      <c r="E261" s="12">
        <v>26</v>
      </c>
      <c r="F261" s="12">
        <v>34</v>
      </c>
      <c r="G261" s="12">
        <v>499310.6</v>
      </c>
      <c r="H261" s="12">
        <v>20</v>
      </c>
      <c r="I261" s="12">
        <v>32</v>
      </c>
      <c r="J261" s="12">
        <v>32</v>
      </c>
      <c r="K261" s="12">
        <v>31</v>
      </c>
      <c r="L261" s="12">
        <v>28</v>
      </c>
      <c r="M261" s="12">
        <v>27</v>
      </c>
      <c r="N261" s="12">
        <v>28</v>
      </c>
      <c r="O261" s="12">
        <v>35</v>
      </c>
      <c r="P261" s="12">
        <v>32</v>
      </c>
      <c r="Q261" s="12">
        <v>23</v>
      </c>
      <c r="R261" s="12">
        <v>22</v>
      </c>
      <c r="S261" s="12">
        <v>20</v>
      </c>
      <c r="T261" s="12">
        <v>117.5</v>
      </c>
      <c r="U261" s="12">
        <v>24</v>
      </c>
      <c r="V261" s="12">
        <v>23.5</v>
      </c>
      <c r="W261" s="12">
        <v>499351.6</v>
      </c>
      <c r="X261" s="12">
        <v>818</v>
      </c>
      <c r="Y261" s="12">
        <v>1000139.3</v>
      </c>
      <c r="Z261" s="12">
        <v>1000000</v>
      </c>
      <c r="AA261" s="12">
        <v>-139.30000000000001</v>
      </c>
      <c r="AB261" s="12">
        <v>-0.01</v>
      </c>
      <c r="AC261" s="7"/>
      <c r="AD261" s="11" t="s">
        <v>423</v>
      </c>
      <c r="AE261" s="12">
        <v>26</v>
      </c>
      <c r="AF261" s="12">
        <v>110.5</v>
      </c>
      <c r="AG261" s="12">
        <v>499261.4</v>
      </c>
      <c r="AH261" s="12">
        <v>35</v>
      </c>
      <c r="AI261" s="12">
        <v>27</v>
      </c>
      <c r="AJ261" s="12">
        <v>34</v>
      </c>
      <c r="AK261" s="12">
        <v>41</v>
      </c>
      <c r="AL261" s="12">
        <v>29</v>
      </c>
      <c r="AM261" s="12">
        <v>29</v>
      </c>
      <c r="AN261" s="12">
        <v>30</v>
      </c>
      <c r="AO261" s="12">
        <v>33</v>
      </c>
      <c r="AP261" s="12">
        <v>34</v>
      </c>
      <c r="AQ261" s="12">
        <v>33</v>
      </c>
      <c r="AR261" s="12">
        <v>26</v>
      </c>
      <c r="AS261" s="12">
        <v>29</v>
      </c>
      <c r="AT261" s="12">
        <v>144</v>
      </c>
      <c r="AU261" s="12">
        <v>39</v>
      </c>
      <c r="AV261" s="12">
        <v>41</v>
      </c>
      <c r="AW261" s="12">
        <v>114</v>
      </c>
      <c r="AX261" s="12">
        <v>161</v>
      </c>
      <c r="AY261" s="12">
        <v>76.5</v>
      </c>
      <c r="AZ261" s="12">
        <v>53.5</v>
      </c>
      <c r="BA261" s="12">
        <v>499453.9</v>
      </c>
      <c r="BB261" s="12">
        <v>999860.7</v>
      </c>
      <c r="BC261" s="12">
        <v>1000000</v>
      </c>
      <c r="BD261" s="12">
        <v>139.30000000000001</v>
      </c>
      <c r="BE261" s="12">
        <v>0.01</v>
      </c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</row>
    <row r="262" spans="1:86" ht="18.600000000000001" thickBot="1" x14ac:dyDescent="0.35">
      <c r="AC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</row>
    <row r="263" spans="1:86" ht="18.600000000000001" thickBot="1" x14ac:dyDescent="0.35">
      <c r="A263" s="13" t="s">
        <v>732</v>
      </c>
      <c r="B263" s="14">
        <v>1001726.3</v>
      </c>
      <c r="AC263" s="7"/>
      <c r="AD263" s="13" t="s">
        <v>732</v>
      </c>
      <c r="AE263" s="14">
        <v>1500464.7</v>
      </c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</row>
    <row r="264" spans="1:86" ht="18.600000000000001" thickBot="1" x14ac:dyDescent="0.35">
      <c r="A264" s="13" t="s">
        <v>733</v>
      </c>
      <c r="B264" s="14">
        <v>499314.6</v>
      </c>
      <c r="AC264" s="7"/>
      <c r="AD264" s="13" t="s">
        <v>733</v>
      </c>
      <c r="AE264" s="14">
        <v>499231.4</v>
      </c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</row>
    <row r="265" spans="1:86" ht="18.600000000000001" thickBot="1" x14ac:dyDescent="0.35">
      <c r="A265" s="13" t="s">
        <v>734</v>
      </c>
      <c r="B265" s="14">
        <v>62000000</v>
      </c>
      <c r="AC265" s="7"/>
      <c r="AD265" s="13" t="s">
        <v>734</v>
      </c>
      <c r="AE265" s="14">
        <v>61999998.799999997</v>
      </c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</row>
    <row r="266" spans="1:86" ht="18.600000000000001" thickBot="1" x14ac:dyDescent="0.35">
      <c r="A266" s="13" t="s">
        <v>735</v>
      </c>
      <c r="B266" s="14">
        <v>62000000</v>
      </c>
      <c r="AC266" s="7"/>
      <c r="AD266" s="13" t="s">
        <v>735</v>
      </c>
      <c r="AE266" s="14">
        <v>62000000</v>
      </c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</row>
    <row r="267" spans="1:86" ht="18.600000000000001" thickBot="1" x14ac:dyDescent="0.35">
      <c r="A267" s="13" t="s">
        <v>736</v>
      </c>
      <c r="B267" s="14">
        <v>0</v>
      </c>
      <c r="AC267" s="7"/>
      <c r="AD267" s="13" t="s">
        <v>736</v>
      </c>
      <c r="AE267" s="14">
        <v>-1.2</v>
      </c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</row>
    <row r="268" spans="1:86" ht="18.600000000000001" thickBot="1" x14ac:dyDescent="0.35">
      <c r="A268" s="13" t="s">
        <v>737</v>
      </c>
      <c r="B268" s="14"/>
      <c r="AC268" s="7"/>
      <c r="AD268" s="13" t="s">
        <v>737</v>
      </c>
      <c r="AE268" s="14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</row>
    <row r="269" spans="1:86" ht="18.600000000000001" thickBot="1" x14ac:dyDescent="0.35">
      <c r="A269" s="13" t="s">
        <v>738</v>
      </c>
      <c r="B269" s="14"/>
      <c r="AC269" s="7"/>
      <c r="AD269" s="13" t="s">
        <v>738</v>
      </c>
      <c r="AE269" s="14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</row>
    <row r="270" spans="1:86" ht="18.600000000000001" thickBot="1" x14ac:dyDescent="0.35">
      <c r="A270" s="13" t="s">
        <v>739</v>
      </c>
      <c r="B270" s="14">
        <v>0</v>
      </c>
      <c r="AC270" s="7"/>
      <c r="AD270" s="13" t="s">
        <v>739</v>
      </c>
      <c r="AE270" s="14">
        <v>0</v>
      </c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</row>
    <row r="271" spans="1:86" ht="18" x14ac:dyDescent="0.3">
      <c r="AC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</row>
    <row r="272" spans="1:86" ht="18" x14ac:dyDescent="0.3">
      <c r="A272" s="2" t="s">
        <v>740</v>
      </c>
      <c r="AC272" s="7"/>
      <c r="AD272" s="2" t="s">
        <v>740</v>
      </c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</row>
    <row r="273" spans="1:86" ht="18" x14ac:dyDescent="0.3">
      <c r="AC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</row>
    <row r="274" spans="1:86" ht="18" x14ac:dyDescent="0.3">
      <c r="A274" s="15" t="s">
        <v>741</v>
      </c>
      <c r="AC274" s="7"/>
      <c r="AD274" s="15" t="s">
        <v>741</v>
      </c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</row>
    <row r="275" spans="1:86" ht="18" x14ac:dyDescent="0.3">
      <c r="A275" s="15" t="s">
        <v>2088</v>
      </c>
      <c r="AC275" s="7"/>
      <c r="AD275" s="15" t="s">
        <v>2090</v>
      </c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</row>
    <row r="276" spans="1:86" ht="18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</row>
    <row r="277" spans="1:86" ht="18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</row>
    <row r="278" spans="1:86" ht="18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</row>
    <row r="279" spans="1:86" ht="18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</row>
    <row r="280" spans="1:86" ht="18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</row>
    <row r="281" spans="1:86" ht="18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</row>
    <row r="282" spans="1:86" ht="18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</row>
    <row r="283" spans="1:86" ht="18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</row>
    <row r="284" spans="1:86" ht="18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</row>
    <row r="285" spans="1:86" ht="18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</row>
    <row r="286" spans="1:86" ht="18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</row>
    <row r="287" spans="1:86" ht="18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</row>
    <row r="288" spans="1:86" ht="18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</row>
    <row r="289" spans="1:86" ht="18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</row>
    <row r="290" spans="1:86" ht="18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</row>
    <row r="291" spans="1:86" ht="18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</row>
    <row r="292" spans="1:86" ht="18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</row>
    <row r="293" spans="1:86" ht="18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</row>
    <row r="294" spans="1:86" ht="18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</row>
    <row r="295" spans="1:86" ht="18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</row>
    <row r="296" spans="1:86" ht="18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</row>
    <row r="297" spans="1:86" ht="18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</row>
    <row r="298" spans="1:86" ht="18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</row>
    <row r="299" spans="1:86" ht="18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</row>
    <row r="300" spans="1:86" ht="18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</row>
    <row r="301" spans="1:86" ht="18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</row>
    <row r="302" spans="1:86" ht="18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</row>
    <row r="303" spans="1:86" ht="18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</row>
    <row r="304" spans="1:86" ht="18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</row>
    <row r="305" spans="1:86" ht="18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</row>
    <row r="306" spans="1:86" ht="18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</row>
    <row r="307" spans="1:86" ht="18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</row>
    <row r="308" spans="1:86" ht="18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</row>
    <row r="309" spans="1:86" ht="18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</row>
    <row r="310" spans="1:86" ht="18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</row>
    <row r="311" spans="1:86" ht="18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</row>
    <row r="312" spans="1:86" ht="18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</row>
    <row r="313" spans="1:86" ht="18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</row>
    <row r="314" spans="1:86" ht="18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</row>
    <row r="315" spans="1:86" ht="18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</row>
  </sheetData>
  <hyperlinks>
    <hyperlink ref="A272" r:id="rId1" display="https://miau.my-x.hu/myx-free/coco/test/350870420250713111815.html" xr:uid="{ADF8D132-882D-4171-9C15-976A909364D7}"/>
    <hyperlink ref="AD272" r:id="rId2" display="https://miau.my-x.hu/myx-free/coco/test/813019320250713111854.html" xr:uid="{01249921-6F1C-4979-8D2D-170C06FD19C4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11</vt:i4>
      </vt:variant>
    </vt:vector>
  </HeadingPairs>
  <TitlesOfParts>
    <vt:vector size="11" baseType="lpstr">
      <vt:lpstr>geo_codes</vt:lpstr>
      <vt:lpstr>raw</vt:lpstr>
      <vt:lpstr>oam (4)</vt:lpstr>
      <vt:lpstr>oam (3)</vt:lpstr>
      <vt:lpstr>oam (2)</vt:lpstr>
      <vt:lpstr>oam</vt:lpstr>
      <vt:lpstr>direct_inverse</vt:lpstr>
      <vt:lpstr>trend_effects</vt:lpstr>
      <vt:lpstr>stdev_effects</vt:lpstr>
      <vt:lpstr>all_effects</vt:lpstr>
      <vt:lpstr>views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Lttd</dc:creator>
  <cp:lastModifiedBy>Lttd</cp:lastModifiedBy>
  <dcterms:created xsi:type="dcterms:W3CDTF">2025-07-13T00:31:07Z</dcterms:created>
  <dcterms:modified xsi:type="dcterms:W3CDTF">2025-07-16T06:17:53Z</dcterms:modified>
</cp:coreProperties>
</file>