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li\OneDrive\Dokumentumok\"/>
    </mc:Choice>
  </mc:AlternateContent>
  <xr:revisionPtr revIDLastSave="0" documentId="13_ncr:40009_{8632E292-6AD1-404C-B0C1-9DB811F3191A}" xr6:coauthVersionLast="47" xr6:coauthVersionMax="47" xr10:uidLastSave="{00000000-0000-0000-0000-000000000000}"/>
  <bookViews>
    <workbookView xWindow="-110" yWindow="-110" windowWidth="25820" windowHeight="15500"/>
  </bookViews>
  <sheets>
    <sheet name="overview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D21" i="1"/>
  <c r="C21" i="1"/>
  <c r="C10" i="1"/>
  <c r="D10" i="1"/>
  <c r="H10" i="1"/>
  <c r="I10" i="1"/>
  <c r="K5" i="1"/>
  <c r="J5" i="1"/>
  <c r="I5" i="1"/>
  <c r="H5" i="1"/>
  <c r="G5" i="1"/>
  <c r="F5" i="1"/>
  <c r="E5" i="1"/>
  <c r="D5" i="1"/>
  <c r="C5" i="1"/>
  <c r="L5" i="1"/>
  <c r="L11" i="1"/>
  <c r="K11" i="1"/>
  <c r="J11" i="1"/>
  <c r="I11" i="1"/>
  <c r="H11" i="1"/>
  <c r="I6" i="1"/>
  <c r="H6" i="1"/>
  <c r="J9" i="1" l="1"/>
  <c r="I9" i="1"/>
  <c r="H9" i="1"/>
  <c r="H8" i="1" l="1"/>
  <c r="J8" i="1"/>
  <c r="I4" i="1" l="1"/>
  <c r="H4" i="1"/>
  <c r="I17" i="1" l="1"/>
  <c r="H17" i="1"/>
  <c r="D17" i="1"/>
  <c r="D18" i="1" s="1"/>
  <c r="I18" i="1" s="1"/>
  <c r="C17" i="1"/>
  <c r="C18" i="1" s="1"/>
  <c r="H18" i="1" s="1"/>
  <c r="H3" i="1" l="1"/>
  <c r="I3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B34" i="1"/>
  <c r="A34" i="1"/>
  <c r="B33" i="1"/>
  <c r="A33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31" i="1"/>
  <c r="A31" i="1"/>
  <c r="B30" i="1"/>
  <c r="A30" i="1"/>
  <c r="B29" i="1"/>
  <c r="A29" i="1"/>
  <c r="B28" i="1"/>
  <c r="A28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M26" i="1"/>
  <c r="G26" i="1"/>
  <c r="F26" i="1"/>
  <c r="E26" i="1"/>
  <c r="D26" i="1"/>
  <c r="C26" i="1"/>
  <c r="A26" i="1"/>
  <c r="I1" i="1" l="1"/>
  <c r="I26" i="1" s="1"/>
  <c r="J1" i="1"/>
  <c r="J26" i="1" s="1"/>
  <c r="K1" i="1"/>
  <c r="K26" i="1" s="1"/>
  <c r="L1" i="1"/>
  <c r="L26" i="1" s="1"/>
  <c r="H1" i="1"/>
  <c r="H26" i="1" s="1"/>
</calcChain>
</file>

<file path=xl/sharedStrings.xml><?xml version="1.0" encoding="utf-8"?>
<sst xmlns="http://schemas.openxmlformats.org/spreadsheetml/2006/main" count="218" uniqueCount="103">
  <si>
    <t>Parallel layers (objects)</t>
  </si>
  <si>
    <t>Real data of the questionnaire</t>
  </si>
  <si>
    <t>RND-data</t>
  </si>
  <si>
    <t>Ideal-version I.</t>
  </si>
  <si>
    <t>Ideal-version II.</t>
  </si>
  <si>
    <t>(theoretically the entire combinatorial space)</t>
  </si>
  <si>
    <t>1. models</t>
  </si>
  <si>
    <t>model error Y1</t>
  </si>
  <si>
    <t>model error Y2</t>
  </si>
  <si>
    <t>model error Y3</t>
  </si>
  <si>
    <t>model error Y4</t>
  </si>
  <si>
    <t>model error Y5</t>
  </si>
  <si>
    <t>Legend</t>
  </si>
  <si>
    <t>Type</t>
  </si>
  <si>
    <t>constant (expert) direction</t>
  </si>
  <si>
    <t>dynamic (correlation-driven) directions</t>
  </si>
  <si>
    <t>RND-version = only the X-variables are randomized values following the inner logic furthermore</t>
  </si>
  <si>
    <t>1. model</t>
  </si>
  <si>
    <t>estimation errors Y1</t>
  </si>
  <si>
    <t>estimation errors Y2</t>
  </si>
  <si>
    <t>estimation errors Y3</t>
  </si>
  <si>
    <t>estimation errors Y4</t>
  </si>
  <si>
    <t>estimation errors Y5</t>
  </si>
  <si>
    <t>further expectations Y1-5</t>
  </si>
  <si>
    <t>…</t>
  </si>
  <si>
    <t>*</t>
  </si>
  <si>
    <t>COPILOT-interpretations</t>
  </si>
  <si>
    <t>modelling results</t>
  </si>
  <si>
    <t>OAM</t>
  </si>
  <si>
    <t>SOURCES</t>
  </si>
  <si>
    <t>fix_iranyok.xlsx / Y(kivalo) / B95</t>
  </si>
  <si>
    <t>fix_iranyok.xlsx / Y(kivalo) / O79:O89</t>
  </si>
  <si>
    <t>fix_iranyok.xlsx / Y(jo) / B95</t>
  </si>
  <si>
    <t>fix_iranyok.xlsx / Y(jo) / O79:O89</t>
  </si>
  <si>
    <t>fix_iranyok.xlsx / Y(kozepes) / B95</t>
  </si>
  <si>
    <t>fix_iranyok.xlsx / Y(kozepes) / O79:O89</t>
  </si>
  <si>
    <t>Y1(very bad)&lt;Y5(excellent)</t>
  </si>
  <si>
    <t>model error = abs(sum(facts)-sum(estimations))&lt;0.1% (estimation&gt;fact--&gt;+)</t>
  </si>
  <si>
    <t>number of cases where estimation error = 0</t>
  </si>
  <si>
    <t>number of cases where estimation error &lt;0</t>
  </si>
  <si>
    <t>number of cases where estimation error &gt;0</t>
  </si>
  <si>
    <t>number of cases where estimation error &gt; threshold</t>
  </si>
  <si>
    <t>fix_iranyok.xlsx / Y(rossz) / B95</t>
  </si>
  <si>
    <t>fix_iranyok.xlsx / Y(rossz) / O79:O89</t>
  </si>
  <si>
    <t>fix_iranyok.xlsx / Y(nagyon rossz) / B95</t>
  </si>
  <si>
    <t>fix_iranyok.xlsx / Y(nagyon rossz) / O79:O89</t>
  </si>
  <si>
    <t>General expectations</t>
  </si>
  <si>
    <t>Model results Y5 &gt; Y4 &gt; Y3 &gt;Y2 &gt; Y1</t>
  </si>
  <si>
    <t>Validity Y5 &gt; Y4 &gt; Y3 &gt;Y2 &gt; Y1</t>
  </si>
  <si>
    <t>calculations</t>
  </si>
  <si>
    <t>after finetuning = 0</t>
  </si>
  <si>
    <t>after finetuning = 1</t>
  </si>
  <si>
    <t>signs of correlation values vs. Expert directrions code: number of changes</t>
  </si>
  <si>
    <t>Not involved attributes</t>
  </si>
  <si>
    <t>Impact of attributes</t>
  </si>
  <si>
    <t>Impact changes of attributes through Y1-2-3-4-5</t>
  </si>
  <si>
    <t>fix_iranyok_rnd.xlsx / Y(nagyon rossz) / B95</t>
  </si>
  <si>
    <t>fix_iranyok_rnd.xlsx / Y(rossz) / B95</t>
  </si>
  <si>
    <t>fix_iranyok_rnd.xlsx / Y(kozepes) / B95</t>
  </si>
  <si>
    <t>fix_iranyok_rnd.xlsx / Y(jo) / B95</t>
  </si>
  <si>
    <t>fix_iranyok_rnd.xlsx / Y(nagyon rossz) / O79:O89</t>
  </si>
  <si>
    <t>fix_iranyok_rnd.xlsx / Y(rossz) / O79:O89</t>
  </si>
  <si>
    <t>fix_iranyok_rnd.xlsx / Y(kozepes) / O79:O89</t>
  </si>
  <si>
    <t>fix_iranyok_rnd.xlsx / Y(jo) / O79:O89</t>
  </si>
  <si>
    <t>fix_iranyok_rnd.xlsx / Y(kivalo3) / O79:O89</t>
  </si>
  <si>
    <t>fix_iranyok_rnd.xlsx / Y(kivalo3) / B95</t>
  </si>
  <si>
    <t>korrelacios_iranyok_rnd.xlsx / Y(kivalo3) / O79:O89</t>
  </si>
  <si>
    <t>korrelacios_iranyok_rnd.xlsx / Y(jo) / O79:O89</t>
  </si>
  <si>
    <t>korrelacios_iranyok_rnd.xlsx / Y(kozepes) / O79:O89</t>
  </si>
  <si>
    <t>korrelacios_iranyok_rnd.xlsx / Y(rossz) / O79:O89</t>
  </si>
  <si>
    <t>korrelacios_iranyok_rnd.xlsx / Y(nagyon rossz) / O79:O89</t>
  </si>
  <si>
    <t>korrelacios_iranyok_rnd.xlsx / Y(kivalo3) / B95</t>
  </si>
  <si>
    <t>korrelacios_iranyok_rnd.xlsx / Y(jo) / B95</t>
  </si>
  <si>
    <t>korrelacios_iranyok_rnd.xlsx / Y(kozepes) / B95</t>
  </si>
  <si>
    <t>korrelacios_iranyok_rnd.xlsx / Y(rossz) / B95</t>
  </si>
  <si>
    <t>korrelacios_iranyok_rnd.xlsx / Y(nagyon rossz) / B95</t>
  </si>
  <si>
    <t>Correlation-driven models&lt;Expert-models</t>
  </si>
  <si>
    <t>Number of antagonisms Y5&gt;Y4&gt;Y3&gt;Y2&gt;Y1</t>
  </si>
  <si>
    <t>not antagonistic</t>
  </si>
  <si>
    <t>korrelacios_iranyok.xlsx / Y(nagyon rossz) / B95</t>
  </si>
  <si>
    <t>korrelacios_iranyok.xlsx / Y(rossz) / B95</t>
  </si>
  <si>
    <t>korrelacios_iranyok.xlsx / Y(kozepes) / B95</t>
  </si>
  <si>
    <t>korrelacios_iranyok.xlsx / Y(jo) / B95</t>
  </si>
  <si>
    <t>korrelacios_iranyok.xlsx / Y(kivalo) / B95</t>
  </si>
  <si>
    <t>korrelacios_iranyok.xlsx / Y(nagyon rossz) / O79:O89</t>
  </si>
  <si>
    <t>korrelacios_iranyok.xlsx / Y(rossz) / O79:O89</t>
  </si>
  <si>
    <t>korrelacios_iranyok.xlsx / Y(kozepes) / O79:O89</t>
  </si>
  <si>
    <t>korrelacios_iranyok.xlsx / Y(jo) / O79:O89</t>
  </si>
  <si>
    <t>korrelacios_iranyok.xlsx / Y(kivalo) / O79:O89</t>
  </si>
  <si>
    <t>antagonistic</t>
  </si>
  <si>
    <t>correlation between facts and estimations</t>
  </si>
  <si>
    <t>totally desorientation (correlation = 0.54)</t>
  </si>
  <si>
    <t>rounding error</t>
  </si>
  <si>
    <t>rnd_kerdoiv_ideal.xlsx / 0.83 / row#63</t>
  </si>
  <si>
    <t>rnd_kerdoiv_ideal.xlsx / 0.83 / delta-columns</t>
  </si>
  <si>
    <t>Y3 has the less chance to be modelled because it is the central position of the 1-2-3-4-5-scale for Y</t>
  </si>
  <si>
    <t>rnd_kerdoiv_ideal.xlsx / 0.83 / row#137</t>
  </si>
  <si>
    <t>totally desorientation (with rel. High correlation)</t>
  </si>
  <si>
    <t>bar-code-like OAM</t>
  </si>
  <si>
    <t>rnd_kerdoiv_ideal.xlsx / 0.81 / row#63</t>
  </si>
  <si>
    <t>rnd_kerdoiv_ideal.xlsx / 0.81 / delta-columns</t>
  </si>
  <si>
    <t>Ideal version I. = maximized only Y5 (extreme element of the Y) correlations to Xi by Solver (bar-code-like variables are not given)</t>
  </si>
  <si>
    <t>Ideal version II. = maximized Y1-2-3-4-5 correlations to Xi by Solver in a parallel way (mostly bar-code-like OAM)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</si>
</sst>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2" fillId="3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tli\AppData\Local\Temp\scp52273\var\www\miau\data\miau\326\s1c1\fix_iranyok.xlsx" TargetMode="External"/><Relationship Id="rId1" Type="http://schemas.openxmlformats.org/officeDocument/2006/relationships/externalLinkPath" Target="file:///C:\Users\pitli\AppData\Local\Temp\scp52273\var\www\miau\data\miau\326\s1c1\fix_irany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tli\AppData\Local\Temp\scp04622\var\www\miau\data\miau\326\s1c1\fix_iranyok_rnd.xlsx" TargetMode="External"/><Relationship Id="rId1" Type="http://schemas.openxmlformats.org/officeDocument/2006/relationships/externalLinkPath" Target="file:///C:\Users\pitli\AppData\Local\Temp\scp04622\var\www\miau\data\miau\326\s1c1\fix_iranyok_rn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tli\AppData\Local\Temp\scp43037\var\www\miau\data\miau\326\s1c1\korrelacios_iranyok.xlsx" TargetMode="External"/><Relationship Id="rId1" Type="http://schemas.openxmlformats.org/officeDocument/2006/relationships/externalLinkPath" Target="file:///C:\Users\pitli\AppData\Local\Temp\scp43037\var\www\miau\data\miau\326\s1c1\korrelacios_iranyok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tli\AppData\Local\Temp\scp57195\var\www\miau\data\miau\326\s1c1\korrelacios-iranyok_rnd.xlsx" TargetMode="External"/><Relationship Id="rId1" Type="http://schemas.openxmlformats.org/officeDocument/2006/relationships/externalLinkPath" Target="file:///C:\Users\pitli\AppData\Local\Temp\scp57195\var\www\miau\data\miau\326\s1c1\korrelacios-iranyok_rnd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tli\AppData\Local\Temp\scp14255\var\www\miau\data\miau\326\s1c1\rnd_kerdoiv_ideal.xlsx" TargetMode="External"/><Relationship Id="rId1" Type="http://schemas.openxmlformats.org/officeDocument/2006/relationships/externalLinkPath" Target="file:///C:\Users\pitli\AppData\Local\Temp\scp14255\var\www\miau\data\miau\326\s1c1\rnd_kerdoiv_id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ers adatok"/>
      <sheetName val="Tisztított adatok (4)"/>
      <sheetName val="hatasmertek"/>
      <sheetName val="Y_nagyon_rossz (2)"/>
      <sheetName val="Y_nagyon_rossz"/>
      <sheetName val="Y_rossz (2)"/>
      <sheetName val="Y_rossz (3)"/>
      <sheetName val="Y_rossz"/>
      <sheetName val="Y_kozepes"/>
      <sheetName val="Y_jo"/>
      <sheetName val="Y_kivalo"/>
      <sheetName val="Munka3"/>
      <sheetName val="Tisztított adatok (3)"/>
      <sheetName val="Tisztított adatok (2)"/>
      <sheetName val="Tisztított adatok"/>
      <sheetName val="Nemek"/>
      <sheetName val="Kor, korcsoportok"/>
      <sheetName val="Fizikai aktivitás"/>
      <sheetName val="Dohányzás"/>
      <sheetName val="Betegség, tünetek"/>
      <sheetName val="Önminősített egészség"/>
      <sheetName val="Alvászavar"/>
      <sheetName val="OSA_KAT vs átlagéletkor"/>
      <sheetName val="OSA KAT vs korcsoport"/>
      <sheetName val="OSA KAT vs nem"/>
      <sheetName val="Sport vs OSA"/>
      <sheetName val="OSA KAT vs sportolás"/>
      <sheetName val="OSA KAT vs sportolás gyakoriság"/>
      <sheetName val="OSA KAT vs dohányzás"/>
      <sheetName val="OSA KAT vs önmin. eg. állapot"/>
      <sheetName val="Betegség vs OSA"/>
      <sheetName val="OSA KAT vs krónikus betegség"/>
      <sheetName val="OSA KAT vs pszichosz. tünetek"/>
      <sheetName val="Alvászavar vs OSA"/>
      <sheetName val="OSA KAT vs alvászavar"/>
      <sheetName val="Ébredés vs OSA"/>
      <sheetName val="OSA KAT vs ébredés"/>
      <sheetName val="Védéshez tünetek gyakoriság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O32" t="str">
            <v>0;0;4;0;0;0;0;0;0;-1;0</v>
          </cell>
        </row>
      </sheetData>
      <sheetData sheetId="5" refreshError="1"/>
      <sheetData sheetId="6" refreshError="1"/>
      <sheetData sheetId="7">
        <row r="32">
          <cell r="O32" t="str">
            <v>-4;-4;1;-4;0;0;0;0;-2;1;-2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ers adatok"/>
      <sheetName val="Tisztított adatok (4)"/>
      <sheetName val="hatasmertek"/>
      <sheetName val="Y_nagyon_rossz (2)"/>
      <sheetName val="Y_nagyon_rossz"/>
      <sheetName val="Y_rossz (2)"/>
      <sheetName val="Y_rossz"/>
      <sheetName val="Y_kozepes"/>
      <sheetName val="Y_jo"/>
      <sheetName val="Y_kivalo (3)"/>
      <sheetName val="Y_kivalo (2)"/>
      <sheetName val="Y_kivalo"/>
      <sheetName val="Tisztított adatok (3)"/>
      <sheetName val="Tisztított adatok (2)"/>
      <sheetName val="Tisztított adatok"/>
      <sheetName val="Nemek"/>
      <sheetName val="Kor, korcsoportok"/>
      <sheetName val="Fizikai aktivitás"/>
      <sheetName val="Dohányzás"/>
      <sheetName val="Betegség, tünetek"/>
      <sheetName val="Önminősített egészség"/>
      <sheetName val="Alvászavar"/>
      <sheetName val="OSA_KAT vs átlagéletkor"/>
      <sheetName val="OSA KAT vs korcsoport"/>
      <sheetName val="OSA KAT vs nem"/>
      <sheetName val="Sport vs OSA"/>
      <sheetName val="OSA KAT vs sportolás"/>
      <sheetName val="OSA KAT vs sportolás gyakoriság"/>
      <sheetName val="OSA KAT vs dohányzás"/>
      <sheetName val="OSA KAT vs önmin. eg. állapot"/>
      <sheetName val="Betegség vs OSA"/>
      <sheetName val="OSA KAT vs krónikus betegség"/>
      <sheetName val="OSA KAT vs pszichosz. tünetek"/>
      <sheetName val="Alvászavar vs OSA"/>
      <sheetName val="OSA KAT vs alvászavar"/>
      <sheetName val="Ébredés vs OSA"/>
      <sheetName val="OSA KAT vs ébredés"/>
      <sheetName val="Védéshez tünetek gyakoriság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O32" t="str">
            <v>1,2;-0,8;1,7;-0,3;-1,3;-0,3;-0,3;-0,3;-0,3;0,7;-0,3</v>
          </cell>
        </row>
      </sheetData>
      <sheetData sheetId="5" refreshError="1"/>
      <sheetData sheetId="6">
        <row r="32">
          <cell r="O32" t="str">
            <v>-2;2;1;-3;-1,5;0;0,5;1;1;1;-0,5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ers adatok"/>
      <sheetName val="Tisztított adatok (4)"/>
      <sheetName val="hatasmertek"/>
      <sheetName val="Y_nagyon_rossz"/>
      <sheetName val="Y_rossz"/>
      <sheetName val="Y_kozepes"/>
      <sheetName val="Y_jo"/>
      <sheetName val="Y_kivalo"/>
      <sheetName val="Tisztított adatok (3)"/>
      <sheetName val="Tisztított adatok (2)"/>
      <sheetName val="Tisztított adatok"/>
      <sheetName val="Nemek"/>
      <sheetName val="Kor, korcsoportok"/>
      <sheetName val="Fizikai aktivitás"/>
      <sheetName val="Dohányzás"/>
      <sheetName val="Betegség, tünetek"/>
      <sheetName val="Önminősített egészség"/>
      <sheetName val="Alvászavar"/>
      <sheetName val="OSA_KAT vs átlagéletkor"/>
      <sheetName val="OSA KAT vs korcsoport"/>
      <sheetName val="OSA KAT vs nem"/>
      <sheetName val="Sport vs OSA"/>
      <sheetName val="OSA KAT vs sportolás"/>
      <sheetName val="OSA KAT vs sportolás gyakoriság"/>
      <sheetName val="OSA KAT vs dohányzás"/>
      <sheetName val="OSA KAT vs önmin. eg. állapot"/>
      <sheetName val="Betegség vs OSA"/>
      <sheetName val="OSA KAT vs krónikus betegség"/>
      <sheetName val="OSA KAT vs pszichosz. tünetek"/>
      <sheetName val="Alvászavar vs OSA"/>
      <sheetName val="OSA KAT vs alvászavar"/>
      <sheetName val="Ébredés vs OSA"/>
      <sheetName val="OSA KAT vs ébredés"/>
      <sheetName val="Védéshez tünetek gyakorisága"/>
    </sheetNames>
    <sheetDataSet>
      <sheetData sheetId="0" refreshError="1"/>
      <sheetData sheetId="1" refreshError="1"/>
      <sheetData sheetId="2" refreshError="1"/>
      <sheetData sheetId="3">
        <row r="32">
          <cell r="O32" t="str">
            <v>-745;0;0;0;0,5;0;0;0;0;744;0,5</v>
          </cell>
        </row>
      </sheetData>
      <sheetData sheetId="4" refreshError="1"/>
      <sheetData sheetId="5">
        <row r="32">
          <cell r="O32" t="str">
            <v>-1;-1;-1;-1;0;0;-1;-1;0;-1;-1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ers adatok"/>
      <sheetName val="Tisztított adatok (4)"/>
      <sheetName val="hatasmertek"/>
      <sheetName val="Y_nagyon_rossz"/>
      <sheetName val="Y_rossz"/>
      <sheetName val="Y_kozepes"/>
      <sheetName val="Y_jo"/>
      <sheetName val="Y_kivalo (3)"/>
      <sheetName val="Y_kivalo (2)"/>
      <sheetName val="Y_kivalo"/>
      <sheetName val="Tisztított adatok (3)"/>
      <sheetName val="Tisztított adatok (2)"/>
      <sheetName val="Tisztított adatok"/>
      <sheetName val="Nemek"/>
      <sheetName val="Kor, korcsoportok"/>
      <sheetName val="Fizikai aktivitás"/>
      <sheetName val="Dohányzás"/>
      <sheetName val="Betegség, tünetek"/>
      <sheetName val="Önminősített egészség"/>
      <sheetName val="Alvászavar"/>
      <sheetName val="OSA_KAT vs átlagéletkor"/>
      <sheetName val="OSA KAT vs korcsoport"/>
      <sheetName val="OSA KAT vs nem"/>
      <sheetName val="Sport vs OSA"/>
      <sheetName val="OSA KAT vs sportolás"/>
      <sheetName val="OSA KAT vs sportolás gyakoriság"/>
      <sheetName val="OSA KAT vs dohányzás"/>
      <sheetName val="OSA KAT vs önmin. eg. állapot"/>
      <sheetName val="Betegség vs OSA"/>
      <sheetName val="OSA KAT vs krónikus betegség"/>
      <sheetName val="OSA KAT vs pszichosz. tünetek"/>
      <sheetName val="Alvászavar vs OSA"/>
      <sheetName val="OSA KAT vs alvászavar"/>
      <sheetName val="Ébredés vs OSA"/>
      <sheetName val="OSA KAT vs ébredés"/>
      <sheetName val="Védéshez tünetek gyakorisága"/>
    </sheetNames>
    <sheetDataSet>
      <sheetData sheetId="0"/>
      <sheetData sheetId="1"/>
      <sheetData sheetId="2"/>
      <sheetData sheetId="3">
        <row r="32">
          <cell r="O32" t="str">
            <v>-534.1;210.3;-523.6;-625.6;210.5;-625.6;210.3;210.3;210.3;1046.4;210.3</v>
          </cell>
        </row>
      </sheetData>
      <sheetData sheetId="4">
        <row r="32">
          <cell r="O32" t="str">
            <v>0.1;0.1;0.1;-0.4;-199.4;-835.9;0.1;199.6;-0.4;836.1;0.1</v>
          </cell>
        </row>
      </sheetData>
      <sheetData sheetId="5">
        <row r="32">
          <cell r="O32" t="str">
            <v>0.3;0.4;-0.1;-0.1;-15599.6;-8570.6;-0.1;15599.4;-0.1;8570.4;-0.1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eal_level1-2-3-4-5 (2)"/>
      <sheetName val="ideal_level1-2-3-4-5"/>
      <sheetName val="0.83"/>
      <sheetName val="ideal_level5"/>
      <sheetName val="0.81"/>
      <sheetName val="rnd_kerdoiv_ideal1_ideal2"/>
      <sheetName val="copilot2"/>
      <sheetName val="fyi"/>
      <sheetName val="rnd_kerdoiv_ideal1_ideal2 (2)"/>
    </sheetNames>
    <sheetDataSet>
      <sheetData sheetId="0"/>
      <sheetData sheetId="1"/>
      <sheetData sheetId="2">
        <row r="60">
          <cell r="BN60" t="str">
            <v>-3;2;-3;2;-2;0;0;0;0;-2;0</v>
          </cell>
          <cell r="CE60" t="str">
            <v>3;0;3;0;-2;0;0;0;0;-2;0</v>
          </cell>
        </row>
        <row r="134">
          <cell r="O134" t="str">
            <v>0;0;0;0;0;0;0;-9985;9985;0;0</v>
          </cell>
          <cell r="AF134" t="str">
            <v>-130.4;-13197.5;1899.6;-8362.5;774.9;8918,06,01;14929.5;7837,02,01;-6187.8;788.3;-7282.4</v>
          </cell>
          <cell r="AW134" t="str">
            <v>1961,02,01;1720.5;1956,02,01;-1618.5;465.1;-8548.8;-4340.9;4399,01,01;-4236.9;8592,02,01;3450,07,01</v>
          </cell>
          <cell r="BN134" t="str">
            <v>-456.1;681;-182.1;-1062;455.9;-1022.1;-2377.4;149.8;2001.6;649.9;1161.8</v>
          </cell>
          <cell r="CE134" t="str">
            <v>142.4;208.4;153.4;-50.6;-142.5;-110.6;-110.6;-110.6;-110.6;241.5;-110.6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="69" workbookViewId="0"/>
  </sheetViews>
  <sheetFormatPr defaultRowHeight="14.5" x14ac:dyDescent="0.35"/>
  <cols>
    <col min="1" max="1" width="33.36328125" style="1" customWidth="1"/>
    <col min="2" max="2" width="42.26953125" style="1" bestFit="1" customWidth="1"/>
    <col min="3" max="7" width="13.453125" style="1" bestFit="1" customWidth="1"/>
    <col min="8" max="8" width="39" style="1" bestFit="1" customWidth="1"/>
    <col min="9" max="9" width="24.453125" style="1" bestFit="1" customWidth="1"/>
    <col min="10" max="12" width="18" style="1" bestFit="1" customWidth="1"/>
    <col min="13" max="13" width="22.453125" style="1" bestFit="1" customWidth="1"/>
    <col min="14" max="16384" width="8.7265625" style="1"/>
  </cols>
  <sheetData>
    <row r="1" spans="1:13" x14ac:dyDescent="0.35">
      <c r="A1" s="2" t="s">
        <v>28</v>
      </c>
      <c r="B1" s="6" t="s">
        <v>27</v>
      </c>
      <c r="C1" s="2" t="s">
        <v>6</v>
      </c>
      <c r="D1" s="2" t="s">
        <v>6</v>
      </c>
      <c r="E1" s="2" t="s">
        <v>6</v>
      </c>
      <c r="F1" s="2" t="s">
        <v>6</v>
      </c>
      <c r="G1" s="2" t="s">
        <v>6</v>
      </c>
      <c r="H1" s="2" t="str">
        <f>C1</f>
        <v>1. models</v>
      </c>
      <c r="I1" s="2" t="str">
        <f t="shared" ref="I1:L1" si="0">D1</f>
        <v>1. models</v>
      </c>
      <c r="J1" s="2" t="str">
        <f t="shared" si="0"/>
        <v>1. models</v>
      </c>
      <c r="K1" s="2" t="str">
        <f t="shared" si="0"/>
        <v>1. models</v>
      </c>
      <c r="L1" s="2" t="str">
        <f t="shared" si="0"/>
        <v>1. models</v>
      </c>
      <c r="M1" s="2" t="s">
        <v>17</v>
      </c>
    </row>
    <row r="2" spans="1:13" ht="29" x14ac:dyDescent="0.35">
      <c r="A2" s="2" t="s">
        <v>13</v>
      </c>
      <c r="B2" s="2" t="s">
        <v>0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</row>
    <row r="3" spans="1:13" ht="29" x14ac:dyDescent="0.35">
      <c r="A3" s="3" t="s">
        <v>14</v>
      </c>
      <c r="B3" s="3" t="s">
        <v>1</v>
      </c>
      <c r="C3" s="7">
        <v>-3</v>
      </c>
      <c r="D3" s="7">
        <v>14</v>
      </c>
      <c r="E3" s="4">
        <v>0</v>
      </c>
      <c r="F3" s="4">
        <v>0</v>
      </c>
      <c r="G3" s="4">
        <v>0</v>
      </c>
      <c r="H3" s="7" t="str">
        <f>[1]Y_nagyon_rossz!$O$32</f>
        <v>0;0;4;0;0;0;0;0;0;-1;0</v>
      </c>
      <c r="I3" s="7" t="str">
        <f>[1]Y_rossz!$O$32</f>
        <v>-4;-4;1;-4;0;0;0;0;-2;1;-2</v>
      </c>
      <c r="J3" s="4">
        <v>0</v>
      </c>
      <c r="K3" s="4">
        <v>0</v>
      </c>
      <c r="L3" s="4">
        <v>0</v>
      </c>
      <c r="M3" s="4" t="s">
        <v>24</v>
      </c>
    </row>
    <row r="4" spans="1:13" x14ac:dyDescent="0.35">
      <c r="A4" s="3" t="s">
        <v>14</v>
      </c>
      <c r="B4" s="3" t="s">
        <v>2</v>
      </c>
      <c r="C4" s="10">
        <v>0.3</v>
      </c>
      <c r="D4" s="10">
        <v>0.5</v>
      </c>
      <c r="E4" s="4">
        <v>0</v>
      </c>
      <c r="F4" s="4">
        <v>0</v>
      </c>
      <c r="G4" s="4">
        <v>0</v>
      </c>
      <c r="H4" s="10" t="str">
        <f>[2]Y_nagyon_rossz!$O$32</f>
        <v>1,2;-0,8;1,7;-0,3;-1,3;-0,3;-0,3;-0,3;-0,3;0,7;-0,3</v>
      </c>
      <c r="I4" s="10" t="str">
        <f>[2]Y_rossz!$O$32</f>
        <v>-2;2;1;-3;-1,5;0;0,5;1;1;1;-0,5</v>
      </c>
      <c r="J4" s="4">
        <v>0</v>
      </c>
      <c r="K4" s="4">
        <v>0</v>
      </c>
      <c r="L4" s="4">
        <v>0</v>
      </c>
      <c r="M4" s="4" t="s">
        <v>24</v>
      </c>
    </row>
    <row r="5" spans="1:13" x14ac:dyDescent="0.35">
      <c r="A5" s="3" t="s">
        <v>14</v>
      </c>
      <c r="B5" s="25" t="s">
        <v>3</v>
      </c>
      <c r="C5" s="15">
        <f t="shared" ref="C5:K5" si="1">C6</f>
        <v>-2</v>
      </c>
      <c r="D5" s="15">
        <f t="shared" si="1"/>
        <v>6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15" t="str">
        <f t="shared" si="1"/>
        <v>3;0;3;0;-2;0;0;0;0;-2;0</v>
      </c>
      <c r="I5" s="15" t="str">
        <f t="shared" si="1"/>
        <v>-3;2;-3;2;-2;0;0;0;0;-2;0</v>
      </c>
      <c r="J5" s="4">
        <f t="shared" si="1"/>
        <v>0</v>
      </c>
      <c r="K5" s="4">
        <f t="shared" si="1"/>
        <v>0</v>
      </c>
      <c r="L5" s="4">
        <f>L6</f>
        <v>0</v>
      </c>
      <c r="M5" s="4" t="s">
        <v>24</v>
      </c>
    </row>
    <row r="6" spans="1:13" x14ac:dyDescent="0.35">
      <c r="A6" s="3" t="s">
        <v>14</v>
      </c>
      <c r="B6" s="3" t="s">
        <v>4</v>
      </c>
      <c r="C6" s="15">
        <v>-2</v>
      </c>
      <c r="D6" s="15">
        <v>6</v>
      </c>
      <c r="E6" s="4">
        <v>0</v>
      </c>
      <c r="F6" s="4">
        <v>0</v>
      </c>
      <c r="G6" s="4">
        <v>0</v>
      </c>
      <c r="H6" s="15" t="str">
        <f>'[5]0.83'!$CE$60</f>
        <v>3;0;3;0;-2;0;0;0;0;-2;0</v>
      </c>
      <c r="I6" s="15" t="str">
        <f>'[5]0.83'!$BN$60</f>
        <v>-3;2;-3;2;-2;0;0;0;0;-2;0</v>
      </c>
      <c r="J6" s="4">
        <v>0</v>
      </c>
      <c r="K6" s="4">
        <v>0</v>
      </c>
      <c r="L6" s="4">
        <v>0</v>
      </c>
      <c r="M6" s="4" t="s">
        <v>24</v>
      </c>
    </row>
    <row r="7" spans="1:13" x14ac:dyDescent="0.35">
      <c r="A7" s="3" t="s">
        <v>14</v>
      </c>
      <c r="B7" s="3" t="s">
        <v>5</v>
      </c>
      <c r="C7" s="4" t="s">
        <v>24</v>
      </c>
      <c r="D7" s="4" t="s">
        <v>24</v>
      </c>
      <c r="E7" s="4" t="s">
        <v>24</v>
      </c>
      <c r="F7" s="4" t="s">
        <v>24</v>
      </c>
      <c r="G7" s="4" t="s">
        <v>24</v>
      </c>
      <c r="H7" s="4" t="s">
        <v>24</v>
      </c>
      <c r="I7" s="4" t="s">
        <v>24</v>
      </c>
      <c r="J7" s="4" t="s">
        <v>24</v>
      </c>
      <c r="K7" s="4" t="s">
        <v>24</v>
      </c>
      <c r="L7" s="4" t="s">
        <v>24</v>
      </c>
      <c r="M7" s="4" t="s">
        <v>24</v>
      </c>
    </row>
    <row r="8" spans="1:13" ht="29" x14ac:dyDescent="0.35">
      <c r="A8" s="3" t="s">
        <v>15</v>
      </c>
      <c r="B8" s="3" t="s">
        <v>1</v>
      </c>
      <c r="C8" s="4">
        <v>0</v>
      </c>
      <c r="D8" s="4">
        <v>0</v>
      </c>
      <c r="E8" s="11">
        <v>8</v>
      </c>
      <c r="F8" s="4">
        <v>0</v>
      </c>
      <c r="G8" s="4">
        <v>0</v>
      </c>
      <c r="H8" s="11" t="str">
        <f>[3]Y_nagyon_rossz!$O$32</f>
        <v>-745;0;0;0;0,5;0;0;0;0;744;0,5</v>
      </c>
      <c r="I8" s="4">
        <v>0</v>
      </c>
      <c r="J8" s="11" t="str">
        <f>[3]Y_kozepes!$O$32</f>
        <v>-1;-1;-1;-1;0;0;-1;-1;0;-1;-1</v>
      </c>
      <c r="K8" s="4">
        <v>0</v>
      </c>
      <c r="L8" s="4">
        <v>0</v>
      </c>
      <c r="M8" s="4" t="s">
        <v>24</v>
      </c>
    </row>
    <row r="9" spans="1:13" ht="30.5" customHeight="1" x14ac:dyDescent="0.35">
      <c r="A9" s="3" t="s">
        <v>15</v>
      </c>
      <c r="B9" s="3" t="s">
        <v>2</v>
      </c>
      <c r="C9" s="13">
        <v>0.5</v>
      </c>
      <c r="D9" s="13">
        <v>-0.1</v>
      </c>
      <c r="E9" s="13">
        <v>0.2</v>
      </c>
      <c r="F9" s="4">
        <v>0</v>
      </c>
      <c r="G9" s="4">
        <v>0</v>
      </c>
      <c r="H9" s="13" t="str">
        <f>[4]Y_nagyon_rossz!$O$32</f>
        <v>-534.1;210.3;-523.6;-625.6;210.5;-625.6;210.3;210.3;210.3;1046.4;210.3</v>
      </c>
      <c r="I9" s="13" t="str">
        <f>[4]Y_rossz!$O$32</f>
        <v>0.1;0.1;0.1;-0.4;-199.4;-835.9;0.1;199.6;-0.4;836.1;0.1</v>
      </c>
      <c r="J9" s="13" t="str">
        <f>[4]Y_kozepes!$O$32</f>
        <v>0.3;0.4;-0.1;-0.1;-15599.6;-8570.6;-0.1;15599.4;-0.1;8570.4;-0.1</v>
      </c>
      <c r="K9" s="4">
        <v>0</v>
      </c>
      <c r="L9" s="4">
        <v>0</v>
      </c>
      <c r="M9" s="4" t="s">
        <v>24</v>
      </c>
    </row>
    <row r="10" spans="1:13" ht="29" x14ac:dyDescent="0.35">
      <c r="A10" s="3" t="s">
        <v>15</v>
      </c>
      <c r="B10" s="25" t="s">
        <v>3</v>
      </c>
      <c r="C10" s="23">
        <f>C5</f>
        <v>-2</v>
      </c>
      <c r="D10" s="23">
        <f>D5</f>
        <v>6</v>
      </c>
      <c r="E10" s="22">
        <v>0</v>
      </c>
      <c r="F10" s="22">
        <v>0</v>
      </c>
      <c r="G10" s="22">
        <v>0</v>
      </c>
      <c r="H10" s="23" t="str">
        <f>H5</f>
        <v>3;0;3;0;-2;0;0;0;0;-2;0</v>
      </c>
      <c r="I10" s="23" t="str">
        <f>I5</f>
        <v>-3;2;-3;2;-2;0;0;0;0;-2;0</v>
      </c>
      <c r="J10" s="22">
        <v>0</v>
      </c>
      <c r="K10" s="22">
        <v>0</v>
      </c>
      <c r="L10" s="22">
        <v>0</v>
      </c>
      <c r="M10" s="4" t="s">
        <v>24</v>
      </c>
    </row>
    <row r="11" spans="1:13" ht="144" customHeight="1" x14ac:dyDescent="0.35">
      <c r="A11" s="3" t="s">
        <v>15</v>
      </c>
      <c r="B11" s="3" t="s">
        <v>4</v>
      </c>
      <c r="C11" s="17">
        <v>0.4</v>
      </c>
      <c r="D11" s="17">
        <v>-0.3</v>
      </c>
      <c r="E11" s="4">
        <v>0.1</v>
      </c>
      <c r="F11" s="4">
        <v>12.5</v>
      </c>
      <c r="G11" s="4">
        <v>0</v>
      </c>
      <c r="H11" s="19" t="str">
        <f>'[5]0.83'!$CE$134</f>
        <v>142.4;208.4;153.4;-50.6;-142.5;-110.6;-110.6;-110.6;-110.6;241.5;-110.6</v>
      </c>
      <c r="I11" s="19" t="str">
        <f>'[5]0.83'!$BN$134</f>
        <v>-456.1;681;-182.1;-1062;455.9;-1022.1;-2377.4;149.8;2001.6;649.9;1161.8</v>
      </c>
      <c r="J11" s="19" t="str">
        <f>'[5]0.83'!$AW$134</f>
        <v>1961,02,01;1720.5;1956,02,01;-1618.5;465.1;-8548.8;-4340.9;4399,01,01;-4236.9;8592,02,01;3450,07,01</v>
      </c>
      <c r="K11" s="19" t="str">
        <f>'[5]0.83'!$AF$134</f>
        <v>-130.4;-13197.5;1899.6;-8362.5;774.9;8918,06,01;14929.5;7837,02,01;-6187.8;788.3;-7282.4</v>
      </c>
      <c r="L11" s="19" t="str">
        <f>'[5]0.83'!$O$134</f>
        <v>0;0;0;0;0;0;0;-9985;9985;0;0</v>
      </c>
      <c r="M11" s="4" t="s">
        <v>24</v>
      </c>
    </row>
    <row r="12" spans="1:13" x14ac:dyDescent="0.35">
      <c r="A12" s="3" t="s">
        <v>15</v>
      </c>
      <c r="B12" s="3" t="s">
        <v>5</v>
      </c>
      <c r="C12" s="4" t="s">
        <v>24</v>
      </c>
      <c r="D12" s="4" t="s">
        <v>24</v>
      </c>
      <c r="E12" s="4" t="s">
        <v>24</v>
      </c>
      <c r="F12" s="4" t="s">
        <v>24</v>
      </c>
      <c r="G12" s="4" t="s">
        <v>24</v>
      </c>
      <c r="H12" s="4" t="s">
        <v>24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</row>
    <row r="13" spans="1:13" x14ac:dyDescent="0.35">
      <c r="A13" s="3" t="s">
        <v>25</v>
      </c>
      <c r="B13" s="3" t="s">
        <v>26</v>
      </c>
      <c r="C13" s="4" t="s">
        <v>24</v>
      </c>
      <c r="D13" s="4" t="s">
        <v>24</v>
      </c>
      <c r="E13" s="4" t="s">
        <v>24</v>
      </c>
      <c r="F13" s="4" t="s">
        <v>24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</row>
    <row r="15" spans="1:13" x14ac:dyDescent="0.35">
      <c r="A15" s="1" t="s">
        <v>46</v>
      </c>
      <c r="B15" s="1" t="s">
        <v>12</v>
      </c>
      <c r="C15" s="1" t="s">
        <v>12</v>
      </c>
      <c r="D15" s="1" t="s">
        <v>12</v>
      </c>
      <c r="E15" s="1" t="s">
        <v>12</v>
      </c>
      <c r="F15" s="1" t="s">
        <v>12</v>
      </c>
      <c r="G15" s="1" t="s">
        <v>12</v>
      </c>
      <c r="H15" s="1" t="s">
        <v>12</v>
      </c>
      <c r="I15" s="1" t="s">
        <v>12</v>
      </c>
      <c r="J15" s="1" t="s">
        <v>12</v>
      </c>
      <c r="K15" s="1" t="s">
        <v>12</v>
      </c>
      <c r="L15" s="1" t="s">
        <v>12</v>
      </c>
      <c r="M15" s="1" t="s">
        <v>12</v>
      </c>
    </row>
    <row r="16" spans="1:13" ht="29" x14ac:dyDescent="0.35">
      <c r="A16" s="1" t="s">
        <v>47</v>
      </c>
      <c r="B16" s="1" t="s">
        <v>37</v>
      </c>
      <c r="C16" s="8" t="s">
        <v>50</v>
      </c>
      <c r="D16" s="8" t="s">
        <v>50</v>
      </c>
      <c r="H16" s="8" t="s">
        <v>50</v>
      </c>
      <c r="I16" s="8" t="s">
        <v>50</v>
      </c>
      <c r="M16" s="1" t="s">
        <v>38</v>
      </c>
    </row>
    <row r="17" spans="1:13" ht="43.5" x14ac:dyDescent="0.35">
      <c r="A17" s="1" t="s">
        <v>48</v>
      </c>
      <c r="B17" s="1" t="s">
        <v>16</v>
      </c>
      <c r="C17" s="9" t="str">
        <f>C16</f>
        <v>after finetuning = 0</v>
      </c>
      <c r="D17" s="9" t="str">
        <f t="shared" ref="D17" si="2">D16</f>
        <v>after finetuning = 0</v>
      </c>
      <c r="H17" s="9" t="str">
        <f>H16</f>
        <v>after finetuning = 0</v>
      </c>
      <c r="I17" s="9" t="str">
        <f>I16</f>
        <v>after finetuning = 0</v>
      </c>
      <c r="M17" s="1" t="s">
        <v>39</v>
      </c>
    </row>
    <row r="18" spans="1:13" ht="43.5" x14ac:dyDescent="0.35">
      <c r="A18" s="1" t="s">
        <v>76</v>
      </c>
      <c r="B18" s="2" t="s">
        <v>101</v>
      </c>
      <c r="C18" s="16" t="str">
        <f>C17</f>
        <v>after finetuning = 0</v>
      </c>
      <c r="D18" s="16" t="str">
        <f>D17</f>
        <v>after finetuning = 0</v>
      </c>
      <c r="H18" s="16" t="str">
        <f>C18</f>
        <v>after finetuning = 0</v>
      </c>
      <c r="I18" s="16" t="str">
        <f>D18</f>
        <v>after finetuning = 0</v>
      </c>
      <c r="M18" s="1" t="s">
        <v>40</v>
      </c>
    </row>
    <row r="19" spans="1:13" ht="43.5" x14ac:dyDescent="0.35">
      <c r="A19" s="1" t="s">
        <v>77</v>
      </c>
      <c r="B19" s="1" t="s">
        <v>102</v>
      </c>
      <c r="E19" s="12" t="s">
        <v>51</v>
      </c>
      <c r="H19" s="12" t="s">
        <v>78</v>
      </c>
      <c r="I19" s="12"/>
      <c r="J19" s="12" t="s">
        <v>51</v>
      </c>
      <c r="M19" s="1" t="s">
        <v>41</v>
      </c>
    </row>
    <row r="20" spans="1:13" ht="58" x14ac:dyDescent="0.35">
      <c r="A20" s="1" t="s">
        <v>95</v>
      </c>
      <c r="B20" s="1" t="s">
        <v>36</v>
      </c>
      <c r="C20" s="14" t="s">
        <v>92</v>
      </c>
      <c r="D20" s="14" t="s">
        <v>92</v>
      </c>
      <c r="E20" s="14" t="s">
        <v>92</v>
      </c>
      <c r="H20" s="14" t="s">
        <v>91</v>
      </c>
      <c r="I20" s="14" t="s">
        <v>89</v>
      </c>
      <c r="J20" s="14" t="s">
        <v>78</v>
      </c>
      <c r="M20" s="1" t="s">
        <v>52</v>
      </c>
    </row>
    <row r="21" spans="1:13" ht="28.5" customHeight="1" x14ac:dyDescent="0.35">
      <c r="C21" s="24" t="str">
        <f>C18</f>
        <v>after finetuning = 0</v>
      </c>
      <c r="D21" s="24" t="str">
        <f>D18</f>
        <v>after finetuning = 0</v>
      </c>
      <c r="H21" s="24" t="str">
        <f>H18</f>
        <v>after finetuning = 0</v>
      </c>
      <c r="I21" s="24" t="str">
        <f>I18</f>
        <v>after finetuning = 0</v>
      </c>
      <c r="M21" s="1" t="s">
        <v>53</v>
      </c>
    </row>
    <row r="22" spans="1:13" ht="72.5" x14ac:dyDescent="0.35">
      <c r="C22" s="20" t="s">
        <v>97</v>
      </c>
      <c r="D22" s="20" t="s">
        <v>97</v>
      </c>
      <c r="E22" s="20" t="s">
        <v>97</v>
      </c>
      <c r="F22" s="20" t="s">
        <v>97</v>
      </c>
      <c r="G22" s="20" t="s">
        <v>97</v>
      </c>
      <c r="H22" s="20" t="s">
        <v>98</v>
      </c>
      <c r="I22" s="20" t="s">
        <v>98</v>
      </c>
      <c r="J22" s="20" t="s">
        <v>98</v>
      </c>
      <c r="K22" s="20" t="s">
        <v>98</v>
      </c>
      <c r="L22" s="20" t="s">
        <v>89</v>
      </c>
      <c r="M22" s="1" t="s">
        <v>54</v>
      </c>
    </row>
    <row r="23" spans="1:13" ht="43.5" x14ac:dyDescent="0.35">
      <c r="M23" s="1" t="s">
        <v>55</v>
      </c>
    </row>
    <row r="24" spans="1:13" ht="29" x14ac:dyDescent="0.35">
      <c r="M24" s="1" t="s">
        <v>90</v>
      </c>
    </row>
    <row r="26" spans="1:13" x14ac:dyDescent="0.35">
      <c r="A26" s="1" t="str">
        <f>A1</f>
        <v>OAM</v>
      </c>
      <c r="B26" s="5" t="s">
        <v>29</v>
      </c>
      <c r="C26" s="1" t="str">
        <f>C1</f>
        <v>1. models</v>
      </c>
      <c r="D26" s="1" t="str">
        <f>D1</f>
        <v>1. models</v>
      </c>
      <c r="E26" s="1" t="str">
        <f>E1</f>
        <v>1. models</v>
      </c>
      <c r="F26" s="1" t="str">
        <f>F1</f>
        <v>1. models</v>
      </c>
      <c r="G26" s="1" t="str">
        <f>G1</f>
        <v>1. models</v>
      </c>
      <c r="H26" s="1" t="str">
        <f>H1</f>
        <v>1. models</v>
      </c>
      <c r="I26" s="1" t="str">
        <f>I1</f>
        <v>1. models</v>
      </c>
      <c r="J26" s="1" t="str">
        <f>J1</f>
        <v>1. models</v>
      </c>
      <c r="K26" s="1" t="str">
        <f>K1</f>
        <v>1. models</v>
      </c>
      <c r="L26" s="1" t="str">
        <f>L1</f>
        <v>1. models</v>
      </c>
      <c r="M26" s="1" t="str">
        <f>M1</f>
        <v>1. model</v>
      </c>
    </row>
    <row r="27" spans="1:13" x14ac:dyDescent="0.35">
      <c r="A27" s="1" t="str">
        <f t="shared" ref="A27:M27" si="3">A2</f>
        <v>Type</v>
      </c>
      <c r="B27" s="1" t="str">
        <f t="shared" si="3"/>
        <v>Parallel layers (objects)</v>
      </c>
      <c r="C27" s="1" t="str">
        <f t="shared" si="3"/>
        <v>model error Y1</v>
      </c>
      <c r="D27" s="1" t="str">
        <f t="shared" si="3"/>
        <v>model error Y2</v>
      </c>
      <c r="E27" s="1" t="str">
        <f t="shared" si="3"/>
        <v>model error Y3</v>
      </c>
      <c r="F27" s="1" t="str">
        <f t="shared" si="3"/>
        <v>model error Y4</v>
      </c>
      <c r="G27" s="1" t="str">
        <f t="shared" si="3"/>
        <v>model error Y5</v>
      </c>
      <c r="H27" s="1" t="str">
        <f t="shared" si="3"/>
        <v>estimation errors Y1</v>
      </c>
      <c r="I27" s="1" t="str">
        <f t="shared" si="3"/>
        <v>estimation errors Y2</v>
      </c>
      <c r="J27" s="1" t="str">
        <f t="shared" si="3"/>
        <v>estimation errors Y3</v>
      </c>
      <c r="K27" s="1" t="str">
        <f t="shared" si="3"/>
        <v>estimation errors Y4</v>
      </c>
      <c r="L27" s="1" t="str">
        <f t="shared" si="3"/>
        <v>estimation errors Y5</v>
      </c>
      <c r="M27" s="1" t="str">
        <f t="shared" si="3"/>
        <v>further expectations Y1-5</v>
      </c>
    </row>
    <row r="28" spans="1:13" ht="43.5" x14ac:dyDescent="0.35">
      <c r="A28" s="1" t="str">
        <f>A3</f>
        <v>constant (expert) direction</v>
      </c>
      <c r="B28" s="1" t="str">
        <f>B3</f>
        <v>Real data of the questionnaire</v>
      </c>
      <c r="C28" s="1" t="s">
        <v>44</v>
      </c>
      <c r="D28" s="1" t="s">
        <v>42</v>
      </c>
      <c r="E28" s="1" t="s">
        <v>34</v>
      </c>
      <c r="F28" s="1" t="s">
        <v>32</v>
      </c>
      <c r="G28" s="1" t="s">
        <v>30</v>
      </c>
      <c r="H28" s="1" t="s">
        <v>45</v>
      </c>
      <c r="I28" s="1" t="s">
        <v>43</v>
      </c>
      <c r="J28" s="1" t="s">
        <v>35</v>
      </c>
      <c r="K28" s="1" t="s">
        <v>33</v>
      </c>
      <c r="L28" s="1" t="s">
        <v>31</v>
      </c>
      <c r="M28" s="1" t="s">
        <v>49</v>
      </c>
    </row>
    <row r="29" spans="1:13" ht="58" x14ac:dyDescent="0.35">
      <c r="A29" s="1" t="str">
        <f>A4</f>
        <v>constant (expert) direction</v>
      </c>
      <c r="B29" s="1" t="str">
        <f>B4</f>
        <v>RND-data</v>
      </c>
      <c r="C29" s="1" t="s">
        <v>56</v>
      </c>
      <c r="D29" s="1" t="s">
        <v>57</v>
      </c>
      <c r="E29" s="1" t="s">
        <v>58</v>
      </c>
      <c r="F29" s="1" t="s">
        <v>59</v>
      </c>
      <c r="G29" s="1" t="s">
        <v>65</v>
      </c>
      <c r="H29" s="1" t="s">
        <v>60</v>
      </c>
      <c r="I29" s="1" t="s">
        <v>61</v>
      </c>
      <c r="J29" s="1" t="s">
        <v>62</v>
      </c>
      <c r="K29" s="1" t="s">
        <v>63</v>
      </c>
      <c r="L29" s="1" t="s">
        <v>64</v>
      </c>
      <c r="M29" s="1" t="s">
        <v>49</v>
      </c>
    </row>
    <row r="30" spans="1:13" ht="43.5" x14ac:dyDescent="0.35">
      <c r="A30" s="1" t="str">
        <f>A5</f>
        <v>constant (expert) direction</v>
      </c>
      <c r="B30" s="1" t="str">
        <f>B5</f>
        <v>Ideal-version I.</v>
      </c>
      <c r="C30" s="1" t="s">
        <v>99</v>
      </c>
      <c r="D30" s="1" t="s">
        <v>99</v>
      </c>
      <c r="E30" s="1" t="s">
        <v>99</v>
      </c>
      <c r="F30" s="1" t="s">
        <v>99</v>
      </c>
      <c r="G30" s="1" t="s">
        <v>99</v>
      </c>
      <c r="H30" s="1" t="s">
        <v>100</v>
      </c>
      <c r="I30" s="1" t="s">
        <v>100</v>
      </c>
      <c r="J30" s="1" t="s">
        <v>100</v>
      </c>
      <c r="K30" s="1" t="s">
        <v>100</v>
      </c>
      <c r="L30" s="1" t="s">
        <v>100</v>
      </c>
      <c r="M30" s="1" t="s">
        <v>49</v>
      </c>
    </row>
    <row r="31" spans="1:13" ht="43.5" x14ac:dyDescent="0.35">
      <c r="A31" s="1" t="str">
        <f>A6</f>
        <v>constant (expert) direction</v>
      </c>
      <c r="B31" s="1" t="str">
        <f>B6</f>
        <v>Ideal-version II.</v>
      </c>
      <c r="C31" s="1" t="s">
        <v>93</v>
      </c>
      <c r="D31" s="1" t="s">
        <v>93</v>
      </c>
      <c r="E31" s="1" t="s">
        <v>93</v>
      </c>
      <c r="F31" s="1" t="s">
        <v>93</v>
      </c>
      <c r="G31" s="1" t="s">
        <v>93</v>
      </c>
      <c r="H31" s="1" t="s">
        <v>94</v>
      </c>
      <c r="I31" s="1" t="s">
        <v>94</v>
      </c>
      <c r="J31" s="1" t="s">
        <v>94</v>
      </c>
      <c r="K31" s="1" t="s">
        <v>94</v>
      </c>
      <c r="L31" s="1" t="s">
        <v>94</v>
      </c>
      <c r="M31" s="1" t="s">
        <v>49</v>
      </c>
    </row>
    <row r="32" spans="1:13" x14ac:dyDescent="0.35">
      <c r="A32" s="1" t="str">
        <f t="shared" ref="A32:M32" si="4">A7</f>
        <v>constant (expert) direction</v>
      </c>
      <c r="B32" s="1" t="str">
        <f t="shared" si="4"/>
        <v>(theoretically the entire combinatorial space)</v>
      </c>
      <c r="C32" s="1" t="str">
        <f t="shared" si="4"/>
        <v>…</v>
      </c>
      <c r="D32" s="1" t="str">
        <f t="shared" si="4"/>
        <v>…</v>
      </c>
      <c r="E32" s="1" t="str">
        <f t="shared" si="4"/>
        <v>…</v>
      </c>
      <c r="F32" s="1" t="str">
        <f t="shared" si="4"/>
        <v>…</v>
      </c>
      <c r="G32" s="1" t="str">
        <f t="shared" si="4"/>
        <v>…</v>
      </c>
      <c r="H32" s="1" t="str">
        <f t="shared" si="4"/>
        <v>…</v>
      </c>
      <c r="I32" s="1" t="str">
        <f t="shared" si="4"/>
        <v>…</v>
      </c>
      <c r="J32" s="1" t="str">
        <f t="shared" si="4"/>
        <v>…</v>
      </c>
      <c r="K32" s="1" t="str">
        <f t="shared" si="4"/>
        <v>…</v>
      </c>
      <c r="L32" s="1" t="str">
        <f t="shared" si="4"/>
        <v>…</v>
      </c>
      <c r="M32" s="1" t="str">
        <f t="shared" si="4"/>
        <v>…</v>
      </c>
    </row>
    <row r="33" spans="1:13" ht="58" x14ac:dyDescent="0.35">
      <c r="A33" s="1" t="str">
        <f>A8</f>
        <v>dynamic (correlation-driven) directions</v>
      </c>
      <c r="B33" s="1" t="str">
        <f>B8</f>
        <v>Real data of the questionnaire</v>
      </c>
      <c r="C33" s="1" t="s">
        <v>79</v>
      </c>
      <c r="D33" s="1" t="s">
        <v>80</v>
      </c>
      <c r="E33" s="1" t="s">
        <v>81</v>
      </c>
      <c r="F33" s="1" t="s">
        <v>82</v>
      </c>
      <c r="G33" s="1" t="s">
        <v>83</v>
      </c>
      <c r="H33" s="1" t="s">
        <v>84</v>
      </c>
      <c r="I33" s="1" t="s">
        <v>85</v>
      </c>
      <c r="J33" s="1" t="s">
        <v>86</v>
      </c>
      <c r="K33" s="1" t="s">
        <v>87</v>
      </c>
      <c r="L33" s="1" t="s">
        <v>88</v>
      </c>
      <c r="M33" s="1" t="s">
        <v>49</v>
      </c>
    </row>
    <row r="34" spans="1:13" ht="58" x14ac:dyDescent="0.35">
      <c r="A34" s="1" t="str">
        <f>A9</f>
        <v>dynamic (correlation-driven) directions</v>
      </c>
      <c r="B34" s="1" t="str">
        <f>B9</f>
        <v>RND-data</v>
      </c>
      <c r="C34" s="1" t="s">
        <v>75</v>
      </c>
      <c r="D34" s="1" t="s">
        <v>74</v>
      </c>
      <c r="E34" s="1" t="s">
        <v>73</v>
      </c>
      <c r="F34" s="1" t="s">
        <v>72</v>
      </c>
      <c r="G34" s="1" t="s">
        <v>71</v>
      </c>
      <c r="H34" s="1" t="s">
        <v>70</v>
      </c>
      <c r="I34" s="1" t="s">
        <v>69</v>
      </c>
      <c r="J34" s="1" t="s">
        <v>68</v>
      </c>
      <c r="K34" s="1" t="s">
        <v>67</v>
      </c>
      <c r="L34" s="1" t="s">
        <v>66</v>
      </c>
      <c r="M34" s="1" t="s">
        <v>49</v>
      </c>
    </row>
    <row r="35" spans="1:13" ht="29" x14ac:dyDescent="0.35">
      <c r="A35" s="1" t="str">
        <f>A10</f>
        <v>dynamic (correlation-driven) directions</v>
      </c>
      <c r="B35" s="1" t="str">
        <f>B10</f>
        <v>Ideal-version I.</v>
      </c>
      <c r="C35" s="21">
        <f>C10</f>
        <v>-2</v>
      </c>
      <c r="D35" s="21">
        <f>D10</f>
        <v>6</v>
      </c>
      <c r="E35" s="21">
        <f>E10</f>
        <v>0</v>
      </c>
      <c r="F35" s="21">
        <f>F10</f>
        <v>0</v>
      </c>
      <c r="G35" s="21">
        <f>G10</f>
        <v>0</v>
      </c>
      <c r="H35" s="21" t="str">
        <f>H10</f>
        <v>3;0;3;0;-2;0;0;0;0;-2;0</v>
      </c>
      <c r="I35" s="21" t="str">
        <f>I10</f>
        <v>-3;2;-3;2;-2;0;0;0;0;-2;0</v>
      </c>
      <c r="J35" s="21">
        <f>J10</f>
        <v>0</v>
      </c>
      <c r="K35" s="21">
        <f>K10</f>
        <v>0</v>
      </c>
      <c r="L35" s="21">
        <f>L10</f>
        <v>0</v>
      </c>
      <c r="M35" s="1" t="s">
        <v>49</v>
      </c>
    </row>
    <row r="36" spans="1:13" ht="43.5" x14ac:dyDescent="0.35">
      <c r="A36" s="1" t="str">
        <f>A11</f>
        <v>dynamic (correlation-driven) directions</v>
      </c>
      <c r="B36" s="1" t="str">
        <f>B11</f>
        <v>Ideal-version II.</v>
      </c>
      <c r="C36" s="18" t="s">
        <v>96</v>
      </c>
      <c r="D36" s="18" t="s">
        <v>96</v>
      </c>
      <c r="E36" s="18" t="s">
        <v>96</v>
      </c>
      <c r="F36" s="18" t="s">
        <v>96</v>
      </c>
      <c r="G36" s="18" t="s">
        <v>96</v>
      </c>
      <c r="H36" s="18" t="s">
        <v>94</v>
      </c>
      <c r="I36" s="18" t="s">
        <v>94</v>
      </c>
      <c r="J36" s="18" t="s">
        <v>94</v>
      </c>
      <c r="K36" s="18" t="s">
        <v>94</v>
      </c>
      <c r="L36" s="18" t="s">
        <v>94</v>
      </c>
      <c r="M36" s="1" t="s">
        <v>49</v>
      </c>
    </row>
    <row r="37" spans="1:13" ht="29" x14ac:dyDescent="0.35">
      <c r="A37" s="1" t="str">
        <f t="shared" ref="A37:M37" si="5">A12</f>
        <v>dynamic (correlation-driven) directions</v>
      </c>
      <c r="B37" s="1" t="str">
        <f t="shared" si="5"/>
        <v>(theoretically the entire combinatorial space)</v>
      </c>
      <c r="C37" s="1" t="str">
        <f t="shared" si="5"/>
        <v>…</v>
      </c>
      <c r="D37" s="1" t="str">
        <f t="shared" si="5"/>
        <v>…</v>
      </c>
      <c r="E37" s="1" t="str">
        <f t="shared" si="5"/>
        <v>…</v>
      </c>
      <c r="F37" s="1" t="str">
        <f t="shared" si="5"/>
        <v>…</v>
      </c>
      <c r="G37" s="1" t="str">
        <f t="shared" si="5"/>
        <v>…</v>
      </c>
      <c r="H37" s="1" t="str">
        <f t="shared" si="5"/>
        <v>…</v>
      </c>
      <c r="I37" s="1" t="str">
        <f t="shared" si="5"/>
        <v>…</v>
      </c>
      <c r="J37" s="1" t="str">
        <f t="shared" si="5"/>
        <v>…</v>
      </c>
      <c r="K37" s="1" t="str">
        <f t="shared" si="5"/>
        <v>…</v>
      </c>
      <c r="L37" s="1" t="str">
        <f t="shared" si="5"/>
        <v>…</v>
      </c>
      <c r="M37" s="1" t="str">
        <f t="shared" si="5"/>
        <v>…</v>
      </c>
    </row>
    <row r="38" spans="1:13" x14ac:dyDescent="0.35">
      <c r="A38" s="1" t="str">
        <f t="shared" ref="A38:M38" si="6">A13</f>
        <v>*</v>
      </c>
      <c r="B38" s="1" t="str">
        <f t="shared" si="6"/>
        <v>COPILOT-interpretations</v>
      </c>
      <c r="C38" s="1" t="str">
        <f t="shared" si="6"/>
        <v>…</v>
      </c>
      <c r="D38" s="1" t="str">
        <f t="shared" si="6"/>
        <v>…</v>
      </c>
      <c r="E38" s="1" t="str">
        <f t="shared" si="6"/>
        <v>…</v>
      </c>
      <c r="F38" s="1" t="str">
        <f t="shared" si="6"/>
        <v>…</v>
      </c>
      <c r="G38" s="1" t="str">
        <f t="shared" si="6"/>
        <v>…</v>
      </c>
      <c r="H38" s="1" t="str">
        <f t="shared" si="6"/>
        <v>…</v>
      </c>
      <c r="I38" s="1" t="str">
        <f t="shared" si="6"/>
        <v>…</v>
      </c>
      <c r="J38" s="1" t="str">
        <f t="shared" si="6"/>
        <v>…</v>
      </c>
      <c r="K38" s="1" t="str">
        <f t="shared" si="6"/>
        <v>…</v>
      </c>
      <c r="L38" s="1" t="str">
        <f t="shared" si="6"/>
        <v>…</v>
      </c>
      <c r="M38" s="1" t="str">
        <f t="shared" si="6"/>
        <v>…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Pitlik László</dc:creator>
  <cp:lastModifiedBy>Pitlik László</cp:lastModifiedBy>
  <dcterms:created xsi:type="dcterms:W3CDTF">2025-07-30T06:57:08Z</dcterms:created>
  <dcterms:modified xsi:type="dcterms:W3CDTF">2025-07-30T09:44:11Z</dcterms:modified>
</cp:coreProperties>
</file>