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/>
  <mc:AlternateContent xmlns:mc="http://schemas.openxmlformats.org/markup-compatibility/2006">
    <mc:Choice Requires="x15">
      <x15ac:absPath xmlns:x15ac="http://schemas.microsoft.com/office/spreadsheetml/2010/11/ac" url="/Users/murmannmarcell/Downloads/"/>
    </mc:Choice>
  </mc:AlternateContent>
  <xr:revisionPtr revIDLastSave="0" documentId="13_ncr:1_{6C8FF66B-303E-FB4C-8700-00BC1F70FE82}" xr6:coauthVersionLast="45" xr6:coauthVersionMax="47" xr10:uidLastSave="{00000000-0000-0000-0000-000000000000}"/>
  <bookViews>
    <workbookView xWindow="0" yWindow="460" windowWidth="51200" windowHeight="26720" activeTab="2" xr2:uid="{593D39EB-4145-9443-B2C1-A4FCC6334131}"/>
  </bookViews>
  <sheets>
    <sheet name="adatok" sheetId="1" r:id="rId1"/>
    <sheet name="adatok2" sheetId="4" r:id="rId2"/>
    <sheet name="adatok3" sheetId="5" r:id="rId3"/>
    <sheet name="korrelacio matrix" sheetId="2" r:id="rId4"/>
    <sheet name="korrelacio matrix elteres" sheetId="3" r:id="rId5"/>
  </sheets>
  <definedNames>
    <definedName name="solver_adj" localSheetId="1" hidden="1">adatok2!$B$2:$D$7</definedName>
    <definedName name="solver_adj" localSheetId="2" hidden="1">adatok3!$B$2:$D$7</definedName>
    <definedName name="solver_cvg" localSheetId="1" hidden="1">0.0001</definedName>
    <definedName name="solver_cvg" localSheetId="2" hidden="1">0.0001</definedName>
    <definedName name="solver_drv" localSheetId="1" hidden="1">1</definedName>
    <definedName name="solver_drv" localSheetId="2" hidden="1">1</definedName>
    <definedName name="solver_eng" localSheetId="1" hidden="1">1</definedName>
    <definedName name="solver_eng" localSheetId="2" hidden="1">1</definedName>
    <definedName name="solver_est" localSheetId="1" hidden="1">1</definedName>
    <definedName name="solver_itr" localSheetId="1" hidden="1">2147483647</definedName>
    <definedName name="solver_itr" localSheetId="2" hidden="1">2147483647</definedName>
    <definedName name="solver_lin" localSheetId="1" hidden="1">2</definedName>
    <definedName name="solver_lin" localSheetId="2" hidden="1">2</definedName>
    <definedName name="solver_mip" localSheetId="1" hidden="1">2147483647</definedName>
    <definedName name="solver_mip" localSheetId="2" hidden="1">2147483647</definedName>
    <definedName name="solver_mni" localSheetId="1" hidden="1">30</definedName>
    <definedName name="solver_mni" localSheetId="2" hidden="1">30</definedName>
    <definedName name="solver_mrt" localSheetId="1" hidden="1">0.075</definedName>
    <definedName name="solver_mrt" localSheetId="2" hidden="1">0.075</definedName>
    <definedName name="solver_msl" localSheetId="1" hidden="1">2</definedName>
    <definedName name="solver_msl" localSheetId="2" hidden="1">2</definedName>
    <definedName name="solver_neg" localSheetId="1" hidden="1">1</definedName>
    <definedName name="solver_neg" localSheetId="2" hidden="1">1</definedName>
    <definedName name="solver_nod" localSheetId="1" hidden="1">2147483647</definedName>
    <definedName name="solver_nod" localSheetId="2" hidden="1">2147483647</definedName>
    <definedName name="solver_num" localSheetId="1" hidden="1">0</definedName>
    <definedName name="solver_num" localSheetId="2" hidden="1">0</definedName>
    <definedName name="solver_nwt" localSheetId="1" hidden="1">1</definedName>
    <definedName name="solver_opt" localSheetId="1" hidden="1">adatok2!$A$10</definedName>
    <definedName name="solver_opt" localSheetId="2" hidden="1">adatok3!$A$10</definedName>
    <definedName name="solver_pre" localSheetId="1" hidden="1">0.000001</definedName>
    <definedName name="solver_pre" localSheetId="2" hidden="1">0.000001</definedName>
    <definedName name="solver_rbv" localSheetId="1" hidden="1">1</definedName>
    <definedName name="solver_rbv" localSheetId="2" hidden="1">1</definedName>
    <definedName name="solver_rlx" localSheetId="1" hidden="1">2</definedName>
    <definedName name="solver_rlx" localSheetId="2" hidden="1">2</definedName>
    <definedName name="solver_rsd" localSheetId="1" hidden="1">0</definedName>
    <definedName name="solver_rsd" localSheetId="2" hidden="1">0</definedName>
    <definedName name="solver_scl" localSheetId="1" hidden="1">1</definedName>
    <definedName name="solver_scl" localSheetId="2" hidden="1">1</definedName>
    <definedName name="solver_sho" localSheetId="1" hidden="1">2</definedName>
    <definedName name="solver_sho" localSheetId="2" hidden="1">2</definedName>
    <definedName name="solver_ssz" localSheetId="1" hidden="1">100</definedName>
    <definedName name="solver_ssz" localSheetId="2" hidden="1">100</definedName>
    <definedName name="solver_tim" localSheetId="1" hidden="1">2147483647</definedName>
    <definedName name="solver_tim" localSheetId="2" hidden="1">2147483647</definedName>
    <definedName name="solver_tol" localSheetId="1" hidden="1">0.01</definedName>
    <definedName name="solver_tol" localSheetId="2" hidden="1">0.01</definedName>
    <definedName name="solver_typ" localSheetId="1" hidden="1">2</definedName>
    <definedName name="solver_typ" localSheetId="2" hidden="1">2</definedName>
    <definedName name="solver_val" localSheetId="1" hidden="1">0</definedName>
    <definedName name="solver_val" localSheetId="2" hidden="1">0</definedName>
    <definedName name="solver_ver" localSheetId="1" hidden="1">2</definedName>
    <definedName name="solver_ver" localSheetId="2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3" i="3" l="1" a="1"/>
  <c r="A23" i="3" s="1"/>
  <c r="B18" i="3"/>
  <c r="G6" i="3"/>
  <c r="G20" i="3" s="1"/>
  <c r="I6" i="3"/>
  <c r="I20" i="3" s="1"/>
  <c r="H6" i="3"/>
  <c r="H20" i="3" s="1"/>
  <c r="C6" i="3"/>
  <c r="G5" i="3"/>
  <c r="G19" i="3" s="1"/>
  <c r="I5" i="3"/>
  <c r="I19" i="3" s="1"/>
  <c r="H5" i="3"/>
  <c r="H19" i="3" s="1"/>
  <c r="C5" i="3"/>
  <c r="I4" i="3"/>
  <c r="I18" i="3" s="1"/>
  <c r="G4" i="3"/>
  <c r="H4" i="3"/>
  <c r="H18" i="3" s="1"/>
  <c r="C4" i="3"/>
  <c r="F23" i="3" l="1" a="1"/>
  <c r="F23" i="3" s="1"/>
  <c r="A10" i="5" s="1"/>
  <c r="G18" i="3"/>
  <c r="F7" i="4"/>
  <c r="H6" i="4"/>
  <c r="G6" i="4"/>
  <c r="F6" i="4"/>
  <c r="H5" i="4"/>
  <c r="G5" i="4"/>
  <c r="F5" i="4"/>
  <c r="H4" i="4"/>
  <c r="F4" i="4"/>
  <c r="F3" i="4"/>
  <c r="H2" i="4"/>
  <c r="G2" i="4"/>
  <c r="F2" i="4"/>
  <c r="H7" i="4"/>
  <c r="G7" i="4"/>
  <c r="H3" i="4"/>
  <c r="G3" i="4"/>
  <c r="D5" i="2"/>
  <c r="D4" i="2"/>
  <c r="D3" i="2"/>
  <c r="C5" i="2"/>
  <c r="E5" i="2"/>
  <c r="C4" i="2"/>
  <c r="E4" i="2"/>
  <c r="C3" i="2"/>
  <c r="E3" i="2"/>
  <c r="D5" i="3" l="1"/>
  <c r="D19" i="3" s="1"/>
  <c r="G4" i="4"/>
  <c r="C19" i="3"/>
  <c r="D6" i="3"/>
  <c r="D20" i="3" s="1"/>
  <c r="C18" i="3"/>
  <c r="B5" i="3"/>
  <c r="B19" i="3" s="1"/>
  <c r="C20" i="3"/>
  <c r="B4" i="3"/>
  <c r="D4" i="3"/>
  <c r="D18" i="3" s="1"/>
  <c r="B6" i="3"/>
  <c r="B20" i="3" s="1"/>
  <c r="A10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<sst xmlns="http://schemas.openxmlformats.org/spreadsheetml/2006/main" count="50" uniqueCount="8">
  <si>
    <t>A</t>
  </si>
  <si>
    <t>B</t>
  </si>
  <si>
    <t>C</t>
  </si>
  <si>
    <t>adatok2</t>
  </si>
  <si>
    <t>adatok cél</t>
  </si>
  <si>
    <t>eltérés</t>
  </si>
  <si>
    <t>adatok3</t>
  </si>
  <si>
    <t>eltérés2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</si>
</sst>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>
    <font>
      <sz val="12"/>
      <color theme="1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10</xdr:row>
      <xdr:rowOff>127000</xdr:rowOff>
    </xdr:from>
    <xdr:to>
      <xdr:col>9</xdr:col>
      <xdr:colOff>647700</xdr:colOff>
      <xdr:row>22</xdr:row>
      <xdr:rowOff>127000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C772F9BF-7A37-4C0F-834A-E5810417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2159000"/>
          <a:ext cx="9309100" cy="2438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7619</xdr:colOff>
      <xdr:row>22</xdr:row>
      <xdr:rowOff>196178</xdr:rowOff>
    </xdr:from>
    <xdr:to>
      <xdr:col>9</xdr:col>
      <xdr:colOff>657752</xdr:colOff>
      <xdr:row>35</xdr:row>
      <xdr:rowOff>63500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D2F564B9-E175-145B-BBB2-3678C6F5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" y="4666578"/>
          <a:ext cx="9654433" cy="25089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4A29E-83B0-2349-BBE6-0D73CCD4623F}">
  <dimension ref="A1:D7"/>
  <sheetViews>
    <sheetView workbookViewId="0">
      <selection activeCell="E20" sqref="E20"/>
    </sheetView>
  </sheetViews>
  <sheetFormatPr baseColWidth="10" defaultColWidth="11.140625" defaultRowHeight="16"/>
  <sheetData>
    <row r="1" spans="1:4">
      <c r="B1" t="s">
        <v>0</v>
      </c>
      <c r="C1" t="s">
        <v>1</v>
      </c>
      <c r="D1" t="s">
        <v>2</v>
      </c>
    </row>
    <row r="2" spans="1:4">
      <c r="A2">
        <v>1</v>
      </c>
      <c r="B2">
        <v>0.1</v>
      </c>
      <c r="C2">
        <v>0.4</v>
      </c>
      <c r="D2">
        <v>0.9</v>
      </c>
    </row>
    <row r="3" spans="1:4">
      <c r="A3">
        <v>2</v>
      </c>
      <c r="B3">
        <v>0.6</v>
      </c>
      <c r="C3">
        <v>0.1</v>
      </c>
      <c r="D3">
        <v>0.3</v>
      </c>
    </row>
    <row r="4" spans="1:4">
      <c r="A4">
        <v>3</v>
      </c>
      <c r="B4">
        <v>0.5</v>
      </c>
      <c r="C4">
        <v>0.5</v>
      </c>
      <c r="D4">
        <v>0.8</v>
      </c>
    </row>
    <row r="5" spans="1:4">
      <c r="A5">
        <v>4</v>
      </c>
      <c r="B5">
        <v>0.2</v>
      </c>
      <c r="C5">
        <v>0.7</v>
      </c>
      <c r="D5">
        <v>0.9</v>
      </c>
    </row>
    <row r="6" spans="1:4">
      <c r="A6">
        <v>5</v>
      </c>
      <c r="B6">
        <v>0.6</v>
      </c>
      <c r="C6">
        <v>0.3</v>
      </c>
      <c r="D6">
        <v>0.1</v>
      </c>
    </row>
    <row r="7" spans="1:4">
      <c r="A7">
        <v>6</v>
      </c>
      <c r="B7">
        <v>0.1</v>
      </c>
      <c r="C7">
        <v>0.5</v>
      </c>
      <c r="D7">
        <v>0.7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6E3AF-FC18-4243-B207-05E6643CA6DD}">
  <dimension ref="A1:H10"/>
  <sheetViews>
    <sheetView workbookViewId="0">
      <selection activeCell="A10" sqref="A10"/>
    </sheetView>
  </sheetViews>
  <sheetFormatPr baseColWidth="10" defaultColWidth="11.140625" defaultRowHeight="16"/>
  <cols>
    <col min="1" max="1" width="12.140625" bestFit="1" customWidth="1"/>
  </cols>
  <sheetData>
    <row r="1" spans="1:8">
      <c r="B1" t="s">
        <v>0</v>
      </c>
      <c r="C1" t="s">
        <v>1</v>
      </c>
      <c r="D1" t="s">
        <v>2</v>
      </c>
    </row>
    <row r="2" spans="1:8">
      <c r="A2">
        <v>1</v>
      </c>
      <c r="B2" s="1">
        <v>0.94599722309757461</v>
      </c>
      <c r="C2" s="1">
        <v>7.641959052939723E-2</v>
      </c>
      <c r="D2" s="1">
        <v>0.25267137876045076</v>
      </c>
      <c r="E2" s="1"/>
      <c r="F2" s="1">
        <f>adatok!B2-adatok2!B2</f>
        <v>-0.84599722309757464</v>
      </c>
      <c r="G2" s="1">
        <f>adatok!C2-adatok2!C2</f>
        <v>0.32358040947060279</v>
      </c>
      <c r="H2" s="1">
        <f>adatok!D2-adatok2!D2</f>
        <v>0.64732862123954926</v>
      </c>
    </row>
    <row r="3" spans="1:8">
      <c r="A3">
        <v>2</v>
      </c>
      <c r="B3" s="1">
        <v>0.27995454832092387</v>
      </c>
      <c r="C3" s="1">
        <v>0.19372226637818538</v>
      </c>
      <c r="D3" s="1">
        <v>0.72092581735501882</v>
      </c>
      <c r="E3" s="1"/>
      <c r="F3" s="1">
        <f>adatok!B3-adatok2!B3</f>
        <v>0.32004545167907611</v>
      </c>
      <c r="G3" s="1">
        <f>adatok!C3-adatok2!C3</f>
        <v>-9.372226637818537E-2</v>
      </c>
      <c r="H3" s="1">
        <f>adatok!D3-adatok2!D3</f>
        <v>-0.42092581735501883</v>
      </c>
    </row>
    <row r="4" spans="1:8">
      <c r="A4">
        <v>3</v>
      </c>
      <c r="B4" s="1">
        <v>0.75136340752926489</v>
      </c>
      <c r="C4" s="1">
        <v>4.1010268318299868E-2</v>
      </c>
      <c r="D4" s="1">
        <v>0.11293487014885978</v>
      </c>
      <c r="E4" s="1"/>
      <c r="F4" s="1">
        <f>adatok!B4-adatok2!B4</f>
        <v>-0.25136340752926489</v>
      </c>
      <c r="G4" s="1">
        <f>adatok!C4-adatok2!C4</f>
        <v>0.45898973168170015</v>
      </c>
      <c r="H4" s="1">
        <f>adatok!D4-adatok2!D4</f>
        <v>0.68706512985114032</v>
      </c>
    </row>
    <row r="5" spans="1:8">
      <c r="A5">
        <v>4</v>
      </c>
      <c r="B5" s="1">
        <v>0.27866101546168431</v>
      </c>
      <c r="C5" s="1">
        <v>0.41662035819120968</v>
      </c>
      <c r="D5" s="1">
        <v>0.80012192624703415</v>
      </c>
      <c r="E5" s="1"/>
      <c r="F5" s="1">
        <f>adatok!B5-adatok2!B5</f>
        <v>-7.8661015461684303E-2</v>
      </c>
      <c r="G5" s="1">
        <f>adatok!C5-adatok2!C5</f>
        <v>0.28337964180879027</v>
      </c>
      <c r="H5" s="1">
        <f>adatok!D5-adatok2!D5</f>
        <v>9.9878073752965868E-2</v>
      </c>
    </row>
    <row r="6" spans="1:8">
      <c r="A6">
        <v>5</v>
      </c>
      <c r="B6" s="1">
        <v>0.49092624869535695</v>
      </c>
      <c r="C6" s="1">
        <v>0.20284220507065218</v>
      </c>
      <c r="D6" s="1">
        <v>0.11415459484966599</v>
      </c>
      <c r="E6" s="1"/>
      <c r="F6" s="1">
        <f>adatok!B6-adatok2!B6</f>
        <v>0.10907375130464303</v>
      </c>
      <c r="G6" s="1">
        <f>adatok!C6-adatok2!C6</f>
        <v>9.7157794929347813E-2</v>
      </c>
      <c r="H6" s="1">
        <f>adatok!D6-adatok2!D6</f>
        <v>-1.4154594849665983E-2</v>
      </c>
    </row>
    <row r="7" spans="1:8">
      <c r="A7">
        <v>6</v>
      </c>
      <c r="B7" s="1">
        <v>0.33398156054651806</v>
      </c>
      <c r="C7" s="1">
        <v>0.81885994038587373</v>
      </c>
      <c r="D7" s="1">
        <v>0.84169066998769348</v>
      </c>
      <c r="E7" s="1"/>
      <c r="F7" s="1">
        <f>adatok!B7-adatok2!B7</f>
        <v>-0.23398156054651806</v>
      </c>
      <c r="G7" s="1">
        <f>adatok!C7-adatok2!C7</f>
        <v>-0.31885994038587373</v>
      </c>
      <c r="H7" s="1">
        <f>adatok!D7-adatok2!D7</f>
        <v>-0.14169066998769353</v>
      </c>
    </row>
    <row r="10" spans="1:8">
      <c r="A10">
        <f>'korrelacio matrix elteres'!A23</f>
        <v>2.9413412998464589E-13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12588-6918-7B40-BFFE-0D0BEF6C85D3}">
  <dimension ref="A1:D10"/>
  <sheetViews>
    <sheetView tabSelected="1" workbookViewId="0">
      <selection activeCell="G30" sqref="G30"/>
    </sheetView>
  </sheetViews>
  <sheetFormatPr baseColWidth="10" defaultColWidth="11.140625" defaultRowHeight="16"/>
  <sheetData>
    <row r="1" spans="1:4">
      <c r="B1" t="s">
        <v>0</v>
      </c>
      <c r="C1" t="s">
        <v>1</v>
      </c>
      <c r="D1" t="s">
        <v>2</v>
      </c>
    </row>
    <row r="2" spans="1:4">
      <c r="A2">
        <v>1</v>
      </c>
      <c r="B2">
        <v>0.18851777311085627</v>
      </c>
      <c r="C2">
        <v>0.52990848240752064</v>
      </c>
      <c r="D2">
        <v>0.42908311844786612</v>
      </c>
    </row>
    <row r="3" spans="1:4">
      <c r="A3">
        <v>2</v>
      </c>
      <c r="B3">
        <v>0.21560666194298295</v>
      </c>
      <c r="C3">
        <v>0.31867768520016665</v>
      </c>
      <c r="D3">
        <v>0.60899701895400338</v>
      </c>
    </row>
    <row r="4" spans="1:4">
      <c r="A4">
        <v>3</v>
      </c>
      <c r="B4">
        <v>1.0894821366395864</v>
      </c>
      <c r="C4">
        <v>8.0450826885610741E-2</v>
      </c>
      <c r="D4">
        <v>0.13354055310233021</v>
      </c>
    </row>
    <row r="5" spans="1:4">
      <c r="A5">
        <v>4</v>
      </c>
      <c r="B5">
        <v>9.8597516498693138E-2</v>
      </c>
      <c r="C5">
        <v>0.46620921487446992</v>
      </c>
      <c r="D5">
        <v>0.66750729181851098</v>
      </c>
    </row>
    <row r="6" spans="1:4">
      <c r="A6">
        <v>5</v>
      </c>
      <c r="B6">
        <v>0.21422981117699236</v>
      </c>
      <c r="C6">
        <v>0.10930599880622711</v>
      </c>
      <c r="D6">
        <v>0.30429261164104809</v>
      </c>
    </row>
    <row r="7" spans="1:4">
      <c r="A7">
        <v>6</v>
      </c>
      <c r="B7">
        <v>0.32387218452626637</v>
      </c>
      <c r="C7">
        <v>0.1935735069685619</v>
      </c>
      <c r="D7">
        <v>0.32877651508733341</v>
      </c>
    </row>
    <row r="10" spans="1:4">
      <c r="A10">
        <f>'korrelacio matrix elteres'!F23</f>
        <v>2.0011220495265158E-13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04BD0-0CD3-E946-82DF-CE175FA6F90A}">
  <dimension ref="B2:E5"/>
  <sheetViews>
    <sheetView workbookViewId="0">
      <selection activeCell="D3" sqref="D3"/>
    </sheetView>
  </sheetViews>
  <sheetFormatPr baseColWidth="10" defaultColWidth="11.140625" defaultRowHeight="16"/>
  <sheetData>
    <row r="2" spans="2:5">
      <c r="C2" t="s">
        <v>0</v>
      </c>
      <c r="D2" t="s">
        <v>1</v>
      </c>
      <c r="E2" t="s">
        <v>2</v>
      </c>
    </row>
    <row r="3" spans="2:5">
      <c r="B3" t="s">
        <v>0</v>
      </c>
      <c r="C3">
        <f>CORREL(adatok!$B$2:$B$7,adatok!B2:B7)</f>
        <v>1.0000000000000002</v>
      </c>
      <c r="D3">
        <f>CORREL(adatok!$B$2:$B$7,adatok!C2:C7)</f>
        <v>-0.62523216027111739</v>
      </c>
      <c r="E3">
        <f>CORREL(adatok!$B$2:$B$7,adatok!D2:D7)</f>
        <v>-0.76930398394438959</v>
      </c>
    </row>
    <row r="4" spans="2:5">
      <c r="B4" t="s">
        <v>1</v>
      </c>
      <c r="C4">
        <f>CORREL(adatok!$C$2:$C$7,adatok!B2:B7)</f>
        <v>-0.62523216027111739</v>
      </c>
      <c r="D4">
        <f>CORREL(adatok!$C$2:$C$7,adatok!C2:C7)</f>
        <v>1.0000000000000002</v>
      </c>
      <c r="E4">
        <f>CORREL(adatok!$C$2:$C$7,adatok!D2:D7)</f>
        <v>0.75075719352954828</v>
      </c>
    </row>
    <row r="5" spans="2:5">
      <c r="B5" t="s">
        <v>2</v>
      </c>
      <c r="C5">
        <f>CORREL(adatok!$D$2:$D$7,adatok!B2:B7)</f>
        <v>-0.76930398394438959</v>
      </c>
      <c r="D5">
        <f>CORREL(adatok!$D$2:$D$7,adatok!C2:C7)</f>
        <v>0.75075719352954828</v>
      </c>
      <c r="E5">
        <f>CORREL(adatok!$D$2:$D$7,adatok!D2:D7)</f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2A6FC-C3BB-034E-A234-DBE6E52C8D7F}">
  <dimension ref="A1:I23"/>
  <sheetViews>
    <sheetView workbookViewId="0">
      <selection activeCell="D40" sqref="D40"/>
    </sheetView>
  </sheetViews>
  <sheetFormatPr baseColWidth="10" defaultColWidth="11.140625" defaultRowHeight="16"/>
  <cols>
    <col min="1" max="2" width="12.140625" bestFit="1" customWidth="1"/>
    <col min="7" max="7" width="12.140625" bestFit="1" customWidth="1"/>
  </cols>
  <sheetData>
    <row r="1" spans="1:9">
      <c r="A1" s="2" t="s">
        <v>3</v>
      </c>
      <c r="B1" s="2"/>
      <c r="C1" s="2"/>
      <c r="D1" s="2"/>
      <c r="F1" s="2" t="s">
        <v>6</v>
      </c>
      <c r="G1" s="2"/>
      <c r="H1" s="2"/>
      <c r="I1" s="2"/>
    </row>
    <row r="2" spans="1:9">
      <c r="A2" s="2"/>
      <c r="B2" s="2"/>
      <c r="C2" s="2"/>
      <c r="D2" s="2"/>
      <c r="F2" s="2"/>
      <c r="G2" s="2"/>
      <c r="H2" s="2"/>
      <c r="I2" s="2"/>
    </row>
    <row r="3" spans="1:9">
      <c r="B3" t="s">
        <v>0</v>
      </c>
      <c r="C3" t="s">
        <v>1</v>
      </c>
      <c r="D3" t="s">
        <v>2</v>
      </c>
      <c r="G3" t="s">
        <v>0</v>
      </c>
      <c r="H3" t="s">
        <v>1</v>
      </c>
      <c r="I3" t="s">
        <v>2</v>
      </c>
    </row>
    <row r="4" spans="1:9">
      <c r="A4" t="s">
        <v>0</v>
      </c>
      <c r="B4">
        <f>CORREL(adatok2!$B$2:$B$7,adatok2!B2:B7)</f>
        <v>1</v>
      </c>
      <c r="C4">
        <f>CORREL(adatok2!$B$2:$B$7,adatok2!C2:C7)</f>
        <v>-0.62523201346725754</v>
      </c>
      <c r="D4">
        <f>CORREL(adatok2!$B$2:$B$7,adatok2!D2:D7)</f>
        <v>-0.7693041460974982</v>
      </c>
      <c r="F4" t="s">
        <v>0</v>
      </c>
      <c r="G4">
        <f>CORREL(adatok3!$B$2:$B$7,adatok3!B2:B7)</f>
        <v>1.0000000000000002</v>
      </c>
      <c r="H4">
        <f>CORREL(adatok3!$B$2:$B$7,adatok3!C2:C7)</f>
        <v>-0.6252323027778961</v>
      </c>
      <c r="I4">
        <f>CORREL(adatok3!$B$2:$B$7,adatok3!D2:D7)</f>
        <v>-0.76930371379524121</v>
      </c>
    </row>
    <row r="5" spans="1:9">
      <c r="A5" t="s">
        <v>1</v>
      </c>
      <c r="B5">
        <f>CORREL(adatok2!$C$2:$C$7,adatok2!B2:B7)</f>
        <v>-0.62523201346725754</v>
      </c>
      <c r="C5">
        <f>CORREL(adatok2!$C$2:$C$7,adatok2!C2:C7)</f>
        <v>1</v>
      </c>
      <c r="D5">
        <f>CORREL(adatok2!$C$2:$C$7,adatok2!D2:D7)</f>
        <v>0.75075687853421325</v>
      </c>
      <c r="F5" t="s">
        <v>1</v>
      </c>
      <c r="G5">
        <f>CORREL(adatok3!$C$2:$C$7,adatok3!B2:B7)</f>
        <v>-0.6252323027778961</v>
      </c>
      <c r="H5">
        <f>CORREL(adatok3!$C$2:$C$7,adatok3!C2:C7)</f>
        <v>1.0000000000000002</v>
      </c>
      <c r="I5">
        <f>CORREL(adatok3!$C$2:$C$7,adatok3!D2:D7)</f>
        <v>0.7507571112655943</v>
      </c>
    </row>
    <row r="6" spans="1:9">
      <c r="A6" t="s">
        <v>2</v>
      </c>
      <c r="B6">
        <f>CORREL(adatok2!$D$2:$D$7,adatok2!B2:B7)</f>
        <v>-0.7693041460974982</v>
      </c>
      <c r="C6">
        <f>CORREL(adatok2!$D$2:$D$7,adatok2!C2:C7)</f>
        <v>0.75075687853421325</v>
      </c>
      <c r="D6">
        <f>CORREL(adatok2!$D$2:$D$7,adatok2!D2:D7)</f>
        <v>1</v>
      </c>
      <c r="F6" t="s">
        <v>2</v>
      </c>
      <c r="G6">
        <f>CORREL(adatok3!$D$2:$D$7,adatok3!B2:B7)</f>
        <v>-0.76930371379524121</v>
      </c>
      <c r="H6">
        <f>CORREL(adatok3!$D$2:$D$7,adatok3!C2:C7)</f>
        <v>0.7507571112655943</v>
      </c>
      <c r="I6">
        <f>CORREL(adatok3!$D$2:$D$7,adatok3!D2:D7)</f>
        <v>1</v>
      </c>
    </row>
    <row r="8" spans="1:9">
      <c r="A8" s="2" t="s">
        <v>4</v>
      </c>
      <c r="B8" s="2"/>
      <c r="C8" s="2"/>
      <c r="D8" s="2"/>
    </row>
    <row r="9" spans="1:9">
      <c r="A9" s="2"/>
      <c r="B9" s="2"/>
      <c r="C9" s="2"/>
      <c r="D9" s="2"/>
    </row>
    <row r="10" spans="1:9">
      <c r="B10" t="s">
        <v>0</v>
      </c>
      <c r="C10" t="s">
        <v>1</v>
      </c>
      <c r="D10" t="s">
        <v>2</v>
      </c>
    </row>
    <row r="11" spans="1:9">
      <c r="A11" t="s">
        <v>0</v>
      </c>
      <c r="B11">
        <v>1.0000000000000002</v>
      </c>
      <c r="C11">
        <v>-0.62523216027111739</v>
      </c>
      <c r="D11">
        <v>-0.76930398394438959</v>
      </c>
    </row>
    <row r="12" spans="1:9">
      <c r="A12" t="s">
        <v>1</v>
      </c>
      <c r="B12">
        <v>-0.62523216027111739</v>
      </c>
      <c r="C12">
        <v>1.0000000000000002</v>
      </c>
      <c r="D12">
        <v>0.75075719352954828</v>
      </c>
    </row>
    <row r="13" spans="1:9">
      <c r="A13" t="s">
        <v>2</v>
      </c>
      <c r="B13">
        <v>-0.76930398394438959</v>
      </c>
      <c r="C13">
        <v>0.75075719352954828</v>
      </c>
      <c r="D13">
        <v>1</v>
      </c>
    </row>
    <row r="15" spans="1:9">
      <c r="A15" s="2" t="s">
        <v>5</v>
      </c>
      <c r="B15" s="2"/>
      <c r="C15" s="2"/>
      <c r="D15" s="2"/>
      <c r="F15" s="2" t="s">
        <v>7</v>
      </c>
      <c r="G15" s="2"/>
      <c r="H15" s="2"/>
      <c r="I15" s="2"/>
    </row>
    <row r="16" spans="1:9">
      <c r="A16" s="2"/>
      <c r="B16" s="2"/>
      <c r="C16" s="2"/>
      <c r="D16" s="2"/>
      <c r="F16" s="2"/>
      <c r="G16" s="2"/>
      <c r="H16" s="2"/>
      <c r="I16" s="2"/>
    </row>
    <row r="17" spans="1:9">
      <c r="B17" t="s">
        <v>0</v>
      </c>
      <c r="C17" t="s">
        <v>1</v>
      </c>
      <c r="D17" t="s">
        <v>2</v>
      </c>
      <c r="G17" t="s">
        <v>0</v>
      </c>
      <c r="H17" t="s">
        <v>1</v>
      </c>
      <c r="I17" t="s">
        <v>2</v>
      </c>
    </row>
    <row r="18" spans="1:9">
      <c r="A18" t="s">
        <v>0</v>
      </c>
      <c r="B18">
        <f>(B11-B4)^2</f>
        <v>4.9303806576313238E-32</v>
      </c>
      <c r="C18">
        <f t="shared" ref="C18:D18" si="0">(C11-C4)^2</f>
        <v>2.1551373265749457E-14</v>
      </c>
      <c r="D18">
        <f t="shared" si="0"/>
        <v>2.6293630630952943E-14</v>
      </c>
      <c r="F18" t="s">
        <v>0</v>
      </c>
      <c r="G18">
        <f>(B11-G4)^2</f>
        <v>0</v>
      </c>
      <c r="H18">
        <f t="shared" ref="H18:I20" si="1">(C11-H4)^2</f>
        <v>2.0308181978546094E-14</v>
      </c>
      <c r="I18">
        <f t="shared" si="1"/>
        <v>7.2980562373003648E-14</v>
      </c>
    </row>
    <row r="19" spans="1:9">
      <c r="A19" t="s">
        <v>1</v>
      </c>
      <c r="B19">
        <f>(B12-B5)^2</f>
        <v>2.1551373265749457E-14</v>
      </c>
      <c r="C19">
        <f t="shared" ref="C19:D19" si="2">(C12-C5)^2</f>
        <v>4.9303806576313238E-32</v>
      </c>
      <c r="D19">
        <f t="shared" si="2"/>
        <v>9.9222061095620551E-14</v>
      </c>
      <c r="F19" t="s">
        <v>1</v>
      </c>
      <c r="G19">
        <f t="shared" ref="G19:G20" si="3">(B12-G5)^2</f>
        <v>2.0308181978546094E-14</v>
      </c>
      <c r="H19">
        <f t="shared" si="1"/>
        <v>0</v>
      </c>
      <c r="I19">
        <f t="shared" si="1"/>
        <v>6.7673581247760376E-15</v>
      </c>
    </row>
    <row r="20" spans="1:9">
      <c r="A20" t="s">
        <v>2</v>
      </c>
      <c r="B20">
        <f>(B13-B6)^2</f>
        <v>2.6293630630952943E-14</v>
      </c>
      <c r="C20">
        <f t="shared" ref="C20:D20" si="4">(C13-C6)^2</f>
        <v>9.9222061095620551E-14</v>
      </c>
      <c r="D20">
        <f t="shared" si="4"/>
        <v>0</v>
      </c>
      <c r="F20" t="s">
        <v>2</v>
      </c>
      <c r="G20">
        <f t="shared" si="3"/>
        <v>7.2980562373003648E-14</v>
      </c>
      <c r="H20">
        <f t="shared" si="1"/>
        <v>6.7673581247760376E-15</v>
      </c>
      <c r="I20">
        <f t="shared" si="1"/>
        <v>0</v>
      </c>
    </row>
    <row r="23" spans="1:9">
      <c r="A23" cm="1">
        <f t="array" ref="A23">SUMPRODUCT((B4:D6-B11:D13)^2)</f>
        <v>2.9413412998464589E-13</v>
      </c>
      <c r="F23" cm="1">
        <f t="array" ref="F23">SUMPRODUCT((G4:I6-B11:D13)^2)</f>
        <v>2.0011220495265158E-13</v>
      </c>
    </row>
  </sheetData>
  <mergeCells count="5">
    <mergeCell ref="A1:D2"/>
    <mergeCell ref="A8:D9"/>
    <mergeCell ref="A15:D16"/>
    <mergeCell ref="F1:I2"/>
    <mergeCell ref="F15:I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adatok</vt:lpstr>
      <vt:lpstr>adatok2</vt:lpstr>
      <vt:lpstr>adatok3</vt:lpstr>
      <vt:lpstr>korrelacio matrix</vt:lpstr>
      <vt:lpstr>korrelacio matrix elteres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Microsoft Office User</cp:lastModifiedBy>
  <dcterms:created xsi:type="dcterms:W3CDTF">2025-09-29T16:16:17Z</dcterms:created>
  <dcterms:modified xsi:type="dcterms:W3CDTF">2025-09-29T18:28:05Z</dcterms:modified>
</cp:coreProperties>
</file>