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0" documentId="8_{017D1A85-E4F3-E34E-A43D-E9ED0EB858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zat" sheetId="5" r:id="rId1"/>
    <sheet name="tablazat1" sheetId="8" r:id="rId2"/>
    <sheet name="tablazat2" sheetId="10" r:id="rId3"/>
    <sheet name="tablazat3" sheetId="11" r:id="rId4"/>
    <sheet name="tablazat4" sheetId="12" r:id="rId5"/>
    <sheet name="tablazat5" sheetId="13" r:id="rId6"/>
    <sheet name="tablazat6" sheetId="14" r:id="rId7"/>
    <sheet name="tablazat7" sheetId="15" r:id="rId8"/>
    <sheet name="tablazat8" sheetId="16" r:id="rId9"/>
    <sheet name="tablazat9" sheetId="17" r:id="rId10"/>
    <sheet name="tablazat10" sheetId="18" r:id="rId11"/>
    <sheet name="tablazat11" sheetId="19" r:id="rId12"/>
    <sheet name="tablazat12" sheetId="20" r:id="rId13"/>
    <sheet name="tablazat13" sheetId="21" r:id="rId14"/>
    <sheet name="tablazat14" sheetId="22" r:id="rId15"/>
    <sheet name="tablazat15" sheetId="23" r:id="rId16"/>
    <sheet name="tablazat16" sheetId="24" r:id="rId17"/>
    <sheet name="tablazat17" sheetId="25" r:id="rId18"/>
    <sheet name="tablazat18" sheetId="27" r:id="rId19"/>
    <sheet name="tablazat19" sheetId="28" r:id="rId20"/>
    <sheet name="tablazat20" sheetId="26" r:id="rId21"/>
  </sheets>
  <definedNames>
    <definedName name="solver_adj" localSheetId="1" hidden="1">tablazat1!$B$40:$D$45</definedName>
    <definedName name="solver_adj" localSheetId="10" hidden="1">tablazat10!$B$40:$D$45</definedName>
    <definedName name="solver_adj" localSheetId="11" hidden="1">tablazat11!$B$40:$D$45</definedName>
    <definedName name="solver_adj" localSheetId="12" hidden="1">tablazat12!$B$40:$D$45</definedName>
    <definedName name="solver_adj" localSheetId="13" hidden="1">tablazat13!$B$40:$D$45</definedName>
    <definedName name="solver_adj" localSheetId="14" hidden="1">tablazat14!$B$40:$D$45</definedName>
    <definedName name="solver_adj" localSheetId="15" hidden="1">tablazat15!$B$40:$D$45</definedName>
    <definedName name="solver_adj" localSheetId="16" hidden="1">tablazat16!$B$40:$D$45</definedName>
    <definedName name="solver_adj" localSheetId="17" hidden="1">tablazat17!$B$40:$D$45</definedName>
    <definedName name="solver_adj" localSheetId="18" hidden="1">tablazat18!$B$40:$D$45</definedName>
    <definedName name="solver_adj" localSheetId="19" hidden="1">tablazat19!$B$40:$D$45</definedName>
    <definedName name="solver_adj" localSheetId="2" hidden="1">tablazat2!$B$40:$D$45</definedName>
    <definedName name="solver_adj" localSheetId="20" hidden="1">tablazat20!$B$40:$D$45</definedName>
    <definedName name="solver_adj" localSheetId="3" hidden="1">tablazat3!$B$40:$D$45</definedName>
    <definedName name="solver_adj" localSheetId="4" hidden="1">tablazat4!$B$40:$D$45</definedName>
    <definedName name="solver_adj" localSheetId="5" hidden="1">tablazat5!$B$40:$D$45</definedName>
    <definedName name="solver_adj" localSheetId="6" hidden="1">tablazat6!$B$40:$D$45</definedName>
    <definedName name="solver_adj" localSheetId="7" hidden="1">tablazat7!$B$40:$D$45</definedName>
    <definedName name="solver_adj" localSheetId="8" hidden="1">tablazat8!$B$40:$D$45</definedName>
    <definedName name="solver_adj" localSheetId="9" hidden="1">tablazat9!$B$40:$D$45</definedName>
    <definedName name="solver_cvg" localSheetId="1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" hidden="1">0.0001</definedName>
    <definedName name="solver_cvg" localSheetId="20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drv" localSheetId="1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" hidden="1">1</definedName>
    <definedName name="solver_drv" localSheetId="20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eng" localSheetId="1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" hidden="1">1</definedName>
    <definedName name="solver_eng" localSheetId="20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st" localSheetId="10" hidden="1">1</definedName>
    <definedName name="solver_est" localSheetId="11" hidden="1">1</definedName>
    <definedName name="solver_est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6" hidden="1">1</definedName>
    <definedName name="solver_est" localSheetId="8" hidden="1">1</definedName>
    <definedName name="solver_est" localSheetId="9" hidden="1">1</definedName>
    <definedName name="solver_itr" localSheetId="1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" hidden="1">2147483647</definedName>
    <definedName name="solver_itr" localSheetId="20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lhs1" localSheetId="1" hidden="1">tablazat1!$B$57:$D$59</definedName>
    <definedName name="solver_lhs1" localSheetId="10" hidden="1">tablazat10!$B$57:$D$59</definedName>
    <definedName name="solver_lhs1" localSheetId="11" hidden="1">tablazat11!$B$57:$D$59</definedName>
    <definedName name="solver_lhs1" localSheetId="12" hidden="1">tablazat12!$B$57:$D$59</definedName>
    <definedName name="solver_lhs1" localSheetId="13" hidden="1">tablazat13!$B$57:$D$59</definedName>
    <definedName name="solver_lhs1" localSheetId="14" hidden="1">tablazat14!$B$57:$D$59</definedName>
    <definedName name="solver_lhs1" localSheetId="15" hidden="1">tablazat15!$B$57:$D$59</definedName>
    <definedName name="solver_lhs1" localSheetId="16" hidden="1">tablazat16!$B$57:$D$59</definedName>
    <definedName name="solver_lhs1" localSheetId="17" hidden="1">tablazat17!$B$57:$D$59</definedName>
    <definedName name="solver_lhs1" localSheetId="18" hidden="1">tablazat18!$B$57:$D$59</definedName>
    <definedName name="solver_lhs1" localSheetId="19" hidden="1">tablazat19!$B$57:$D$59</definedName>
    <definedName name="solver_lhs1" localSheetId="2" hidden="1">tablazat2!$B$57:$D$59</definedName>
    <definedName name="solver_lhs1" localSheetId="20" hidden="1">tablazat20!$B$57:$D$59</definedName>
    <definedName name="solver_lhs1" localSheetId="3" hidden="1">tablazat3!$B$57:$D$59</definedName>
    <definedName name="solver_lhs1" localSheetId="4" hidden="1">tablazat4!$B$57:$D$59</definedName>
    <definedName name="solver_lhs1" localSheetId="5" hidden="1">tablazat5!$B$57:$D$59</definedName>
    <definedName name="solver_lhs1" localSheetId="6" hidden="1">tablazat6!$B$57:$D$59</definedName>
    <definedName name="solver_lhs1" localSheetId="7" hidden="1">tablazat7!$B$57:$D$59</definedName>
    <definedName name="solver_lhs1" localSheetId="8" hidden="1">tablazat8!$B$57:$D$59</definedName>
    <definedName name="solver_lhs1" localSheetId="9" hidden="1">tablazat9!$B$57:$D$59</definedName>
    <definedName name="solver_lin" localSheetId="1" hidden="1">2</definedName>
    <definedName name="solver_lin" localSheetId="10" hidden="1">2</definedName>
    <definedName name="solver_lin" localSheetId="11" hidden="1">2</definedName>
    <definedName name="solver_lin" localSheetId="12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" hidden="1">2</definedName>
    <definedName name="solver_lin" localSheetId="20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mip" localSheetId="1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" hidden="1">2147483647</definedName>
    <definedName name="solver_mip" localSheetId="20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ni" localSheetId="1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" hidden="1">30</definedName>
    <definedName name="solver_mni" localSheetId="20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rt" localSheetId="1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" hidden="1">0.075</definedName>
    <definedName name="solver_mrt" localSheetId="20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sl" localSheetId="1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" hidden="1">2</definedName>
    <definedName name="solver_msl" localSheetId="20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neg" localSheetId="1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" hidden="1">1</definedName>
    <definedName name="solver_neg" localSheetId="20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od" localSheetId="1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" hidden="1">2147483647</definedName>
    <definedName name="solver_nod" localSheetId="20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um" localSheetId="1" hidden="1">1</definedName>
    <definedName name="solver_num" localSheetId="10" hidden="1">1</definedName>
    <definedName name="solver_num" localSheetId="11" hidden="1">1</definedName>
    <definedName name="solver_num" localSheetId="12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" hidden="1">1</definedName>
    <definedName name="solver_num" localSheetId="20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wt" localSheetId="10" hidden="1">1</definedName>
    <definedName name="solver_nwt" localSheetId="11" hidden="1">1</definedName>
    <definedName name="solver_nwt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6" hidden="1">1</definedName>
    <definedName name="solver_nwt" localSheetId="8" hidden="1">1</definedName>
    <definedName name="solver_nwt" localSheetId="9" hidden="1">1</definedName>
    <definedName name="solver_opt" localSheetId="1" hidden="1">tablazat1!$B$71</definedName>
    <definedName name="solver_opt" localSheetId="10" hidden="1">tablazat10!$B$71</definedName>
    <definedName name="solver_opt" localSheetId="11" hidden="1">tablazat11!$B$71</definedName>
    <definedName name="solver_opt" localSheetId="12" hidden="1">tablazat12!$B$71</definedName>
    <definedName name="solver_opt" localSheetId="13" hidden="1">tablazat13!$B$71</definedName>
    <definedName name="solver_opt" localSheetId="14" hidden="1">tablazat14!$B$71</definedName>
    <definedName name="solver_opt" localSheetId="15" hidden="1">tablazat15!$B$71</definedName>
    <definedName name="solver_opt" localSheetId="16" hidden="1">tablazat16!$B$71</definedName>
    <definedName name="solver_opt" localSheetId="17" hidden="1">tablazat17!$B$71</definedName>
    <definedName name="solver_opt" localSheetId="18" hidden="1">tablazat18!$B$71</definedName>
    <definedName name="solver_opt" localSheetId="19" hidden="1">tablazat19!$B$71</definedName>
    <definedName name="solver_opt" localSheetId="2" hidden="1">tablazat2!$B$71</definedName>
    <definedName name="solver_opt" localSheetId="20" hidden="1">tablazat20!$B$71</definedName>
    <definedName name="solver_opt" localSheetId="3" hidden="1">tablazat3!$B$71</definedName>
    <definedName name="solver_opt" localSheetId="4" hidden="1">tablazat4!$B$71</definedName>
    <definedName name="solver_opt" localSheetId="5" hidden="1">tablazat5!$B$71</definedName>
    <definedName name="solver_opt" localSheetId="6" hidden="1">tablazat6!$B$71</definedName>
    <definedName name="solver_opt" localSheetId="7" hidden="1">tablazat7!$B$71</definedName>
    <definedName name="solver_opt" localSheetId="8" hidden="1">tablazat8!$B$71</definedName>
    <definedName name="solver_opt" localSheetId="9" hidden="1">tablazat9!$B$71</definedName>
    <definedName name="solver_pre" localSheetId="1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" hidden="1">0.000001</definedName>
    <definedName name="solver_pre" localSheetId="20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rbv" localSheetId="1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" hidden="1">1</definedName>
    <definedName name="solver_rbv" localSheetId="20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el1" localSheetId="1" hidden="1">1</definedName>
    <definedName name="solver_rel1" localSheetId="10" hidden="1">1</definedName>
    <definedName name="solver_rel1" localSheetId="11" hidden="1">1</definedName>
    <definedName name="solver_rel1" localSheetId="12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" hidden="1">1</definedName>
    <definedName name="solver_rel1" localSheetId="20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hs1" localSheetId="1" hidden="1">tablazat1!$Z$2</definedName>
    <definedName name="solver_rhs1" localSheetId="10" hidden="1">tablazat10!$Z$2</definedName>
    <definedName name="solver_rhs1" localSheetId="11" hidden="1">tablazat11!$Z$2</definedName>
    <definedName name="solver_rhs1" localSheetId="12" hidden="1">tablazat12!$Z$2</definedName>
    <definedName name="solver_rhs1" localSheetId="13" hidden="1">tablazat13!$Z$2</definedName>
    <definedName name="solver_rhs1" localSheetId="14" hidden="1">tablazat14!$Z$2</definedName>
    <definedName name="solver_rhs1" localSheetId="15" hidden="1">tablazat15!$Z$2</definedName>
    <definedName name="solver_rhs1" localSheetId="16" hidden="1">tablazat16!$Z$2</definedName>
    <definedName name="solver_rhs1" localSheetId="17" hidden="1">tablazat17!$Z$2</definedName>
    <definedName name="solver_rhs1" localSheetId="18" hidden="1">tablazat18!$Z$2</definedName>
    <definedName name="solver_rhs1" localSheetId="19" hidden="1">tablazat19!$Z$2</definedName>
    <definedName name="solver_rhs1" localSheetId="2" hidden="1">tablazat2!$Z$2</definedName>
    <definedName name="solver_rhs1" localSheetId="20" hidden="1">tablazat20!$Z$2</definedName>
    <definedName name="solver_rhs1" localSheetId="3" hidden="1">tablazat3!$Z$2</definedName>
    <definedName name="solver_rhs1" localSheetId="4" hidden="1">tablazat4!$Z$2</definedName>
    <definedName name="solver_rhs1" localSheetId="5" hidden="1">tablazat5!$Z$2</definedName>
    <definedName name="solver_rhs1" localSheetId="6" hidden="1">tablazat6!$Z$2</definedName>
    <definedName name="solver_rhs1" localSheetId="7" hidden="1">tablazat7!$Z$2</definedName>
    <definedName name="solver_rhs1" localSheetId="8" hidden="1">tablazat8!$Z$2</definedName>
    <definedName name="solver_rhs1" localSheetId="9" hidden="1">tablazat9!$Z$2</definedName>
    <definedName name="solver_rlx" localSheetId="1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" hidden="1">2</definedName>
    <definedName name="solver_rlx" localSheetId="20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sd" localSheetId="1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" hidden="1">0</definedName>
    <definedName name="solver_rsd" localSheetId="20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scl" localSheetId="1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" hidden="1">1</definedName>
    <definedName name="solver_scl" localSheetId="20" hidden="1">1</definedName>
    <definedName name="solver_scl" localSheetId="3" hidden="1">1</definedName>
    <definedName name="solver_scl" localSheetId="4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ho" localSheetId="1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" hidden="1">2</definedName>
    <definedName name="solver_sho" localSheetId="20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sz" localSheetId="1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" hidden="1">100</definedName>
    <definedName name="solver_ssz" localSheetId="20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tim" localSheetId="1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" hidden="1">2147483647</definedName>
    <definedName name="solver_tim" localSheetId="20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ol" localSheetId="1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" hidden="1">0.01</definedName>
    <definedName name="solver_tol" localSheetId="20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yp" localSheetId="1" hidden="1">2</definedName>
    <definedName name="solver_typ" localSheetId="10" hidden="1">2</definedName>
    <definedName name="solver_typ" localSheetId="11" hidden="1">2</definedName>
    <definedName name="solver_typ" localSheetId="12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" hidden="1">2</definedName>
    <definedName name="solver_typ" localSheetId="20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val" localSheetId="1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" hidden="1">0</definedName>
    <definedName name="solver_val" localSheetId="20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er" localSheetId="1" hidden="1">2</definedName>
    <definedName name="solver_ver" localSheetId="10" hidden="1">3</definedName>
    <definedName name="solver_ver" localSheetId="11" hidden="1">3</definedName>
    <definedName name="solver_ver" localSheetId="12" hidden="1">3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2</definedName>
    <definedName name="solver_ver" localSheetId="17" hidden="1">2</definedName>
    <definedName name="solver_ver" localSheetId="18" hidden="1">2</definedName>
    <definedName name="solver_ver" localSheetId="19" hidden="1">2</definedName>
    <definedName name="solver_ver" localSheetId="2" hidden="1">2</definedName>
    <definedName name="solver_ver" localSheetId="20" hidden="1">2</definedName>
    <definedName name="solver_ver" localSheetId="3" hidden="1">2</definedName>
    <definedName name="solver_ver" localSheetId="4" hidden="1">2</definedName>
    <definedName name="solver_ver" localSheetId="5" hidden="1">2</definedName>
    <definedName name="solver_ver" localSheetId="6" hidden="1">3</definedName>
    <definedName name="solver_ver" localSheetId="7" hidden="1">2</definedName>
    <definedName name="solver_ver" localSheetId="8" hidden="1">3</definedName>
    <definedName name="solver_ver" localSheetId="9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0" i="5" l="1"/>
  <c r="D110" i="5"/>
  <c r="E110" i="5"/>
  <c r="F110" i="5"/>
  <c r="G110" i="5"/>
  <c r="H110" i="5"/>
  <c r="I110" i="5"/>
  <c r="J110" i="5"/>
  <c r="K110" i="5"/>
  <c r="L110" i="5"/>
  <c r="M110" i="5"/>
  <c r="B110" i="5"/>
  <c r="C109" i="5"/>
  <c r="D109" i="5"/>
  <c r="E109" i="5"/>
  <c r="F109" i="5"/>
  <c r="G109" i="5"/>
  <c r="H109" i="5"/>
  <c r="I109" i="5"/>
  <c r="J109" i="5"/>
  <c r="K109" i="5"/>
  <c r="L109" i="5"/>
  <c r="M109" i="5"/>
  <c r="B109" i="5"/>
  <c r="C108" i="5"/>
  <c r="D108" i="5"/>
  <c r="E108" i="5"/>
  <c r="F108" i="5"/>
  <c r="G108" i="5"/>
  <c r="H108" i="5"/>
  <c r="I108" i="5"/>
  <c r="J108" i="5"/>
  <c r="K108" i="5"/>
  <c r="L108" i="5"/>
  <c r="M108" i="5"/>
  <c r="B108" i="5"/>
  <c r="C107" i="5"/>
  <c r="D107" i="5"/>
  <c r="E107" i="5"/>
  <c r="F107" i="5"/>
  <c r="G107" i="5"/>
  <c r="H107" i="5"/>
  <c r="I107" i="5"/>
  <c r="J107" i="5"/>
  <c r="K107" i="5"/>
  <c r="L107" i="5"/>
  <c r="M107" i="5"/>
  <c r="B107" i="5"/>
  <c r="C106" i="5"/>
  <c r="D106" i="5"/>
  <c r="E106" i="5"/>
  <c r="F106" i="5"/>
  <c r="G106" i="5"/>
  <c r="H106" i="5"/>
  <c r="I106" i="5"/>
  <c r="J106" i="5"/>
  <c r="K106" i="5"/>
  <c r="L106" i="5"/>
  <c r="M106" i="5"/>
  <c r="B106" i="5"/>
  <c r="C105" i="5"/>
  <c r="D105" i="5"/>
  <c r="E105" i="5"/>
  <c r="F105" i="5"/>
  <c r="G105" i="5"/>
  <c r="H105" i="5"/>
  <c r="I105" i="5"/>
  <c r="J105" i="5"/>
  <c r="K105" i="5"/>
  <c r="L105" i="5"/>
  <c r="M105" i="5"/>
  <c r="B105" i="5"/>
  <c r="C104" i="5"/>
  <c r="D104" i="5"/>
  <c r="E104" i="5"/>
  <c r="F104" i="5"/>
  <c r="G104" i="5"/>
  <c r="H104" i="5"/>
  <c r="I104" i="5"/>
  <c r="J104" i="5"/>
  <c r="K104" i="5"/>
  <c r="L104" i="5"/>
  <c r="M104" i="5"/>
  <c r="B104" i="5"/>
  <c r="C103" i="5"/>
  <c r="D103" i="5"/>
  <c r="E103" i="5"/>
  <c r="F103" i="5"/>
  <c r="G103" i="5"/>
  <c r="H103" i="5"/>
  <c r="I103" i="5"/>
  <c r="J103" i="5"/>
  <c r="K103" i="5"/>
  <c r="L103" i="5"/>
  <c r="M103" i="5"/>
  <c r="B103" i="5"/>
  <c r="C102" i="5"/>
  <c r="D102" i="5"/>
  <c r="E102" i="5"/>
  <c r="F102" i="5"/>
  <c r="G102" i="5"/>
  <c r="H102" i="5"/>
  <c r="I102" i="5"/>
  <c r="J102" i="5"/>
  <c r="K102" i="5"/>
  <c r="L102" i="5"/>
  <c r="M102" i="5"/>
  <c r="B102" i="5"/>
  <c r="C101" i="5"/>
  <c r="D101" i="5"/>
  <c r="E101" i="5"/>
  <c r="F101" i="5"/>
  <c r="G101" i="5"/>
  <c r="H101" i="5"/>
  <c r="I101" i="5"/>
  <c r="J101" i="5"/>
  <c r="K101" i="5"/>
  <c r="L101" i="5"/>
  <c r="M101" i="5"/>
  <c r="B101" i="5"/>
  <c r="C100" i="5"/>
  <c r="D100" i="5"/>
  <c r="E100" i="5"/>
  <c r="F100" i="5"/>
  <c r="G100" i="5"/>
  <c r="H100" i="5"/>
  <c r="I100" i="5"/>
  <c r="J100" i="5"/>
  <c r="K100" i="5"/>
  <c r="L100" i="5"/>
  <c r="M100" i="5"/>
  <c r="B100" i="5"/>
  <c r="C99" i="5"/>
  <c r="D99" i="5"/>
  <c r="E99" i="5"/>
  <c r="F99" i="5"/>
  <c r="G99" i="5"/>
  <c r="H99" i="5"/>
  <c r="I99" i="5"/>
  <c r="J99" i="5"/>
  <c r="K99" i="5"/>
  <c r="L99" i="5"/>
  <c r="M99" i="5"/>
  <c r="B99" i="5"/>
  <c r="C98" i="5"/>
  <c r="D98" i="5"/>
  <c r="E98" i="5"/>
  <c r="F98" i="5"/>
  <c r="G98" i="5"/>
  <c r="H98" i="5"/>
  <c r="I98" i="5"/>
  <c r="J98" i="5"/>
  <c r="K98" i="5"/>
  <c r="L98" i="5"/>
  <c r="M98" i="5"/>
  <c r="B98" i="5"/>
  <c r="C97" i="5"/>
  <c r="D97" i="5"/>
  <c r="E97" i="5"/>
  <c r="F97" i="5"/>
  <c r="G97" i="5"/>
  <c r="H97" i="5"/>
  <c r="I97" i="5"/>
  <c r="J97" i="5"/>
  <c r="K97" i="5"/>
  <c r="L97" i="5"/>
  <c r="M97" i="5"/>
  <c r="B97" i="5"/>
  <c r="C96" i="5"/>
  <c r="D96" i="5"/>
  <c r="E96" i="5"/>
  <c r="F96" i="5"/>
  <c r="G96" i="5"/>
  <c r="H96" i="5"/>
  <c r="I96" i="5"/>
  <c r="J96" i="5"/>
  <c r="K96" i="5"/>
  <c r="L96" i="5"/>
  <c r="M96" i="5"/>
  <c r="B96" i="5"/>
  <c r="C95" i="5"/>
  <c r="D95" i="5"/>
  <c r="E95" i="5"/>
  <c r="F95" i="5"/>
  <c r="G95" i="5"/>
  <c r="H95" i="5"/>
  <c r="I95" i="5"/>
  <c r="J95" i="5"/>
  <c r="K95" i="5"/>
  <c r="L95" i="5"/>
  <c r="M95" i="5"/>
  <c r="B95" i="5"/>
  <c r="C94" i="5"/>
  <c r="D94" i="5"/>
  <c r="E94" i="5"/>
  <c r="F94" i="5"/>
  <c r="G94" i="5"/>
  <c r="H94" i="5"/>
  <c r="I94" i="5"/>
  <c r="J94" i="5"/>
  <c r="K94" i="5"/>
  <c r="L94" i="5"/>
  <c r="M94" i="5"/>
  <c r="B94" i="5"/>
  <c r="C93" i="5"/>
  <c r="D93" i="5"/>
  <c r="E93" i="5"/>
  <c r="F93" i="5"/>
  <c r="G93" i="5"/>
  <c r="H93" i="5"/>
  <c r="I93" i="5"/>
  <c r="J93" i="5"/>
  <c r="K93" i="5"/>
  <c r="L93" i="5"/>
  <c r="M93" i="5"/>
  <c r="B93" i="5"/>
  <c r="C92" i="5"/>
  <c r="D92" i="5"/>
  <c r="E92" i="5"/>
  <c r="F92" i="5"/>
  <c r="G92" i="5"/>
  <c r="H92" i="5"/>
  <c r="I92" i="5"/>
  <c r="J92" i="5"/>
  <c r="K92" i="5"/>
  <c r="L92" i="5"/>
  <c r="M92" i="5"/>
  <c r="B92" i="5"/>
  <c r="C91" i="5"/>
  <c r="D91" i="5"/>
  <c r="E91" i="5"/>
  <c r="F91" i="5"/>
  <c r="G91" i="5"/>
  <c r="H91" i="5"/>
  <c r="I91" i="5"/>
  <c r="J91" i="5"/>
  <c r="K91" i="5"/>
  <c r="L91" i="5"/>
  <c r="M91" i="5"/>
  <c r="B91" i="5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D91" i="28"/>
  <c r="C91" i="28"/>
  <c r="B91" i="28"/>
  <c r="B76" i="28"/>
  <c r="B75" i="28"/>
  <c r="B74" i="28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D91" i="27"/>
  <c r="C91" i="27"/>
  <c r="B91" i="27"/>
  <c r="B76" i="27"/>
  <c r="B75" i="27"/>
  <c r="B74" i="27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D91" i="26"/>
  <c r="C91" i="26"/>
  <c r="B91" i="26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D91" i="25"/>
  <c r="C91" i="25"/>
  <c r="B91" i="25"/>
  <c r="B76" i="25"/>
  <c r="B75" i="25"/>
  <c r="B74" i="25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D91" i="24"/>
  <c r="C91" i="24"/>
  <c r="B91" i="24"/>
  <c r="B76" i="24"/>
  <c r="B75" i="24"/>
  <c r="B74" i="24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D91" i="23"/>
  <c r="C91" i="23"/>
  <c r="B91" i="23"/>
  <c r="B76" i="23"/>
  <c r="B75" i="23"/>
  <c r="B74" i="23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s="1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D91" i="22"/>
  <c r="C91" i="22"/>
  <c r="B91" i="22"/>
  <c r="B76" i="22"/>
  <c r="B75" i="22"/>
  <c r="B74" i="22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D91" i="21"/>
  <c r="C91" i="21"/>
  <c r="B91" i="21"/>
  <c r="B76" i="21"/>
  <c r="B75" i="21"/>
  <c r="B74" i="2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s="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D91" i="20"/>
  <c r="C91" i="20"/>
  <c r="B91" i="20"/>
  <c r="B76" i="20"/>
  <c r="B75" i="20"/>
  <c r="B74" i="20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s="1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D91" i="19"/>
  <c r="C91" i="19"/>
  <c r="B91" i="19"/>
  <c r="B76" i="19"/>
  <c r="B75" i="19"/>
  <c r="B74" i="19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D91" i="18"/>
  <c r="C91" i="18"/>
  <c r="B91" i="18"/>
  <c r="B76" i="18"/>
  <c r="B75" i="18"/>
  <c r="B74" i="18"/>
  <c r="Y27" i="18" a="1"/>
  <c r="Y25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s="1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29" i="23" a="1"/>
  <c r="Y31" i="23" a="1"/>
  <c r="Y30" i="23" a="1"/>
  <c r="Y29" i="22" a="1"/>
  <c r="Y31" i="22" a="1"/>
  <c r="Y30" i="22" a="1"/>
  <c r="Y29" i="21" a="1"/>
  <c r="Y31" i="21" a="1"/>
  <c r="Y30" i="21" a="1"/>
  <c r="Y29" i="20" a="1"/>
  <c r="Y31" i="20" a="1"/>
  <c r="Y30" i="20" a="1"/>
  <c r="Y30" i="19" a="1"/>
  <c r="Y29" i="19" a="1"/>
  <c r="Y31" i="19" a="1"/>
  <c r="Y29" i="18" a="1"/>
  <c r="Y31" i="18" a="1"/>
  <c r="Y30" i="18" a="1"/>
  <c r="L40" i="28" l="1"/>
  <c r="C34" i="28"/>
  <c r="H61" i="28" s="1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Y29" i="28" a="1"/>
  <c r="Y29" i="28" s="1"/>
  <c r="N91" i="28" s="1"/>
  <c r="N109" i="5" s="1"/>
  <c r="E40" i="28"/>
  <c r="G40" i="28"/>
  <c r="H40" i="28"/>
  <c r="G45" i="28"/>
  <c r="B30" i="28"/>
  <c r="G57" i="28" s="1"/>
  <c r="C50" i="28"/>
  <c r="C57" i="28" s="1"/>
  <c r="Y23" i="28" a="1"/>
  <c r="Y23" i="28" s="1"/>
  <c r="H91" i="28" s="1"/>
  <c r="Y27" i="28" a="1"/>
  <c r="Y27" i="28" s="1"/>
  <c r="L91" i="28" s="1"/>
  <c r="D33" i="28"/>
  <c r="I60" i="28" s="1"/>
  <c r="E42" i="28"/>
  <c r="M43" i="28"/>
  <c r="H62" i="28" a="1"/>
  <c r="H62" i="28" s="1"/>
  <c r="C83" i="28"/>
  <c r="I43" i="28"/>
  <c r="H44" i="28"/>
  <c r="E44" i="28"/>
  <c r="Y24" i="28" a="1"/>
  <c r="Y24" i="28" s="1"/>
  <c r="I91" i="28" s="1"/>
  <c r="Y31" i="28" a="1"/>
  <c r="Y31" i="28" s="1"/>
  <c r="O91" i="28" s="1"/>
  <c r="O109" i="5" s="1"/>
  <c r="B37" i="28"/>
  <c r="G64" i="28" s="1"/>
  <c r="F41" i="28"/>
  <c r="F43" i="28"/>
  <c r="D85" i="28"/>
  <c r="B32" i="28"/>
  <c r="G59" i="28" s="1"/>
  <c r="C37" i="28"/>
  <c r="H64" i="28" s="1"/>
  <c r="G41" i="28"/>
  <c r="J43" i="28"/>
  <c r="C51" i="28"/>
  <c r="C58" i="28" s="1"/>
  <c r="D82" i="28"/>
  <c r="B86" i="28"/>
  <c r="D34" i="28"/>
  <c r="I61" i="28" s="1"/>
  <c r="K44" i="28"/>
  <c r="C30" i="28"/>
  <c r="H57" i="28" s="1"/>
  <c r="B35" i="28" a="1"/>
  <c r="B35" i="28" s="1"/>
  <c r="L44" i="28"/>
  <c r="Y18" i="28" a="1"/>
  <c r="Y18" i="28" s="1"/>
  <c r="Y22" i="28" s="1"/>
  <c r="C31" i="28"/>
  <c r="H58" i="28" s="1"/>
  <c r="C36" i="28"/>
  <c r="H63" i="28" s="1"/>
  <c r="M44" i="28"/>
  <c r="Y25" i="28" a="1"/>
  <c r="Y25" i="28" s="1"/>
  <c r="J91" i="28" s="1"/>
  <c r="C32" i="28"/>
  <c r="H59" i="28" s="1"/>
  <c r="D37" i="28"/>
  <c r="I64" i="28" s="1"/>
  <c r="H41" i="28"/>
  <c r="L43" i="28"/>
  <c r="B52" i="28"/>
  <c r="B59" i="28" s="1"/>
  <c r="L41" i="28"/>
  <c r="K42" i="28"/>
  <c r="I44" i="28"/>
  <c r="D50" i="28"/>
  <c r="D57" i="28" s="1"/>
  <c r="Y17" i="28" a="1"/>
  <c r="Y17" i="28" s="1"/>
  <c r="Y21" i="28" s="1"/>
  <c r="Y28" i="28" a="1"/>
  <c r="Y28" i="28" s="1"/>
  <c r="M91" i="28" s="1"/>
  <c r="D31" i="28"/>
  <c r="I58" i="28" s="1"/>
  <c r="B34" i="28"/>
  <c r="G61" i="28" s="1"/>
  <c r="D36" i="28"/>
  <c r="I63" i="28" s="1"/>
  <c r="F40" i="28"/>
  <c r="E41" i="28"/>
  <c r="M41" i="28"/>
  <c r="L42" i="28"/>
  <c r="K43" i="28"/>
  <c r="J44" i="28"/>
  <c r="B51" i="28"/>
  <c r="B58" i="28" s="1"/>
  <c r="G62" i="28" a="1"/>
  <c r="G62" i="28" s="1"/>
  <c r="D51" i="28"/>
  <c r="D58" i="28" s="1"/>
  <c r="I62" i="28" a="1"/>
  <c r="I62" i="28" s="1"/>
  <c r="Y15" i="28" a="1"/>
  <c r="Y15" i="28" s="1"/>
  <c r="Y19" i="28" s="1"/>
  <c r="D30" i="28"/>
  <c r="I57" i="28" s="1"/>
  <c r="D32" i="28"/>
  <c r="I59" i="28" s="1"/>
  <c r="C35" i="28" a="1"/>
  <c r="C35" i="28" s="1"/>
  <c r="B38" i="28"/>
  <c r="G65" i="28" s="1"/>
  <c r="J40" i="28"/>
  <c r="I41" i="28"/>
  <c r="H42" i="28"/>
  <c r="G43" i="28"/>
  <c r="F44" i="28"/>
  <c r="C52" i="28"/>
  <c r="C59" i="28" s="1"/>
  <c r="Y30" i="28" a="1"/>
  <c r="Y30" i="28" s="1"/>
  <c r="B33" i="28"/>
  <c r="G60" i="28" s="1"/>
  <c r="D35" i="28" a="1"/>
  <c r="D35" i="28" s="1"/>
  <c r="C38" i="28"/>
  <c r="H65" i="28" s="1"/>
  <c r="K40" i="28"/>
  <c r="J41" i="28"/>
  <c r="I42" i="28"/>
  <c r="H43" i="28"/>
  <c r="G44" i="28"/>
  <c r="B50" i="28"/>
  <c r="D52" i="28"/>
  <c r="D59" i="28" s="1"/>
  <c r="B84" i="28"/>
  <c r="Y16" i="28" a="1"/>
  <c r="Y16" i="28" s="1"/>
  <c r="F91" i="28" s="1"/>
  <c r="B31" i="28"/>
  <c r="G58" i="28" s="1"/>
  <c r="C33" i="28"/>
  <c r="H60" i="28" s="1"/>
  <c r="B36" i="28"/>
  <c r="G63" i="28" s="1"/>
  <c r="D38" i="28"/>
  <c r="I65" i="28" s="1"/>
  <c r="K41" i="28"/>
  <c r="Y26" i="28" a="1"/>
  <c r="Y26" i="28" s="1"/>
  <c r="K91" i="28" s="1"/>
  <c r="H45" i="27"/>
  <c r="J42" i="27"/>
  <c r="I45" i="27"/>
  <c r="J45" i="27"/>
  <c r="L40" i="27"/>
  <c r="F45" i="27"/>
  <c r="M40" i="27"/>
  <c r="E45" i="27"/>
  <c r="H62" i="27" a="1"/>
  <c r="H62" i="27" s="1"/>
  <c r="E40" i="27"/>
  <c r="G45" i="27"/>
  <c r="D82" i="27"/>
  <c r="M45" i="27"/>
  <c r="I43" i="27"/>
  <c r="K42" i="27"/>
  <c r="E43" i="27"/>
  <c r="L45" i="27"/>
  <c r="H40" i="27"/>
  <c r="F43" i="27"/>
  <c r="C34" i="27"/>
  <c r="H61" i="27" s="1"/>
  <c r="M43" i="27"/>
  <c r="C51" i="27"/>
  <c r="C58" i="27" s="1"/>
  <c r="G40" i="27"/>
  <c r="M42" i="27"/>
  <c r="I62" i="27" a="1"/>
  <c r="I62" i="27" s="1"/>
  <c r="C50" i="27"/>
  <c r="C57" i="27" s="1"/>
  <c r="H44" i="27"/>
  <c r="E42" i="27"/>
  <c r="L43" i="27"/>
  <c r="K45" i="27"/>
  <c r="C85" i="27"/>
  <c r="F41" i="27"/>
  <c r="J43" i="27"/>
  <c r="F42" i="27"/>
  <c r="D34" i="27"/>
  <c r="I61" i="27" s="1"/>
  <c r="G42" i="27"/>
  <c r="Y17" i="27" a="1"/>
  <c r="Y17" i="27" s="1"/>
  <c r="Y21" i="27" s="1"/>
  <c r="C31" i="27"/>
  <c r="H58" i="27" s="1"/>
  <c r="I44" i="27"/>
  <c r="D50" i="27"/>
  <c r="D57" i="27" s="1"/>
  <c r="Y25" i="27" a="1"/>
  <c r="Y25" i="27" s="1"/>
  <c r="J91" i="27" s="1"/>
  <c r="B37" i="27"/>
  <c r="G64" i="27" s="1"/>
  <c r="Y18" i="27" a="1"/>
  <c r="Y18" i="27" s="1"/>
  <c r="Y22" i="27" s="1"/>
  <c r="L44" i="27"/>
  <c r="Y27" i="27" a="1"/>
  <c r="Y27" i="27" s="1"/>
  <c r="L91" i="27" s="1"/>
  <c r="D33" i="27"/>
  <c r="I60" i="27" s="1"/>
  <c r="C36" i="27"/>
  <c r="H63" i="27" s="1"/>
  <c r="L41" i="27"/>
  <c r="Y28" i="27" a="1"/>
  <c r="Y28" i="27" s="1"/>
  <c r="M91" i="27" s="1"/>
  <c r="D31" i="27"/>
  <c r="I58" i="27" s="1"/>
  <c r="B34" i="27"/>
  <c r="G61" i="27" s="1"/>
  <c r="D36" i="27"/>
  <c r="I63" i="27" s="1"/>
  <c r="F40" i="27"/>
  <c r="E41" i="27"/>
  <c r="M41" i="27"/>
  <c r="L42" i="27"/>
  <c r="K43" i="27"/>
  <c r="J44" i="27"/>
  <c r="B51" i="27"/>
  <c r="B58" i="27" s="1"/>
  <c r="G62" i="27" a="1"/>
  <c r="G62" i="27" s="1"/>
  <c r="Y31" i="27" a="1"/>
  <c r="Y31" i="27" s="1"/>
  <c r="O91" i="27" s="1"/>
  <c r="O108" i="5" s="1"/>
  <c r="D51" i="27"/>
  <c r="D58" i="27" s="1"/>
  <c r="K44" i="27"/>
  <c r="Y15" i="27" a="1"/>
  <c r="Y15" i="27" s="1"/>
  <c r="Y19" i="27" s="1"/>
  <c r="C30" i="27"/>
  <c r="H57" i="27" s="1"/>
  <c r="C32" i="27"/>
  <c r="H59" i="27" s="1"/>
  <c r="D37" i="27"/>
  <c r="I64" i="27" s="1"/>
  <c r="H41" i="27"/>
  <c r="M44" i="27"/>
  <c r="D30" i="27"/>
  <c r="I57" i="27" s="1"/>
  <c r="D32" i="27"/>
  <c r="I59" i="27" s="1"/>
  <c r="C35" i="27" a="1"/>
  <c r="C35" i="27" s="1"/>
  <c r="B38" i="27"/>
  <c r="G65" i="27" s="1"/>
  <c r="J40" i="27"/>
  <c r="I41" i="27"/>
  <c r="H42" i="27"/>
  <c r="G43" i="27"/>
  <c r="F44" i="27"/>
  <c r="C52" i="27"/>
  <c r="C59" i="27" s="1"/>
  <c r="Y29" i="27" a="1"/>
  <c r="Y29" i="27" s="1"/>
  <c r="N91" i="27" s="1"/>
  <c r="N108" i="5" s="1"/>
  <c r="Y16" i="27" a="1"/>
  <c r="Y16" i="27" s="1"/>
  <c r="F91" i="27" s="1"/>
  <c r="Y30" i="27" a="1"/>
  <c r="Y30" i="27" s="1"/>
  <c r="B33" i="27"/>
  <c r="G60" i="27" s="1"/>
  <c r="D35" i="27" a="1"/>
  <c r="D35" i="27" s="1"/>
  <c r="C38" i="27"/>
  <c r="H65" i="27" s="1"/>
  <c r="K40" i="27"/>
  <c r="J41" i="27"/>
  <c r="I42" i="27"/>
  <c r="H43" i="27"/>
  <c r="G44" i="27"/>
  <c r="B50" i="27"/>
  <c r="D52" i="27"/>
  <c r="D59" i="27" s="1"/>
  <c r="B84" i="27"/>
  <c r="Y24" i="27" a="1"/>
  <c r="Y24" i="27" s="1"/>
  <c r="I91" i="27" s="1"/>
  <c r="B30" i="27"/>
  <c r="G57" i="27" s="1"/>
  <c r="B32" i="27"/>
  <c r="G59" i="27" s="1"/>
  <c r="C37" i="27"/>
  <c r="H64" i="27" s="1"/>
  <c r="G41" i="27"/>
  <c r="B35" i="27" a="1"/>
  <c r="B35" i="27" s="1"/>
  <c r="I40" i="27"/>
  <c r="E44" i="27"/>
  <c r="B52" i="27"/>
  <c r="B59" i="27" s="1"/>
  <c r="C83" i="27"/>
  <c r="B86" i="27"/>
  <c r="Y23" i="27" a="1"/>
  <c r="Y23" i="27" s="1"/>
  <c r="H91" i="27" s="1"/>
  <c r="B31" i="27"/>
  <c r="G58" i="27" s="1"/>
  <c r="C33" i="27"/>
  <c r="H60" i="27" s="1"/>
  <c r="B36" i="27"/>
  <c r="G63" i="27" s="1"/>
  <c r="D38" i="27"/>
  <c r="I65" i="27" s="1"/>
  <c r="K41" i="27"/>
  <c r="B71" i="27"/>
  <c r="Y26" i="27" a="1"/>
  <c r="Y26" i="27" s="1"/>
  <c r="K91" i="27" s="1"/>
  <c r="E45" i="26"/>
  <c r="H40" i="26"/>
  <c r="M45" i="26"/>
  <c r="M42" i="26"/>
  <c r="J45" i="26"/>
  <c r="H62" i="26" a="1"/>
  <c r="H62" i="26" s="1"/>
  <c r="J40" i="26"/>
  <c r="K40" i="26"/>
  <c r="F42" i="26"/>
  <c r="E42" i="26"/>
  <c r="D30" i="26"/>
  <c r="I57" i="26" s="1"/>
  <c r="I43" i="26"/>
  <c r="B84" i="26"/>
  <c r="G43" i="26"/>
  <c r="C37" i="26"/>
  <c r="H64" i="26" s="1"/>
  <c r="J43" i="26"/>
  <c r="Y29" i="26" a="1"/>
  <c r="Y29" i="26" s="1"/>
  <c r="N91" i="26" s="1"/>
  <c r="N110" i="5" s="1"/>
  <c r="C35" i="26" a="1"/>
  <c r="C35" i="26" s="1"/>
  <c r="I41" i="26"/>
  <c r="K44" i="26"/>
  <c r="I62" i="26" a="1"/>
  <c r="I62" i="26" s="1"/>
  <c r="C83" i="26"/>
  <c r="D52" i="26"/>
  <c r="D59" i="26" s="1"/>
  <c r="Y25" i="26" a="1"/>
  <c r="Y25" i="26" s="1"/>
  <c r="J91" i="26" s="1"/>
  <c r="B30" i="26"/>
  <c r="G57" i="26" s="1"/>
  <c r="B37" i="26"/>
  <c r="G64" i="26" s="1"/>
  <c r="I40" i="26"/>
  <c r="K41" i="26"/>
  <c r="H43" i="26"/>
  <c r="L44" i="26"/>
  <c r="B32" i="26"/>
  <c r="G59" i="26" s="1"/>
  <c r="D38" i="26"/>
  <c r="I65" i="26" s="1"/>
  <c r="L40" i="26"/>
  <c r="H42" i="26"/>
  <c r="D32" i="26"/>
  <c r="I59" i="26" s="1"/>
  <c r="E40" i="26"/>
  <c r="M40" i="26"/>
  <c r="L43" i="26"/>
  <c r="C51" i="26"/>
  <c r="C58" i="26" s="1"/>
  <c r="Y31" i="26" a="1"/>
  <c r="Y31" i="26" s="1"/>
  <c r="O91" i="26" s="1"/>
  <c r="O110" i="5" s="1"/>
  <c r="J41" i="26"/>
  <c r="H44" i="26"/>
  <c r="K43" i="26"/>
  <c r="C34" i="26"/>
  <c r="H61" i="26" s="1"/>
  <c r="F40" i="26"/>
  <c r="F41" i="26"/>
  <c r="E43" i="26"/>
  <c r="M43" i="26"/>
  <c r="C52" i="26"/>
  <c r="C59" i="26" s="1"/>
  <c r="D82" i="26"/>
  <c r="C86" i="26"/>
  <c r="Y15" i="26" a="1"/>
  <c r="Y15" i="26" s="1"/>
  <c r="G91" i="26" s="1"/>
  <c r="B38" i="26"/>
  <c r="G65" i="26" s="1"/>
  <c r="D34" i="26"/>
  <c r="I61" i="26" s="1"/>
  <c r="G40" i="26"/>
  <c r="G41" i="26"/>
  <c r="F43" i="26"/>
  <c r="F44" i="26"/>
  <c r="Y23" i="26" a="1"/>
  <c r="Y23" i="26" s="1"/>
  <c r="H91" i="26" s="1"/>
  <c r="Y27" i="26" a="1"/>
  <c r="Y27" i="26" s="1"/>
  <c r="L91" i="26" s="1"/>
  <c r="C31" i="26"/>
  <c r="H58" i="26" s="1"/>
  <c r="D33" i="26"/>
  <c r="I60" i="26" s="1"/>
  <c r="C36" i="26"/>
  <c r="H63" i="26" s="1"/>
  <c r="L41" i="26"/>
  <c r="K42" i="26"/>
  <c r="I44" i="26"/>
  <c r="H45" i="26"/>
  <c r="D50" i="26"/>
  <c r="D57" i="26" s="1"/>
  <c r="Y17" i="26" a="1"/>
  <c r="Y17" i="26" s="1"/>
  <c r="Y21" i="26" s="1"/>
  <c r="Y28" i="26" a="1"/>
  <c r="Y28" i="26" s="1"/>
  <c r="M91" i="26" s="1"/>
  <c r="D31" i="26"/>
  <c r="I58" i="26" s="1"/>
  <c r="B34" i="26"/>
  <c r="G61" i="26" s="1"/>
  <c r="D36" i="26"/>
  <c r="I63" i="26" s="1"/>
  <c r="E41" i="26"/>
  <c r="M41" i="26"/>
  <c r="L42" i="26"/>
  <c r="J44" i="26"/>
  <c r="I45" i="26"/>
  <c r="B51" i="26"/>
  <c r="B58" i="26" s="1"/>
  <c r="G62" i="26" a="1"/>
  <c r="G62" i="26" s="1"/>
  <c r="K45" i="26"/>
  <c r="D51" i="26"/>
  <c r="D58" i="26" s="1"/>
  <c r="Y18" i="26" a="1"/>
  <c r="Y18" i="26" s="1"/>
  <c r="Y22" i="26" s="1"/>
  <c r="Y24" i="26" a="1"/>
  <c r="Y24" i="26" s="1"/>
  <c r="I91" i="26" s="1"/>
  <c r="C30" i="26"/>
  <c r="H57" i="26" s="1"/>
  <c r="C32" i="26"/>
  <c r="H59" i="26" s="1"/>
  <c r="B35" i="26" a="1"/>
  <c r="B35" i="26" s="1"/>
  <c r="D37" i="26"/>
  <c r="I64" i="26" s="1"/>
  <c r="H41" i="26"/>
  <c r="G42" i="26"/>
  <c r="E44" i="26"/>
  <c r="M44" i="26"/>
  <c r="L45" i="26"/>
  <c r="B52" i="26"/>
  <c r="B59" i="26" s="1"/>
  <c r="Y30" i="26" a="1"/>
  <c r="Y30" i="26" s="1"/>
  <c r="B33" i="26"/>
  <c r="G60" i="26" s="1"/>
  <c r="D35" i="26" a="1"/>
  <c r="D35" i="26" s="1"/>
  <c r="C38" i="26"/>
  <c r="H65" i="26" s="1"/>
  <c r="I42" i="26"/>
  <c r="G44" i="26"/>
  <c r="F45" i="26"/>
  <c r="B50" i="26"/>
  <c r="B57" i="26" s="1"/>
  <c r="Y16" i="26" a="1"/>
  <c r="Y16" i="26" s="1"/>
  <c r="Y20" i="26" s="1"/>
  <c r="B31" i="26"/>
  <c r="G58" i="26" s="1"/>
  <c r="C33" i="26"/>
  <c r="H60" i="26" s="1"/>
  <c r="B36" i="26"/>
  <c r="G63" i="26" s="1"/>
  <c r="J42" i="26"/>
  <c r="G45" i="26"/>
  <c r="C50" i="26"/>
  <c r="C57" i="26" s="1"/>
  <c r="B71" i="26"/>
  <c r="Y26" i="26" a="1"/>
  <c r="Y26" i="26" s="1"/>
  <c r="K91" i="26" s="1"/>
  <c r="G40" i="25"/>
  <c r="J42" i="25"/>
  <c r="E40" i="25"/>
  <c r="F41" i="25"/>
  <c r="H62" i="25" a="1"/>
  <c r="H62" i="25" s="1"/>
  <c r="L43" i="25"/>
  <c r="G42" i="25"/>
  <c r="K42" i="25"/>
  <c r="M42" i="25"/>
  <c r="H40" i="25"/>
  <c r="I45" i="25"/>
  <c r="M40" i="25"/>
  <c r="J43" i="25"/>
  <c r="J45" i="25"/>
  <c r="I62" i="25" a="1"/>
  <c r="I62" i="25" s="1"/>
  <c r="K45" i="25"/>
  <c r="E42" i="25"/>
  <c r="M43" i="25"/>
  <c r="L45" i="25"/>
  <c r="C87" i="25"/>
  <c r="L40" i="25"/>
  <c r="I43" i="25"/>
  <c r="F45" i="25"/>
  <c r="D33" i="25"/>
  <c r="I60" i="25" s="1"/>
  <c r="F42" i="25"/>
  <c r="E45" i="25"/>
  <c r="M45" i="25"/>
  <c r="D87" i="25"/>
  <c r="H44" i="25"/>
  <c r="H45" i="25"/>
  <c r="E43" i="25"/>
  <c r="C85" i="25"/>
  <c r="D34" i="25"/>
  <c r="I61" i="25" s="1"/>
  <c r="C50" i="25"/>
  <c r="C57" i="25" s="1"/>
  <c r="G45" i="25"/>
  <c r="Y23" i="25" a="1"/>
  <c r="Y23" i="25" s="1"/>
  <c r="H91" i="25" s="1"/>
  <c r="Y27" i="25" a="1"/>
  <c r="Y27" i="25" s="1"/>
  <c r="L91" i="25" s="1"/>
  <c r="C31" i="25"/>
  <c r="H58" i="25" s="1"/>
  <c r="C36" i="25"/>
  <c r="H63" i="25" s="1"/>
  <c r="L41" i="25"/>
  <c r="I44" i="25"/>
  <c r="D50" i="25"/>
  <c r="D57" i="25" s="1"/>
  <c r="Y17" i="25" a="1"/>
  <c r="Y17" i="25" s="1"/>
  <c r="Y21" i="25" s="1"/>
  <c r="Y28" i="25" a="1"/>
  <c r="Y28" i="25" s="1"/>
  <c r="M91" i="25" s="1"/>
  <c r="D31" i="25"/>
  <c r="I58" i="25" s="1"/>
  <c r="B34" i="25"/>
  <c r="G61" i="25" s="1"/>
  <c r="D36" i="25"/>
  <c r="I63" i="25" s="1"/>
  <c r="F40" i="25"/>
  <c r="E41" i="25"/>
  <c r="M41" i="25"/>
  <c r="L42" i="25"/>
  <c r="K43" i="25"/>
  <c r="J44" i="25"/>
  <c r="B51" i="25"/>
  <c r="B58" i="25" s="1"/>
  <c r="G62" i="25" a="1"/>
  <c r="G62" i="25" s="1"/>
  <c r="Y29" i="25" a="1"/>
  <c r="Y29" i="25" s="1"/>
  <c r="N91" i="25" s="1"/>
  <c r="N107" i="5" s="1"/>
  <c r="B37" i="25"/>
  <c r="G64" i="25" s="1"/>
  <c r="Y25" i="25" a="1"/>
  <c r="Y25" i="25" s="1"/>
  <c r="J91" i="25" s="1"/>
  <c r="C37" i="25"/>
  <c r="H64" i="25" s="1"/>
  <c r="G41" i="25"/>
  <c r="D51" i="25"/>
  <c r="D58" i="25" s="1"/>
  <c r="B35" i="25" a="1"/>
  <c r="B35" i="25" s="1"/>
  <c r="H41" i="25"/>
  <c r="F43" i="25"/>
  <c r="M44" i="25"/>
  <c r="Y15" i="25" a="1"/>
  <c r="Y15" i="25" s="1"/>
  <c r="Y19" i="25" s="1"/>
  <c r="D30" i="25"/>
  <c r="I57" i="25" s="1"/>
  <c r="D32" i="25"/>
  <c r="I59" i="25" s="1"/>
  <c r="C35" i="25" a="1"/>
  <c r="C35" i="25" s="1"/>
  <c r="B38" i="25"/>
  <c r="G65" i="25" s="1"/>
  <c r="J40" i="25"/>
  <c r="I41" i="25"/>
  <c r="H42" i="25"/>
  <c r="G43" i="25"/>
  <c r="F44" i="25"/>
  <c r="C52" i="25"/>
  <c r="C59" i="25" s="1"/>
  <c r="C86" i="25"/>
  <c r="Y31" i="25" a="1"/>
  <c r="Y31" i="25" s="1"/>
  <c r="O91" i="25" s="1"/>
  <c r="O107" i="5" s="1"/>
  <c r="K44" i="25"/>
  <c r="C51" i="25"/>
  <c r="C58" i="25" s="1"/>
  <c r="Y18" i="25" a="1"/>
  <c r="Y18" i="25" s="1"/>
  <c r="Y22" i="25" s="1"/>
  <c r="C30" i="25"/>
  <c r="H57" i="25" s="1"/>
  <c r="I40" i="25"/>
  <c r="B52" i="25"/>
  <c r="B59" i="25" s="1"/>
  <c r="Y30" i="25" a="1"/>
  <c r="Y30" i="25" s="1"/>
  <c r="B33" i="25"/>
  <c r="G60" i="25" s="1"/>
  <c r="D35" i="25" a="1"/>
  <c r="D35" i="25" s="1"/>
  <c r="C38" i="25"/>
  <c r="H65" i="25" s="1"/>
  <c r="K40" i="25"/>
  <c r="J41" i="25"/>
  <c r="I42" i="25"/>
  <c r="H43" i="25"/>
  <c r="G44" i="25"/>
  <c r="B50" i="25"/>
  <c r="B57" i="25" s="1"/>
  <c r="D52" i="25"/>
  <c r="D59" i="25" s="1"/>
  <c r="B84" i="25"/>
  <c r="C34" i="25"/>
  <c r="H61" i="25" s="1"/>
  <c r="B30" i="25"/>
  <c r="G57" i="25" s="1"/>
  <c r="B32" i="25"/>
  <c r="G59" i="25" s="1"/>
  <c r="L44" i="25"/>
  <c r="Y24" i="25" a="1"/>
  <c r="Y24" i="25" s="1"/>
  <c r="I91" i="25" s="1"/>
  <c r="C32" i="25"/>
  <c r="H59" i="25" s="1"/>
  <c r="D37" i="25"/>
  <c r="I64" i="25" s="1"/>
  <c r="E44" i="25"/>
  <c r="C83" i="25"/>
  <c r="B86" i="25"/>
  <c r="Y16" i="25" a="1"/>
  <c r="Y16" i="25" s="1"/>
  <c r="Y20" i="25" s="1"/>
  <c r="B31" i="25"/>
  <c r="G58" i="25" s="1"/>
  <c r="C33" i="25"/>
  <c r="H60" i="25" s="1"/>
  <c r="B36" i="25"/>
  <c r="G63" i="25" s="1"/>
  <c r="D38" i="25"/>
  <c r="I65" i="25" s="1"/>
  <c r="K41" i="25"/>
  <c r="Y26" i="25" a="1"/>
  <c r="Y26" i="25" s="1"/>
  <c r="K91" i="25" s="1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 s="1"/>
  <c r="M40" i="24"/>
  <c r="J42" i="24"/>
  <c r="H40" i="24"/>
  <c r="I43" i="24"/>
  <c r="B36" i="24"/>
  <c r="G63" i="24" s="1"/>
  <c r="C51" i="24"/>
  <c r="C58" i="24" s="1"/>
  <c r="K44" i="24"/>
  <c r="G40" i="24"/>
  <c r="C38" i="24"/>
  <c r="H65" i="24" s="1"/>
  <c r="C85" i="24"/>
  <c r="I40" i="24"/>
  <c r="Y23" i="24" a="1"/>
  <c r="Y23" i="24" s="1"/>
  <c r="H91" i="24" s="1"/>
  <c r="C35" i="24" a="1"/>
  <c r="C35" i="24" s="1"/>
  <c r="K41" i="24"/>
  <c r="C50" i="24"/>
  <c r="C57" i="24" s="1"/>
  <c r="C83" i="24"/>
  <c r="Y16" i="24" a="1"/>
  <c r="Y16" i="24" s="1"/>
  <c r="F91" i="24" s="1"/>
  <c r="D32" i="24"/>
  <c r="I59" i="24" s="1"/>
  <c r="F40" i="24"/>
  <c r="H41" i="24"/>
  <c r="D85" i="24"/>
  <c r="D30" i="24"/>
  <c r="I57" i="24" s="1"/>
  <c r="F43" i="24"/>
  <c r="C33" i="24"/>
  <c r="H60" i="24" s="1"/>
  <c r="I41" i="24"/>
  <c r="H44" i="24"/>
  <c r="B86" i="24"/>
  <c r="Y30" i="24" a="1"/>
  <c r="Y30" i="24" s="1"/>
  <c r="D38" i="24"/>
  <c r="I65" i="24" s="1"/>
  <c r="G43" i="24"/>
  <c r="D34" i="24"/>
  <c r="I61" i="24" s="1"/>
  <c r="C31" i="24"/>
  <c r="H58" i="24" s="1"/>
  <c r="H43" i="24"/>
  <c r="D33" i="24"/>
  <c r="I60" i="24" s="1"/>
  <c r="J41" i="24"/>
  <c r="B83" i="24"/>
  <c r="Y15" i="24" a="1"/>
  <c r="Y15" i="24" s="1"/>
  <c r="G91" i="24" s="1"/>
  <c r="C30" i="24"/>
  <c r="H57" i="24" s="1"/>
  <c r="C32" i="24"/>
  <c r="H59" i="24" s="1"/>
  <c r="B35" i="24" a="1"/>
  <c r="B35" i="24" s="1"/>
  <c r="C37" i="24"/>
  <c r="H64" i="24" s="1"/>
  <c r="G41" i="24"/>
  <c r="F42" i="24"/>
  <c r="E43" i="24"/>
  <c r="M43" i="24"/>
  <c r="L44" i="24"/>
  <c r="D51" i="24"/>
  <c r="D58" i="24" s="1"/>
  <c r="H62" i="24" a="1"/>
  <c r="H62" i="24" s="1"/>
  <c r="D37" i="24"/>
  <c r="I64" i="24" s="1"/>
  <c r="G42" i="24"/>
  <c r="E44" i="24"/>
  <c r="M44" i="24"/>
  <c r="B52" i="24"/>
  <c r="B59" i="24" s="1"/>
  <c r="B33" i="24"/>
  <c r="G60" i="24" s="1"/>
  <c r="D35" i="24" a="1"/>
  <c r="D35" i="24" s="1"/>
  <c r="B38" i="24"/>
  <c r="G65" i="24" s="1"/>
  <c r="H42" i="24"/>
  <c r="F44" i="24"/>
  <c r="C52" i="24"/>
  <c r="C59" i="24" s="1"/>
  <c r="I62" i="24" a="1"/>
  <c r="I62" i="24" s="1"/>
  <c r="Y27" i="24" a="1"/>
  <c r="Y27" i="24" s="1"/>
  <c r="L91" i="24" s="1"/>
  <c r="B31" i="24"/>
  <c r="G58" i="24" s="1"/>
  <c r="I42" i="24"/>
  <c r="G44" i="24"/>
  <c r="B50" i="24"/>
  <c r="B57" i="24" s="1"/>
  <c r="D52" i="24"/>
  <c r="D59" i="24" s="1"/>
  <c r="Y17" i="24" a="1"/>
  <c r="Y17" i="24" s="1"/>
  <c r="Y21" i="24" s="1"/>
  <c r="Y28" i="24" a="1"/>
  <c r="Y28" i="24" s="1"/>
  <c r="M91" i="24" s="1"/>
  <c r="D31" i="24"/>
  <c r="I58" i="24" s="1"/>
  <c r="B34" i="24"/>
  <c r="G61" i="24" s="1"/>
  <c r="C36" i="24"/>
  <c r="H63" i="24" s="1"/>
  <c r="L41" i="24"/>
  <c r="K42" i="24"/>
  <c r="J43" i="24"/>
  <c r="I44" i="24"/>
  <c r="D50" i="24"/>
  <c r="D57" i="24" s="1"/>
  <c r="D83" i="24"/>
  <c r="Y25" i="24" a="1"/>
  <c r="Y25" i="24" s="1"/>
  <c r="J91" i="24" s="1"/>
  <c r="Y29" i="24" a="1"/>
  <c r="Y29" i="24" s="1"/>
  <c r="N91" i="24" s="1"/>
  <c r="N106" i="5" s="1"/>
  <c r="Y31" i="24" a="1"/>
  <c r="Y31" i="24" s="1"/>
  <c r="O91" i="24" s="1"/>
  <c r="O106" i="5" s="1"/>
  <c r="C34" i="24"/>
  <c r="H61" i="24" s="1"/>
  <c r="D36" i="24"/>
  <c r="I63" i="24" s="1"/>
  <c r="E41" i="24"/>
  <c r="M41" i="24"/>
  <c r="L42" i="24"/>
  <c r="K43" i="24"/>
  <c r="J44" i="24"/>
  <c r="B51" i="24"/>
  <c r="B58" i="24" s="1"/>
  <c r="B84" i="24"/>
  <c r="Y18" i="24" a="1"/>
  <c r="Y18" i="24" s="1"/>
  <c r="Y22" i="24" s="1"/>
  <c r="Y24" i="24" a="1"/>
  <c r="Y24" i="24" s="1"/>
  <c r="I91" i="24" s="1"/>
  <c r="B30" i="24"/>
  <c r="G57" i="24" s="1"/>
  <c r="B32" i="24"/>
  <c r="G59" i="24" s="1"/>
  <c r="B37" i="24"/>
  <c r="G64" i="24" s="1"/>
  <c r="F41" i="24"/>
  <c r="E42" i="24"/>
  <c r="B71" i="24"/>
  <c r="Y26" i="24" a="1"/>
  <c r="Y26" i="24" s="1"/>
  <c r="K91" i="24" s="1"/>
  <c r="Y26" i="21" a="1"/>
  <c r="Y26" i="23" a="1"/>
  <c r="K43" i="23"/>
  <c r="D35" i="23" a="1"/>
  <c r="D35" i="23" s="1"/>
  <c r="H44" i="23"/>
  <c r="D82" i="23"/>
  <c r="B86" i="23"/>
  <c r="I45" i="23"/>
  <c r="L45" i="23"/>
  <c r="L43" i="23"/>
  <c r="H40" i="23"/>
  <c r="L44" i="23"/>
  <c r="C85" i="23"/>
  <c r="C34" i="23"/>
  <c r="H61" i="23" s="1"/>
  <c r="C37" i="23"/>
  <c r="H64" i="23" s="1"/>
  <c r="J40" i="23"/>
  <c r="F41" i="23"/>
  <c r="E41" i="23"/>
  <c r="K45" i="23"/>
  <c r="F42" i="23"/>
  <c r="K41" i="23"/>
  <c r="C51" i="23"/>
  <c r="C58" i="23" s="1"/>
  <c r="F43" i="23"/>
  <c r="D30" i="23"/>
  <c r="I57" i="23" s="1"/>
  <c r="M41" i="23"/>
  <c r="D31" i="23"/>
  <c r="I58" i="23" s="1"/>
  <c r="G43" i="23"/>
  <c r="L41" i="23"/>
  <c r="I43" i="23"/>
  <c r="D34" i="23"/>
  <c r="I61" i="23" s="1"/>
  <c r="D52" i="23"/>
  <c r="D59" i="23" s="1"/>
  <c r="D38" i="23"/>
  <c r="I65" i="23" s="1"/>
  <c r="G45" i="23"/>
  <c r="C86" i="23"/>
  <c r="C33" i="23"/>
  <c r="H60" i="23" s="1"/>
  <c r="I40" i="23"/>
  <c r="F45" i="23"/>
  <c r="E42" i="23"/>
  <c r="L40" i="23"/>
  <c r="C82" i="23"/>
  <c r="Y18" i="23"/>
  <c r="Y22" i="23" s="1"/>
  <c r="C35" i="23" a="1"/>
  <c r="C35" i="23" s="1"/>
  <c r="H43" i="23"/>
  <c r="Y17" i="23"/>
  <c r="Y21" i="23" s="1"/>
  <c r="Y28" i="23" a="1"/>
  <c r="Y28" i="23" s="1"/>
  <c r="M91" i="23" s="1"/>
  <c r="C36" i="23"/>
  <c r="H63" i="23" s="1"/>
  <c r="G41" i="23"/>
  <c r="M43" i="23"/>
  <c r="M45" i="23"/>
  <c r="C30" i="23"/>
  <c r="H57" i="23" s="1"/>
  <c r="D36" i="23"/>
  <c r="I63" i="23" s="1"/>
  <c r="I41" i="23"/>
  <c r="F44" i="23"/>
  <c r="C50" i="23"/>
  <c r="C57" i="23" s="1"/>
  <c r="C84" i="23"/>
  <c r="B50" i="23"/>
  <c r="B67" i="23" s="1" a="1"/>
  <c r="K44" i="23"/>
  <c r="C31" i="23"/>
  <c r="H58" i="23" s="1"/>
  <c r="C38" i="23"/>
  <c r="H65" i="23" s="1"/>
  <c r="I44" i="23"/>
  <c r="C52" i="23"/>
  <c r="C59" i="23" s="1"/>
  <c r="J44" i="23"/>
  <c r="H62" i="23" a="1"/>
  <c r="H62" i="23" s="1"/>
  <c r="C32" i="23"/>
  <c r="H59" i="23" s="1"/>
  <c r="F40" i="23"/>
  <c r="D51" i="23"/>
  <c r="D58" i="23" s="1"/>
  <c r="D32" i="23"/>
  <c r="I59" i="23" s="1"/>
  <c r="E43" i="23"/>
  <c r="E45" i="23"/>
  <c r="Y16" i="23"/>
  <c r="Y20" i="23" s="1"/>
  <c r="D33" i="23"/>
  <c r="I60" i="23" s="1"/>
  <c r="D37" i="23"/>
  <c r="I64" i="23" s="1"/>
  <c r="M40" i="23"/>
  <c r="G42" i="23"/>
  <c r="J43" i="23"/>
  <c r="M44" i="23"/>
  <c r="D50" i="23"/>
  <c r="G62" i="23" a="1"/>
  <c r="G62" i="23" s="1"/>
  <c r="Y23" i="23"/>
  <c r="H91" i="23" s="1"/>
  <c r="B30" i="23"/>
  <c r="G57" i="23" s="1"/>
  <c r="B34" i="23"/>
  <c r="G61" i="23" s="1"/>
  <c r="B38" i="23"/>
  <c r="G65" i="23" s="1"/>
  <c r="H42" i="23"/>
  <c r="B51" i="23"/>
  <c r="B58" i="23" s="1"/>
  <c r="B84" i="23"/>
  <c r="Y15" i="23"/>
  <c r="G91" i="23" s="1"/>
  <c r="I42" i="23"/>
  <c r="J42" i="23"/>
  <c r="I62" i="23" a="1"/>
  <c r="I62" i="23" s="1"/>
  <c r="Y25" i="23"/>
  <c r="J91" i="23" s="1"/>
  <c r="B31" i="23"/>
  <c r="G58" i="23" s="1"/>
  <c r="B35" i="23" a="1"/>
  <c r="B35" i="23" s="1"/>
  <c r="E40" i="23"/>
  <c r="H41" i="23"/>
  <c r="K42" i="23"/>
  <c r="E44" i="23"/>
  <c r="H45" i="23"/>
  <c r="B52" i="23"/>
  <c r="B59" i="23" s="1"/>
  <c r="B85" i="23"/>
  <c r="Y24" i="23"/>
  <c r="I91" i="23" s="1"/>
  <c r="L42" i="23"/>
  <c r="G40" i="23"/>
  <c r="J41" i="23"/>
  <c r="M42" i="23"/>
  <c r="G44" i="23"/>
  <c r="J45" i="23"/>
  <c r="B32" i="23"/>
  <c r="G59" i="23" s="1"/>
  <c r="B36" i="23"/>
  <c r="G63" i="23" s="1"/>
  <c r="Y26" i="23"/>
  <c r="K91" i="23" s="1"/>
  <c r="Y27" i="23"/>
  <c r="L91" i="23" s="1"/>
  <c r="B33" i="23"/>
  <c r="G60" i="23" s="1"/>
  <c r="B37" i="23"/>
  <c r="G64" i="23" s="1"/>
  <c r="K40" i="23"/>
  <c r="Y30" i="23"/>
  <c r="Y31" i="23"/>
  <c r="O91" i="23" s="1"/>
  <c r="O105" i="5" s="1"/>
  <c r="Y29" i="23"/>
  <c r="N91" i="23" s="1"/>
  <c r="N105" i="5" s="1"/>
  <c r="I43" i="22"/>
  <c r="G44" i="22"/>
  <c r="H62" i="22" a="1"/>
  <c r="H62" i="22" s="1"/>
  <c r="E44" i="22"/>
  <c r="C37" i="22"/>
  <c r="H64" i="22" s="1"/>
  <c r="F43" i="22"/>
  <c r="H43" i="22"/>
  <c r="D32" i="22"/>
  <c r="I59" i="22" s="1"/>
  <c r="I45" i="22"/>
  <c r="J43" i="22"/>
  <c r="D87" i="22"/>
  <c r="J45" i="22"/>
  <c r="E43" i="22"/>
  <c r="L45" i="22"/>
  <c r="Y27" i="22"/>
  <c r="L91" i="22" s="1"/>
  <c r="G62" i="22" a="1"/>
  <c r="G62" i="22" s="1"/>
  <c r="D83" i="22"/>
  <c r="I41" i="22"/>
  <c r="G40" i="22"/>
  <c r="Y18" i="22"/>
  <c r="Y22" i="22" s="1"/>
  <c r="K40" i="22"/>
  <c r="F44" i="22"/>
  <c r="M42" i="22"/>
  <c r="C31" i="22"/>
  <c r="H58" i="22" s="1"/>
  <c r="M40" i="22"/>
  <c r="I44" i="22"/>
  <c r="D52" i="22"/>
  <c r="D59" i="22" s="1"/>
  <c r="H41" i="22"/>
  <c r="K44" i="22"/>
  <c r="C33" i="22"/>
  <c r="H60" i="22" s="1"/>
  <c r="C82" i="22"/>
  <c r="C35" i="22" a="1"/>
  <c r="C35" i="22" s="1"/>
  <c r="J41" i="22"/>
  <c r="M44" i="22"/>
  <c r="L40" i="22"/>
  <c r="L44" i="22"/>
  <c r="C36" i="22"/>
  <c r="H63" i="22" s="1"/>
  <c r="L41" i="22"/>
  <c r="H45" i="22"/>
  <c r="H40" i="22"/>
  <c r="H44" i="22"/>
  <c r="E40" i="22"/>
  <c r="F40" i="22"/>
  <c r="C86" i="22"/>
  <c r="C32" i="22"/>
  <c r="H59" i="22" s="1"/>
  <c r="I40" i="22"/>
  <c r="D86" i="22"/>
  <c r="Y17" i="22"/>
  <c r="Y21" i="22" s="1"/>
  <c r="B33" i="22"/>
  <c r="G60" i="22" s="1"/>
  <c r="D36" i="22"/>
  <c r="I63" i="22" s="1"/>
  <c r="J40" i="22"/>
  <c r="M41" i="22"/>
  <c r="G43" i="22"/>
  <c r="J44" i="22"/>
  <c r="M45" i="22"/>
  <c r="Y28" i="22" a="1"/>
  <c r="Y28" i="22" s="1"/>
  <c r="M91" i="22" s="1"/>
  <c r="D33" i="22"/>
  <c r="I60" i="22" s="1"/>
  <c r="F42" i="22"/>
  <c r="C50" i="22"/>
  <c r="C57" i="22" s="1"/>
  <c r="I62" i="22" a="1"/>
  <c r="I62" i="22" s="1"/>
  <c r="B30" i="22"/>
  <c r="G57" i="22" s="1"/>
  <c r="B34" i="22"/>
  <c r="G61" i="22" s="1"/>
  <c r="D37" i="22"/>
  <c r="I64" i="22" s="1"/>
  <c r="G42" i="22"/>
  <c r="D50" i="22"/>
  <c r="D57" i="22" s="1"/>
  <c r="D84" i="22"/>
  <c r="Y16" i="22"/>
  <c r="Y20" i="22" s="1"/>
  <c r="Y15" i="22"/>
  <c r="G91" i="22" s="1"/>
  <c r="Y23" i="22"/>
  <c r="H91" i="22" s="1"/>
  <c r="C30" i="22"/>
  <c r="H57" i="22" s="1"/>
  <c r="C34" i="22"/>
  <c r="H61" i="22" s="1"/>
  <c r="B38" i="22"/>
  <c r="G65" i="22" s="1"/>
  <c r="E41" i="22"/>
  <c r="H42" i="22"/>
  <c r="K43" i="22"/>
  <c r="E45" i="22"/>
  <c r="B51" i="22"/>
  <c r="B58" i="22" s="1"/>
  <c r="B37" i="22"/>
  <c r="G64" i="22" s="1"/>
  <c r="E42" i="22"/>
  <c r="D30" i="22"/>
  <c r="I57" i="22" s="1"/>
  <c r="D34" i="22"/>
  <c r="I61" i="22" s="1"/>
  <c r="C38" i="22"/>
  <c r="H65" i="22" s="1"/>
  <c r="F41" i="22"/>
  <c r="I42" i="22"/>
  <c r="L43" i="22"/>
  <c r="F45" i="22"/>
  <c r="C51" i="22"/>
  <c r="C58" i="22" s="1"/>
  <c r="C85" i="22"/>
  <c r="B84" i="22"/>
  <c r="B31" i="22"/>
  <c r="G58" i="22" s="1"/>
  <c r="B35" i="22" a="1"/>
  <c r="B35" i="22" s="1"/>
  <c r="D38" i="22"/>
  <c r="I65" i="22" s="1"/>
  <c r="G41" i="22"/>
  <c r="J42" i="22"/>
  <c r="M43" i="22"/>
  <c r="G45" i="22"/>
  <c r="D51" i="22"/>
  <c r="D58" i="22" s="1"/>
  <c r="K42" i="22"/>
  <c r="B52" i="22"/>
  <c r="B59" i="22" s="1"/>
  <c r="Y24" i="22"/>
  <c r="I91" i="22" s="1"/>
  <c r="D31" i="22"/>
  <c r="I58" i="22" s="1"/>
  <c r="D35" i="22" a="1"/>
  <c r="D35" i="22" s="1"/>
  <c r="L42" i="22"/>
  <c r="C52" i="22"/>
  <c r="C59" i="22" s="1"/>
  <c r="B50" i="22"/>
  <c r="B57" i="22" s="1"/>
  <c r="B32" i="22"/>
  <c r="G59" i="22" s="1"/>
  <c r="B36" i="22"/>
  <c r="G63" i="22" s="1"/>
  <c r="K41" i="22"/>
  <c r="K45" i="22"/>
  <c r="B71" i="22"/>
  <c r="Y30" i="22"/>
  <c r="Y31" i="22"/>
  <c r="O91" i="22" s="1"/>
  <c r="O104" i="5" s="1"/>
  <c r="Y29" i="22"/>
  <c r="N91" i="22" s="1"/>
  <c r="N104" i="5" s="1"/>
  <c r="Y25" i="22" a="1"/>
  <c r="Y25" i="22" s="1"/>
  <c r="J91" i="22" s="1"/>
  <c r="Y26" i="22" a="1"/>
  <c r="Y26" i="22" s="1"/>
  <c r="K91" i="22" s="1"/>
  <c r="J41" i="21"/>
  <c r="I45" i="21"/>
  <c r="J43" i="21"/>
  <c r="B85" i="21"/>
  <c r="C31" i="21"/>
  <c r="H58" i="21" s="1"/>
  <c r="I62" i="21" a="1"/>
  <c r="I62" i="21" s="1"/>
  <c r="C82" i="21"/>
  <c r="D82" i="21"/>
  <c r="Y23" i="21"/>
  <c r="H91" i="21" s="1"/>
  <c r="M42" i="21"/>
  <c r="E43" i="21"/>
  <c r="J45" i="21"/>
  <c r="D50" i="21"/>
  <c r="D57" i="21" s="1"/>
  <c r="D31" i="21"/>
  <c r="I58" i="21" s="1"/>
  <c r="D52" i="21"/>
  <c r="D59" i="21" s="1"/>
  <c r="B32" i="21"/>
  <c r="G59" i="21" s="1"/>
  <c r="B34" i="21"/>
  <c r="G61" i="21" s="1"/>
  <c r="D37" i="21"/>
  <c r="I64" i="21" s="1"/>
  <c r="I41" i="21"/>
  <c r="C35" i="21" a="1"/>
  <c r="C35" i="21" s="1"/>
  <c r="M44" i="21"/>
  <c r="H45" i="21"/>
  <c r="Y24" i="21"/>
  <c r="I91" i="21" s="1"/>
  <c r="D35" i="21" a="1"/>
  <c r="D35" i="21" s="1"/>
  <c r="L42" i="21"/>
  <c r="C52" i="21"/>
  <c r="C59" i="21" s="1"/>
  <c r="C86" i="21"/>
  <c r="J42" i="21"/>
  <c r="F40" i="21"/>
  <c r="E44" i="21"/>
  <c r="F44" i="21"/>
  <c r="G40" i="21"/>
  <c r="M40" i="21"/>
  <c r="G44" i="21"/>
  <c r="E40" i="21"/>
  <c r="B30" i="21"/>
  <c r="G57" i="21" s="1"/>
  <c r="H41" i="21"/>
  <c r="H40" i="21"/>
  <c r="H44" i="21"/>
  <c r="D51" i="21"/>
  <c r="D58" i="21" s="1"/>
  <c r="K44" i="21"/>
  <c r="E42" i="21"/>
  <c r="G42" i="21"/>
  <c r="C32" i="21"/>
  <c r="H59" i="21" s="1"/>
  <c r="K42" i="21"/>
  <c r="B52" i="21"/>
  <c r="B59" i="21" s="1"/>
  <c r="D32" i="21"/>
  <c r="I59" i="21" s="1"/>
  <c r="C36" i="21"/>
  <c r="H63" i="21" s="1"/>
  <c r="I40" i="21"/>
  <c r="L41" i="21"/>
  <c r="F43" i="21"/>
  <c r="I44" i="21"/>
  <c r="L45" i="21"/>
  <c r="C83" i="21"/>
  <c r="Y17" i="21"/>
  <c r="Y21" i="21" s="1"/>
  <c r="Y26" i="21"/>
  <c r="K91" i="21" s="1"/>
  <c r="B33" i="21"/>
  <c r="G60" i="21" s="1"/>
  <c r="D36" i="21"/>
  <c r="I63" i="21" s="1"/>
  <c r="J40" i="21"/>
  <c r="M41" i="21"/>
  <c r="G43" i="21"/>
  <c r="J44" i="21"/>
  <c r="M45" i="21"/>
  <c r="G62" i="21" a="1"/>
  <c r="G62" i="21" s="1"/>
  <c r="Y27" i="21"/>
  <c r="L91" i="21" s="1"/>
  <c r="C33" i="21"/>
  <c r="H60" i="21" s="1"/>
  <c r="B37" i="21"/>
  <c r="G64" i="21" s="1"/>
  <c r="K40" i="21"/>
  <c r="H43" i="21"/>
  <c r="B50" i="21"/>
  <c r="B57" i="21" s="1"/>
  <c r="H62" i="21" a="1"/>
  <c r="H62" i="21" s="1"/>
  <c r="B84" i="21"/>
  <c r="Y16" i="21"/>
  <c r="Y20" i="21" s="1"/>
  <c r="Y28" i="21" a="1"/>
  <c r="Y28" i="21" s="1"/>
  <c r="M91" i="21" s="1"/>
  <c r="D33" i="21"/>
  <c r="I60" i="21" s="1"/>
  <c r="C37" i="21"/>
  <c r="H64" i="21" s="1"/>
  <c r="L40" i="21"/>
  <c r="F42" i="21"/>
  <c r="I43" i="21"/>
  <c r="L44" i="21"/>
  <c r="C50" i="21"/>
  <c r="C57" i="21" s="1"/>
  <c r="Y15" i="21"/>
  <c r="Y19" i="21" s="1"/>
  <c r="C30" i="21"/>
  <c r="H57" i="21" s="1"/>
  <c r="C34" i="21"/>
  <c r="H61" i="21" s="1"/>
  <c r="B38" i="21"/>
  <c r="G65" i="21" s="1"/>
  <c r="E41" i="21"/>
  <c r="H42" i="21"/>
  <c r="K43" i="21"/>
  <c r="E45" i="21"/>
  <c r="B51" i="21"/>
  <c r="B58" i="21" s="1"/>
  <c r="D30" i="21"/>
  <c r="I57" i="21" s="1"/>
  <c r="D34" i="21"/>
  <c r="I61" i="21" s="1"/>
  <c r="C38" i="21"/>
  <c r="H65" i="21" s="1"/>
  <c r="F41" i="21"/>
  <c r="I42" i="21"/>
  <c r="L43" i="21"/>
  <c r="F45" i="21"/>
  <c r="C51" i="21"/>
  <c r="C58" i="21" s="1"/>
  <c r="C85" i="21"/>
  <c r="Y25" i="21"/>
  <c r="J91" i="21" s="1"/>
  <c r="B31" i="21"/>
  <c r="G58" i="21" s="1"/>
  <c r="B35" i="21" a="1"/>
  <c r="B35" i="21" s="1"/>
  <c r="D38" i="21"/>
  <c r="I65" i="21" s="1"/>
  <c r="G41" i="21"/>
  <c r="M43" i="21"/>
  <c r="G45" i="21"/>
  <c r="Y18" i="21"/>
  <c r="Y22" i="21" s="1"/>
  <c r="B36" i="21"/>
  <c r="G63" i="21" s="1"/>
  <c r="K41" i="21"/>
  <c r="K45" i="21"/>
  <c r="Y30" i="21"/>
  <c r="Y31" i="21"/>
  <c r="O91" i="21" s="1"/>
  <c r="O103" i="5" s="1"/>
  <c r="Y29" i="21"/>
  <c r="N91" i="21" s="1"/>
  <c r="N103" i="5" s="1"/>
  <c r="I43" i="20"/>
  <c r="H43" i="20"/>
  <c r="M41" i="20"/>
  <c r="E45" i="20"/>
  <c r="E43" i="20"/>
  <c r="F43" i="20"/>
  <c r="D33" i="20"/>
  <c r="I60" i="20" s="1"/>
  <c r="Y18" i="20"/>
  <c r="Y22" i="20" s="1"/>
  <c r="G43" i="20"/>
  <c r="B85" i="20"/>
  <c r="J43" i="20"/>
  <c r="K44" i="20"/>
  <c r="L44" i="20"/>
  <c r="H40" i="20"/>
  <c r="D82" i="20"/>
  <c r="B83" i="20"/>
  <c r="C30" i="20"/>
  <c r="H57" i="20" s="1"/>
  <c r="J45" i="20"/>
  <c r="I45" i="20"/>
  <c r="K43" i="20"/>
  <c r="K45" i="20"/>
  <c r="C34" i="20"/>
  <c r="H61" i="20" s="1"/>
  <c r="E41" i="20"/>
  <c r="E44" i="20"/>
  <c r="L45" i="20"/>
  <c r="B87" i="20"/>
  <c r="B36" i="20"/>
  <c r="G63" i="20" s="1"/>
  <c r="C36" i="20"/>
  <c r="H63" i="20" s="1"/>
  <c r="J41" i="20"/>
  <c r="F44" i="20"/>
  <c r="H62" i="20" a="1"/>
  <c r="H62" i="20" s="1"/>
  <c r="C87" i="20"/>
  <c r="M44" i="20"/>
  <c r="K40" i="20"/>
  <c r="I41" i="20"/>
  <c r="C37" i="20"/>
  <c r="H64" i="20" s="1"/>
  <c r="G44" i="20"/>
  <c r="E40" i="20"/>
  <c r="L41" i="20"/>
  <c r="H44" i="20"/>
  <c r="C32" i="20"/>
  <c r="H59" i="20" s="1"/>
  <c r="C33" i="20"/>
  <c r="H60" i="20" s="1"/>
  <c r="L40" i="20"/>
  <c r="C52" i="20"/>
  <c r="C59" i="20" s="1"/>
  <c r="K41" i="20"/>
  <c r="D32" i="20"/>
  <c r="I59" i="20" s="1"/>
  <c r="F40" i="20"/>
  <c r="I44" i="20"/>
  <c r="M43" i="20"/>
  <c r="J40" i="20"/>
  <c r="G40" i="20"/>
  <c r="J44" i="20"/>
  <c r="I40" i="20"/>
  <c r="M40" i="20"/>
  <c r="Y17" i="20"/>
  <c r="Y21" i="20" s="1"/>
  <c r="Y27" i="20"/>
  <c r="L91" i="20" s="1"/>
  <c r="D36" i="20"/>
  <c r="I63" i="20" s="1"/>
  <c r="M45" i="20"/>
  <c r="D83" i="20"/>
  <c r="B33" i="20"/>
  <c r="G60" i="20" s="1"/>
  <c r="Y16" i="20"/>
  <c r="Y20" i="20" s="1"/>
  <c r="B30" i="20"/>
  <c r="G57" i="20" s="1"/>
  <c r="B34" i="20"/>
  <c r="G61" i="20" s="1"/>
  <c r="F42" i="20"/>
  <c r="C50" i="20"/>
  <c r="C57" i="20" s="1"/>
  <c r="I62" i="20" a="1"/>
  <c r="I62" i="20" s="1"/>
  <c r="D37" i="20"/>
  <c r="I64" i="20" s="1"/>
  <c r="G42" i="20"/>
  <c r="D50" i="20"/>
  <c r="D57" i="20" s="1"/>
  <c r="D84" i="20"/>
  <c r="Y23" i="20"/>
  <c r="H91" i="20" s="1"/>
  <c r="D30" i="20"/>
  <c r="I57" i="20" s="1"/>
  <c r="D34" i="20"/>
  <c r="I61" i="20" s="1"/>
  <c r="B38" i="20"/>
  <c r="G65" i="20" s="1"/>
  <c r="H42" i="20"/>
  <c r="B51" i="20"/>
  <c r="B58" i="20" s="1"/>
  <c r="Y15" i="20"/>
  <c r="Y19" i="20" s="1"/>
  <c r="B31" i="20"/>
  <c r="G58" i="20" s="1"/>
  <c r="B35" i="20" a="1"/>
  <c r="B35" i="20" s="1"/>
  <c r="C38" i="20"/>
  <c r="H65" i="20" s="1"/>
  <c r="F41" i="20"/>
  <c r="I42" i="20"/>
  <c r="L43" i="20"/>
  <c r="F45" i="20"/>
  <c r="C51" i="20"/>
  <c r="C58" i="20" s="1"/>
  <c r="C85" i="20"/>
  <c r="Y26" i="20"/>
  <c r="K91" i="20" s="1"/>
  <c r="C31" i="20"/>
  <c r="H58" i="20" s="1"/>
  <c r="D38" i="20"/>
  <c r="I65" i="20" s="1"/>
  <c r="G41" i="20"/>
  <c r="J42" i="20"/>
  <c r="G45" i="20"/>
  <c r="D51" i="20"/>
  <c r="D58" i="20" s="1"/>
  <c r="B37" i="20"/>
  <c r="G64" i="20" s="1"/>
  <c r="E42" i="20"/>
  <c r="D31" i="20"/>
  <c r="I58" i="20" s="1"/>
  <c r="C35" i="20" a="1"/>
  <c r="C35" i="20" s="1"/>
  <c r="H41" i="20"/>
  <c r="K42" i="20"/>
  <c r="H45" i="20"/>
  <c r="B52" i="20"/>
  <c r="B59" i="20" s="1"/>
  <c r="B84" i="20"/>
  <c r="Y24" i="20"/>
  <c r="I91" i="20" s="1"/>
  <c r="B32" i="20"/>
  <c r="G59" i="20" s="1"/>
  <c r="D35" i="20" a="1"/>
  <c r="D35" i="20" s="1"/>
  <c r="L42" i="20"/>
  <c r="Y28" i="20" a="1"/>
  <c r="Y28" i="20" s="1"/>
  <c r="M91" i="20" s="1"/>
  <c r="B50" i="20"/>
  <c r="B67" i="20" s="1" a="1"/>
  <c r="M42" i="20"/>
  <c r="D52" i="20"/>
  <c r="D59" i="20" s="1"/>
  <c r="G62" i="20" a="1"/>
  <c r="G62" i="20" s="1"/>
  <c r="B71" i="20"/>
  <c r="Y30" i="20"/>
  <c r="Y31" i="20"/>
  <c r="O91" i="20" s="1"/>
  <c r="O102" i="5" s="1"/>
  <c r="Y29" i="20"/>
  <c r="N91" i="20" s="1"/>
  <c r="N102" i="5" s="1"/>
  <c r="Y25" i="20" a="1"/>
  <c r="Y25" i="20" s="1"/>
  <c r="J91" i="20" s="1"/>
  <c r="K41" i="19"/>
  <c r="K45" i="19"/>
  <c r="I43" i="19"/>
  <c r="H43" i="19"/>
  <c r="C30" i="19"/>
  <c r="H57" i="19" s="1"/>
  <c r="Y18" i="19"/>
  <c r="Y22" i="19" s="1"/>
  <c r="L43" i="19"/>
  <c r="M43" i="19"/>
  <c r="F43" i="19"/>
  <c r="D30" i="19"/>
  <c r="I57" i="19" s="1"/>
  <c r="D31" i="19"/>
  <c r="I58" i="19" s="1"/>
  <c r="G45" i="19"/>
  <c r="G42" i="19"/>
  <c r="C35" i="19" a="1"/>
  <c r="C35" i="19" s="1"/>
  <c r="C36" i="19"/>
  <c r="H63" i="19" s="1"/>
  <c r="M45" i="19"/>
  <c r="G43" i="19"/>
  <c r="D36" i="19"/>
  <c r="I63" i="19" s="1"/>
  <c r="D52" i="19"/>
  <c r="D59" i="19" s="1"/>
  <c r="D37" i="19"/>
  <c r="I64" i="19" s="1"/>
  <c r="F41" i="19"/>
  <c r="J45" i="19"/>
  <c r="G41" i="19"/>
  <c r="C38" i="19"/>
  <c r="H65" i="19" s="1"/>
  <c r="J41" i="19"/>
  <c r="Y15" i="19"/>
  <c r="G91" i="19" s="1"/>
  <c r="I44" i="19"/>
  <c r="J44" i="19"/>
  <c r="B33" i="19"/>
  <c r="G60" i="19" s="1"/>
  <c r="D38" i="19"/>
  <c r="I65" i="19" s="1"/>
  <c r="L44" i="19"/>
  <c r="B87" i="19"/>
  <c r="C50" i="19"/>
  <c r="C57" i="19" s="1"/>
  <c r="D51" i="19"/>
  <c r="D58" i="19" s="1"/>
  <c r="L41" i="19"/>
  <c r="C33" i="19"/>
  <c r="H60" i="19" s="1"/>
  <c r="G40" i="19"/>
  <c r="M44" i="19"/>
  <c r="D33" i="19"/>
  <c r="I60" i="19" s="1"/>
  <c r="I40" i="19"/>
  <c r="F45" i="19"/>
  <c r="C31" i="19"/>
  <c r="H58" i="19" s="1"/>
  <c r="B34" i="19"/>
  <c r="G61" i="19" s="1"/>
  <c r="J40" i="19"/>
  <c r="C82" i="19"/>
  <c r="E43" i="19"/>
  <c r="Y27" i="19"/>
  <c r="L91" i="19" s="1"/>
  <c r="C34" i="19"/>
  <c r="H61" i="19" s="1"/>
  <c r="K40" i="19"/>
  <c r="B83" i="19"/>
  <c r="Y17" i="19"/>
  <c r="Y21" i="19" s="1"/>
  <c r="B30" i="19"/>
  <c r="G57" i="19" s="1"/>
  <c r="D34" i="19"/>
  <c r="I61" i="19" s="1"/>
  <c r="L40" i="19"/>
  <c r="J43" i="19"/>
  <c r="L45" i="19"/>
  <c r="Y16" i="19"/>
  <c r="F91" i="19" s="1"/>
  <c r="G44" i="19"/>
  <c r="C51" i="19"/>
  <c r="C58" i="19" s="1"/>
  <c r="C37" i="19"/>
  <c r="H64" i="19" s="1"/>
  <c r="C32" i="19"/>
  <c r="H59" i="19" s="1"/>
  <c r="M40" i="19"/>
  <c r="D50" i="19"/>
  <c r="D57" i="19" s="1"/>
  <c r="D32" i="19"/>
  <c r="I59" i="19" s="1"/>
  <c r="M41" i="19"/>
  <c r="K44" i="19"/>
  <c r="I62" i="19" a="1"/>
  <c r="I62" i="19" s="1"/>
  <c r="Y23" i="19"/>
  <c r="H91" i="19" s="1"/>
  <c r="B38" i="19"/>
  <c r="G65" i="19" s="1"/>
  <c r="E41" i="19"/>
  <c r="H42" i="19"/>
  <c r="K43" i="19"/>
  <c r="E45" i="19"/>
  <c r="B51" i="19"/>
  <c r="B58" i="19" s="1"/>
  <c r="B84" i="19"/>
  <c r="I42" i="19"/>
  <c r="B35" i="19" a="1"/>
  <c r="B35" i="19" s="1"/>
  <c r="J42" i="19"/>
  <c r="B31" i="19"/>
  <c r="G58" i="19" s="1"/>
  <c r="E40" i="19"/>
  <c r="H41" i="19"/>
  <c r="K42" i="19"/>
  <c r="E44" i="19"/>
  <c r="H45" i="19"/>
  <c r="B52" i="19"/>
  <c r="B59" i="19" s="1"/>
  <c r="B85" i="19"/>
  <c r="Y24" i="19"/>
  <c r="I91" i="19" s="1"/>
  <c r="D35" i="19" a="1"/>
  <c r="D35" i="19" s="1"/>
  <c r="F40" i="19"/>
  <c r="I41" i="19"/>
  <c r="L42" i="19"/>
  <c r="F44" i="19"/>
  <c r="I45" i="19"/>
  <c r="C52" i="19"/>
  <c r="C59" i="19" s="1"/>
  <c r="M42" i="19"/>
  <c r="B36" i="19"/>
  <c r="G63" i="19" s="1"/>
  <c r="H40" i="19"/>
  <c r="H44" i="19"/>
  <c r="B32" i="19"/>
  <c r="G59" i="19" s="1"/>
  <c r="G62" i="19" a="1"/>
  <c r="G62" i="19" s="1"/>
  <c r="Y28" i="19" a="1"/>
  <c r="Y28" i="19" s="1"/>
  <c r="M91" i="19" s="1"/>
  <c r="B37" i="19"/>
  <c r="G64" i="19" s="1"/>
  <c r="E42" i="19"/>
  <c r="B50" i="19"/>
  <c r="B67" i="19" s="1" a="1"/>
  <c r="F42" i="19"/>
  <c r="H62" i="19" a="1"/>
  <c r="H62" i="19" s="1"/>
  <c r="Y31" i="19"/>
  <c r="O91" i="19" s="1"/>
  <c r="O101" i="5" s="1"/>
  <c r="Y29" i="19"/>
  <c r="N91" i="19" s="1"/>
  <c r="N101" i="5" s="1"/>
  <c r="Y30" i="19"/>
  <c r="Y26" i="19" a="1"/>
  <c r="Y26" i="19" s="1"/>
  <c r="K91" i="19" s="1"/>
  <c r="Y25" i="19" a="1"/>
  <c r="Y25" i="19" s="1"/>
  <c r="J91" i="19" s="1"/>
  <c r="B71" i="18"/>
  <c r="M43" i="18"/>
  <c r="M40" i="18"/>
  <c r="K44" i="18"/>
  <c r="D30" i="18"/>
  <c r="I57" i="18" s="1"/>
  <c r="J43" i="18"/>
  <c r="C30" i="18"/>
  <c r="H57" i="18" s="1"/>
  <c r="E44" i="18"/>
  <c r="E40" i="18"/>
  <c r="F40" i="18"/>
  <c r="K40" i="18"/>
  <c r="J42" i="18"/>
  <c r="L40" i="18"/>
  <c r="H44" i="18"/>
  <c r="I44" i="18"/>
  <c r="J44" i="18"/>
  <c r="Y15" i="18"/>
  <c r="Y19" i="18" s="1"/>
  <c r="D32" i="18"/>
  <c r="I59" i="18" s="1"/>
  <c r="H41" i="18"/>
  <c r="E45" i="18"/>
  <c r="C32" i="18"/>
  <c r="H59" i="18" s="1"/>
  <c r="I42" i="18"/>
  <c r="I41" i="18"/>
  <c r="B50" i="18"/>
  <c r="B57" i="18" s="1"/>
  <c r="D52" i="18"/>
  <c r="D59" i="18" s="1"/>
  <c r="Y23" i="18"/>
  <c r="H91" i="18" s="1"/>
  <c r="B33" i="18"/>
  <c r="G60" i="18" s="1"/>
  <c r="I45" i="18"/>
  <c r="C34" i="18"/>
  <c r="H61" i="18" s="1"/>
  <c r="E42" i="18"/>
  <c r="D34" i="18"/>
  <c r="I61" i="18" s="1"/>
  <c r="C52" i="18"/>
  <c r="C59" i="18" s="1"/>
  <c r="D36" i="18"/>
  <c r="I63" i="18" s="1"/>
  <c r="B37" i="18"/>
  <c r="G64" i="18" s="1"/>
  <c r="E43" i="18"/>
  <c r="C37" i="18"/>
  <c r="H64" i="18" s="1"/>
  <c r="H43" i="18"/>
  <c r="C33" i="18"/>
  <c r="H60" i="18" s="1"/>
  <c r="Y18" i="18"/>
  <c r="Y22" i="18" s="1"/>
  <c r="Y25" i="18"/>
  <c r="J91" i="18" s="1"/>
  <c r="I43" i="18"/>
  <c r="B52" i="18"/>
  <c r="B59" i="18" s="1"/>
  <c r="Y27" i="18"/>
  <c r="L91" i="18" s="1"/>
  <c r="D37" i="18"/>
  <c r="I64" i="18" s="1"/>
  <c r="I62" i="18" a="1"/>
  <c r="I62" i="18" s="1"/>
  <c r="C86" i="18"/>
  <c r="Y28" i="18" a="1"/>
  <c r="Y28" i="18" s="1"/>
  <c r="M91" i="18" s="1"/>
  <c r="C38" i="18"/>
  <c r="H65" i="18" s="1"/>
  <c r="F41" i="18"/>
  <c r="F43" i="18"/>
  <c r="L44" i="18"/>
  <c r="D86" i="18"/>
  <c r="Y16" i="18"/>
  <c r="Y20" i="18" s="1"/>
  <c r="B30" i="18"/>
  <c r="G57" i="18" s="1"/>
  <c r="B34" i="18"/>
  <c r="G61" i="18" s="1"/>
  <c r="D38" i="18"/>
  <c r="I65" i="18" s="1"/>
  <c r="G41" i="18"/>
  <c r="G43" i="18"/>
  <c r="M44" i="18"/>
  <c r="B36" i="18"/>
  <c r="G63" i="18" s="1"/>
  <c r="G40" i="18"/>
  <c r="B31" i="18"/>
  <c r="G58" i="18" s="1"/>
  <c r="B35" i="18" a="1"/>
  <c r="B35" i="18" s="1"/>
  <c r="J41" i="18"/>
  <c r="J45" i="18"/>
  <c r="C82" i="18"/>
  <c r="Y26" i="18"/>
  <c r="K91" i="18" s="1"/>
  <c r="C31" i="18"/>
  <c r="H58" i="18" s="1"/>
  <c r="C35" i="18" a="1"/>
  <c r="C35" i="18" s="1"/>
  <c r="H40" i="18"/>
  <c r="K41" i="18"/>
  <c r="K43" i="18"/>
  <c r="K45" i="18"/>
  <c r="D82" i="18"/>
  <c r="Y24" i="18"/>
  <c r="I91" i="18" s="1"/>
  <c r="D31" i="18"/>
  <c r="I58" i="18" s="1"/>
  <c r="D35" i="18" a="1"/>
  <c r="D35" i="18" s="1"/>
  <c r="I40" i="18"/>
  <c r="L41" i="18"/>
  <c r="F44" i="18"/>
  <c r="L45" i="18"/>
  <c r="B32" i="18"/>
  <c r="G59" i="18" s="1"/>
  <c r="C36" i="18"/>
  <c r="H63" i="18" s="1"/>
  <c r="J40" i="18"/>
  <c r="M41" i="18"/>
  <c r="G44" i="18"/>
  <c r="M45" i="18"/>
  <c r="Y17" i="18"/>
  <c r="Y21" i="18" s="1"/>
  <c r="E41" i="18"/>
  <c r="C51" i="18"/>
  <c r="C58" i="18" s="1"/>
  <c r="D33" i="18"/>
  <c r="I60" i="18" s="1"/>
  <c r="H62" i="18" a="1"/>
  <c r="H62" i="18" s="1"/>
  <c r="F42" i="18"/>
  <c r="C50" i="18"/>
  <c r="B84" i="18"/>
  <c r="G42" i="18"/>
  <c r="D50" i="18"/>
  <c r="D57" i="18" s="1"/>
  <c r="B38" i="18"/>
  <c r="G65" i="18" s="1"/>
  <c r="H42" i="18"/>
  <c r="B51" i="18"/>
  <c r="B58" i="18" s="1"/>
  <c r="L43" i="18"/>
  <c r="F45" i="18"/>
  <c r="B85" i="18"/>
  <c r="G45" i="18"/>
  <c r="D51" i="18"/>
  <c r="D58" i="18" s="1"/>
  <c r="K42" i="18"/>
  <c r="H45" i="18"/>
  <c r="L42" i="18"/>
  <c r="M42" i="18"/>
  <c r="G62" i="18" a="1"/>
  <c r="G62" i="18" s="1"/>
  <c r="Y30" i="18"/>
  <c r="Y31" i="18"/>
  <c r="O91" i="18" s="1"/>
  <c r="O100" i="5" s="1"/>
  <c r="Y29" i="18"/>
  <c r="N91" i="18" s="1"/>
  <c r="N100" i="5" s="1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D91" i="17"/>
  <c r="C91" i="17"/>
  <c r="B91" i="17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B74" i="17"/>
  <c r="I62" i="17" a="1"/>
  <c r="I62" i="17" s="1"/>
  <c r="H62" i="17" a="1"/>
  <c r="H62" i="17" s="1"/>
  <c r="G62" i="17" a="1"/>
  <c r="G62" i="17" s="1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 s="1"/>
  <c r="C35" i="17" a="1"/>
  <c r="C35" i="17" s="1"/>
  <c r="B35" i="17" a="1"/>
  <c r="B35" i="17" s="1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 s="1"/>
  <c r="Y28" i="17" a="1"/>
  <c r="Y28" i="17" s="1"/>
  <c r="M91" i="17" s="1"/>
  <c r="Y27" i="17" a="1"/>
  <c r="Y27" i="17" s="1"/>
  <c r="L91" i="17" s="1"/>
  <c r="D25" i="17"/>
  <c r="C25" i="17"/>
  <c r="B25" i="17"/>
  <c r="Y24" i="17" a="1"/>
  <c r="Y24" i="17" s="1"/>
  <c r="I91" i="17" s="1"/>
  <c r="D24" i="17"/>
  <c r="C24" i="17"/>
  <c r="B24" i="17"/>
  <c r="Y23" i="17" a="1"/>
  <c r="Y23" i="17" s="1"/>
  <c r="H91" i="17" s="1"/>
  <c r="D23" i="17"/>
  <c r="C23" i="17"/>
  <c r="B23" i="17"/>
  <c r="Y18" i="17" a="1"/>
  <c r="Y18" i="17" s="1"/>
  <c r="M18" i="17"/>
  <c r="L18" i="17"/>
  <c r="K18" i="17"/>
  <c r="J18" i="17"/>
  <c r="I18" i="17"/>
  <c r="H18" i="17"/>
  <c r="G18" i="17"/>
  <c r="F18" i="17"/>
  <c r="E18" i="17"/>
  <c r="Y17" i="17" a="1"/>
  <c r="Y17" i="17" s="1"/>
  <c r="Y21" i="17" s="1"/>
  <c r="M17" i="17"/>
  <c r="L17" i="17"/>
  <c r="K17" i="17"/>
  <c r="J17" i="17"/>
  <c r="I17" i="17"/>
  <c r="H17" i="17"/>
  <c r="G17" i="17"/>
  <c r="F17" i="17"/>
  <c r="E17" i="17"/>
  <c r="Y16" i="17" a="1"/>
  <c r="Y16" i="17" s="1"/>
  <c r="M16" i="17"/>
  <c r="L16" i="17"/>
  <c r="K16" i="17"/>
  <c r="J16" i="17"/>
  <c r="I16" i="17"/>
  <c r="H16" i="17"/>
  <c r="G16" i="17"/>
  <c r="F16" i="17"/>
  <c r="E16" i="17"/>
  <c r="Y15" i="17" a="1"/>
  <c r="Y15" i="17" s="1"/>
  <c r="M15" i="17"/>
  <c r="L15" i="17"/>
  <c r="K15" i="17"/>
  <c r="J15" i="17"/>
  <c r="I15" i="17"/>
  <c r="H15" i="17"/>
  <c r="G15" i="17"/>
  <c r="F15" i="17"/>
  <c r="E15" i="17"/>
  <c r="Y14" i="17"/>
  <c r="Y25" i="17" s="1" a="1"/>
  <c r="Y25" i="17" s="1"/>
  <c r="J91" i="17" s="1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D91" i="16"/>
  <c r="C91" i="16"/>
  <c r="B91" i="16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I62" i="16" a="1"/>
  <c r="I62" i="16" s="1"/>
  <c r="H62" i="16" a="1"/>
  <c r="H62" i="16" s="1"/>
  <c r="G62" i="16" a="1"/>
  <c r="G62" i="16" s="1"/>
  <c r="D52" i="16"/>
  <c r="C52" i="16"/>
  <c r="B52" i="16"/>
  <c r="D51" i="16"/>
  <c r="C51" i="16"/>
  <c r="B51" i="16"/>
  <c r="B58" i="16" s="1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 s="1"/>
  <c r="C35" i="16" a="1"/>
  <c r="C35" i="16" s="1"/>
  <c r="B35" i="16" a="1"/>
  <c r="B35" i="16" s="1"/>
  <c r="D34" i="16"/>
  <c r="C34" i="16"/>
  <c r="B34" i="16"/>
  <c r="D33" i="16"/>
  <c r="I60" i="16" s="1"/>
  <c r="C33" i="16"/>
  <c r="B33" i="16"/>
  <c r="D32" i="16"/>
  <c r="C32" i="16"/>
  <c r="B32" i="16"/>
  <c r="D31" i="16"/>
  <c r="C31" i="16"/>
  <c r="B31" i="16"/>
  <c r="D30" i="16"/>
  <c r="C30" i="16"/>
  <c r="B30" i="16"/>
  <c r="G57" i="16" s="1"/>
  <c r="Y28" i="16" a="1"/>
  <c r="Y28" i="16" s="1"/>
  <c r="M91" i="16" s="1"/>
  <c r="Y27" i="16" a="1"/>
  <c r="Y27" i="16" s="1"/>
  <c r="L91" i="16" s="1"/>
  <c r="D25" i="16"/>
  <c r="C25" i="16"/>
  <c r="B25" i="16"/>
  <c r="Y24" i="16" a="1"/>
  <c r="Y24" i="16" s="1"/>
  <c r="I91" i="16" s="1"/>
  <c r="D24" i="16"/>
  <c r="C24" i="16"/>
  <c r="B24" i="16"/>
  <c r="Y23" i="16" a="1"/>
  <c r="Y23" i="16" s="1"/>
  <c r="H91" i="16" s="1"/>
  <c r="D23" i="16"/>
  <c r="C23" i="16"/>
  <c r="B23" i="16"/>
  <c r="Y18" i="16" a="1"/>
  <c r="Y18" i="16" s="1"/>
  <c r="M18" i="16"/>
  <c r="L18" i="16"/>
  <c r="K18" i="16"/>
  <c r="J18" i="16"/>
  <c r="I18" i="16"/>
  <c r="H18" i="16"/>
  <c r="G18" i="16"/>
  <c r="F18" i="16"/>
  <c r="E18" i="16"/>
  <c r="Y17" i="16" a="1"/>
  <c r="Y17" i="16" s="1"/>
  <c r="M17" i="16"/>
  <c r="L17" i="16"/>
  <c r="K17" i="16"/>
  <c r="J17" i="16"/>
  <c r="I17" i="16"/>
  <c r="H17" i="16"/>
  <c r="G17" i="16"/>
  <c r="F17" i="16"/>
  <c r="E17" i="16"/>
  <c r="Y16" i="16" a="1"/>
  <c r="Y16" i="16" s="1"/>
  <c r="M16" i="16"/>
  <c r="L16" i="16"/>
  <c r="K16" i="16"/>
  <c r="J16" i="16"/>
  <c r="I16" i="16"/>
  <c r="H16" i="16"/>
  <c r="G16" i="16"/>
  <c r="F16" i="16"/>
  <c r="E16" i="16"/>
  <c r="Y15" i="16" a="1"/>
  <c r="Y15" i="16" s="1"/>
  <c r="M15" i="16"/>
  <c r="L15" i="16"/>
  <c r="K15" i="16"/>
  <c r="J15" i="16"/>
  <c r="I15" i="16"/>
  <c r="H15" i="16"/>
  <c r="G15" i="16"/>
  <c r="F15" i="16"/>
  <c r="E15" i="16"/>
  <c r="Y14" i="16"/>
  <c r="Y25" i="16" s="1" a="1"/>
  <c r="Y25" i="16" s="1"/>
  <c r="J91" i="16" s="1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D91" i="15"/>
  <c r="C91" i="15"/>
  <c r="B91" i="15"/>
  <c r="B87" i="15"/>
  <c r="C84" i="15"/>
  <c r="B76" i="15"/>
  <c r="B75" i="15"/>
  <c r="B74" i="15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D91" i="14"/>
  <c r="C91" i="14"/>
  <c r="B91" i="14"/>
  <c r="B76" i="14"/>
  <c r="B75" i="14"/>
  <c r="B74" i="14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D91" i="13"/>
  <c r="C91" i="13"/>
  <c r="B91" i="13"/>
  <c r="B76" i="13"/>
  <c r="B75" i="13"/>
  <c r="B74" i="13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D91" i="12"/>
  <c r="C91" i="12"/>
  <c r="B91" i="12"/>
  <c r="C87" i="12"/>
  <c r="B85" i="12"/>
  <c r="B76" i="12"/>
  <c r="B75" i="12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D91" i="11"/>
  <c r="C91" i="11"/>
  <c r="B91" i="11"/>
  <c r="C87" i="11"/>
  <c r="B76" i="11"/>
  <c r="B75" i="11"/>
  <c r="B74" i="1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D91" i="10"/>
  <c r="C91" i="10"/>
  <c r="B91" i="10"/>
  <c r="B85" i="10"/>
  <c r="D84" i="10"/>
  <c r="B76" i="10"/>
  <c r="B75" i="10"/>
  <c r="B74" i="10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1" i="17" a="1"/>
  <c r="Y29" i="16" a="1"/>
  <c r="Y30" i="17" a="1"/>
  <c r="Y31" i="16" a="1"/>
  <c r="Y29" i="17" a="1"/>
  <c r="Y30" i="16" a="1"/>
  <c r="G91" i="28" l="1"/>
  <c r="B67" i="28" a="1"/>
  <c r="B67" i="28" s="1"/>
  <c r="C74" i="28" s="1"/>
  <c r="Y20" i="28"/>
  <c r="B57" i="28"/>
  <c r="G67" i="28"/>
  <c r="C75" i="28" s="1"/>
  <c r="Y20" i="27"/>
  <c r="B67" i="27" a="1"/>
  <c r="B67" i="27" s="1"/>
  <c r="AB3" i="27" s="1"/>
  <c r="G91" i="27"/>
  <c r="G67" i="27"/>
  <c r="B57" i="27"/>
  <c r="F91" i="26"/>
  <c r="Y19" i="26"/>
  <c r="G67" i="26"/>
  <c r="B67" i="26" a="1"/>
  <c r="B67" i="26" s="1"/>
  <c r="F91" i="25"/>
  <c r="G91" i="25"/>
  <c r="G67" i="25"/>
  <c r="B67" i="25" a="1"/>
  <c r="B67" i="25" s="1"/>
  <c r="Y20" i="24"/>
  <c r="Y19" i="24"/>
  <c r="G67" i="24"/>
  <c r="AC3" i="24" s="1"/>
  <c r="B67" i="24" a="1"/>
  <c r="B67" i="24" s="1"/>
  <c r="C74" i="24" s="1"/>
  <c r="C58" i="17"/>
  <c r="Y21" i="16"/>
  <c r="B67" i="22" a="1"/>
  <c r="Y22" i="16"/>
  <c r="B67" i="18" a="1"/>
  <c r="B67" i="18" s="1"/>
  <c r="AB3" i="18" s="1"/>
  <c r="Y22" i="17"/>
  <c r="I63" i="16"/>
  <c r="C58" i="16"/>
  <c r="B67" i="17" a="1"/>
  <c r="I60" i="17"/>
  <c r="B67" i="21" a="1"/>
  <c r="I63" i="17"/>
  <c r="B58" i="17"/>
  <c r="B57" i="23"/>
  <c r="F91" i="23"/>
  <c r="Y19" i="23"/>
  <c r="B67" i="23"/>
  <c r="C74" i="23" s="1"/>
  <c r="G67" i="23"/>
  <c r="C75" i="23" s="1"/>
  <c r="D57" i="23"/>
  <c r="F91" i="22"/>
  <c r="B67" i="22"/>
  <c r="C74" i="22" s="1"/>
  <c r="G67" i="22"/>
  <c r="Y19" i="22"/>
  <c r="B67" i="21"/>
  <c r="AB3" i="21" s="1"/>
  <c r="G67" i="21"/>
  <c r="AC3" i="21" s="1"/>
  <c r="F91" i="21"/>
  <c r="G91" i="21"/>
  <c r="F91" i="20"/>
  <c r="G91" i="20"/>
  <c r="B67" i="20"/>
  <c r="C74" i="20" s="1"/>
  <c r="G67" i="20"/>
  <c r="C75" i="20" s="1"/>
  <c r="B57" i="20"/>
  <c r="Y19" i="19"/>
  <c r="Y20" i="19"/>
  <c r="B67" i="19"/>
  <c r="C74" i="19" s="1"/>
  <c r="B57" i="19"/>
  <c r="G67" i="19"/>
  <c r="G91" i="18"/>
  <c r="F91" i="18"/>
  <c r="G67" i="18"/>
  <c r="AC3" i="18" s="1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C74" i="17" s="1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Y30" i="16"/>
  <c r="Y29" i="17"/>
  <c r="N91" i="17" s="1"/>
  <c r="N99" i="5" s="1"/>
  <c r="Y31" i="16"/>
  <c r="O91" i="16" s="1"/>
  <c r="O98" i="5" s="1"/>
  <c r="Y30" i="17"/>
  <c r="Y29" i="16"/>
  <c r="N91" i="16" s="1"/>
  <c r="N98" i="5" s="1"/>
  <c r="Y31" i="17"/>
  <c r="O91" i="17" s="1"/>
  <c r="O99" i="5" s="1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 s="1"/>
  <c r="K45" i="15"/>
  <c r="C87" i="15"/>
  <c r="D33" i="15"/>
  <c r="I60" i="15" s="1"/>
  <c r="K43" i="15"/>
  <c r="B83" i="15"/>
  <c r="D32" i="15"/>
  <c r="I59" i="15" s="1"/>
  <c r="I43" i="15"/>
  <c r="J45" i="15"/>
  <c r="B52" i="15"/>
  <c r="B59" i="15" s="1"/>
  <c r="F43" i="15"/>
  <c r="M45" i="15"/>
  <c r="D38" i="15"/>
  <c r="I65" i="15" s="1"/>
  <c r="F45" i="15"/>
  <c r="B36" i="15"/>
  <c r="G63" i="15" s="1"/>
  <c r="E45" i="15"/>
  <c r="E40" i="15"/>
  <c r="G45" i="15"/>
  <c r="L45" i="15"/>
  <c r="H41" i="15"/>
  <c r="D30" i="15"/>
  <c r="I57" i="15" s="1"/>
  <c r="H45" i="15"/>
  <c r="B31" i="15"/>
  <c r="G58" i="15" s="1"/>
  <c r="J40" i="15"/>
  <c r="G43" i="15"/>
  <c r="C35" i="15" a="1"/>
  <c r="C35" i="15" s="1"/>
  <c r="B38" i="15"/>
  <c r="G65" i="15" s="1"/>
  <c r="I41" i="15"/>
  <c r="F44" i="15"/>
  <c r="C52" i="15"/>
  <c r="C59" i="15" s="1"/>
  <c r="Y15" i="15" a="1"/>
  <c r="Y15" i="15" s="1"/>
  <c r="G91" i="15" s="1"/>
  <c r="B33" i="15"/>
  <c r="G60" i="15" s="1"/>
  <c r="D35" i="15" a="1"/>
  <c r="D35" i="15" s="1"/>
  <c r="C38" i="15"/>
  <c r="H65" i="15" s="1"/>
  <c r="K40" i="15"/>
  <c r="J41" i="15"/>
  <c r="I42" i="15"/>
  <c r="H43" i="15"/>
  <c r="G44" i="15"/>
  <c r="B50" i="15"/>
  <c r="B57" i="15" s="1"/>
  <c r="D52" i="15"/>
  <c r="D59" i="15" s="1"/>
  <c r="Y27" i="15" a="1"/>
  <c r="Y27" i="15" s="1"/>
  <c r="L91" i="15" s="1"/>
  <c r="I44" i="15"/>
  <c r="G62" i="15" a="1"/>
  <c r="G62" i="15" s="1"/>
  <c r="D31" i="15"/>
  <c r="I58" i="15" s="1"/>
  <c r="D36" i="15"/>
  <c r="I63" i="15" s="1"/>
  <c r="E41" i="15"/>
  <c r="J44" i="15"/>
  <c r="H62" i="15" a="1"/>
  <c r="H62" i="15" s="1"/>
  <c r="Y17" i="15" a="1"/>
  <c r="Y17" i="15" s="1"/>
  <c r="Y21" i="15" s="1"/>
  <c r="C34" i="15"/>
  <c r="H61" i="15" s="1"/>
  <c r="B37" i="15"/>
  <c r="G64" i="15" s="1"/>
  <c r="G40" i="15"/>
  <c r="F41" i="15"/>
  <c r="E42" i="15"/>
  <c r="M42" i="15"/>
  <c r="L43" i="15"/>
  <c r="K44" i="15"/>
  <c r="C51" i="15"/>
  <c r="C58" i="15" s="1"/>
  <c r="I62" i="15" a="1"/>
  <c r="I62" i="15" s="1"/>
  <c r="C83" i="15"/>
  <c r="B86" i="15"/>
  <c r="Y23" i="15" a="1"/>
  <c r="Y23" i="15" s="1"/>
  <c r="H91" i="15" s="1"/>
  <c r="C31" i="15"/>
  <c r="H58" i="15" s="1"/>
  <c r="C36" i="15"/>
  <c r="H63" i="15" s="1"/>
  <c r="D50" i="15"/>
  <c r="D57" i="15" s="1"/>
  <c r="Y28" i="15" a="1"/>
  <c r="Y28" i="15" s="1"/>
  <c r="M91" i="15" s="1"/>
  <c r="B34" i="15"/>
  <c r="G61" i="15" s="1"/>
  <c r="M41" i="15"/>
  <c r="B51" i="15"/>
  <c r="B58" i="15" s="1"/>
  <c r="B30" i="15"/>
  <c r="G57" i="15" s="1"/>
  <c r="B32" i="15"/>
  <c r="G59" i="15" s="1"/>
  <c r="D34" i="15"/>
  <c r="I61" i="15" s="1"/>
  <c r="C37" i="15"/>
  <c r="H64" i="15" s="1"/>
  <c r="H40" i="15"/>
  <c r="G41" i="15"/>
  <c r="F42" i="15"/>
  <c r="E43" i="15"/>
  <c r="M43" i="15"/>
  <c r="L44" i="15"/>
  <c r="D51" i="15"/>
  <c r="D58" i="15" s="1"/>
  <c r="H44" i="15"/>
  <c r="C50" i="15"/>
  <c r="C57" i="15" s="1"/>
  <c r="Y16" i="15" a="1"/>
  <c r="Y16" i="15" s="1"/>
  <c r="Y20" i="15" s="1"/>
  <c r="L41" i="15"/>
  <c r="Y25" i="15" a="1"/>
  <c r="Y25" i="15" s="1"/>
  <c r="J91" i="15" s="1"/>
  <c r="Y18" i="15" a="1"/>
  <c r="Y18" i="15" s="1"/>
  <c r="Y22" i="15" s="1"/>
  <c r="Y24" i="15" a="1"/>
  <c r="Y24" i="15" s="1"/>
  <c r="I91" i="15" s="1"/>
  <c r="C30" i="15"/>
  <c r="H57" i="15" s="1"/>
  <c r="C32" i="15"/>
  <c r="H59" i="15" s="1"/>
  <c r="B35" i="15" a="1"/>
  <c r="B35" i="15" s="1"/>
  <c r="D37" i="15"/>
  <c r="I64" i="15" s="1"/>
  <c r="I40" i="15"/>
  <c r="G42" i="15"/>
  <c r="E44" i="15"/>
  <c r="J42" i="13"/>
  <c r="G91" i="17"/>
  <c r="Y19" i="17"/>
  <c r="Y20" i="17"/>
  <c r="F91" i="17"/>
  <c r="B57" i="17"/>
  <c r="Y26" i="17" a="1"/>
  <c r="Y26" i="17" s="1"/>
  <c r="K91" i="17" s="1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 s="1"/>
  <c r="C74" i="16" s="1"/>
  <c r="B71" i="16"/>
  <c r="G91" i="16"/>
  <c r="Y19" i="16"/>
  <c r="Y20" i="16"/>
  <c r="F91" i="16"/>
  <c r="Y26" i="16" a="1"/>
  <c r="Y26" i="16" s="1"/>
  <c r="K91" i="16" s="1"/>
  <c r="B57" i="16"/>
  <c r="Y26" i="15" a="1"/>
  <c r="Y26" i="15" s="1"/>
  <c r="K91" i="15" s="1"/>
  <c r="K42" i="14"/>
  <c r="H40" i="14"/>
  <c r="G40" i="14"/>
  <c r="C36" i="14"/>
  <c r="H63" i="14" s="1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 s="1"/>
  <c r="J43" i="14"/>
  <c r="D34" i="14"/>
  <c r="I61" i="14" s="1"/>
  <c r="J45" i="14"/>
  <c r="H42" i="14"/>
  <c r="M40" i="14"/>
  <c r="M42" i="14"/>
  <c r="L45" i="14"/>
  <c r="F44" i="14"/>
  <c r="M43" i="14"/>
  <c r="K44" i="14"/>
  <c r="I40" i="14"/>
  <c r="B52" i="14"/>
  <c r="B59" i="14" s="1"/>
  <c r="B30" i="14"/>
  <c r="G57" i="14" s="1"/>
  <c r="J40" i="14"/>
  <c r="I62" i="14" a="1"/>
  <c r="I62" i="14" s="1"/>
  <c r="C30" i="14"/>
  <c r="H57" i="14" s="1"/>
  <c r="C85" i="14"/>
  <c r="F43" i="14"/>
  <c r="Y25" i="14" a="1"/>
  <c r="Y25" i="14" s="1"/>
  <c r="J91" i="14" s="1"/>
  <c r="B33" i="14"/>
  <c r="G60" i="14" s="1"/>
  <c r="B38" i="14"/>
  <c r="G65" i="14" s="1"/>
  <c r="G42" i="14"/>
  <c r="E44" i="14"/>
  <c r="B83" i="14"/>
  <c r="D52" i="14"/>
  <c r="D59" i="14" s="1"/>
  <c r="D30" i="14"/>
  <c r="I57" i="14" s="1"/>
  <c r="M44" i="14"/>
  <c r="Y24" i="14" a="1"/>
  <c r="Y24" i="14" s="1"/>
  <c r="I91" i="14" s="1"/>
  <c r="B32" i="14"/>
  <c r="G59" i="14" s="1"/>
  <c r="B37" i="14"/>
  <c r="G64" i="14" s="1"/>
  <c r="I41" i="14"/>
  <c r="G43" i="14"/>
  <c r="D85" i="14"/>
  <c r="Y15" i="14" a="1"/>
  <c r="Y15" i="14" s="1"/>
  <c r="Y19" i="14" s="1"/>
  <c r="G41" i="14"/>
  <c r="L44" i="14"/>
  <c r="Y18" i="14" a="1"/>
  <c r="Y18" i="14" s="1"/>
  <c r="Y22" i="14" s="1"/>
  <c r="C32" i="14"/>
  <c r="H59" i="14" s="1"/>
  <c r="C37" i="14"/>
  <c r="H64" i="14" s="1"/>
  <c r="E42" i="14"/>
  <c r="L43" i="14"/>
  <c r="C51" i="14"/>
  <c r="C58" i="14" s="1"/>
  <c r="B86" i="14"/>
  <c r="B35" i="14" a="1"/>
  <c r="B35" i="14" s="1"/>
  <c r="F41" i="14"/>
  <c r="C35" i="14" a="1"/>
  <c r="C35" i="14" s="1"/>
  <c r="E43" i="14"/>
  <c r="D31" i="14"/>
  <c r="I58" i="14" s="1"/>
  <c r="D35" i="14" a="1"/>
  <c r="D35" i="14" s="1"/>
  <c r="H41" i="14"/>
  <c r="D32" i="14"/>
  <c r="I59" i="14" s="1"/>
  <c r="D37" i="14"/>
  <c r="I64" i="14" s="1"/>
  <c r="K40" i="14"/>
  <c r="F42" i="14"/>
  <c r="D51" i="14"/>
  <c r="D58" i="14" s="1"/>
  <c r="D82" i="14"/>
  <c r="C83" i="14"/>
  <c r="C34" i="14"/>
  <c r="H61" i="14" s="1"/>
  <c r="D36" i="14"/>
  <c r="I63" i="14" s="1"/>
  <c r="E41" i="14"/>
  <c r="M41" i="14"/>
  <c r="L42" i="14"/>
  <c r="K43" i="14"/>
  <c r="J44" i="14"/>
  <c r="B51" i="14"/>
  <c r="B58" i="14" s="1"/>
  <c r="H62" i="14" a="1"/>
  <c r="H62" i="14" s="1"/>
  <c r="Y16" i="14" a="1"/>
  <c r="Y16" i="14" s="1"/>
  <c r="F91" i="14" s="1"/>
  <c r="Y23" i="14" a="1"/>
  <c r="Y23" i="14" s="1"/>
  <c r="H91" i="14" s="1"/>
  <c r="B31" i="14"/>
  <c r="G58" i="14" s="1"/>
  <c r="C33" i="14"/>
  <c r="H60" i="14" s="1"/>
  <c r="C38" i="14"/>
  <c r="H65" i="14" s="1"/>
  <c r="J41" i="14"/>
  <c r="I42" i="14"/>
  <c r="H43" i="14"/>
  <c r="G44" i="14"/>
  <c r="B50" i="14"/>
  <c r="B57" i="14" s="1"/>
  <c r="D83" i="14"/>
  <c r="C52" i="14"/>
  <c r="C59" i="14" s="1"/>
  <c r="Y27" i="14" a="1"/>
  <c r="Y27" i="14" s="1"/>
  <c r="L91" i="14" s="1"/>
  <c r="C31" i="14"/>
  <c r="H58" i="14" s="1"/>
  <c r="D33" i="14"/>
  <c r="I60" i="14" s="1"/>
  <c r="B36" i="14"/>
  <c r="G63" i="14" s="1"/>
  <c r="D38" i="14"/>
  <c r="I65" i="14" s="1"/>
  <c r="K41" i="14"/>
  <c r="J42" i="14"/>
  <c r="I43" i="14"/>
  <c r="H44" i="14"/>
  <c r="C50" i="14"/>
  <c r="C57" i="14" s="1"/>
  <c r="B84" i="14"/>
  <c r="Y17" i="14" a="1"/>
  <c r="Y17" i="14" s="1"/>
  <c r="Y21" i="14" s="1"/>
  <c r="Y28" i="14" a="1"/>
  <c r="Y28" i="14" s="1"/>
  <c r="M91" i="14" s="1"/>
  <c r="B34" i="14"/>
  <c r="G61" i="14" s="1"/>
  <c r="L41" i="14"/>
  <c r="D50" i="14"/>
  <c r="D57" i="14" s="1"/>
  <c r="B71" i="14"/>
  <c r="Y26" i="14" a="1"/>
  <c r="Y26" i="14" s="1"/>
  <c r="K91" i="14" s="1"/>
  <c r="H44" i="13"/>
  <c r="C50" i="13"/>
  <c r="C57" i="13" s="1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 s="1"/>
  <c r="D87" i="13"/>
  <c r="L45" i="13"/>
  <c r="K41" i="13"/>
  <c r="M45" i="13"/>
  <c r="F41" i="13"/>
  <c r="E42" i="13"/>
  <c r="Y23" i="13" a="1"/>
  <c r="Y23" i="13" s="1"/>
  <c r="H91" i="13" s="1"/>
  <c r="Y27" i="13" a="1"/>
  <c r="Y27" i="13" s="1"/>
  <c r="L91" i="13" s="1"/>
  <c r="C31" i="13"/>
  <c r="H58" i="13" s="1"/>
  <c r="D33" i="13"/>
  <c r="I60" i="13" s="1"/>
  <c r="C36" i="13"/>
  <c r="H63" i="13" s="1"/>
  <c r="L41" i="13"/>
  <c r="J43" i="13"/>
  <c r="I44" i="13"/>
  <c r="D50" i="13"/>
  <c r="D57" i="13" s="1"/>
  <c r="Y17" i="13" a="1"/>
  <c r="Y17" i="13" s="1"/>
  <c r="Y21" i="13" s="1"/>
  <c r="Y28" i="13" a="1"/>
  <c r="Y28" i="13" s="1"/>
  <c r="M91" i="13" s="1"/>
  <c r="D31" i="13"/>
  <c r="I58" i="13" s="1"/>
  <c r="B34" i="13"/>
  <c r="G61" i="13" s="1"/>
  <c r="D36" i="13"/>
  <c r="I63" i="13" s="1"/>
  <c r="F40" i="13"/>
  <c r="E41" i="13"/>
  <c r="M41" i="13"/>
  <c r="L42" i="13"/>
  <c r="K43" i="13"/>
  <c r="J44" i="13"/>
  <c r="B51" i="13"/>
  <c r="B58" i="13" s="1"/>
  <c r="G62" i="13" a="1"/>
  <c r="G62" i="13" s="1"/>
  <c r="C34" i="13"/>
  <c r="H61" i="13" s="1"/>
  <c r="H62" i="13" a="1"/>
  <c r="H62" i="13" s="1"/>
  <c r="C85" i="13"/>
  <c r="B30" i="13"/>
  <c r="G57" i="13" s="1"/>
  <c r="D34" i="13"/>
  <c r="I61" i="13" s="1"/>
  <c r="Y18" i="13" a="1"/>
  <c r="Y18" i="13" s="1"/>
  <c r="Y22" i="13" s="1"/>
  <c r="C30" i="13"/>
  <c r="H57" i="13" s="1"/>
  <c r="I40" i="13"/>
  <c r="F43" i="13"/>
  <c r="B52" i="13"/>
  <c r="B59" i="13" s="1"/>
  <c r="C83" i="13"/>
  <c r="Y15" i="13" a="1"/>
  <c r="Y15" i="13" s="1"/>
  <c r="G91" i="13" s="1"/>
  <c r="D30" i="13"/>
  <c r="I57" i="13" s="1"/>
  <c r="D32" i="13"/>
  <c r="I59" i="13" s="1"/>
  <c r="C35" i="13" a="1"/>
  <c r="C35" i="13" s="1"/>
  <c r="B38" i="13"/>
  <c r="G65" i="13" s="1"/>
  <c r="J40" i="13"/>
  <c r="I41" i="13"/>
  <c r="H42" i="13"/>
  <c r="G43" i="13"/>
  <c r="F44" i="13"/>
  <c r="C52" i="13"/>
  <c r="C59" i="13" s="1"/>
  <c r="C86" i="13"/>
  <c r="B37" i="13"/>
  <c r="G64" i="13" s="1"/>
  <c r="L43" i="13"/>
  <c r="K44" i="13"/>
  <c r="Y25" i="13" a="1"/>
  <c r="Y25" i="13" s="1"/>
  <c r="J91" i="13" s="1"/>
  <c r="B32" i="13"/>
  <c r="G59" i="13" s="1"/>
  <c r="C37" i="13"/>
  <c r="H64" i="13" s="1"/>
  <c r="G41" i="13"/>
  <c r="E43" i="13"/>
  <c r="M43" i="13"/>
  <c r="L44" i="13"/>
  <c r="D51" i="13"/>
  <c r="D58" i="13" s="1"/>
  <c r="Y24" i="13" a="1"/>
  <c r="Y24" i="13" s="1"/>
  <c r="I91" i="13" s="1"/>
  <c r="C32" i="13"/>
  <c r="H59" i="13" s="1"/>
  <c r="D37" i="13"/>
  <c r="I64" i="13" s="1"/>
  <c r="E44" i="13"/>
  <c r="M44" i="13"/>
  <c r="B33" i="13"/>
  <c r="G60" i="13" s="1"/>
  <c r="D35" i="13" a="1"/>
  <c r="D35" i="13" s="1"/>
  <c r="C38" i="13"/>
  <c r="H65" i="13" s="1"/>
  <c r="K40" i="13"/>
  <c r="J41" i="13"/>
  <c r="I42" i="13"/>
  <c r="H43" i="13"/>
  <c r="G44" i="13"/>
  <c r="B50" i="13"/>
  <c r="B57" i="13" s="1"/>
  <c r="D52" i="13"/>
  <c r="D59" i="13" s="1"/>
  <c r="B84" i="13"/>
  <c r="D86" i="13"/>
  <c r="C51" i="13"/>
  <c r="C58" i="13" s="1"/>
  <c r="B35" i="13" a="1"/>
  <c r="B35" i="13" s="1"/>
  <c r="H41" i="13"/>
  <c r="B86" i="13"/>
  <c r="Y16" i="13" a="1"/>
  <c r="Y16" i="13" s="1"/>
  <c r="Y20" i="13" s="1"/>
  <c r="B31" i="13"/>
  <c r="G58" i="13" s="1"/>
  <c r="C33" i="13"/>
  <c r="H60" i="13" s="1"/>
  <c r="B36" i="13"/>
  <c r="G63" i="13" s="1"/>
  <c r="D38" i="13"/>
  <c r="I65" i="13" s="1"/>
  <c r="Y26" i="13" a="1"/>
  <c r="Y26" i="13" s="1"/>
  <c r="K91" i="13" s="1"/>
  <c r="I44" i="12"/>
  <c r="H45" i="12"/>
  <c r="F45" i="12"/>
  <c r="I45" i="12"/>
  <c r="J40" i="12"/>
  <c r="D87" i="12"/>
  <c r="C36" i="12"/>
  <c r="H63" i="12" s="1"/>
  <c r="J45" i="12"/>
  <c r="K45" i="12"/>
  <c r="D82" i="12"/>
  <c r="L45" i="12"/>
  <c r="G42" i="12"/>
  <c r="F42" i="12"/>
  <c r="H42" i="12"/>
  <c r="M42" i="12"/>
  <c r="M45" i="12"/>
  <c r="E45" i="12"/>
  <c r="D52" i="12"/>
  <c r="D59" i="12" s="1"/>
  <c r="H40" i="12"/>
  <c r="G45" i="12"/>
  <c r="I40" i="12"/>
  <c r="G62" i="12" a="1"/>
  <c r="G62" i="12" s="1"/>
  <c r="J43" i="12"/>
  <c r="C32" i="12"/>
  <c r="H59" i="12" s="1"/>
  <c r="E40" i="12"/>
  <c r="M40" i="12"/>
  <c r="D31" i="12"/>
  <c r="I58" i="12" s="1"/>
  <c r="L40" i="12"/>
  <c r="F40" i="12"/>
  <c r="F41" i="12"/>
  <c r="K40" i="12"/>
  <c r="G40" i="12"/>
  <c r="E42" i="12"/>
  <c r="Y24" i="12" a="1"/>
  <c r="Y24" i="12" s="1"/>
  <c r="I91" i="12" s="1"/>
  <c r="Y15" i="12" a="1"/>
  <c r="Y15" i="12" s="1"/>
  <c r="G91" i="12" s="1"/>
  <c r="D30" i="12"/>
  <c r="I57" i="12" s="1"/>
  <c r="D37" i="12"/>
  <c r="I64" i="12" s="1"/>
  <c r="B83" i="12"/>
  <c r="B33" i="12"/>
  <c r="G60" i="12" s="1"/>
  <c r="B38" i="12"/>
  <c r="G65" i="12" s="1"/>
  <c r="G43" i="12"/>
  <c r="B86" i="12"/>
  <c r="C34" i="12"/>
  <c r="H61" i="12" s="1"/>
  <c r="D36" i="12"/>
  <c r="I63" i="12" s="1"/>
  <c r="E41" i="12"/>
  <c r="M41" i="12"/>
  <c r="L42" i="12"/>
  <c r="K43" i="12"/>
  <c r="J44" i="12"/>
  <c r="B51" i="12"/>
  <c r="B58" i="12" s="1"/>
  <c r="H62" i="12" a="1"/>
  <c r="H62" i="12" s="1"/>
  <c r="Y18" i="12" a="1"/>
  <c r="Y18" i="12" s="1"/>
  <c r="Y22" i="12" s="1"/>
  <c r="D34" i="12"/>
  <c r="I61" i="12" s="1"/>
  <c r="B37" i="12"/>
  <c r="G64" i="12" s="1"/>
  <c r="L43" i="12"/>
  <c r="C30" i="12"/>
  <c r="H57" i="12" s="1"/>
  <c r="C37" i="12"/>
  <c r="H64" i="12" s="1"/>
  <c r="G41" i="12"/>
  <c r="E43" i="12"/>
  <c r="L44" i="12"/>
  <c r="D51" i="12"/>
  <c r="D58" i="12" s="1"/>
  <c r="D32" i="12"/>
  <c r="I59" i="12" s="1"/>
  <c r="H41" i="12"/>
  <c r="B52" i="12"/>
  <c r="B59" i="12" s="1"/>
  <c r="D85" i="12"/>
  <c r="Y16" i="12" a="1"/>
  <c r="Y16" i="12" s="1"/>
  <c r="Y20" i="12" s="1"/>
  <c r="Y23" i="12" a="1"/>
  <c r="Y23" i="12" s="1"/>
  <c r="H91" i="12" s="1"/>
  <c r="B31" i="12"/>
  <c r="G58" i="12" s="1"/>
  <c r="C33" i="12"/>
  <c r="H60" i="12" s="1"/>
  <c r="C38" i="12"/>
  <c r="H65" i="12" s="1"/>
  <c r="J41" i="12"/>
  <c r="I42" i="12"/>
  <c r="H43" i="12"/>
  <c r="G44" i="12"/>
  <c r="B50" i="12"/>
  <c r="D83" i="12"/>
  <c r="C86" i="12"/>
  <c r="B30" i="12"/>
  <c r="G57" i="12" s="1"/>
  <c r="K44" i="12"/>
  <c r="B35" i="12" a="1"/>
  <c r="B35" i="12" s="1"/>
  <c r="I62" i="12" a="1"/>
  <c r="I62" i="12" s="1"/>
  <c r="C35" i="12" a="1"/>
  <c r="C35" i="12" s="1"/>
  <c r="C52" i="12"/>
  <c r="C59" i="12" s="1"/>
  <c r="Y27" i="12" a="1"/>
  <c r="Y27" i="12" s="1"/>
  <c r="L91" i="12" s="1"/>
  <c r="C31" i="12"/>
  <c r="H58" i="12" s="1"/>
  <c r="D33" i="12"/>
  <c r="I60" i="12" s="1"/>
  <c r="B36" i="12"/>
  <c r="G63" i="12" s="1"/>
  <c r="D38" i="12"/>
  <c r="I65" i="12" s="1"/>
  <c r="K41" i="12"/>
  <c r="J42" i="12"/>
  <c r="I43" i="12"/>
  <c r="H44" i="12"/>
  <c r="C50" i="12"/>
  <c r="C57" i="12" s="1"/>
  <c r="B84" i="12"/>
  <c r="Y25" i="12" a="1"/>
  <c r="Y25" i="12" s="1"/>
  <c r="J91" i="12" s="1"/>
  <c r="B32" i="12"/>
  <c r="G59" i="12" s="1"/>
  <c r="C51" i="12"/>
  <c r="C58" i="12" s="1"/>
  <c r="M43" i="12"/>
  <c r="F43" i="12"/>
  <c r="E44" i="12"/>
  <c r="M44" i="12"/>
  <c r="D35" i="12" a="1"/>
  <c r="D35" i="12" s="1"/>
  <c r="I41" i="12"/>
  <c r="F44" i="12"/>
  <c r="C83" i="12"/>
  <c r="Y17" i="12" a="1"/>
  <c r="Y17" i="12" s="1"/>
  <c r="Y21" i="12" s="1"/>
  <c r="Y28" i="12" a="1"/>
  <c r="Y28" i="12" s="1"/>
  <c r="M91" i="12" s="1"/>
  <c r="B34" i="12"/>
  <c r="G61" i="12" s="1"/>
  <c r="L41" i="12"/>
  <c r="D50" i="12"/>
  <c r="D57" i="12" s="1"/>
  <c r="B71" i="12"/>
  <c r="Y26" i="12" a="1"/>
  <c r="Y26" i="12" s="1"/>
  <c r="K91" i="12" s="1"/>
  <c r="K42" i="11"/>
  <c r="H41" i="11"/>
  <c r="E40" i="11"/>
  <c r="I44" i="11"/>
  <c r="I40" i="11"/>
  <c r="C30" i="11"/>
  <c r="H57" i="11" s="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 s="1"/>
  <c r="L41" i="11"/>
  <c r="E43" i="11"/>
  <c r="B30" i="11"/>
  <c r="G57" i="11" s="1"/>
  <c r="F42" i="11"/>
  <c r="J43" i="11"/>
  <c r="D50" i="11"/>
  <c r="D57" i="11" s="1"/>
  <c r="C37" i="11"/>
  <c r="H64" i="11" s="1"/>
  <c r="G43" i="11"/>
  <c r="C32" i="11"/>
  <c r="H59" i="11" s="1"/>
  <c r="M43" i="11"/>
  <c r="F43" i="11"/>
  <c r="G41" i="11"/>
  <c r="H43" i="11"/>
  <c r="C85" i="11"/>
  <c r="L43" i="11"/>
  <c r="B83" i="11"/>
  <c r="B52" i="11"/>
  <c r="B59" i="11" s="1"/>
  <c r="Y18" i="11" a="1"/>
  <c r="Y18" i="11" s="1"/>
  <c r="Y22" i="11" s="1"/>
  <c r="D37" i="11"/>
  <c r="I64" i="11" s="1"/>
  <c r="I62" i="11" a="1"/>
  <c r="I62" i="11" s="1"/>
  <c r="D30" i="11"/>
  <c r="I57" i="11" s="1"/>
  <c r="D32" i="11"/>
  <c r="I59" i="11" s="1"/>
  <c r="B38" i="11"/>
  <c r="G65" i="11" s="1"/>
  <c r="M45" i="11"/>
  <c r="Y17" i="11" a="1"/>
  <c r="Y17" i="11" s="1"/>
  <c r="Y21" i="11" s="1"/>
  <c r="Y28" i="11" a="1"/>
  <c r="Y28" i="11" s="1"/>
  <c r="M91" i="11" s="1"/>
  <c r="D31" i="11"/>
  <c r="I58" i="11" s="1"/>
  <c r="B34" i="11"/>
  <c r="G61" i="11" s="1"/>
  <c r="D36" i="11"/>
  <c r="I63" i="11" s="1"/>
  <c r="E41" i="11"/>
  <c r="M41" i="11"/>
  <c r="L42" i="11"/>
  <c r="J44" i="11"/>
  <c r="I45" i="11"/>
  <c r="B51" i="11"/>
  <c r="B58" i="11" s="1"/>
  <c r="G62" i="11" a="1"/>
  <c r="G62" i="11" s="1"/>
  <c r="Y25" i="11" a="1"/>
  <c r="Y25" i="11" s="1"/>
  <c r="J91" i="11" s="1"/>
  <c r="Y15" i="11" a="1"/>
  <c r="Y15" i="11" s="1"/>
  <c r="Y19" i="11" s="1"/>
  <c r="C35" i="11" a="1"/>
  <c r="C35" i="11" s="1"/>
  <c r="E45" i="11"/>
  <c r="B86" i="11"/>
  <c r="D35" i="11" a="1"/>
  <c r="D35" i="11" s="1"/>
  <c r="I42" i="11"/>
  <c r="C34" i="11"/>
  <c r="H61" i="11" s="1"/>
  <c r="B37" i="11"/>
  <c r="G64" i="11" s="1"/>
  <c r="F41" i="11"/>
  <c r="E42" i="11"/>
  <c r="M42" i="11"/>
  <c r="K44" i="11"/>
  <c r="J45" i="11"/>
  <c r="C51" i="11"/>
  <c r="C58" i="11" s="1"/>
  <c r="H62" i="11" a="1"/>
  <c r="H62" i="11" s="1"/>
  <c r="D51" i="11"/>
  <c r="D58" i="11" s="1"/>
  <c r="Y24" i="11" a="1"/>
  <c r="Y24" i="11" s="1"/>
  <c r="I91" i="11" s="1"/>
  <c r="E44" i="11"/>
  <c r="M44" i="11"/>
  <c r="L45" i="11"/>
  <c r="B33" i="11"/>
  <c r="G60" i="11" s="1"/>
  <c r="C38" i="11"/>
  <c r="H65" i="11" s="1"/>
  <c r="B50" i="11"/>
  <c r="B57" i="11" s="1"/>
  <c r="Y16" i="11" a="1"/>
  <c r="Y16" i="11" s="1"/>
  <c r="Y20" i="11" s="1"/>
  <c r="B31" i="11"/>
  <c r="G58" i="11" s="1"/>
  <c r="C33" i="11"/>
  <c r="H60" i="11" s="1"/>
  <c r="B36" i="11"/>
  <c r="G63" i="11" s="1"/>
  <c r="D38" i="11"/>
  <c r="I65" i="11" s="1"/>
  <c r="K41" i="11"/>
  <c r="J42" i="11"/>
  <c r="H44" i="11"/>
  <c r="G45" i="11"/>
  <c r="C50" i="11"/>
  <c r="C57" i="11" s="1"/>
  <c r="B84" i="11"/>
  <c r="D86" i="11"/>
  <c r="D34" i="11"/>
  <c r="I61" i="11" s="1"/>
  <c r="L44" i="11"/>
  <c r="B35" i="11" a="1"/>
  <c r="B35" i="11" s="1"/>
  <c r="I41" i="11"/>
  <c r="F44" i="11"/>
  <c r="C52" i="11"/>
  <c r="C59" i="11" s="1"/>
  <c r="C83" i="11"/>
  <c r="J41" i="11"/>
  <c r="G44" i="11"/>
  <c r="F45" i="11"/>
  <c r="D52" i="11"/>
  <c r="D59" i="11" s="1"/>
  <c r="D83" i="11"/>
  <c r="Y23" i="11" a="1"/>
  <c r="Y23" i="11" s="1"/>
  <c r="H91" i="11" s="1"/>
  <c r="Y27" i="11" a="1"/>
  <c r="Y27" i="11" s="1"/>
  <c r="L91" i="11" s="1"/>
  <c r="C31" i="11"/>
  <c r="H58" i="11" s="1"/>
  <c r="D33" i="11"/>
  <c r="I60" i="11" s="1"/>
  <c r="C36" i="11"/>
  <c r="H63" i="11" s="1"/>
  <c r="H45" i="11"/>
  <c r="Y26" i="11" a="1"/>
  <c r="Y26" i="11" s="1"/>
  <c r="K91" i="11" s="1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 s="1"/>
  <c r="D82" i="10"/>
  <c r="F45" i="10"/>
  <c r="E40" i="10"/>
  <c r="G45" i="10"/>
  <c r="C38" i="10"/>
  <c r="H65" i="10" s="1"/>
  <c r="J40" i="10"/>
  <c r="D50" i="10"/>
  <c r="D57" i="10" s="1"/>
  <c r="K40" i="10"/>
  <c r="D38" i="10"/>
  <c r="I65" i="10" s="1"/>
  <c r="B36" i="10"/>
  <c r="G63" i="10" s="1"/>
  <c r="B50" i="10"/>
  <c r="B57" i="10" s="1"/>
  <c r="B52" i="10"/>
  <c r="B59" i="10" s="1"/>
  <c r="Y15" i="10" a="1"/>
  <c r="Y15" i="10" s="1"/>
  <c r="Y19" i="10" s="1"/>
  <c r="D33" i="10"/>
  <c r="I60" i="10" s="1"/>
  <c r="G40" i="10"/>
  <c r="K41" i="10"/>
  <c r="J43" i="10"/>
  <c r="G62" i="10" a="1"/>
  <c r="G62" i="10" s="1"/>
  <c r="C31" i="10"/>
  <c r="H58" i="10" s="1"/>
  <c r="B33" i="10"/>
  <c r="G60" i="10" s="1"/>
  <c r="J41" i="10"/>
  <c r="I43" i="10"/>
  <c r="B34" i="10"/>
  <c r="G61" i="10" s="1"/>
  <c r="H40" i="10"/>
  <c r="L41" i="10"/>
  <c r="G44" i="10"/>
  <c r="D85" i="10"/>
  <c r="D52" i="10"/>
  <c r="D59" i="10" s="1"/>
  <c r="B31" i="10"/>
  <c r="G58" i="10" s="1"/>
  <c r="H43" i="10"/>
  <c r="D37" i="10"/>
  <c r="I64" i="10" s="1"/>
  <c r="D35" i="10" a="1"/>
  <c r="D35" i="10" s="1"/>
  <c r="I40" i="10"/>
  <c r="I42" i="10"/>
  <c r="C50" i="10"/>
  <c r="C57" i="10" s="1"/>
  <c r="Y28" i="10" a="1"/>
  <c r="Y28" i="10" s="1"/>
  <c r="M91" i="10" s="1"/>
  <c r="D36" i="10"/>
  <c r="I63" i="10" s="1"/>
  <c r="M41" i="10"/>
  <c r="J44" i="10"/>
  <c r="Y18" i="10" a="1"/>
  <c r="Y18" i="10" s="1"/>
  <c r="Y22" i="10" s="1"/>
  <c r="D30" i="10"/>
  <c r="I57" i="10" s="1"/>
  <c r="D32" i="10"/>
  <c r="I59" i="10" s="1"/>
  <c r="C35" i="10" a="1"/>
  <c r="C35" i="10" s="1"/>
  <c r="B38" i="10"/>
  <c r="G65" i="10" s="1"/>
  <c r="I41" i="10"/>
  <c r="H42" i="10"/>
  <c r="G43" i="10"/>
  <c r="F44" i="10"/>
  <c r="C52" i="10"/>
  <c r="C59" i="10" s="1"/>
  <c r="C33" i="10"/>
  <c r="H60" i="10" s="1"/>
  <c r="H44" i="10"/>
  <c r="Y27" i="10" a="1"/>
  <c r="Y27" i="10" s="1"/>
  <c r="L91" i="10" s="1"/>
  <c r="Y17" i="10" a="1"/>
  <c r="Y17" i="10" s="1"/>
  <c r="Y21" i="10" s="1"/>
  <c r="C34" i="10"/>
  <c r="H61" i="10" s="1"/>
  <c r="B37" i="10"/>
  <c r="G64" i="10" s="1"/>
  <c r="F41" i="10"/>
  <c r="E42" i="10"/>
  <c r="M42" i="10"/>
  <c r="L43" i="10"/>
  <c r="K44" i="10"/>
  <c r="C51" i="10"/>
  <c r="C58" i="10" s="1"/>
  <c r="D83" i="10"/>
  <c r="C86" i="10"/>
  <c r="Y23" i="10" a="1"/>
  <c r="Y23" i="10" s="1"/>
  <c r="H91" i="10" s="1"/>
  <c r="C36" i="10"/>
  <c r="H63" i="10" s="1"/>
  <c r="I44" i="10"/>
  <c r="H62" i="10" a="1"/>
  <c r="H62" i="10" s="1"/>
  <c r="B51" i="10"/>
  <c r="B58" i="10" s="1"/>
  <c r="C83" i="10"/>
  <c r="B30" i="10"/>
  <c r="G57" i="10" s="1"/>
  <c r="B32" i="10"/>
  <c r="G59" i="10" s="1"/>
  <c r="D34" i="10"/>
  <c r="I61" i="10" s="1"/>
  <c r="C37" i="10"/>
  <c r="H64" i="10" s="1"/>
  <c r="G41" i="10"/>
  <c r="F42" i="10"/>
  <c r="E43" i="10"/>
  <c r="M43" i="10"/>
  <c r="L44" i="10"/>
  <c r="D51" i="10"/>
  <c r="D58" i="10" s="1"/>
  <c r="B84" i="10"/>
  <c r="Y16" i="10" a="1"/>
  <c r="Y16" i="10" s="1"/>
  <c r="Y20" i="10" s="1"/>
  <c r="B83" i="10"/>
  <c r="D31" i="10"/>
  <c r="I58" i="10" s="1"/>
  <c r="E41" i="10"/>
  <c r="K43" i="10"/>
  <c r="I62" i="10" a="1"/>
  <c r="I62" i="10" s="1"/>
  <c r="B86" i="10"/>
  <c r="Y25" i="10" a="1"/>
  <c r="Y25" i="10" s="1"/>
  <c r="J91" i="10" s="1"/>
  <c r="Y24" i="10" a="1"/>
  <c r="Y24" i="10" s="1"/>
  <c r="I91" i="10" s="1"/>
  <c r="C30" i="10"/>
  <c r="H57" i="10" s="1"/>
  <c r="B35" i="10" a="1"/>
  <c r="B35" i="10" s="1"/>
  <c r="E44" i="10"/>
  <c r="B71" i="10"/>
  <c r="Y26" i="10" a="1"/>
  <c r="Y26" i="10" s="1"/>
  <c r="K91" i="10" s="1"/>
  <c r="E91" i="8"/>
  <c r="D91" i="8"/>
  <c r="C91" i="8"/>
  <c r="B91" i="8"/>
  <c r="B76" i="8"/>
  <c r="B75" i="8"/>
  <c r="B74" i="8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 s="1"/>
  <c r="C4" i="8"/>
  <c r="C87" i="8" s="1"/>
  <c r="B4" i="8"/>
  <c r="D3" i="8"/>
  <c r="C3" i="8"/>
  <c r="B3" i="8"/>
  <c r="Y30" i="15" a="1"/>
  <c r="Y31" i="13" a="1"/>
  <c r="Y29" i="13" a="1"/>
  <c r="Y30" i="10" a="1"/>
  <c r="Y29" i="11" a="1"/>
  <c r="Y30" i="12" a="1"/>
  <c r="Y31" i="11" a="1"/>
  <c r="Y31" i="10" a="1"/>
  <c r="Y29" i="14" a="1"/>
  <c r="Y30" i="13" a="1"/>
  <c r="Y31" i="14" a="1"/>
  <c r="Y30" i="11" a="1"/>
  <c r="Y29" i="15" a="1"/>
  <c r="Y30" i="14" a="1"/>
  <c r="Y29" i="10" a="1"/>
  <c r="Y31" i="12" a="1"/>
  <c r="Y31" i="15" a="1"/>
  <c r="Y29" i="12" a="1"/>
  <c r="Q63" i="28" a="1"/>
  <c r="Q62" i="28" a="1"/>
  <c r="N65" i="28" a="1"/>
  <c r="P65" i="28" a="1"/>
  <c r="P63" i="28" a="1"/>
  <c r="O59" i="28" a="1"/>
  <c r="M62" i="28" a="1"/>
  <c r="Q60" i="27" a="1"/>
  <c r="L57" i="27" a="1"/>
  <c r="O58" i="27" a="1"/>
  <c r="N58" i="27" a="1"/>
  <c r="O63" i="27" a="1"/>
  <c r="M62" i="27" a="1"/>
  <c r="P57" i="27" a="1"/>
  <c r="Q62" i="26" a="1"/>
  <c r="O59" i="26" a="1"/>
  <c r="N60" i="26" a="1"/>
  <c r="O57" i="26" a="1"/>
  <c r="N64" i="26" a="1"/>
  <c r="Q61" i="26" a="1"/>
  <c r="Q59" i="26" a="1"/>
  <c r="O64" i="25" a="1"/>
  <c r="Q62" i="25" a="1"/>
  <c r="N57" i="25" a="1"/>
  <c r="L62" i="25" a="1"/>
  <c r="N61" i="25" a="1"/>
  <c r="M65" i="25" a="1"/>
  <c r="P64" i="25" a="1"/>
  <c r="Q60" i="24" a="1"/>
  <c r="L63" i="24" a="1"/>
  <c r="L58" i="24" a="1"/>
  <c r="O59" i="24" a="1"/>
  <c r="M65" i="24" a="1"/>
  <c r="P64" i="24" a="1"/>
  <c r="O63" i="23" a="1"/>
  <c r="M61" i="22" a="1"/>
  <c r="P58" i="21" a="1"/>
  <c r="P61" i="20" a="1"/>
  <c r="Q57" i="19" a="1"/>
  <c r="N64" i="18" a="1"/>
  <c r="O63" i="16" a="1"/>
  <c r="N59" i="23" a="1"/>
  <c r="N59" i="22" a="1"/>
  <c r="O62" i="20" a="1"/>
  <c r="P61" i="19" a="1"/>
  <c r="M65" i="18" a="1"/>
  <c r="M61" i="16" a="1"/>
  <c r="O58" i="17" a="1"/>
  <c r="N62" i="22" a="1"/>
  <c r="M65" i="21" a="1"/>
  <c r="O61" i="19" a="1"/>
  <c r="P57" i="18" a="1"/>
  <c r="P61" i="16" a="1"/>
  <c r="N59" i="16" a="1"/>
  <c r="L60" i="21" a="1"/>
  <c r="M57" i="20" a="1"/>
  <c r="Q64" i="23" a="1"/>
  <c r="P64" i="23" a="1"/>
  <c r="M62" i="22" a="1"/>
  <c r="Q65" i="21" a="1"/>
  <c r="L59" i="20" a="1"/>
  <c r="L65" i="23" a="1"/>
  <c r="Q65" i="22" a="1"/>
  <c r="O58" i="20" a="1"/>
  <c r="L62" i="19" a="1"/>
  <c r="M59" i="18" a="1"/>
  <c r="Q60" i="16" a="1"/>
  <c r="P58" i="17" a="1"/>
  <c r="P63" i="16" a="1"/>
  <c r="O60" i="19" a="1"/>
  <c r="N60" i="16" a="1"/>
  <c r="L65" i="21" a="1"/>
  <c r="P61" i="17" a="1"/>
  <c r="O63" i="17" a="1"/>
  <c r="O64" i="19" a="1"/>
  <c r="P63" i="17" a="1"/>
  <c r="Q60" i="18" a="1"/>
  <c r="L63" i="21" a="1"/>
  <c r="O62" i="16" a="1"/>
  <c r="L63" i="16" a="1"/>
  <c r="P58" i="22" a="1"/>
  <c r="L57" i="17" a="1"/>
  <c r="N61" i="16" a="1"/>
  <c r="N58" i="23" a="1"/>
  <c r="M59" i="20" a="1"/>
  <c r="M63" i="21" a="1"/>
  <c r="L60" i="18" a="1"/>
  <c r="O59" i="17" a="1"/>
  <c r="N57" i="18" a="1"/>
  <c r="Q65" i="28" a="1"/>
  <c r="O65" i="28" a="1"/>
  <c r="O58" i="28" a="1"/>
  <c r="N64" i="28" a="1"/>
  <c r="P61" i="28" a="1"/>
  <c r="N62" i="27" a="1"/>
  <c r="Q59" i="27" a="1"/>
  <c r="O65" i="27" a="1"/>
  <c r="P60" i="27" a="1"/>
  <c r="P63" i="27" a="1"/>
  <c r="M63" i="27" a="1"/>
  <c r="M64" i="27" a="1"/>
  <c r="Q65" i="26" a="1"/>
  <c r="O62" i="26" a="1"/>
  <c r="P60" i="26" a="1"/>
  <c r="L59" i="26" a="1"/>
  <c r="P57" i="26" a="1"/>
  <c r="Q64" i="26" a="1"/>
  <c r="P61" i="26" a="1"/>
  <c r="N59" i="25" a="1"/>
  <c r="Q58" i="25" a="1"/>
  <c r="N58" i="25" a="1"/>
  <c r="P63" i="25" a="1"/>
  <c r="L58" i="25" a="1"/>
  <c r="N64" i="25" a="1"/>
  <c r="P62" i="25" a="1"/>
  <c r="Q58" i="24" a="1"/>
  <c r="L65" i="24" a="1"/>
  <c r="P60" i="24" a="1"/>
  <c r="N60" i="24" a="1"/>
  <c r="P65" i="24" a="1"/>
  <c r="N59" i="24" a="1"/>
  <c r="M58" i="23" a="1"/>
  <c r="P58" i="19" a="1"/>
  <c r="P59" i="23" a="1"/>
  <c r="P63" i="19" a="1"/>
  <c r="P58" i="16" a="1"/>
  <c r="M61" i="17" a="1"/>
  <c r="O58" i="23" a="1"/>
  <c r="Q61" i="28" a="1"/>
  <c r="L64" i="28" a="1"/>
  <c r="L65" i="28" a="1"/>
  <c r="L57" i="28" a="1"/>
  <c r="O62" i="28" a="1"/>
  <c r="O61" i="28" a="1"/>
  <c r="P58" i="28" a="1"/>
  <c r="L62" i="28" a="1"/>
  <c r="Q61" i="27" a="1"/>
  <c r="Q65" i="27" a="1"/>
  <c r="N57" i="27" a="1"/>
  <c r="N65" i="27" a="1"/>
  <c r="L62" i="27" a="1"/>
  <c r="O59" i="27" a="1"/>
  <c r="M57" i="27" a="1"/>
  <c r="N65" i="26" a="1"/>
  <c r="L64" i="26" a="1"/>
  <c r="P58" i="26" a="1"/>
  <c r="L65" i="26" a="1"/>
  <c r="N61" i="26" a="1"/>
  <c r="Q58" i="26" a="1"/>
  <c r="M65" i="26" a="1"/>
  <c r="N63" i="25" a="1"/>
  <c r="O57" i="25" a="1"/>
  <c r="Q64" i="25" a="1"/>
  <c r="M62" i="25" a="1"/>
  <c r="N60" i="25" a="1"/>
  <c r="O58" i="25" a="1"/>
  <c r="Q59" i="24" a="1"/>
  <c r="Q64" i="24" a="1"/>
  <c r="L60" i="24" a="1"/>
  <c r="M60" i="24" a="1"/>
  <c r="M58" i="24" a="1"/>
  <c r="O57" i="24" a="1"/>
  <c r="O62" i="24" a="1"/>
  <c r="M65" i="23" a="1"/>
  <c r="M60" i="22" a="1"/>
  <c r="O65" i="21" a="1"/>
  <c r="Q65" i="20" a="1"/>
  <c r="P63" i="18" a="1"/>
  <c r="L59" i="16" a="1"/>
  <c r="N64" i="20" a="1"/>
  <c r="O58" i="22" a="1"/>
  <c r="M60" i="21" a="1"/>
  <c r="L63" i="20" a="1"/>
  <c r="Q60" i="19" a="1"/>
  <c r="Q63" i="18" a="1"/>
  <c r="N63" i="16" a="1"/>
  <c r="O61" i="23" a="1"/>
  <c r="Q57" i="22" a="1"/>
  <c r="P63" i="20" a="1"/>
  <c r="M64" i="19" a="1"/>
  <c r="O59" i="18" a="1"/>
  <c r="M60" i="16" a="1"/>
  <c r="L58" i="22" a="1"/>
  <c r="M57" i="21" a="1"/>
  <c r="Q60" i="20" a="1"/>
  <c r="O60" i="23" a="1"/>
  <c r="L61" i="23" a="1"/>
  <c r="N57" i="22" a="1"/>
  <c r="O63" i="21" a="1"/>
  <c r="N58" i="20" a="1"/>
  <c r="P59" i="22" a="1"/>
  <c r="N64" i="21" a="1"/>
  <c r="Q63" i="20" a="1"/>
  <c r="Q58" i="19" a="1"/>
  <c r="M63" i="18" a="1"/>
  <c r="N62" i="17" a="1"/>
  <c r="N64" i="10" a="1"/>
  <c r="O65" i="23" a="1"/>
  <c r="N57" i="19" a="1"/>
  <c r="L60" i="17" a="1"/>
  <c r="M65" i="19" a="1"/>
  <c r="M64" i="20" a="1"/>
  <c r="Q65" i="23" a="1"/>
  <c r="N60" i="19" a="1"/>
  <c r="L59" i="17" a="1"/>
  <c r="O61" i="16" a="1"/>
  <c r="M57" i="19" a="1"/>
  <c r="L65" i="19" a="1"/>
  <c r="P59" i="17" a="1"/>
  <c r="L63" i="19" a="1"/>
  <c r="P62" i="16" a="1"/>
  <c r="Q60" i="21" a="1"/>
  <c r="L65" i="22" a="1"/>
  <c r="N60" i="17" a="1"/>
  <c r="Q58" i="20" a="1"/>
  <c r="M64" i="16" a="1"/>
  <c r="M58" i="17" a="1"/>
  <c r="Q65" i="16" a="1"/>
  <c r="Q60" i="17" a="1"/>
  <c r="L65" i="20" a="1"/>
  <c r="M62" i="21" a="1"/>
  <c r="Q65" i="19" a="1"/>
  <c r="O63" i="20" a="1"/>
  <c r="Q64" i="17" a="1"/>
  <c r="P64" i="17" a="1"/>
  <c r="M59" i="21" a="1"/>
  <c r="M65" i="17" a="1"/>
  <c r="M58" i="27" a="1"/>
  <c r="M60" i="26" a="1"/>
  <c r="Q59" i="25" a="1"/>
  <c r="N65" i="24" a="1"/>
  <c r="N58" i="24" a="1"/>
  <c r="O63" i="24" a="1"/>
  <c r="P65" i="20" a="1"/>
  <c r="P62" i="21" a="1"/>
  <c r="N65" i="16" a="1"/>
  <c r="N62" i="20" a="1"/>
  <c r="Q61" i="20" a="1"/>
  <c r="P57" i="21" a="1"/>
  <c r="Q62" i="19" a="1"/>
  <c r="P65" i="10" a="1"/>
  <c r="P57" i="20" a="1"/>
  <c r="N58" i="19" a="1"/>
  <c r="O64" i="18" a="1"/>
  <c r="N65" i="23" a="1"/>
  <c r="N58" i="16" a="1"/>
  <c r="M57" i="18" a="1"/>
  <c r="N59" i="19" a="1"/>
  <c r="Q63" i="23" a="1"/>
  <c r="N57" i="20" a="1"/>
  <c r="O58" i="18" a="1"/>
  <c r="N62" i="28" a="1"/>
  <c r="O57" i="28" a="1"/>
  <c r="Q59" i="28" a="1"/>
  <c r="P64" i="28" a="1"/>
  <c r="P60" i="28" a="1"/>
  <c r="O63" i="28" a="1"/>
  <c r="N61" i="28" a="1"/>
  <c r="Q62" i="27" a="1"/>
  <c r="O61" i="27" a="1"/>
  <c r="N59" i="27" a="1"/>
  <c r="O62" i="27" a="1"/>
  <c r="P61" i="27" a="1"/>
  <c r="N61" i="27" a="1"/>
  <c r="P59" i="27" a="1"/>
  <c r="L62" i="26" a="1"/>
  <c r="M62" i="26" a="1"/>
  <c r="M61" i="26" a="1"/>
  <c r="O64" i="26" a="1"/>
  <c r="Q63" i="26" a="1"/>
  <c r="N63" i="26" a="1"/>
  <c r="N59" i="26" a="1"/>
  <c r="N65" i="25" a="1"/>
  <c r="Q65" i="25" a="1"/>
  <c r="P60" i="25" a="1"/>
  <c r="M63" i="25" a="1"/>
  <c r="O60" i="25" a="1"/>
  <c r="L61" i="25" a="1"/>
  <c r="Q63" i="24" a="1"/>
  <c r="Q62" i="24" a="1"/>
  <c r="N62" i="24" a="1"/>
  <c r="M62" i="24" a="1"/>
  <c r="M59" i="24" a="1"/>
  <c r="M64" i="24" a="1"/>
  <c r="P62" i="24" a="1"/>
  <c r="L58" i="23" a="1"/>
  <c r="M59" i="22" a="1"/>
  <c r="Q59" i="21" a="1"/>
  <c r="M63" i="19" a="1"/>
  <c r="P61" i="18" a="1"/>
  <c r="L65" i="16" a="1"/>
  <c r="P60" i="23" a="1"/>
  <c r="L59" i="22" a="1"/>
  <c r="N57" i="21" a="1"/>
  <c r="P59" i="20" a="1"/>
  <c r="L58" i="19" a="1"/>
  <c r="N65" i="18" a="1"/>
  <c r="O57" i="17" a="1"/>
  <c r="M59" i="23" a="1"/>
  <c r="M61" i="21" a="1"/>
  <c r="L61" i="20" a="1"/>
  <c r="P65" i="19" a="1"/>
  <c r="P64" i="18" a="1"/>
  <c r="Q58" i="17" a="1"/>
  <c r="P64" i="22" a="1"/>
  <c r="L62" i="21" a="1"/>
  <c r="Q61" i="23" a="1"/>
  <c r="P63" i="23" a="1"/>
  <c r="O57" i="23" a="1"/>
  <c r="O65" i="22" a="1"/>
  <c r="O58" i="21" a="1"/>
  <c r="O58" i="19" a="1"/>
  <c r="Q64" i="22" a="1"/>
  <c r="P63" i="21" a="1"/>
  <c r="Q64" i="20" a="1"/>
  <c r="O63" i="19" a="1"/>
  <c r="N59" i="18" a="1"/>
  <c r="Q58" i="16" a="1"/>
  <c r="Q59" i="17" a="1"/>
  <c r="O62" i="22" a="1"/>
  <c r="P57" i="19" a="1"/>
  <c r="P57" i="16" a="1"/>
  <c r="O65" i="18" a="1"/>
  <c r="L63" i="18" a="1"/>
  <c r="Q62" i="22" a="1"/>
  <c r="N63" i="19" a="1"/>
  <c r="M62" i="16" a="1"/>
  <c r="N59" i="17" a="1"/>
  <c r="P59" i="18" a="1"/>
  <c r="L64" i="18" a="1"/>
  <c r="P59" i="21" a="1"/>
  <c r="L60" i="19" a="1"/>
  <c r="P62" i="23" a="1"/>
  <c r="M57" i="16" a="1"/>
  <c r="P64" i="16" a="1"/>
  <c r="L58" i="18" a="1"/>
  <c r="O59" i="19" a="1"/>
  <c r="Q64" i="19" a="1"/>
  <c r="M59" i="27" a="1"/>
  <c r="O60" i="24" a="1"/>
  <c r="L64" i="19" a="1"/>
  <c r="P61" i="23" a="1"/>
  <c r="P63" i="22" a="1"/>
  <c r="L62" i="16" a="1"/>
  <c r="L58" i="20" a="1"/>
  <c r="N61" i="18" a="1"/>
  <c r="M61" i="20" a="1"/>
  <c r="L64" i="16" a="1"/>
  <c r="O57" i="16" a="1"/>
  <c r="N63" i="20" a="1"/>
  <c r="M57" i="22" a="1"/>
  <c r="L57" i="20" a="1"/>
  <c r="P62" i="20" a="1"/>
  <c r="Q58" i="28" a="1"/>
  <c r="L61" i="28" a="1"/>
  <c r="L59" i="28" a="1"/>
  <c r="M60" i="28" a="1"/>
  <c r="M57" i="28" a="1"/>
  <c r="M64" i="28" a="1"/>
  <c r="M61" i="28" a="1"/>
  <c r="L64" i="27" a="1"/>
  <c r="N63" i="27" a="1"/>
  <c r="O64" i="27" a="1"/>
  <c r="P64" i="27" a="1"/>
  <c r="P62" i="27" a="1"/>
  <c r="L61" i="27" a="1"/>
  <c r="M65" i="27" a="1"/>
  <c r="N58" i="26" a="1"/>
  <c r="O58" i="26" a="1"/>
  <c r="L61" i="26" a="1"/>
  <c r="O65" i="26" a="1"/>
  <c r="P62" i="26" a="1"/>
  <c r="Q60" i="26" a="1"/>
  <c r="L59" i="25" a="1"/>
  <c r="L60" i="25" a="1"/>
  <c r="L64" i="25" a="1"/>
  <c r="O61" i="25" a="1"/>
  <c r="P59" i="25" a="1"/>
  <c r="P58" i="25" a="1"/>
  <c r="O63" i="25" a="1"/>
  <c r="Q65" i="24" a="1"/>
  <c r="L57" i="24" a="1"/>
  <c r="O61" i="24" a="1"/>
  <c r="M63" i="24" a="1"/>
  <c r="P58" i="24" a="1"/>
  <c r="N64" i="24" a="1"/>
  <c r="P59" i="24" a="1"/>
  <c r="L64" i="23" a="1"/>
  <c r="Q59" i="22" a="1"/>
  <c r="P61" i="21" a="1"/>
  <c r="M59" i="19" a="1"/>
  <c r="M61" i="18" a="1"/>
  <c r="P65" i="16" a="1"/>
  <c r="M57" i="23" a="1"/>
  <c r="L61" i="22" a="1"/>
  <c r="M58" i="21" a="1"/>
  <c r="N60" i="20" a="1"/>
  <c r="N61" i="19" a="1"/>
  <c r="Q65" i="17" a="1"/>
  <c r="O65" i="16" a="1"/>
  <c r="O62" i="23" a="1"/>
  <c r="N62" i="21" a="1"/>
  <c r="M63" i="20" a="1"/>
  <c r="N62" i="19" a="1"/>
  <c r="N58" i="18" a="1"/>
  <c r="L58" i="17" a="1"/>
  <c r="P60" i="22" a="1"/>
  <c r="O60" i="21" a="1"/>
  <c r="M64" i="23" a="1"/>
  <c r="Q60" i="23" a="1"/>
  <c r="N60" i="23" a="1"/>
  <c r="Q63" i="22" a="1"/>
  <c r="O57" i="20" a="1"/>
  <c r="L62" i="23" a="1"/>
  <c r="N65" i="22" a="1"/>
  <c r="N61" i="21" a="1"/>
  <c r="N61" i="20" a="1"/>
  <c r="L57" i="19" a="1"/>
  <c r="O58" i="16" a="1"/>
  <c r="N57" i="16" a="1"/>
  <c r="O65" i="17" a="1"/>
  <c r="N58" i="22" a="1"/>
  <c r="M60" i="18" a="1"/>
  <c r="M57" i="17" a="1"/>
  <c r="M58" i="18" a="1"/>
  <c r="O63" i="18" a="1"/>
  <c r="L62" i="22" a="1"/>
  <c r="Q57" i="18" a="1"/>
  <c r="P62" i="22" a="1"/>
  <c r="N60" i="22" a="1"/>
  <c r="L62" i="18" a="1"/>
  <c r="M63" i="23" a="1"/>
  <c r="L61" i="19" a="1"/>
  <c r="O60" i="27" a="1"/>
  <c r="L63" i="25" a="1"/>
  <c r="P61" i="24" a="1"/>
  <c r="N57" i="17" a="1"/>
  <c r="Q59" i="19" a="1"/>
  <c r="Q64" i="16" a="1"/>
  <c r="Q63" i="16" a="1"/>
  <c r="L57" i="22" a="1"/>
  <c r="O59" i="21" a="1"/>
  <c r="Q59" i="16" a="1"/>
  <c r="P64" i="19" a="1"/>
  <c r="M63" i="22" a="1"/>
  <c r="Q60" i="28" a="1"/>
  <c r="Q64" i="28" a="1"/>
  <c r="L60" i="28" a="1"/>
  <c r="M58" i="28" a="1"/>
  <c r="N60" i="28" a="1"/>
  <c r="P62" i="28" a="1"/>
  <c r="L58" i="28" a="1"/>
  <c r="Q58" i="27" a="1"/>
  <c r="O57" i="27" a="1"/>
  <c r="Q63" i="27" a="1"/>
  <c r="N64" i="27" a="1"/>
  <c r="M61" i="27" a="1"/>
  <c r="L58" i="27" a="1"/>
  <c r="M60" i="27" a="1"/>
  <c r="L63" i="26" a="1"/>
  <c r="P63" i="26" a="1"/>
  <c r="O63" i="26" a="1"/>
  <c r="M59" i="26" a="1"/>
  <c r="P65" i="26" a="1"/>
  <c r="N62" i="26" a="1"/>
  <c r="N62" i="25" a="1"/>
  <c r="Q61" i="25" a="1"/>
  <c r="Q63" i="25" a="1"/>
  <c r="Q60" i="25" a="1"/>
  <c r="M60" i="25" a="1"/>
  <c r="M57" i="25" a="1"/>
  <c r="M59" i="25" a="1"/>
  <c r="Q57" i="24" a="1"/>
  <c r="O64" i="24" a="1"/>
  <c r="P63" i="24" a="1"/>
  <c r="O58" i="24" a="1"/>
  <c r="M57" i="24" a="1"/>
  <c r="O65" i="24" a="1"/>
  <c r="P57" i="24" a="1"/>
  <c r="N64" i="23" a="1"/>
  <c r="O63" i="22" a="1"/>
  <c r="O59" i="20" a="1"/>
  <c r="O62" i="19" a="1"/>
  <c r="Q62" i="18" a="1"/>
  <c r="L64" i="17" a="1"/>
  <c r="O59" i="23" a="1"/>
  <c r="L60" i="22" a="1"/>
  <c r="Q63" i="21" a="1"/>
  <c r="N59" i="20" a="1"/>
  <c r="O62" i="18" a="1"/>
  <c r="P65" i="17" a="1"/>
  <c r="O59" i="16" a="1"/>
  <c r="O60" i="22" a="1"/>
  <c r="L59" i="21" a="1"/>
  <c r="O65" i="20" a="1"/>
  <c r="M61" i="19" a="1"/>
  <c r="N60" i="18" a="1"/>
  <c r="Q62" i="16" a="1"/>
  <c r="N64" i="22" a="1"/>
  <c r="O60" i="20" a="1"/>
  <c r="M61" i="23" a="1"/>
  <c r="P65" i="23" a="1"/>
  <c r="P57" i="23" a="1"/>
  <c r="O62" i="21" a="1"/>
  <c r="P60" i="20" a="1"/>
  <c r="Q59" i="23" a="1"/>
  <c r="Q60" i="22" a="1"/>
  <c r="O64" i="21" a="1"/>
  <c r="N65" i="20" a="1"/>
  <c r="L65" i="18" a="1"/>
  <c r="O60" i="16" a="1"/>
  <c r="Q61" i="17" a="1"/>
  <c r="P57" i="17" a="1"/>
  <c r="L58" i="21" a="1"/>
  <c r="P65" i="18" a="1"/>
  <c r="N65" i="17" a="1"/>
  <c r="N61" i="17" a="1"/>
  <c r="L59" i="18" a="1"/>
  <c r="P60" i="21" a="1"/>
  <c r="Q65" i="18" a="1"/>
  <c r="O65" i="19" a="1"/>
  <c r="Q57" i="20" a="1"/>
  <c r="L62" i="17" a="1"/>
  <c r="P58" i="18" a="1"/>
  <c r="O62" i="17" a="1"/>
  <c r="O60" i="18" a="1"/>
  <c r="O64" i="17" a="1"/>
  <c r="L63" i="23" a="1"/>
  <c r="L60" i="20" a="1"/>
  <c r="L59" i="23" a="1"/>
  <c r="N64" i="19" a="1"/>
  <c r="M65" i="16" a="1"/>
  <c r="Q61" i="19" a="1"/>
  <c r="M65" i="28" a="1"/>
  <c r="P64" i="26" a="1"/>
  <c r="M64" i="26" a="1"/>
  <c r="O62" i="25" a="1"/>
  <c r="M61" i="25" a="1"/>
  <c r="L62" i="24" a="1"/>
  <c r="L57" i="21" a="1"/>
  <c r="L57" i="18" a="1"/>
  <c r="Q61" i="22" a="1"/>
  <c r="Q57" i="23" a="1"/>
  <c r="P59" i="16" a="1"/>
  <c r="L63" i="22" a="1"/>
  <c r="N61" i="22" a="1"/>
  <c r="O61" i="18" a="1"/>
  <c r="N62" i="23" a="1"/>
  <c r="Q59" i="20" a="1"/>
  <c r="M62" i="18" a="1"/>
  <c r="N60" i="21" a="1"/>
  <c r="P58" i="20" a="1"/>
  <c r="O61" i="20" a="1"/>
  <c r="L58" i="16" a="1"/>
  <c r="M64" i="22" a="1"/>
  <c r="N65" i="21" a="1"/>
  <c r="M63" i="17" a="1"/>
  <c r="Q57" i="28" a="1"/>
  <c r="N58" i="28" a="1"/>
  <c r="N57" i="28" a="1"/>
  <c r="O64" i="28" a="1"/>
  <c r="P59" i="28" a="1"/>
  <c r="L63" i="28" a="1"/>
  <c r="O60" i="28" a="1"/>
  <c r="L65" i="27" a="1"/>
  <c r="Q64" i="27" a="1"/>
  <c r="L59" i="27" a="1"/>
  <c r="P65" i="27" a="1"/>
  <c r="L63" i="27" a="1"/>
  <c r="P58" i="27" a="1"/>
  <c r="Q57" i="26" a="1"/>
  <c r="N57" i="26" a="1"/>
  <c r="L58" i="26" a="1"/>
  <c r="M63" i="26" a="1"/>
  <c r="L57" i="26" a="1"/>
  <c r="P59" i="26" a="1"/>
  <c r="M57" i="26" a="1"/>
  <c r="L57" i="25" a="1"/>
  <c r="L65" i="25" a="1"/>
  <c r="Q57" i="25" a="1"/>
  <c r="O65" i="25" a="1"/>
  <c r="P61" i="25" a="1"/>
  <c r="O59" i="25" a="1"/>
  <c r="P65" i="25" a="1"/>
  <c r="Q61" i="24" a="1"/>
  <c r="L64" i="24" a="1"/>
  <c r="L61" i="24" a="1"/>
  <c r="M61" i="24" a="1"/>
  <c r="N57" i="24" a="1"/>
  <c r="N63" i="24" a="1"/>
  <c r="N61" i="24" a="1"/>
  <c r="M62" i="23" a="1"/>
  <c r="O57" i="21" a="1"/>
  <c r="Q62" i="20" a="1"/>
  <c r="P59" i="19" a="1"/>
  <c r="L61" i="18" a="1"/>
  <c r="P60" i="17" a="1"/>
  <c r="N57" i="23" a="1"/>
  <c r="Q58" i="22" a="1"/>
  <c r="M64" i="21" a="1"/>
  <c r="Q63" i="19" a="1"/>
  <c r="P62" i="18" a="1"/>
  <c r="M59" i="16" a="1"/>
  <c r="L63" i="17" a="1"/>
  <c r="L64" i="22" a="1"/>
  <c r="L64" i="21" a="1"/>
  <c r="O64" i="20" a="1"/>
  <c r="M60" i="19" a="1"/>
  <c r="M58" i="16" a="1"/>
  <c r="L60" i="16" a="1"/>
  <c r="N63" i="22" a="1"/>
  <c r="P64" i="20" a="1"/>
  <c r="N61" i="23" a="1"/>
  <c r="N63" i="23" a="1"/>
  <c r="O61" i="22" a="1"/>
  <c r="N63" i="21" a="1"/>
  <c r="L64" i="20" a="1"/>
  <c r="Q58" i="23" a="1"/>
  <c r="O64" i="22" a="1"/>
  <c r="Q58" i="21" a="1"/>
  <c r="M58" i="20" a="1"/>
  <c r="P60" i="18" a="1"/>
  <c r="Q63" i="17" a="1"/>
  <c r="O60" i="17" a="1"/>
  <c r="M59" i="17" a="1"/>
  <c r="P64" i="21" a="1"/>
  <c r="Q59" i="18" a="1"/>
  <c r="Q62" i="23" a="1"/>
  <c r="O64" i="16" a="1"/>
  <c r="M64" i="17" a="1"/>
  <c r="Q57" i="21" a="1"/>
  <c r="N63" i="18" a="1"/>
  <c r="N65" i="19" a="1"/>
  <c r="M63" i="16" a="1"/>
  <c r="O64" i="23" a="1"/>
  <c r="N63" i="17" a="1"/>
  <c r="L60" i="23" a="1"/>
  <c r="M64" i="18" a="1"/>
  <c r="P60" i="16" a="1"/>
  <c r="O61" i="21" a="1"/>
  <c r="M60" i="20" a="1"/>
  <c r="P61" i="22" a="1"/>
  <c r="N62" i="18" a="1"/>
  <c r="O61" i="17" a="1"/>
  <c r="Q58" i="18" a="1"/>
  <c r="N59" i="28" a="1"/>
  <c r="M59" i="28" a="1"/>
  <c r="P57" i="28" a="1"/>
  <c r="N63" i="28" a="1"/>
  <c r="M63" i="28" a="1"/>
  <c r="Q57" i="27" a="1"/>
  <c r="L60" i="27" a="1"/>
  <c r="N60" i="27" a="1"/>
  <c r="L60" i="26" a="1"/>
  <c r="O61" i="26" a="1"/>
  <c r="O60" i="26" a="1"/>
  <c r="M58" i="26" a="1"/>
  <c r="M58" i="25" a="1"/>
  <c r="M64" i="25" a="1"/>
  <c r="P57" i="25" a="1"/>
  <c r="L59" i="24" a="1"/>
  <c r="P57" i="22" a="1"/>
  <c r="Q64" i="18" a="1"/>
  <c r="O59" i="22" a="1"/>
  <c r="O57" i="18" a="1"/>
  <c r="L61" i="21" a="1"/>
  <c r="P65" i="21" a="1"/>
  <c r="O57" i="22" a="1"/>
  <c r="M65" i="22" a="1"/>
  <c r="P62" i="17" a="1"/>
  <c r="Q61" i="16" a="1"/>
  <c r="N63" i="12" a="1"/>
  <c r="M65" i="20" a="1"/>
  <c r="N64" i="16" a="1"/>
  <c r="Q61" i="21" a="1"/>
  <c r="P65" i="22" a="1"/>
  <c r="Q62" i="21" a="1"/>
  <c r="Q57" i="17" a="1"/>
  <c r="Q61" i="18" a="1"/>
  <c r="N59" i="21" a="1"/>
  <c r="N58" i="21" a="1"/>
  <c r="M60" i="23" a="1"/>
  <c r="L59" i="19" a="1"/>
  <c r="M62" i="17" a="1"/>
  <c r="Q57" i="16" a="1"/>
  <c r="L57" i="23" a="1"/>
  <c r="P62" i="19" a="1"/>
  <c r="M62" i="20" a="1"/>
  <c r="N62" i="16" a="1"/>
  <c r="L57" i="16" a="1"/>
  <c r="M62" i="19" a="1"/>
  <c r="N58" i="17" a="1"/>
  <c r="P58" i="23" a="1"/>
  <c r="N64" i="17" a="1"/>
  <c r="L65" i="17" a="1"/>
  <c r="P60" i="19" a="1"/>
  <c r="Q62" i="17" a="1"/>
  <c r="M58" i="19" a="1"/>
  <c r="L62" i="20" a="1"/>
  <c r="M58" i="22" a="1"/>
  <c r="L61" i="17" a="1"/>
  <c r="O57" i="19" a="1"/>
  <c r="M60" i="17" a="1"/>
  <c r="L61" i="16" a="1"/>
  <c r="Q64" i="21" a="1"/>
  <c r="N59" i="15" a="1"/>
  <c r="M63" i="12" a="1"/>
  <c r="M64" i="10" a="1"/>
  <c r="O59" i="10" a="1"/>
  <c r="Q64" i="13" a="1"/>
  <c r="L63" i="11" a="1"/>
  <c r="Q60" i="12" a="1"/>
  <c r="Q60" i="15" a="1"/>
  <c r="L63" i="12" a="1"/>
  <c r="O60" i="11" a="1"/>
  <c r="N63" i="15" a="1"/>
  <c r="L61" i="11" a="1"/>
  <c r="O60" i="14" a="1"/>
  <c r="M61" i="15" a="1"/>
  <c r="O58" i="15" a="1"/>
  <c r="L58" i="11" a="1"/>
  <c r="N60" i="12" a="1"/>
  <c r="M58" i="11" a="1"/>
  <c r="M59" i="12" a="1"/>
  <c r="P62" i="10" a="1"/>
  <c r="P57" i="12" a="1"/>
  <c r="M62" i="15" a="1"/>
  <c r="M59" i="11" a="1"/>
  <c r="N59" i="13" a="1"/>
  <c r="M60" i="11" a="1"/>
  <c r="Q64" i="14" a="1"/>
  <c r="O61" i="13" a="1"/>
  <c r="P62" i="11" a="1"/>
  <c r="P57" i="14" a="1"/>
  <c r="N65" i="11" a="1"/>
  <c r="O61" i="12" a="1"/>
  <c r="L58" i="13" a="1"/>
  <c r="M59" i="10" a="1"/>
  <c r="Q57" i="15" a="1"/>
  <c r="P61" i="11" a="1"/>
  <c r="O60" i="10" a="1"/>
  <c r="O59" i="14" a="1"/>
  <c r="L60" i="13" a="1"/>
  <c r="Q62" i="13" a="1"/>
  <c r="O65" i="12" a="1"/>
  <c r="M60" i="10" a="1"/>
  <c r="P63" i="15" a="1"/>
  <c r="N61" i="13" a="1"/>
  <c r="Q60" i="14" a="1"/>
  <c r="Q59" i="12" a="1"/>
  <c r="L59" i="15" a="1"/>
  <c r="P61" i="10" a="1"/>
  <c r="L59" i="13" a="1"/>
  <c r="N65" i="12" a="1"/>
  <c r="N58" i="12" a="1"/>
  <c r="Q57" i="10" a="1"/>
  <c r="Q63" i="14" a="1"/>
  <c r="P64" i="13" a="1"/>
  <c r="P59" i="12" a="1"/>
  <c r="P63" i="12" a="1"/>
  <c r="Q64" i="12" a="1"/>
  <c r="N60" i="10" a="1"/>
  <c r="N57" i="12" a="1"/>
  <c r="Q57" i="13" a="1"/>
  <c r="P65" i="15" a="1"/>
  <c r="P58" i="10" a="1"/>
  <c r="N57" i="13" a="1"/>
  <c r="O65" i="11" a="1"/>
  <c r="M65" i="11" a="1"/>
  <c r="N64" i="11" a="1"/>
  <c r="M63" i="14" a="1"/>
  <c r="N60" i="14" a="1"/>
  <c r="O57" i="14" a="1"/>
  <c r="P60" i="13" a="1"/>
  <c r="O62" i="15" a="1"/>
  <c r="Q61" i="12" a="1"/>
  <c r="Q58" i="14" a="1"/>
  <c r="Q62" i="14" a="1"/>
  <c r="L60" i="11" a="1"/>
  <c r="N58" i="13" a="1"/>
  <c r="O61" i="14" a="1"/>
  <c r="Q65" i="15" a="1"/>
  <c r="N62" i="15" a="1"/>
  <c r="O65" i="13" a="1"/>
  <c r="M61" i="13" a="1"/>
  <c r="N59" i="14" a="1"/>
  <c r="P61" i="15" a="1"/>
  <c r="M58" i="14" a="1"/>
  <c r="L60" i="10" a="1"/>
  <c r="N61" i="14" a="1"/>
  <c r="P57" i="11" a="1"/>
  <c r="P58" i="15" a="1"/>
  <c r="P60" i="14" a="1"/>
  <c r="L61" i="13" a="1"/>
  <c r="M65" i="14" a="1"/>
  <c r="O63" i="13" a="1"/>
  <c r="M63" i="11" a="1"/>
  <c r="N60" i="13" a="1"/>
  <c r="P65" i="14" a="1"/>
  <c r="O57" i="10" a="1"/>
  <c r="L58" i="10" a="1"/>
  <c r="L59" i="12" a="1"/>
  <c r="P60" i="11" a="1"/>
  <c r="M58" i="13" a="1"/>
  <c r="O64" i="11" a="1"/>
  <c r="M65" i="15" a="1"/>
  <c r="P59" i="13" a="1"/>
  <c r="O64" i="14" a="1"/>
  <c r="M62" i="12" a="1"/>
  <c r="O64" i="10" a="1"/>
  <c r="Q57" i="12" a="1"/>
  <c r="N58" i="15" a="1"/>
  <c r="O58" i="12" a="1"/>
  <c r="N58" i="11" a="1"/>
  <c r="Q58" i="12" a="1"/>
  <c r="N57" i="11" a="1"/>
  <c r="L63" i="14" a="1"/>
  <c r="O63" i="15" a="1"/>
  <c r="N58" i="14" a="1"/>
  <c r="P58" i="11" a="1"/>
  <c r="L61" i="14" a="1"/>
  <c r="Q65" i="12" a="1"/>
  <c r="Q62" i="10" a="1"/>
  <c r="M63" i="10" a="1"/>
  <c r="Q58" i="15" a="1"/>
  <c r="L64" i="15" a="1"/>
  <c r="M60" i="12" a="1"/>
  <c r="P64" i="12" a="1"/>
  <c r="P60" i="15" a="1"/>
  <c r="Q64" i="11" a="1"/>
  <c r="N62" i="11" a="1"/>
  <c r="P64" i="10" a="1"/>
  <c r="M58" i="12" a="1"/>
  <c r="M61" i="10" a="1"/>
  <c r="Q57" i="14" a="1"/>
  <c r="O59" i="13" a="1"/>
  <c r="O61" i="11" a="1"/>
  <c r="Q65" i="14" a="1"/>
  <c r="O62" i="10" a="1"/>
  <c r="Q62" i="12" a="1"/>
  <c r="Q60" i="13" a="1"/>
  <c r="M64" i="12" a="1"/>
  <c r="Q63" i="13" a="1"/>
  <c r="N64" i="12" a="1"/>
  <c r="L65" i="13" a="1"/>
  <c r="N61" i="12" a="1"/>
  <c r="N63" i="10" a="1"/>
  <c r="P65" i="11" a="1"/>
  <c r="L60" i="14" a="1"/>
  <c r="L64" i="12" a="1"/>
  <c r="M61" i="14" a="1"/>
  <c r="O58" i="10" a="1"/>
  <c r="L58" i="14" a="1"/>
  <c r="P62" i="15" a="1"/>
  <c r="M62" i="11" a="1"/>
  <c r="N64" i="14" a="1"/>
  <c r="M62" i="14" a="1"/>
  <c r="M57" i="15" a="1"/>
  <c r="O64" i="12" a="1"/>
  <c r="M61" i="12" a="1"/>
  <c r="P58" i="14" a="1"/>
  <c r="L60" i="15" a="1"/>
  <c r="M64" i="13" a="1"/>
  <c r="M57" i="11" a="1"/>
  <c r="O58" i="11" a="1"/>
  <c r="O64" i="13" a="1"/>
  <c r="L65" i="14" a="1"/>
  <c r="P57" i="10" a="1"/>
  <c r="Q58" i="10" a="1"/>
  <c r="Q64" i="15" a="1"/>
  <c r="Q62" i="15" a="1"/>
  <c r="L59" i="11" a="1"/>
  <c r="Q60" i="11" a="1"/>
  <c r="P65" i="12" a="1"/>
  <c r="O63" i="12" a="1"/>
  <c r="O57" i="13" a="1"/>
  <c r="P60" i="10" a="1"/>
  <c r="M62" i="10" a="1"/>
  <c r="N65" i="10" a="1"/>
  <c r="M65" i="10" a="1"/>
  <c r="N61" i="11" a="1"/>
  <c r="M64" i="14" a="1"/>
  <c r="N60" i="11" a="1"/>
  <c r="P62" i="12" a="1"/>
  <c r="Q61" i="13" a="1"/>
  <c r="Q59" i="13" a="1"/>
  <c r="N65" i="13" a="1"/>
  <c r="L65" i="11" a="1"/>
  <c r="M58" i="15" a="1"/>
  <c r="M64" i="15" a="1"/>
  <c r="P59" i="10" a="1"/>
  <c r="Q59" i="11" a="1"/>
  <c r="Q57" i="11" a="1"/>
  <c r="L58" i="12" a="1"/>
  <c r="L62" i="15" a="1"/>
  <c r="O57" i="15" a="1"/>
  <c r="O62" i="13" a="1"/>
  <c r="N64" i="13" a="1"/>
  <c r="M59" i="15" a="1"/>
  <c r="O62" i="12" a="1"/>
  <c r="L59" i="10" a="1"/>
  <c r="N63" i="11" a="1"/>
  <c r="Q62" i="11" a="1"/>
  <c r="P59" i="14" a="1"/>
  <c r="P57" i="13" a="1"/>
  <c r="M60" i="15" a="1"/>
  <c r="O65" i="10" a="1"/>
  <c r="Q61" i="11" a="1"/>
  <c r="L65" i="10" a="1"/>
  <c r="N62" i="14" a="1"/>
  <c r="L61" i="15" a="1"/>
  <c r="P64" i="11" a="1"/>
  <c r="O60" i="15" a="1"/>
  <c r="O63" i="11" a="1"/>
  <c r="Q61" i="10" a="1"/>
  <c r="M61" i="11" a="1"/>
  <c r="N63" i="14" a="1"/>
  <c r="O62" i="11" a="1"/>
  <c r="P58" i="13" a="1"/>
  <c r="L57" i="12" a="1"/>
  <c r="M65" i="12" a="1"/>
  <c r="M60" i="14" a="1"/>
  <c r="O58" i="13" a="1"/>
  <c r="N63" i="13" a="1"/>
  <c r="N59" i="10" a="1"/>
  <c r="P64" i="15" a="1"/>
  <c r="N59" i="11" a="1"/>
  <c r="M60" i="13" a="1"/>
  <c r="Q65" i="13" a="1"/>
  <c r="N65" i="15" a="1"/>
  <c r="Q63" i="15" a="1"/>
  <c r="P58" i="12" a="1"/>
  <c r="Q63" i="12" a="1"/>
  <c r="Q58" i="11" a="1"/>
  <c r="O62" i="14" a="1"/>
  <c r="O63" i="10" a="1"/>
  <c r="N64" i="15" a="1"/>
  <c r="O61" i="15" a="1"/>
  <c r="P62" i="14" a="1"/>
  <c r="N57" i="15" a="1"/>
  <c r="L62" i="13" a="1"/>
  <c r="L62" i="12" a="1"/>
  <c r="L64" i="14" a="1"/>
  <c r="M63" i="15" a="1"/>
  <c r="L57" i="14" a="1"/>
  <c r="L57" i="10" a="1"/>
  <c r="O63" i="14" a="1"/>
  <c r="N60" i="15" a="1"/>
  <c r="M64" i="11" a="1"/>
  <c r="N62" i="10" a="1"/>
  <c r="Q61" i="14" a="1"/>
  <c r="Q60" i="10" a="1"/>
  <c r="M63" i="13" a="1"/>
  <c r="P61" i="13" a="1"/>
  <c r="L62" i="11" a="1"/>
  <c r="L57" i="15" a="1"/>
  <c r="M57" i="14" a="1"/>
  <c r="N61" i="15" a="1"/>
  <c r="N57" i="14" a="1"/>
  <c r="O59" i="11" a="1"/>
  <c r="P59" i="11" a="1"/>
  <c r="M58" i="10" a="1"/>
  <c r="L57" i="11" a="1"/>
  <c r="L63" i="10" a="1"/>
  <c r="P63" i="11" a="1"/>
  <c r="P63" i="10" a="1"/>
  <c r="M65" i="13" a="1"/>
  <c r="O65" i="14" a="1"/>
  <c r="O64" i="15" a="1"/>
  <c r="O59" i="12" a="1"/>
  <c r="N59" i="12" a="1"/>
  <c r="L64" i="10" a="1"/>
  <c r="L65" i="15" a="1"/>
  <c r="N57" i="10" a="1"/>
  <c r="Q61" i="15" a="1"/>
  <c r="L65" i="12" a="1"/>
  <c r="N65" i="14" a="1"/>
  <c r="L62" i="14" a="1"/>
  <c r="P63" i="13" a="1"/>
  <c r="P60" i="12" a="1"/>
  <c r="M57" i="12" a="1"/>
  <c r="P57" i="15" a="1"/>
  <c r="Q63" i="10" a="1"/>
  <c r="L59" i="14" a="1"/>
  <c r="Q65" i="11" a="1"/>
  <c r="L64" i="13" a="1"/>
  <c r="O57" i="12" a="1"/>
  <c r="O61" i="10" a="1"/>
  <c r="P65" i="13" a="1"/>
  <c r="Q64" i="10" a="1"/>
  <c r="P61" i="14" a="1"/>
  <c r="Q58" i="13" a="1"/>
  <c r="O57" i="11" a="1"/>
  <c r="O60" i="12" a="1"/>
  <c r="M57" i="13" a="1"/>
  <c r="O59" i="15" a="1"/>
  <c r="O65" i="15" a="1"/>
  <c r="N62" i="12" a="1"/>
  <c r="M59" i="14" a="1"/>
  <c r="N58" i="10" a="1"/>
  <c r="L57" i="13" a="1"/>
  <c r="M57" i="10" a="1"/>
  <c r="P64" i="14" a="1"/>
  <c r="P59" i="15" a="1"/>
  <c r="L63" i="15" a="1"/>
  <c r="L60" i="12" a="1"/>
  <c r="L58" i="15" a="1"/>
  <c r="Q59" i="10" a="1"/>
  <c r="L63" i="13" a="1"/>
  <c r="O60" i="13" a="1"/>
  <c r="P63" i="14" a="1"/>
  <c r="L61" i="10" a="1"/>
  <c r="M59" i="13" a="1"/>
  <c r="Q65" i="10" a="1"/>
  <c r="P62" i="13" a="1"/>
  <c r="O58" i="14" a="1"/>
  <c r="N61" i="10" a="1"/>
  <c r="P61" i="12" a="1"/>
  <c r="L62" i="10" a="1"/>
  <c r="Q63" i="11" a="1"/>
  <c r="M62" i="13" a="1"/>
  <c r="L61" i="12" a="1"/>
  <c r="Q59" i="14" a="1"/>
  <c r="N62" i="13" a="1"/>
  <c r="Q59" i="15" a="1"/>
  <c r="L64" i="11" a="1"/>
  <c r="Q64" i="21" l="1"/>
  <c r="L61" i="16"/>
  <c r="M60" i="17"/>
  <c r="O57" i="19"/>
  <c r="L61" i="17"/>
  <c r="M58" i="22"/>
  <c r="L62" i="20"/>
  <c r="M58" i="19"/>
  <c r="Q62" i="17"/>
  <c r="P60" i="19"/>
  <c r="L65" i="17"/>
  <c r="N64" i="17"/>
  <c r="P58" i="23"/>
  <c r="N58" i="17"/>
  <c r="M62" i="19"/>
  <c r="L57" i="16"/>
  <c r="N62" i="16"/>
  <c r="M62" i="20"/>
  <c r="P62" i="19"/>
  <c r="L57" i="23"/>
  <c r="Q57" i="16"/>
  <c r="M62" i="17"/>
  <c r="L59" i="19"/>
  <c r="M60" i="23"/>
  <c r="N58" i="21"/>
  <c r="N59" i="21"/>
  <c r="Q61" i="18"/>
  <c r="Q57" i="17"/>
  <c r="Q62" i="21"/>
  <c r="P65" i="22"/>
  <c r="Q61" i="21"/>
  <c r="N64" i="16"/>
  <c r="M65" i="20"/>
  <c r="N63" i="12"/>
  <c r="Q61" i="16"/>
  <c r="P62" i="17"/>
  <c r="M65" i="22"/>
  <c r="O57" i="22"/>
  <c r="P65" i="21"/>
  <c r="L61" i="21"/>
  <c r="O57" i="18"/>
  <c r="O59" i="22"/>
  <c r="Q64" i="18"/>
  <c r="P57" i="22"/>
  <c r="L59" i="24"/>
  <c r="P57" i="25"/>
  <c r="M64" i="25"/>
  <c r="M58" i="25"/>
  <c r="M58" i="26"/>
  <c r="O60" i="26"/>
  <c r="O61" i="26"/>
  <c r="L60" i="26"/>
  <c r="N60" i="27"/>
  <c r="L60" i="27"/>
  <c r="Q57" i="27"/>
  <c r="M63" i="28"/>
  <c r="N63" i="28"/>
  <c r="P57" i="28"/>
  <c r="M59" i="28"/>
  <c r="N59" i="28"/>
  <c r="Q58" i="18"/>
  <c r="O61" i="17"/>
  <c r="N62" i="18"/>
  <c r="P61" i="22"/>
  <c r="M60" i="20"/>
  <c r="O61" i="21"/>
  <c r="P60" i="16"/>
  <c r="M64" i="18"/>
  <c r="L60" i="23"/>
  <c r="N63" i="17"/>
  <c r="O64" i="23"/>
  <c r="M63" i="16"/>
  <c r="N65" i="19"/>
  <c r="N63" i="18"/>
  <c r="Q57" i="21"/>
  <c r="M64" i="17"/>
  <c r="O64" i="16"/>
  <c r="Q62" i="23"/>
  <c r="Q59" i="18"/>
  <c r="P64" i="21"/>
  <c r="M59" i="17"/>
  <c r="O60" i="17"/>
  <c r="Q63" i="17"/>
  <c r="P60" i="18"/>
  <c r="M58" i="20"/>
  <c r="Q58" i="21"/>
  <c r="O64" i="22"/>
  <c r="Q58" i="23"/>
  <c r="L64" i="20"/>
  <c r="N63" i="21"/>
  <c r="O61" i="22"/>
  <c r="N63" i="23"/>
  <c r="N61" i="23"/>
  <c r="P64" i="20"/>
  <c r="N63" i="22"/>
  <c r="L60" i="16"/>
  <c r="M58" i="16"/>
  <c r="M60" i="19"/>
  <c r="O64" i="20"/>
  <c r="L64" i="21"/>
  <c r="L64" i="22"/>
  <c r="L63" i="17"/>
  <c r="M59" i="16"/>
  <c r="P62" i="18"/>
  <c r="Q63" i="19"/>
  <c r="M64" i="21"/>
  <c r="Q58" i="22"/>
  <c r="N57" i="23"/>
  <c r="P60" i="17"/>
  <c r="L61" i="18"/>
  <c r="P59" i="19"/>
  <c r="Q62" i="20"/>
  <c r="O57" i="21"/>
  <c r="M62" i="23"/>
  <c r="N61" i="24"/>
  <c r="N63" i="24"/>
  <c r="N57" i="24"/>
  <c r="M61" i="24"/>
  <c r="L61" i="24"/>
  <c r="L64" i="24"/>
  <c r="Q61" i="24"/>
  <c r="P65" i="25"/>
  <c r="O59" i="25"/>
  <c r="P61" i="25"/>
  <c r="O65" i="25"/>
  <c r="Q57" i="25"/>
  <c r="L65" i="25"/>
  <c r="L57" i="25"/>
  <c r="M57" i="26"/>
  <c r="P59" i="26"/>
  <c r="L57" i="26"/>
  <c r="M63" i="26"/>
  <c r="L58" i="26"/>
  <c r="N57" i="26"/>
  <c r="Q57" i="26"/>
  <c r="P58" i="27"/>
  <c r="L63" i="27"/>
  <c r="P65" i="27"/>
  <c r="L59" i="27"/>
  <c r="Q64" i="27"/>
  <c r="L65" i="27"/>
  <c r="O60" i="28"/>
  <c r="L63" i="28"/>
  <c r="P59" i="28"/>
  <c r="O64" i="28"/>
  <c r="N57" i="28"/>
  <c r="N58" i="28"/>
  <c r="Q57" i="28"/>
  <c r="M63" i="17"/>
  <c r="N65" i="21"/>
  <c r="M64" i="22"/>
  <c r="L58" i="16"/>
  <c r="O61" i="20"/>
  <c r="P58" i="20"/>
  <c r="N60" i="21"/>
  <c r="M62" i="18"/>
  <c r="Q59" i="20"/>
  <c r="N62" i="23"/>
  <c r="O61" i="18"/>
  <c r="N61" i="22"/>
  <c r="L63" i="22"/>
  <c r="P59" i="16"/>
  <c r="Q57" i="23"/>
  <c r="Q61" i="22"/>
  <c r="L57" i="18"/>
  <c r="L57" i="21"/>
  <c r="L62" i="24"/>
  <c r="M61" i="25"/>
  <c r="O62" i="25"/>
  <c r="M64" i="26"/>
  <c r="P64" i="26"/>
  <c r="M65" i="28"/>
  <c r="Q61" i="19"/>
  <c r="M65" i="16"/>
  <c r="N64" i="19"/>
  <c r="L59" i="23"/>
  <c r="L60" i="20"/>
  <c r="L63" i="23"/>
  <c r="O64" i="17"/>
  <c r="O60" i="18"/>
  <c r="O62" i="17"/>
  <c r="P58" i="18"/>
  <c r="L62" i="17"/>
  <c r="Q57" i="20"/>
  <c r="O65" i="19"/>
  <c r="Q65" i="18"/>
  <c r="P60" i="21"/>
  <c r="L59" i="18"/>
  <c r="N61" i="17"/>
  <c r="N65" i="17"/>
  <c r="P65" i="18"/>
  <c r="L58" i="21"/>
  <c r="P57" i="17"/>
  <c r="Q61" i="17"/>
  <c r="O60" i="16"/>
  <c r="L65" i="18"/>
  <c r="N65" i="20"/>
  <c r="O64" i="21"/>
  <c r="Q60" i="22"/>
  <c r="Q59" i="23"/>
  <c r="P60" i="20"/>
  <c r="O62" i="21"/>
  <c r="P57" i="23"/>
  <c r="P65" i="23"/>
  <c r="M61" i="23"/>
  <c r="O60" i="20"/>
  <c r="N64" i="22"/>
  <c r="Q62" i="16"/>
  <c r="N60" i="18"/>
  <c r="M61" i="19"/>
  <c r="O65" i="20"/>
  <c r="L59" i="21"/>
  <c r="O60" i="22"/>
  <c r="O59" i="16"/>
  <c r="P65" i="17"/>
  <c r="O62" i="18"/>
  <c r="N59" i="20"/>
  <c r="Q63" i="21"/>
  <c r="L60" i="22"/>
  <c r="O59" i="23"/>
  <c r="L64" i="17"/>
  <c r="Q62" i="18"/>
  <c r="O62" i="19"/>
  <c r="O59" i="20"/>
  <c r="O63" i="22"/>
  <c r="N64" i="23"/>
  <c r="P57" i="24"/>
  <c r="O65" i="24"/>
  <c r="M57" i="24"/>
  <c r="O58" i="24"/>
  <c r="P63" i="24"/>
  <c r="O64" i="24"/>
  <c r="Q57" i="24"/>
  <c r="M59" i="25"/>
  <c r="M57" i="25"/>
  <c r="M60" i="25"/>
  <c r="Q60" i="25"/>
  <c r="Q63" i="25"/>
  <c r="Q61" i="25"/>
  <c r="N62" i="25"/>
  <c r="N62" i="26"/>
  <c r="P65" i="26"/>
  <c r="M59" i="26"/>
  <c r="O63" i="26"/>
  <c r="P63" i="26"/>
  <c r="L63" i="26"/>
  <c r="M60" i="27"/>
  <c r="L58" i="27"/>
  <c r="M61" i="27"/>
  <c r="N64" i="27"/>
  <c r="Q63" i="27"/>
  <c r="O57" i="27"/>
  <c r="Q58" i="27"/>
  <c r="L58" i="28"/>
  <c r="P62" i="28"/>
  <c r="N60" i="28"/>
  <c r="M58" i="28"/>
  <c r="L60" i="28"/>
  <c r="Q64" i="28"/>
  <c r="Q60" i="28"/>
  <c r="M63" i="22"/>
  <c r="P64" i="19"/>
  <c r="Q59" i="16"/>
  <c r="O59" i="21"/>
  <c r="L57" i="22"/>
  <c r="Q63" i="16"/>
  <c r="Q64" i="16"/>
  <c r="Q59" i="19"/>
  <c r="N57" i="17"/>
  <c r="P61" i="24"/>
  <c r="L63" i="25"/>
  <c r="O60" i="27"/>
  <c r="L61" i="19"/>
  <c r="M63" i="23"/>
  <c r="L62" i="18"/>
  <c r="N60" i="22"/>
  <c r="P62" i="22"/>
  <c r="Q57" i="18"/>
  <c r="L62" i="22"/>
  <c r="O63" i="18"/>
  <c r="M58" i="18"/>
  <c r="M57" i="17"/>
  <c r="M60" i="18"/>
  <c r="N58" i="22"/>
  <c r="O65" i="17"/>
  <c r="N57" i="16"/>
  <c r="O58" i="16"/>
  <c r="L57" i="19"/>
  <c r="N61" i="20"/>
  <c r="N61" i="21"/>
  <c r="N65" i="22"/>
  <c r="L62" i="23"/>
  <c r="O57" i="20"/>
  <c r="Q63" i="22"/>
  <c r="N60" i="23"/>
  <c r="Q60" i="23"/>
  <c r="M64" i="23"/>
  <c r="O60" i="21"/>
  <c r="P60" i="22"/>
  <c r="L58" i="17"/>
  <c r="N58" i="18"/>
  <c r="N62" i="19"/>
  <c r="M63" i="20"/>
  <c r="N62" i="21"/>
  <c r="O62" i="23"/>
  <c r="O65" i="16"/>
  <c r="Q65" i="17"/>
  <c r="N61" i="19"/>
  <c r="N60" i="20"/>
  <c r="M58" i="21"/>
  <c r="L61" i="22"/>
  <c r="M57" i="23"/>
  <c r="P65" i="16"/>
  <c r="M61" i="18"/>
  <c r="M59" i="19"/>
  <c r="P61" i="21"/>
  <c r="Q59" i="22"/>
  <c r="L64" i="23"/>
  <c r="P59" i="24"/>
  <c r="N64" i="24"/>
  <c r="P58" i="24"/>
  <c r="M63" i="24"/>
  <c r="O61" i="24"/>
  <c r="L57" i="24"/>
  <c r="Q65" i="24"/>
  <c r="O63" i="25"/>
  <c r="P58" i="25"/>
  <c r="P59" i="25"/>
  <c r="O61" i="25"/>
  <c r="L64" i="25"/>
  <c r="L60" i="25"/>
  <c r="L59" i="25"/>
  <c r="Q60" i="26"/>
  <c r="P62" i="26"/>
  <c r="O65" i="26"/>
  <c r="L61" i="26"/>
  <c r="O58" i="26"/>
  <c r="N58" i="26"/>
  <c r="M65" i="27"/>
  <c r="L61" i="27"/>
  <c r="P62" i="27"/>
  <c r="P64" i="27"/>
  <c r="O64" i="27"/>
  <c r="N63" i="27"/>
  <c r="L64" i="27"/>
  <c r="M61" i="28"/>
  <c r="M64" i="28"/>
  <c r="M57" i="28"/>
  <c r="M60" i="28"/>
  <c r="L59" i="28"/>
  <c r="L61" i="28"/>
  <c r="Q58" i="28"/>
  <c r="P62" i="20"/>
  <c r="L57" i="20"/>
  <c r="M57" i="22"/>
  <c r="N63" i="20"/>
  <c r="O57" i="16"/>
  <c r="L64" i="16"/>
  <c r="M61" i="20"/>
  <c r="N61" i="18"/>
  <c r="L58" i="20"/>
  <c r="L62" i="16"/>
  <c r="P63" i="22"/>
  <c r="P61" i="23"/>
  <c r="L64" i="19"/>
  <c r="O60" i="24"/>
  <c r="M59" i="27"/>
  <c r="Q64" i="19"/>
  <c r="O59" i="19"/>
  <c r="L58" i="18"/>
  <c r="P64" i="16"/>
  <c r="M57" i="16"/>
  <c r="P62" i="23"/>
  <c r="L60" i="19"/>
  <c r="P59" i="21"/>
  <c r="L64" i="18"/>
  <c r="P59" i="18"/>
  <c r="N59" i="17"/>
  <c r="M62" i="16"/>
  <c r="N63" i="19"/>
  <c r="Q62" i="22"/>
  <c r="L63" i="18"/>
  <c r="O65" i="18"/>
  <c r="P57" i="16"/>
  <c r="P57" i="19"/>
  <c r="O62" i="22"/>
  <c r="Q59" i="17"/>
  <c r="Q58" i="16"/>
  <c r="N59" i="18"/>
  <c r="O63" i="19"/>
  <c r="Q64" i="20"/>
  <c r="P63" i="21"/>
  <c r="Q64" i="22"/>
  <c r="O58" i="19"/>
  <c r="O58" i="21"/>
  <c r="O65" i="22"/>
  <c r="O57" i="23"/>
  <c r="P63" i="23"/>
  <c r="Q61" i="23"/>
  <c r="L62" i="21"/>
  <c r="P64" i="22"/>
  <c r="Q58" i="17"/>
  <c r="P64" i="18"/>
  <c r="P65" i="19"/>
  <c r="L61" i="20"/>
  <c r="M61" i="21"/>
  <c r="M59" i="23"/>
  <c r="O57" i="17"/>
  <c r="N65" i="18"/>
  <c r="L58" i="19"/>
  <c r="P59" i="20"/>
  <c r="N57" i="21"/>
  <c r="L59" i="22"/>
  <c r="P60" i="23"/>
  <c r="L65" i="16"/>
  <c r="P61" i="18"/>
  <c r="M63" i="19"/>
  <c r="Q59" i="21"/>
  <c r="M59" i="22"/>
  <c r="L58" i="23"/>
  <c r="P62" i="24"/>
  <c r="M64" i="24"/>
  <c r="M59" i="24"/>
  <c r="M62" i="24"/>
  <c r="N62" i="24"/>
  <c r="Q62" i="24"/>
  <c r="Q63" i="24"/>
  <c r="L61" i="25"/>
  <c r="O60" i="25"/>
  <c r="M63" i="25"/>
  <c r="P60" i="25"/>
  <c r="Q65" i="25"/>
  <c r="N65" i="25"/>
  <c r="N59" i="26"/>
  <c r="N63" i="26"/>
  <c r="Q63" i="26"/>
  <c r="O64" i="26"/>
  <c r="M61" i="26"/>
  <c r="M62" i="26"/>
  <c r="L62" i="26"/>
  <c r="P59" i="27"/>
  <c r="N61" i="27"/>
  <c r="P61" i="27"/>
  <c r="O62" i="27"/>
  <c r="N59" i="27"/>
  <c r="O61" i="27"/>
  <c r="Q62" i="27"/>
  <c r="N61" i="28"/>
  <c r="O63" i="28"/>
  <c r="P60" i="28"/>
  <c r="P64" i="28"/>
  <c r="Q59" i="28"/>
  <c r="O57" i="28"/>
  <c r="N62" i="28"/>
  <c r="O58" i="18"/>
  <c r="N57" i="20"/>
  <c r="Q63" i="23"/>
  <c r="N59" i="19"/>
  <c r="M57" i="18"/>
  <c r="N58" i="16"/>
  <c r="N65" i="23"/>
  <c r="O64" i="18"/>
  <c r="N58" i="19"/>
  <c r="P57" i="20"/>
  <c r="P65" i="10"/>
  <c r="Q62" i="19"/>
  <c r="P57" i="21"/>
  <c r="Q61" i="20"/>
  <c r="N62" i="20"/>
  <c r="N65" i="16"/>
  <c r="P62" i="21"/>
  <c r="P65" i="20"/>
  <c r="O63" i="24"/>
  <c r="N58" i="24"/>
  <c r="N65" i="24"/>
  <c r="Q59" i="25"/>
  <c r="M60" i="26"/>
  <c r="M58" i="27"/>
  <c r="M65" i="17"/>
  <c r="M59" i="21"/>
  <c r="P64" i="17"/>
  <c r="Q64" i="17"/>
  <c r="O63" i="20"/>
  <c r="Q65" i="19"/>
  <c r="M62" i="21"/>
  <c r="L65" i="20"/>
  <c r="Q60" i="17"/>
  <c r="Q65" i="16"/>
  <c r="M58" i="17"/>
  <c r="M64" i="16"/>
  <c r="Q58" i="20"/>
  <c r="N60" i="17"/>
  <c r="L65" i="22"/>
  <c r="Q60" i="21"/>
  <c r="P62" i="16"/>
  <c r="L63" i="19"/>
  <c r="P59" i="17"/>
  <c r="L65" i="19"/>
  <c r="M57" i="19"/>
  <c r="O61" i="16"/>
  <c r="L59" i="17"/>
  <c r="N60" i="19"/>
  <c r="Q65" i="23"/>
  <c r="M64" i="20"/>
  <c r="M65" i="19"/>
  <c r="L60" i="17"/>
  <c r="N57" i="19"/>
  <c r="O65" i="23"/>
  <c r="N64" i="10"/>
  <c r="N62" i="17"/>
  <c r="M63" i="18"/>
  <c r="Q58" i="19"/>
  <c r="Q63" i="20"/>
  <c r="N64" i="21"/>
  <c r="P59" i="22"/>
  <c r="N58" i="20"/>
  <c r="O63" i="21"/>
  <c r="N57" i="22"/>
  <c r="L61" i="23"/>
  <c r="O60" i="23"/>
  <c r="Q60" i="20"/>
  <c r="M57" i="21"/>
  <c r="L58" i="22"/>
  <c r="M60" i="16"/>
  <c r="O59" i="18"/>
  <c r="M64" i="19"/>
  <c r="P63" i="20"/>
  <c r="Q57" i="22"/>
  <c r="O61" i="23"/>
  <c r="N63" i="16"/>
  <c r="Q63" i="18"/>
  <c r="Q60" i="19"/>
  <c r="L63" i="20"/>
  <c r="M60" i="21"/>
  <c r="O58" i="22"/>
  <c r="N64" i="20"/>
  <c r="L59" i="16"/>
  <c r="P63" i="18"/>
  <c r="Q65" i="20"/>
  <c r="O65" i="21"/>
  <c r="M60" i="22"/>
  <c r="M65" i="23"/>
  <c r="O62" i="24"/>
  <c r="O57" i="24"/>
  <c r="M58" i="24"/>
  <c r="M60" i="24"/>
  <c r="L60" i="24"/>
  <c r="Q64" i="24"/>
  <c r="Q59" i="24"/>
  <c r="O58" i="25"/>
  <c r="N60" i="25"/>
  <c r="M62" i="25"/>
  <c r="Q64" i="25"/>
  <c r="O57" i="25"/>
  <c r="N63" i="25"/>
  <c r="M65" i="26"/>
  <c r="Q58" i="26"/>
  <c r="N61" i="26"/>
  <c r="L65" i="26"/>
  <c r="P58" i="26"/>
  <c r="L64" i="26"/>
  <c r="N65" i="26"/>
  <c r="M57" i="27"/>
  <c r="O59" i="27"/>
  <c r="L62" i="27"/>
  <c r="N65" i="27"/>
  <c r="N57" i="27"/>
  <c r="Q65" i="27"/>
  <c r="Q61" i="27"/>
  <c r="L62" i="28"/>
  <c r="P58" i="28"/>
  <c r="O61" i="28"/>
  <c r="O62" i="28"/>
  <c r="L57" i="28"/>
  <c r="L65" i="28"/>
  <c r="L64" i="28"/>
  <c r="Q61" i="28"/>
  <c r="O58" i="23"/>
  <c r="M61" i="17"/>
  <c r="P58" i="16"/>
  <c r="P63" i="19"/>
  <c r="P59" i="23"/>
  <c r="P58" i="19"/>
  <c r="M58" i="23"/>
  <c r="N59" i="24"/>
  <c r="P65" i="24"/>
  <c r="N60" i="24"/>
  <c r="P60" i="24"/>
  <c r="L65" i="24"/>
  <c r="Q58" i="24"/>
  <c r="P62" i="25"/>
  <c r="N64" i="25"/>
  <c r="L58" i="25"/>
  <c r="P63" i="25"/>
  <c r="N58" i="25"/>
  <c r="Q58" i="25"/>
  <c r="N59" i="25"/>
  <c r="P61" i="26"/>
  <c r="Q64" i="26"/>
  <c r="P57" i="26"/>
  <c r="L59" i="26"/>
  <c r="P60" i="26"/>
  <c r="O62" i="26"/>
  <c r="Q65" i="26"/>
  <c r="M64" i="27"/>
  <c r="M63" i="27"/>
  <c r="P63" i="27"/>
  <c r="P60" i="27"/>
  <c r="O65" i="27"/>
  <c r="Q59" i="27"/>
  <c r="N62" i="27"/>
  <c r="P61" i="28"/>
  <c r="N64" i="28"/>
  <c r="O58" i="28"/>
  <c r="O65" i="28"/>
  <c r="Q65" i="28"/>
  <c r="N57" i="18"/>
  <c r="O59" i="17"/>
  <c r="L60" i="18"/>
  <c r="M63" i="21"/>
  <c r="M59" i="20"/>
  <c r="N58" i="23"/>
  <c r="N61" i="16"/>
  <c r="L57" i="17"/>
  <c r="P58" i="22"/>
  <c r="L63" i="16"/>
  <c r="O62" i="16"/>
  <c r="L63" i="21"/>
  <c r="Q60" i="18"/>
  <c r="P63" i="17"/>
  <c r="O64" i="19"/>
  <c r="O63" i="17"/>
  <c r="P61" i="17"/>
  <c r="L65" i="21"/>
  <c r="N60" i="16"/>
  <c r="O60" i="19"/>
  <c r="P63" i="16"/>
  <c r="P58" i="17"/>
  <c r="Q60" i="16"/>
  <c r="M59" i="18"/>
  <c r="L62" i="19"/>
  <c r="O58" i="20"/>
  <c r="Q65" i="22"/>
  <c r="L65" i="23"/>
  <c r="L59" i="20"/>
  <c r="Q65" i="21"/>
  <c r="M62" i="22"/>
  <c r="P64" i="23"/>
  <c r="Q64" i="23"/>
  <c r="M57" i="20"/>
  <c r="L60" i="21"/>
  <c r="N59" i="16"/>
  <c r="P61" i="16"/>
  <c r="P57" i="18"/>
  <c r="O61" i="19"/>
  <c r="M65" i="21"/>
  <c r="N62" i="22"/>
  <c r="O58" i="17"/>
  <c r="M61" i="16"/>
  <c r="M65" i="18"/>
  <c r="P61" i="19"/>
  <c r="O62" i="20"/>
  <c r="N59" i="22"/>
  <c r="N59" i="23"/>
  <c r="O63" i="16"/>
  <c r="N64" i="18"/>
  <c r="Q57" i="19"/>
  <c r="P61" i="20"/>
  <c r="P58" i="21"/>
  <c r="M61" i="22"/>
  <c r="O63" i="23"/>
  <c r="P64" i="24"/>
  <c r="M65" i="24"/>
  <c r="O59" i="24"/>
  <c r="L58" i="24"/>
  <c r="L63" i="24"/>
  <c r="Q60" i="24"/>
  <c r="P64" i="25"/>
  <c r="M65" i="25"/>
  <c r="N61" i="25"/>
  <c r="L62" i="25"/>
  <c r="N57" i="25"/>
  <c r="Q62" i="25"/>
  <c r="O64" i="25"/>
  <c r="Q59" i="26"/>
  <c r="Q61" i="26"/>
  <c r="N64" i="26"/>
  <c r="O57" i="26"/>
  <c r="N60" i="26"/>
  <c r="O59" i="26"/>
  <c r="Q62" i="26"/>
  <c r="P57" i="27"/>
  <c r="M62" i="27"/>
  <c r="O63" i="27"/>
  <c r="N58" i="27"/>
  <c r="O58" i="27"/>
  <c r="L57" i="27"/>
  <c r="Q60" i="27"/>
  <c r="M62" i="28"/>
  <c r="O59" i="28"/>
  <c r="P63" i="28"/>
  <c r="P65" i="28"/>
  <c r="N65" i="28"/>
  <c r="Q62" i="28"/>
  <c r="Q63" i="28"/>
  <c r="AB3" i="28"/>
  <c r="AC3" i="28"/>
  <c r="C74" i="27"/>
  <c r="C75" i="27"/>
  <c r="AC3" i="27"/>
  <c r="C74" i="26"/>
  <c r="AB3" i="26"/>
  <c r="C75" i="26"/>
  <c r="AC3" i="26"/>
  <c r="C74" i="25"/>
  <c r="AB3" i="25"/>
  <c r="C75" i="25"/>
  <c r="AC3" i="25"/>
  <c r="C75" i="24"/>
  <c r="AB3" i="24"/>
  <c r="AB3" i="23"/>
  <c r="AC3" i="23"/>
  <c r="AB3" i="22"/>
  <c r="AC3" i="22"/>
  <c r="C75" i="22"/>
  <c r="C75" i="21"/>
  <c r="C74" i="21"/>
  <c r="AC3" i="20"/>
  <c r="AB3" i="20"/>
  <c r="AB3" i="19"/>
  <c r="AC3" i="19"/>
  <c r="C75" i="19"/>
  <c r="C75" i="18"/>
  <c r="C74" i="18"/>
  <c r="G67" i="17"/>
  <c r="C75" i="17" s="1"/>
  <c r="AB3" i="17"/>
  <c r="Y29" i="12"/>
  <c r="N91" i="12" s="1"/>
  <c r="N94" i="5" s="1"/>
  <c r="Y31" i="15"/>
  <c r="O91" i="15" s="1"/>
  <c r="O97" i="5" s="1"/>
  <c r="Y31" i="12"/>
  <c r="O91" i="12" s="1"/>
  <c r="O94" i="5" s="1"/>
  <c r="Y29" i="10"/>
  <c r="N91" i="10" s="1"/>
  <c r="N92" i="5" s="1"/>
  <c r="Y30" i="14"/>
  <c r="Y29" i="15"/>
  <c r="N91" i="15" s="1"/>
  <c r="N97" i="5" s="1"/>
  <c r="Y30" i="11"/>
  <c r="Y31" i="14"/>
  <c r="O91" i="14" s="1"/>
  <c r="O96" i="5" s="1"/>
  <c r="Y30" i="13"/>
  <c r="Y29" i="14"/>
  <c r="N91" i="14" s="1"/>
  <c r="N96" i="5" s="1"/>
  <c r="Y31" i="10"/>
  <c r="O91" i="10" s="1"/>
  <c r="O92" i="5" s="1"/>
  <c r="Y31" i="11"/>
  <c r="O91" i="11" s="1"/>
  <c r="O93" i="5" s="1"/>
  <c r="Y30" i="12"/>
  <c r="Y29" i="11"/>
  <c r="N91" i="11" s="1"/>
  <c r="N93" i="5" s="1"/>
  <c r="Y30" i="10"/>
  <c r="Y29" i="13"/>
  <c r="N91" i="13" s="1"/>
  <c r="N95" i="5" s="1"/>
  <c r="Y31" i="13"/>
  <c r="O91" i="13" s="1"/>
  <c r="O95" i="5" s="1"/>
  <c r="Y30" i="15"/>
  <c r="P65" i="15"/>
  <c r="M63" i="15"/>
  <c r="L58" i="15"/>
  <c r="L65" i="15"/>
  <c r="L64" i="15"/>
  <c r="N60" i="15"/>
  <c r="O62" i="15"/>
  <c r="F91" i="15"/>
  <c r="N64" i="15"/>
  <c r="Q61" i="15"/>
  <c r="N63" i="15"/>
  <c r="N62" i="15"/>
  <c r="O63" i="15"/>
  <c r="L62" i="15"/>
  <c r="Q57" i="15"/>
  <c r="O61" i="15"/>
  <c r="Q60" i="15"/>
  <c r="Q64" i="15"/>
  <c r="O58" i="15"/>
  <c r="Q58" i="15"/>
  <c r="Q65" i="15"/>
  <c r="Q59" i="15"/>
  <c r="Q63" i="15"/>
  <c r="M60" i="15"/>
  <c r="O59" i="15"/>
  <c r="L57" i="15"/>
  <c r="Q62" i="15"/>
  <c r="Y19" i="15"/>
  <c r="P60" i="15"/>
  <c r="N61" i="15"/>
  <c r="P63" i="15"/>
  <c r="M62" i="15"/>
  <c r="P58" i="15"/>
  <c r="P61" i="15"/>
  <c r="N59" i="15"/>
  <c r="L61" i="15"/>
  <c r="M64" i="15"/>
  <c r="N58" i="15"/>
  <c r="M58" i="15"/>
  <c r="P62" i="15"/>
  <c r="L63" i="15"/>
  <c r="O65" i="15"/>
  <c r="N65" i="15"/>
  <c r="O57" i="15"/>
  <c r="N57" i="15"/>
  <c r="M59" i="15"/>
  <c r="M65" i="15"/>
  <c r="L59" i="15"/>
  <c r="M57" i="15"/>
  <c r="P59" i="15"/>
  <c r="P64" i="15"/>
  <c r="O64" i="15"/>
  <c r="M61" i="15"/>
  <c r="P57" i="15"/>
  <c r="L60" i="15"/>
  <c r="O60" i="15"/>
  <c r="B67" i="15" a="1"/>
  <c r="B67" i="15" s="1"/>
  <c r="C74" i="15" s="1"/>
  <c r="N62" i="13"/>
  <c r="G67" i="16"/>
  <c r="C75" i="16" s="1"/>
  <c r="AB3" i="16"/>
  <c r="G67" i="15"/>
  <c r="C75" i="15" s="1"/>
  <c r="N63" i="14"/>
  <c r="L59" i="14"/>
  <c r="L60" i="14"/>
  <c r="Q63" i="14"/>
  <c r="P61" i="14"/>
  <c r="L65" i="14"/>
  <c r="L58" i="14"/>
  <c r="Q65" i="14"/>
  <c r="Q57" i="14"/>
  <c r="O62" i="14"/>
  <c r="Q58" i="14"/>
  <c r="Q62" i="14"/>
  <c r="L57" i="14"/>
  <c r="L64" i="14"/>
  <c r="Q64" i="14"/>
  <c r="Q61" i="14"/>
  <c r="N60" i="14"/>
  <c r="N65" i="14"/>
  <c r="Q59" i="14"/>
  <c r="Q60" i="14"/>
  <c r="L61" i="14"/>
  <c r="P63" i="14"/>
  <c r="L62" i="14"/>
  <c r="O65" i="14"/>
  <c r="P58" i="14"/>
  <c r="Y20" i="14"/>
  <c r="N59" i="14"/>
  <c r="P64" i="14"/>
  <c r="M59" i="14"/>
  <c r="O64" i="14"/>
  <c r="N57" i="14"/>
  <c r="O57" i="14"/>
  <c r="O59" i="14"/>
  <c r="O58" i="14"/>
  <c r="N58" i="14"/>
  <c r="M61" i="14"/>
  <c r="M60" i="14"/>
  <c r="P65" i="14"/>
  <c r="L63" i="14"/>
  <c r="M58" i="14"/>
  <c r="P57" i="14"/>
  <c r="G91" i="14"/>
  <c r="B67" i="14" a="1"/>
  <c r="B67" i="14" s="1"/>
  <c r="AB3" i="14" s="1"/>
  <c r="N61" i="14"/>
  <c r="N64" i="14"/>
  <c r="M64" i="14"/>
  <c r="M62" i="14"/>
  <c r="M65" i="14"/>
  <c r="M57" i="14"/>
  <c r="P60" i="14"/>
  <c r="O61" i="14"/>
  <c r="N62" i="14"/>
  <c r="P59" i="14"/>
  <c r="P62" i="14"/>
  <c r="M63" i="14"/>
  <c r="O60" i="14"/>
  <c r="O63" i="14"/>
  <c r="G67" i="14"/>
  <c r="AC3" i="14" s="1"/>
  <c r="P60" i="13"/>
  <c r="L59" i="13"/>
  <c r="L57" i="13"/>
  <c r="Q59" i="13"/>
  <c r="F91" i="13"/>
  <c r="N58" i="13"/>
  <c r="Q60" i="13"/>
  <c r="L65" i="13"/>
  <c r="N63" i="13"/>
  <c r="L60" i="13"/>
  <c r="N65" i="13"/>
  <c r="Q62" i="13"/>
  <c r="M58" i="13"/>
  <c r="O61" i="13"/>
  <c r="Q64" i="13"/>
  <c r="Q61" i="13"/>
  <c r="N59" i="13"/>
  <c r="N57" i="13"/>
  <c r="Q58" i="13"/>
  <c r="Q57" i="13"/>
  <c r="Q65" i="13"/>
  <c r="L64" i="13"/>
  <c r="M63" i="13"/>
  <c r="Q63" i="13"/>
  <c r="B67" i="13" a="1"/>
  <c r="B67" i="13" s="1"/>
  <c r="C74" i="13" s="1"/>
  <c r="O60" i="13"/>
  <c r="L61" i="13"/>
  <c r="M57" i="13"/>
  <c r="M62" i="13"/>
  <c r="M61" i="13"/>
  <c r="M59" i="13"/>
  <c r="N64" i="13"/>
  <c r="O58" i="13"/>
  <c r="O59" i="13"/>
  <c r="P63" i="13"/>
  <c r="P61" i="13"/>
  <c r="P58" i="13"/>
  <c r="M60" i="13"/>
  <c r="L63" i="13"/>
  <c r="P64" i="13"/>
  <c r="O64" i="13"/>
  <c r="L62" i="13"/>
  <c r="O62" i="13"/>
  <c r="P65" i="13"/>
  <c r="O65" i="13"/>
  <c r="P62" i="13"/>
  <c r="M64" i="13"/>
  <c r="P59" i="13"/>
  <c r="M65" i="13"/>
  <c r="N61" i="13"/>
  <c r="N60" i="13"/>
  <c r="L58" i="13"/>
  <c r="P57" i="13"/>
  <c r="O57" i="13"/>
  <c r="O63" i="13"/>
  <c r="Y19" i="13"/>
  <c r="G67" i="13"/>
  <c r="P61" i="12"/>
  <c r="Q60" i="12"/>
  <c r="Q58" i="12"/>
  <c r="L62" i="12"/>
  <c r="Q61" i="12"/>
  <c r="Q63" i="12"/>
  <c r="Q62" i="12"/>
  <c r="Q64" i="12"/>
  <c r="N58" i="12"/>
  <c r="N59" i="12"/>
  <c r="Q57" i="12"/>
  <c r="Q65" i="12"/>
  <c r="N65" i="12"/>
  <c r="N60" i="12"/>
  <c r="Q59" i="12"/>
  <c r="L60" i="12"/>
  <c r="F91" i="12"/>
  <c r="N57" i="12"/>
  <c r="L64" i="12"/>
  <c r="L65" i="12"/>
  <c r="L57" i="12"/>
  <c r="L63" i="12"/>
  <c r="O62" i="12"/>
  <c r="M58" i="12"/>
  <c r="L59" i="12"/>
  <c r="L58" i="12"/>
  <c r="L61" i="12"/>
  <c r="Y19" i="12"/>
  <c r="B67" i="12" a="1"/>
  <c r="B67" i="12" s="1"/>
  <c r="AB3" i="12" s="1"/>
  <c r="G67" i="12"/>
  <c r="AC3" i="12" s="1"/>
  <c r="P65" i="12"/>
  <c r="M62" i="12"/>
  <c r="M65" i="12"/>
  <c r="P57" i="12"/>
  <c r="P64" i="12"/>
  <c r="M57" i="12"/>
  <c r="O58" i="12"/>
  <c r="O57" i="12"/>
  <c r="M59" i="12"/>
  <c r="O59" i="12"/>
  <c r="M60" i="12"/>
  <c r="O65" i="12"/>
  <c r="P60" i="12"/>
  <c r="P58" i="12"/>
  <c r="O61" i="12"/>
  <c r="P59" i="12"/>
  <c r="P62" i="12"/>
  <c r="M64" i="12"/>
  <c r="M61" i="12"/>
  <c r="N62" i="12"/>
  <c r="P63" i="12"/>
  <c r="O60" i="12"/>
  <c r="O63" i="12"/>
  <c r="M63" i="12"/>
  <c r="N61" i="12"/>
  <c r="O64" i="12"/>
  <c r="N64" i="12"/>
  <c r="B57" i="12"/>
  <c r="N63" i="11"/>
  <c r="M60" i="11"/>
  <c r="L57" i="11"/>
  <c r="P61" i="11"/>
  <c r="Q63" i="11"/>
  <c r="L61" i="11"/>
  <c r="L63" i="11"/>
  <c r="L62" i="11"/>
  <c r="L58" i="11"/>
  <c r="G91" i="11"/>
  <c r="N59" i="11"/>
  <c r="L65" i="11"/>
  <c r="L64" i="11"/>
  <c r="N60" i="11"/>
  <c r="O63" i="11"/>
  <c r="L60" i="11"/>
  <c r="L59" i="11"/>
  <c r="O61" i="11"/>
  <c r="O62" i="11"/>
  <c r="M59" i="11"/>
  <c r="O64" i="11"/>
  <c r="O65" i="11"/>
  <c r="O57" i="11"/>
  <c r="O60" i="11"/>
  <c r="N58" i="11"/>
  <c r="O58" i="11"/>
  <c r="M64" i="11"/>
  <c r="O59" i="11"/>
  <c r="M57" i="11"/>
  <c r="N65" i="11"/>
  <c r="Q60" i="11"/>
  <c r="P60" i="11"/>
  <c r="N57" i="11"/>
  <c r="N64" i="11"/>
  <c r="Q65" i="11"/>
  <c r="N61" i="11"/>
  <c r="P59" i="11"/>
  <c r="P58" i="11"/>
  <c r="P65" i="11"/>
  <c r="Q62" i="11"/>
  <c r="Q57" i="11"/>
  <c r="P64" i="11"/>
  <c r="N62" i="11"/>
  <c r="M58" i="11"/>
  <c r="M65" i="11"/>
  <c r="M63" i="11"/>
  <c r="Q58" i="11"/>
  <c r="Q64" i="11"/>
  <c r="M62" i="11"/>
  <c r="M61" i="11"/>
  <c r="P57" i="11"/>
  <c r="P63" i="11"/>
  <c r="Q61" i="11"/>
  <c r="Q59" i="11"/>
  <c r="P62" i="11"/>
  <c r="G67" i="11"/>
  <c r="AC3" i="11" s="1"/>
  <c r="B67" i="11" a="1"/>
  <c r="B67" i="11" s="1"/>
  <c r="F91" i="11"/>
  <c r="Q57" i="10"/>
  <c r="M60" i="10"/>
  <c r="Q64" i="10"/>
  <c r="N59" i="10"/>
  <c r="Q63" i="10"/>
  <c r="L64" i="10"/>
  <c r="Q61" i="10"/>
  <c r="Q60" i="10"/>
  <c r="Q62" i="10"/>
  <c r="N63" i="10"/>
  <c r="N62" i="10"/>
  <c r="Q65" i="10"/>
  <c r="L58" i="10"/>
  <c r="L57" i="10"/>
  <c r="Q59" i="10"/>
  <c r="Q58" i="10"/>
  <c r="O58" i="10"/>
  <c r="L65" i="10"/>
  <c r="L63" i="10"/>
  <c r="L62" i="10"/>
  <c r="F91" i="10"/>
  <c r="O61" i="10"/>
  <c r="L60" i="10"/>
  <c r="M63" i="10"/>
  <c r="L59" i="10"/>
  <c r="O60" i="10"/>
  <c r="M62" i="10"/>
  <c r="N61" i="10"/>
  <c r="P59" i="10"/>
  <c r="L61" i="10"/>
  <c r="M64" i="10"/>
  <c r="O62" i="10"/>
  <c r="G91" i="10"/>
  <c r="M57" i="10"/>
  <c r="O57" i="10"/>
  <c r="N57" i="10"/>
  <c r="M58" i="10"/>
  <c r="O65" i="10"/>
  <c r="O59" i="10"/>
  <c r="P62" i="10"/>
  <c r="P57" i="10"/>
  <c r="N60" i="10"/>
  <c r="M65" i="10"/>
  <c r="P64" i="10"/>
  <c r="N58" i="10"/>
  <c r="P63" i="10"/>
  <c r="M61" i="10"/>
  <c r="O63" i="10"/>
  <c r="M59" i="10"/>
  <c r="O64" i="10"/>
  <c r="P58" i="10"/>
  <c r="P61" i="10"/>
  <c r="N65" i="10"/>
  <c r="P60" i="10"/>
  <c r="B67" i="10" a="1"/>
  <c r="B67" i="10" s="1"/>
  <c r="C74" i="10" s="1"/>
  <c r="G67" i="10"/>
  <c r="AC3" i="10" s="1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L67" i="18" l="1"/>
  <c r="Y12" i="18" s="1"/>
  <c r="P91" i="18" s="1"/>
  <c r="P100" i="5" s="1"/>
  <c r="L67" i="17"/>
  <c r="C76" i="17" s="1"/>
  <c r="L67" i="21"/>
  <c r="B71" i="21" s="1"/>
  <c r="L67" i="16"/>
  <c r="AD3" i="16" s="1"/>
  <c r="L67" i="25"/>
  <c r="Y12" i="25" s="1"/>
  <c r="P91" i="25" s="1"/>
  <c r="P107" i="5" s="1"/>
  <c r="L67" i="20"/>
  <c r="Y12" i="20" s="1"/>
  <c r="P91" i="20" s="1"/>
  <c r="P102" i="5" s="1"/>
  <c r="L67" i="27"/>
  <c r="AD3" i="27" s="1"/>
  <c r="L67" i="23"/>
  <c r="AD3" i="23" s="1"/>
  <c r="L67" i="24"/>
  <c r="Y12" i="24" s="1"/>
  <c r="P91" i="24" s="1"/>
  <c r="P106" i="5" s="1"/>
  <c r="L67" i="26"/>
  <c r="AD3" i="26" s="1"/>
  <c r="L67" i="28"/>
  <c r="B71" i="28" s="1"/>
  <c r="L67" i="19"/>
  <c r="Y12" i="19" s="1"/>
  <c r="P91" i="19" s="1"/>
  <c r="P101" i="5" s="1"/>
  <c r="L67" i="22"/>
  <c r="AD3" i="22" s="1"/>
  <c r="AC3" i="17"/>
  <c r="L67" i="15"/>
  <c r="C76" i="15" s="1"/>
  <c r="AB3" i="15"/>
  <c r="AC3" i="16"/>
  <c r="AC3" i="15"/>
  <c r="C74" i="14"/>
  <c r="L67" i="14"/>
  <c r="AD3" i="14" s="1"/>
  <c r="C75" i="14"/>
  <c r="AB3" i="13"/>
  <c r="L67" i="13"/>
  <c r="Y12" i="13" s="1"/>
  <c r="P91" i="13" s="1"/>
  <c r="P95" i="5" s="1"/>
  <c r="C75" i="13"/>
  <c r="AC3" i="13"/>
  <c r="C75" i="12"/>
  <c r="C74" i="12"/>
  <c r="L67" i="12"/>
  <c r="AD3" i="12" s="1"/>
  <c r="L67" i="11"/>
  <c r="B71" i="11" s="1"/>
  <c r="C75" i="11"/>
  <c r="C74" i="11"/>
  <c r="AB3" i="11"/>
  <c r="L67" i="10"/>
  <c r="C76" i="10" s="1"/>
  <c r="AB3" i="10"/>
  <c r="C75" i="10"/>
  <c r="H44" i="8"/>
  <c r="E44" i="8"/>
  <c r="D32" i="8"/>
  <c r="I59" i="8" s="1"/>
  <c r="G44" i="8"/>
  <c r="I44" i="8"/>
  <c r="D33" i="8"/>
  <c r="I60" i="8" s="1"/>
  <c r="D37" i="8"/>
  <c r="I64" i="8" s="1"/>
  <c r="D52" i="8"/>
  <c r="D59" i="8" s="1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 s="1"/>
  <c r="D38" i="8"/>
  <c r="I65" i="8" s="1"/>
  <c r="D35" i="8" a="1"/>
  <c r="D35" i="8" s="1"/>
  <c r="B85" i="8"/>
  <c r="F43" i="8"/>
  <c r="I43" i="8"/>
  <c r="M43" i="8"/>
  <c r="E43" i="8"/>
  <c r="H43" i="8"/>
  <c r="L43" i="8"/>
  <c r="K43" i="8"/>
  <c r="J43" i="8"/>
  <c r="G43" i="8"/>
  <c r="C82" i="8"/>
  <c r="C36" i="8"/>
  <c r="H63" i="8" s="1"/>
  <c r="C51" i="8"/>
  <c r="C58" i="8" s="1"/>
  <c r="C31" i="8"/>
  <c r="H58" i="8" s="1"/>
  <c r="C35" i="8" a="1"/>
  <c r="C35" i="8" s="1"/>
  <c r="H62" i="8" a="1"/>
  <c r="H62" i="8" s="1"/>
  <c r="C34" i="8"/>
  <c r="H61" i="8" s="1"/>
  <c r="C30" i="8"/>
  <c r="H57" i="8" s="1"/>
  <c r="D51" i="8"/>
  <c r="D58" i="8" s="1"/>
  <c r="C38" i="8"/>
  <c r="H65" i="8" s="1"/>
  <c r="B51" i="8"/>
  <c r="B58" i="8" s="1"/>
  <c r="C32" i="8"/>
  <c r="H59" i="8" s="1"/>
  <c r="C33" i="8"/>
  <c r="H60" i="8" s="1"/>
  <c r="C37" i="8"/>
  <c r="H64" i="8" s="1"/>
  <c r="K44" i="8"/>
  <c r="B52" i="8"/>
  <c r="B59" i="8" s="1"/>
  <c r="C52" i="8"/>
  <c r="C59" i="8" s="1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 s="1"/>
  <c r="Y27" i="8" a="1"/>
  <c r="Y27" i="8" s="1"/>
  <c r="L91" i="8" s="1"/>
  <c r="Y15" i="8" a="1"/>
  <c r="Y15" i="8" s="1"/>
  <c r="B82" i="8"/>
  <c r="I40" i="8"/>
  <c r="B36" i="8"/>
  <c r="G63" i="8" s="1"/>
  <c r="Y24" i="8" a="1"/>
  <c r="Y24" i="8" s="1"/>
  <c r="I91" i="8" s="1"/>
  <c r="G40" i="8"/>
  <c r="Y25" i="8" a="1"/>
  <c r="Y25" i="8" s="1"/>
  <c r="J91" i="8" s="1"/>
  <c r="M40" i="8"/>
  <c r="B33" i="8"/>
  <c r="G60" i="8" s="1"/>
  <c r="H40" i="8"/>
  <c r="B34" i="8"/>
  <c r="G61" i="8" s="1"/>
  <c r="B30" i="8"/>
  <c r="G57" i="8" s="1"/>
  <c r="Y26" i="8" a="1"/>
  <c r="Y26" i="8" s="1"/>
  <c r="K91" i="8" s="1"/>
  <c r="Y17" i="8" a="1"/>
  <c r="Y17" i="8" s="1"/>
  <c r="Y21" i="8" s="1"/>
  <c r="G62" i="8" a="1"/>
  <c r="G62" i="8" s="1"/>
  <c r="B38" i="8"/>
  <c r="G65" i="8" s="1"/>
  <c r="E40" i="8"/>
  <c r="D50" i="8"/>
  <c r="D57" i="8" s="1"/>
  <c r="L40" i="8"/>
  <c r="B37" i="8"/>
  <c r="G64" i="8" s="1"/>
  <c r="C50" i="8"/>
  <c r="C57" i="8" s="1"/>
  <c r="K40" i="8"/>
  <c r="B35" i="8" a="1"/>
  <c r="B35" i="8" s="1"/>
  <c r="Y18" i="8" a="1"/>
  <c r="Y18" i="8" s="1"/>
  <c r="Y22" i="8" s="1"/>
  <c r="F40" i="8"/>
  <c r="B31" i="8"/>
  <c r="G58" i="8" s="1"/>
  <c r="Y16" i="8" a="1"/>
  <c r="Y16" i="8" s="1"/>
  <c r="Y28" i="8" a="1"/>
  <c r="Y28" i="8" s="1"/>
  <c r="M91" i="8" s="1"/>
  <c r="Y23" i="8" a="1"/>
  <c r="Y23" i="8" s="1"/>
  <c r="H91" i="8" s="1"/>
  <c r="D34" i="8"/>
  <c r="I61" i="8" s="1"/>
  <c r="D30" i="8"/>
  <c r="I57" i="8" s="1"/>
  <c r="F41" i="8"/>
  <c r="K41" i="8"/>
  <c r="J41" i="8"/>
  <c r="I41" i="8"/>
  <c r="B83" i="8"/>
  <c r="M41" i="8"/>
  <c r="E41" i="8"/>
  <c r="H41" i="8"/>
  <c r="L41" i="8"/>
  <c r="G41" i="8"/>
  <c r="D31" i="8"/>
  <c r="I58" i="8" s="1"/>
  <c r="D36" i="8"/>
  <c r="I63" i="8" s="1"/>
  <c r="B76" i="5"/>
  <c r="B75" i="5"/>
  <c r="B74" i="5"/>
  <c r="B41" i="5"/>
  <c r="B83" i="5" s="1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44" i="5" s="1"/>
  <c r="C86" i="5" s="1"/>
  <c r="B4" i="5"/>
  <c r="B40" i="5" s="1"/>
  <c r="D3" i="5"/>
  <c r="C3" i="5"/>
  <c r="B3" i="5"/>
  <c r="Y29" i="8" a="1"/>
  <c r="Y30" i="8" a="1"/>
  <c r="Y31" i="8" a="1"/>
  <c r="M61" i="8" a="1"/>
  <c r="M59" i="8" a="1"/>
  <c r="N62" i="8" a="1"/>
  <c r="O63" i="8" a="1"/>
  <c r="M64" i="8" a="1"/>
  <c r="P60" i="8" a="1"/>
  <c r="N60" i="8" a="1"/>
  <c r="Q62" i="8" a="1"/>
  <c r="P64" i="8" a="1"/>
  <c r="Q57" i="8" a="1"/>
  <c r="Q59" i="8" a="1"/>
  <c r="N57" i="8" a="1"/>
  <c r="L64" i="8" a="1"/>
  <c r="Q65" i="8" a="1"/>
  <c r="Q64" i="8" a="1"/>
  <c r="L65" i="8" a="1"/>
  <c r="O64" i="8" a="1"/>
  <c r="O61" i="8" a="1"/>
  <c r="N59" i="8" a="1"/>
  <c r="M60" i="8" a="1"/>
  <c r="M65" i="8" a="1"/>
  <c r="Q61" i="8" a="1"/>
  <c r="Q63" i="8" a="1"/>
  <c r="P65" i="8" a="1"/>
  <c r="L63" i="8" a="1"/>
  <c r="O58" i="8" a="1"/>
  <c r="O62" i="8" a="1"/>
  <c r="Q60" i="8" a="1"/>
  <c r="N58" i="8" a="1"/>
  <c r="L62" i="8" a="1"/>
  <c r="L59" i="8" a="1"/>
  <c r="P63" i="8" a="1"/>
  <c r="L60" i="8" a="1"/>
  <c r="M62" i="8" a="1"/>
  <c r="N63" i="8" a="1"/>
  <c r="N65" i="8" a="1"/>
  <c r="O60" i="8" a="1"/>
  <c r="L57" i="8" a="1"/>
  <c r="P62" i="8" a="1"/>
  <c r="P61" i="8" a="1"/>
  <c r="O57" i="8" a="1"/>
  <c r="O65" i="8" a="1"/>
  <c r="N64" i="8" a="1"/>
  <c r="P59" i="8" a="1"/>
  <c r="O59" i="8" a="1"/>
  <c r="Q58" i="8" a="1"/>
  <c r="L58" i="8" a="1"/>
  <c r="P57" i="8" a="1"/>
  <c r="M58" i="8" a="1"/>
  <c r="L61" i="8" a="1"/>
  <c r="N61" i="8" a="1"/>
  <c r="M57" i="8" a="1"/>
  <c r="M63" i="8" a="1"/>
  <c r="P58" i="8" a="1"/>
  <c r="C76" i="21" l="1"/>
  <c r="B71" i="25"/>
  <c r="AD3" i="21"/>
  <c r="Y12" i="21"/>
  <c r="P91" i="21" s="1"/>
  <c r="P103" i="5" s="1"/>
  <c r="C76" i="20"/>
  <c r="AD3" i="17"/>
  <c r="AD3" i="20"/>
  <c r="AD3" i="25"/>
  <c r="C76" i="25"/>
  <c r="C76" i="16"/>
  <c r="C76" i="19"/>
  <c r="Y12" i="16"/>
  <c r="P91" i="16" s="1"/>
  <c r="P98" i="5" s="1"/>
  <c r="B71" i="19"/>
  <c r="AD3" i="19"/>
  <c r="B71" i="17"/>
  <c r="C76" i="26"/>
  <c r="C76" i="18"/>
  <c r="Y12" i="26"/>
  <c r="P91" i="26" s="1"/>
  <c r="P110" i="5" s="1"/>
  <c r="AD3" i="18"/>
  <c r="Y12" i="17"/>
  <c r="P91" i="17" s="1"/>
  <c r="P99" i="5" s="1"/>
  <c r="Y12" i="22"/>
  <c r="P91" i="22" s="1"/>
  <c r="P104" i="5" s="1"/>
  <c r="C76" i="24"/>
  <c r="Y12" i="27"/>
  <c r="P91" i="27" s="1"/>
  <c r="P108" i="5" s="1"/>
  <c r="C76" i="23"/>
  <c r="Y12" i="23"/>
  <c r="P91" i="23" s="1"/>
  <c r="P105" i="5" s="1"/>
  <c r="B71" i="23"/>
  <c r="C76" i="27"/>
  <c r="AD3" i="24"/>
  <c r="C76" i="28"/>
  <c r="C76" i="22"/>
  <c r="Y12" i="28"/>
  <c r="P91" i="28" s="1"/>
  <c r="P109" i="5" s="1"/>
  <c r="AD3" i="28"/>
  <c r="D45" i="5"/>
  <c r="D87" i="5" s="1"/>
  <c r="C45" i="5"/>
  <c r="C87" i="5" s="1"/>
  <c r="B42" i="5"/>
  <c r="B84" i="5" s="1"/>
  <c r="Y31" i="8"/>
  <c r="O91" i="8" s="1"/>
  <c r="O91" i="5" s="1"/>
  <c r="Y30" i="8"/>
  <c r="Y29" i="8"/>
  <c r="N91" i="8" s="1"/>
  <c r="N91" i="5" s="1"/>
  <c r="B71" i="15"/>
  <c r="Y12" i="15"/>
  <c r="P91" i="15" s="1"/>
  <c r="P97" i="5" s="1"/>
  <c r="AD3" i="15"/>
  <c r="Y12" i="14"/>
  <c r="P91" i="14" s="1"/>
  <c r="P96" i="5" s="1"/>
  <c r="C76" i="14"/>
  <c r="C76" i="13"/>
  <c r="B71" i="13"/>
  <c r="AD3" i="13"/>
  <c r="C76" i="12"/>
  <c r="Y12" i="12"/>
  <c r="P91" i="12" s="1"/>
  <c r="P94" i="5" s="1"/>
  <c r="AD3" i="11"/>
  <c r="C76" i="11"/>
  <c r="Y12" i="11"/>
  <c r="P91" i="11" s="1"/>
  <c r="P93" i="5" s="1"/>
  <c r="Y12" i="10"/>
  <c r="P91" i="10" s="1"/>
  <c r="P92" i="5" s="1"/>
  <c r="AD3" i="10"/>
  <c r="Y20" i="8"/>
  <c r="F91" i="8"/>
  <c r="Y19" i="8"/>
  <c r="G91" i="8"/>
  <c r="P57" i="8"/>
  <c r="P60" i="8"/>
  <c r="P61" i="8"/>
  <c r="P59" i="8"/>
  <c r="O61" i="8"/>
  <c r="M60" i="8"/>
  <c r="L60" i="8"/>
  <c r="N57" i="8"/>
  <c r="O57" i="8"/>
  <c r="Q59" i="8"/>
  <c r="Q61" i="8"/>
  <c r="Q58" i="8"/>
  <c r="P62" i="8"/>
  <c r="P58" i="8"/>
  <c r="M61" i="8"/>
  <c r="N59" i="8"/>
  <c r="N64" i="8"/>
  <c r="O59" i="8"/>
  <c r="O58" i="8"/>
  <c r="O62" i="8"/>
  <c r="N58" i="8"/>
  <c r="O63" i="8"/>
  <c r="Q62" i="8"/>
  <c r="M57" i="8"/>
  <c r="N62" i="8"/>
  <c r="Q63" i="8"/>
  <c r="L65" i="8"/>
  <c r="L62" i="8"/>
  <c r="M62" i="8"/>
  <c r="L64" i="8"/>
  <c r="M59" i="8"/>
  <c r="M63" i="8"/>
  <c r="L58" i="8"/>
  <c r="P64" i="8"/>
  <c r="N60" i="8"/>
  <c r="O64" i="8"/>
  <c r="Q57" i="8"/>
  <c r="O65" i="8"/>
  <c r="M65" i="8"/>
  <c r="L63" i="8"/>
  <c r="N63" i="8"/>
  <c r="Q64" i="8"/>
  <c r="L59" i="8"/>
  <c r="N65" i="8"/>
  <c r="P63" i="8"/>
  <c r="Q60" i="8"/>
  <c r="M64" i="8"/>
  <c r="M58" i="8"/>
  <c r="L57" i="8"/>
  <c r="L61" i="8"/>
  <c r="P65" i="8"/>
  <c r="N61" i="8"/>
  <c r="O60" i="8"/>
  <c r="Q65" i="8"/>
  <c r="G67" i="8"/>
  <c r="B67" i="8" a="1"/>
  <c r="B67" i="8" s="1"/>
  <c r="B57" i="8"/>
  <c r="B82" i="5"/>
  <c r="B43" i="5"/>
  <c r="B85" i="5" s="1"/>
  <c r="D40" i="5"/>
  <c r="D82" i="5" s="1"/>
  <c r="B44" i="5"/>
  <c r="B86" i="5" s="1"/>
  <c r="D41" i="5"/>
  <c r="D83" i="5" s="1"/>
  <c r="C40" i="5"/>
  <c r="D42" i="5"/>
  <c r="D84" i="5" s="1"/>
  <c r="C41" i="5"/>
  <c r="C83" i="5" s="1"/>
  <c r="D43" i="5"/>
  <c r="D85" i="5" s="1"/>
  <c r="B45" i="5"/>
  <c r="B87" i="5" s="1"/>
  <c r="C42" i="5"/>
  <c r="C84" i="5" s="1"/>
  <c r="D44" i="5"/>
  <c r="C43" i="5"/>
  <c r="C85" i="5" s="1"/>
  <c r="L67" i="8" l="1"/>
  <c r="C75" i="8"/>
  <c r="AC3" i="8"/>
  <c r="AB3" i="8"/>
  <c r="C74" i="8"/>
  <c r="Y23" i="5" a="1"/>
  <c r="Y23" i="5" s="1"/>
  <c r="Y28" i="5" a="1"/>
  <c r="Y28" i="5" s="1"/>
  <c r="Y27" i="5" a="1"/>
  <c r="Y27" i="5" s="1"/>
  <c r="Y26" i="5" a="1"/>
  <c r="Y26" i="5" s="1"/>
  <c r="Y25" i="5" a="1"/>
  <c r="Y25" i="5" s="1"/>
  <c r="Y24" i="5" a="1"/>
  <c r="Y24" i="5" s="1"/>
  <c r="Y17" i="5" a="1"/>
  <c r="Y17" i="5" s="1"/>
  <c r="Y21" i="5" s="1"/>
  <c r="Y18" i="5" a="1"/>
  <c r="Y18" i="5" s="1"/>
  <c r="Y22" i="5" s="1"/>
  <c r="Y15" i="5" a="1"/>
  <c r="Y15" i="5" s="1"/>
  <c r="Y19" i="5" s="1"/>
  <c r="Y16" i="5" a="1"/>
  <c r="Y16" i="5" s="1"/>
  <c r="I45" i="5"/>
  <c r="H45" i="5"/>
  <c r="F45" i="5"/>
  <c r="J45" i="5"/>
  <c r="J40" i="5"/>
  <c r="E45" i="5"/>
  <c r="B36" i="5"/>
  <c r="G63" i="5" s="1"/>
  <c r="L45" i="5"/>
  <c r="B31" i="5"/>
  <c r="G58" i="5" s="1"/>
  <c r="K45" i="5"/>
  <c r="K44" i="5"/>
  <c r="D86" i="5"/>
  <c r="I40" i="5"/>
  <c r="C82" i="5"/>
  <c r="B35" i="5" a="1"/>
  <c r="B35" i="5" s="1"/>
  <c r="M45" i="5"/>
  <c r="G62" i="5" a="1"/>
  <c r="G62" i="5" s="1"/>
  <c r="B33" i="5"/>
  <c r="G60" i="5" s="1"/>
  <c r="B37" i="5"/>
  <c r="G64" i="5" s="1"/>
  <c r="L44" i="5"/>
  <c r="B34" i="5"/>
  <c r="G61" i="5" s="1"/>
  <c r="G45" i="5"/>
  <c r="B32" i="5"/>
  <c r="G59" i="5" s="1"/>
  <c r="E40" i="5"/>
  <c r="B50" i="5"/>
  <c r="B38" i="5"/>
  <c r="G65" i="5" s="1"/>
  <c r="G40" i="5"/>
  <c r="F44" i="5"/>
  <c r="H44" i="5"/>
  <c r="M44" i="5"/>
  <c r="I41" i="5"/>
  <c r="D34" i="5"/>
  <c r="I61" i="5" s="1"/>
  <c r="F43" i="5"/>
  <c r="E44" i="5"/>
  <c r="I43" i="5"/>
  <c r="K41" i="5"/>
  <c r="H40" i="5"/>
  <c r="L40" i="5"/>
  <c r="B30" i="5"/>
  <c r="G57" i="5" s="1"/>
  <c r="I44" i="5"/>
  <c r="J44" i="5"/>
  <c r="H42" i="5"/>
  <c r="C52" i="5"/>
  <c r="C59" i="5" s="1"/>
  <c r="J43" i="5"/>
  <c r="G44" i="5"/>
  <c r="B52" i="5"/>
  <c r="G42" i="5"/>
  <c r="H41" i="5"/>
  <c r="D30" i="5"/>
  <c r="I57" i="5" s="1"/>
  <c r="C37" i="5"/>
  <c r="H64" i="5" s="1"/>
  <c r="C38" i="5"/>
  <c r="H65" i="5" s="1"/>
  <c r="G41" i="5"/>
  <c r="D36" i="5"/>
  <c r="I63" i="5" s="1"/>
  <c r="K40" i="5"/>
  <c r="C34" i="5"/>
  <c r="H61" i="5" s="1"/>
  <c r="C35" i="5" a="1"/>
  <c r="C35" i="5" s="1"/>
  <c r="D33" i="5"/>
  <c r="I60" i="5" s="1"/>
  <c r="B51" i="5"/>
  <c r="D38" i="5"/>
  <c r="I65" i="5" s="1"/>
  <c r="E41" i="5"/>
  <c r="D31" i="5"/>
  <c r="I58" i="5" s="1"/>
  <c r="L42" i="5"/>
  <c r="C33" i="5"/>
  <c r="H60" i="5" s="1"/>
  <c r="E43" i="5"/>
  <c r="L41" i="5"/>
  <c r="K43" i="5"/>
  <c r="F42" i="5"/>
  <c r="M40" i="5"/>
  <c r="H43" i="5"/>
  <c r="K42" i="5"/>
  <c r="C36" i="5"/>
  <c r="H63" i="5" s="1"/>
  <c r="D32" i="5"/>
  <c r="I59" i="5" s="1"/>
  <c r="I42" i="5"/>
  <c r="D52" i="5"/>
  <c r="D59" i="5" s="1"/>
  <c r="C50" i="5"/>
  <c r="C57" i="5" s="1"/>
  <c r="J41" i="5"/>
  <c r="C31" i="5"/>
  <c r="H58" i="5" s="1"/>
  <c r="D37" i="5"/>
  <c r="I64" i="5" s="1"/>
  <c r="D50" i="5"/>
  <c r="D57" i="5" s="1"/>
  <c r="H62" i="5" a="1"/>
  <c r="H62" i="5" s="1"/>
  <c r="D35" i="5" a="1"/>
  <c r="D35" i="5" s="1"/>
  <c r="M42" i="5"/>
  <c r="C30" i="5"/>
  <c r="H57" i="5" s="1"/>
  <c r="C51" i="5"/>
  <c r="C58" i="5" s="1"/>
  <c r="I62" i="5" a="1"/>
  <c r="I62" i="5" s="1"/>
  <c r="L43" i="5"/>
  <c r="F40" i="5"/>
  <c r="E42" i="5"/>
  <c r="F41" i="5"/>
  <c r="M41" i="5"/>
  <c r="C32" i="5"/>
  <c r="H59" i="5" s="1"/>
  <c r="D51" i="5"/>
  <c r="D58" i="5" s="1"/>
  <c r="J42" i="5"/>
  <c r="G43" i="5"/>
  <c r="M43" i="5"/>
  <c r="Y29" i="5" a="1"/>
  <c r="Y30" i="5" a="1"/>
  <c r="Y31" i="5" a="1"/>
  <c r="O63" i="5" a="1"/>
  <c r="Q61" i="5" a="1"/>
  <c r="M64" i="5" a="1"/>
  <c r="N60" i="5" a="1"/>
  <c r="O59" i="5" a="1"/>
  <c r="P58" i="5" a="1"/>
  <c r="M59" i="5" a="1"/>
  <c r="N61" i="5" a="1"/>
  <c r="L65" i="5" a="1"/>
  <c r="P63" i="5" a="1"/>
  <c r="L58" i="5" a="1"/>
  <c r="Q65" i="5" a="1"/>
  <c r="Q63" i="5" a="1"/>
  <c r="N59" i="5" a="1"/>
  <c r="L64" i="5" a="1"/>
  <c r="O64" i="5" a="1"/>
  <c r="M65" i="5" a="1"/>
  <c r="P61" i="5" a="1"/>
  <c r="M61" i="5" a="1"/>
  <c r="N58" i="5" a="1"/>
  <c r="L59" i="5" a="1"/>
  <c r="N65" i="5" a="1"/>
  <c r="P62" i="5" a="1"/>
  <c r="Q64" i="5" a="1"/>
  <c r="Q60" i="5" a="1"/>
  <c r="P60" i="5" a="1"/>
  <c r="P65" i="5" a="1"/>
  <c r="Q57" i="5" a="1"/>
  <c r="O62" i="5" a="1"/>
  <c r="L60" i="5" a="1"/>
  <c r="M60" i="5" a="1"/>
  <c r="N63" i="5" a="1"/>
  <c r="L57" i="5" a="1"/>
  <c r="M58" i="5" a="1"/>
  <c r="N64" i="5" a="1"/>
  <c r="Q58" i="5" a="1"/>
  <c r="M57" i="5" a="1"/>
  <c r="Q59" i="5" a="1"/>
  <c r="P57" i="5" a="1"/>
  <c r="O61" i="5" a="1"/>
  <c r="N62" i="5" a="1"/>
  <c r="O57" i="5" a="1"/>
  <c r="P64" i="5" a="1"/>
  <c r="O60" i="5" a="1"/>
  <c r="L63" i="5" a="1"/>
  <c r="L61" i="5" a="1"/>
  <c r="N57" i="5" a="1"/>
  <c r="L62" i="5" a="1"/>
  <c r="O58" i="5" a="1"/>
  <c r="Q62" i="5" a="1"/>
  <c r="O65" i="5" a="1"/>
  <c r="P59" i="5" a="1"/>
  <c r="M62" i="5" a="1"/>
  <c r="M63" i="5" a="1"/>
  <c r="Y31" i="5" l="1"/>
  <c r="Y30" i="5"/>
  <c r="Y29" i="5"/>
  <c r="B71" i="8"/>
  <c r="Y12" i="8"/>
  <c r="C76" i="8"/>
  <c r="AD3" i="8"/>
  <c r="B58" i="5"/>
  <c r="B59" i="5"/>
  <c r="B57" i="5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G67" i="5"/>
  <c r="C75" i="5" s="1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 s="1"/>
  <c r="C74" i="5" s="1"/>
  <c r="P91" i="8" l="1"/>
  <c r="P91" i="5" s="1"/>
  <c r="AC3" i="5"/>
  <c r="L67" i="5"/>
  <c r="AD3" i="5" s="1"/>
  <c r="AB3" i="5"/>
  <c r="C76" i="5" l="1"/>
  <c r="B71" i="5" l="1"/>
  <c r="Y1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<sst xmlns="http://schemas.openxmlformats.org/spreadsheetml/2006/main" count="3148" uniqueCount="71">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</sst>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3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1"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A89" zoomScale="84" zoomScaleNormal="60" workbookViewId="0">
      <selection activeCell="Q117" sqref="Q117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 ca="1">B67</f>
        <v>0.19940547659324126</v>
      </c>
      <c r="AC3" s="1">
        <f ca="1">G67</f>
        <v>0.90300426707764003</v>
      </c>
      <c r="AD3" s="1">
        <f ca="1">L67</f>
        <v>2.2614660136564737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1.6889527668527813</v>
      </c>
      <c r="AC4" s="1">
        <v>0.3870637455585953</v>
      </c>
      <c r="AD4" s="1">
        <v>1.3547897584352222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4.311578504115694</v>
      </c>
      <c r="AC5" s="1">
        <v>0.59966640464888143</v>
      </c>
      <c r="AD5" s="1">
        <v>2.895547467984787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2.7620959931051106</v>
      </c>
      <c r="AC6" s="1">
        <v>0.83636215628469113</v>
      </c>
      <c r="AD6" s="1">
        <v>2.5300779572140968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0.3394990102604809</v>
      </c>
      <c r="AC7" s="1">
        <v>0.22035527551335995</v>
      </c>
      <c r="AD7" s="1">
        <v>1.6209581465959202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8.7815744570293095</v>
      </c>
      <c r="AC8" s="1">
        <v>0.57027280223839827</v>
      </c>
      <c r="AD8" s="1">
        <v>2.0780241247773135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4.5641881134943247</v>
      </c>
      <c r="AC9" s="1">
        <v>0.64892042888846668</v>
      </c>
      <c r="AD9" s="1">
        <v>1.9386228053027212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2.5731683480332865</v>
      </c>
      <c r="AC10" s="1">
        <v>0.5224446313205503</v>
      </c>
      <c r="AD10" s="1">
        <v>1.2625424378269048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4.0683610019584311</v>
      </c>
      <c r="AC11" s="1">
        <v>0.96577039255948482</v>
      </c>
      <c r="AD11" s="1">
        <v>3.1744253821517714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0.92659579749018806</v>
      </c>
      <c r="AA12">
        <v>9</v>
      </c>
      <c r="AB12" s="1">
        <v>8.209119131046597</v>
      </c>
      <c r="AC12" s="1">
        <v>1.0365625574672324</v>
      </c>
      <c r="AD12" s="1">
        <v>1.9742215812025012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4.2746620399173132</v>
      </c>
      <c r="AC13" s="1">
        <v>0.61293724840248964</v>
      </c>
      <c r="AD13" s="1">
        <v>1.2529524099781304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3.8325210015745124</v>
      </c>
      <c r="AC14" s="1">
        <v>0.63811386386351265</v>
      </c>
      <c r="AD14" s="1">
        <v>3.1428233900313685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6.171838319869261</v>
      </c>
      <c r="AC15" s="1">
        <v>0.54883533707274657</v>
      </c>
      <c r="AD15" s="1">
        <v>1.4268779231158579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4</v>
      </c>
      <c r="AA16">
        <v>13</v>
      </c>
      <c r="AB16" s="1">
        <v>0.59158375658973006</v>
      </c>
      <c r="AC16" s="1">
        <v>1.2004963436610272</v>
      </c>
      <c r="AD16" s="1">
        <v>2.5870426743830186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8</v>
      </c>
      <c r="AA17">
        <v>14</v>
      </c>
      <c r="AB17" s="1">
        <v>1.8988345098385462</v>
      </c>
      <c r="AC17" s="1">
        <v>0.23167745263913042</v>
      </c>
      <c r="AD17" s="1">
        <v>2.6956041102911414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6</v>
      </c>
      <c r="AA18">
        <v>15</v>
      </c>
      <c r="AB18" s="1">
        <v>5.9180538612684641</v>
      </c>
      <c r="AC18" s="1">
        <v>0.53646421182987347</v>
      </c>
      <c r="AD18" s="1">
        <v>2.2540073333860167</v>
      </c>
    </row>
    <row r="19" spans="1:30" ht="16.2" thickBot="1" x14ac:dyDescent="0.35">
      <c r="X19" s="55" t="s">
        <v>45</v>
      </c>
      <c r="Y19" s="3">
        <f ca="1">Y15/$Y$14</f>
        <v>0</v>
      </c>
      <c r="AA19">
        <v>16</v>
      </c>
      <c r="AB19" s="1">
        <v>4.2784206491187113</v>
      </c>
      <c r="AC19" s="1">
        <v>0.52592398746389901</v>
      </c>
      <c r="AD19" s="1">
        <v>1.6256836509386257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 ca="1">Y16/$Y$14</f>
        <v>0.22222222222222221</v>
      </c>
      <c r="AA20">
        <v>17</v>
      </c>
      <c r="AB20" s="1">
        <v>7.4032886833808327</v>
      </c>
      <c r="AC20" s="1">
        <v>0.65081816778491819</v>
      </c>
      <c r="AD20" s="1">
        <v>1.4888227670289416</v>
      </c>
    </row>
    <row r="21" spans="1:30" x14ac:dyDescent="0.3">
      <c r="A21" s="98"/>
      <c r="B21" s="99"/>
      <c r="C21" s="99"/>
      <c r="D21" s="100"/>
      <c r="X21" s="55" t="s">
        <v>44</v>
      </c>
      <c r="Y21" s="3">
        <f ca="1">Y17/$Y$14</f>
        <v>0.44444444444444442</v>
      </c>
      <c r="AA21">
        <v>18</v>
      </c>
      <c r="AB21" s="1">
        <v>6.3415871220224602</v>
      </c>
      <c r="AC21" s="1">
        <v>0.57254724431710269</v>
      </c>
      <c r="AD21" s="1">
        <v>3.906684691671459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0.33333333333333331</v>
      </c>
      <c r="AA22">
        <v>19</v>
      </c>
      <c r="AB22" s="1">
        <v>5.7974582289401368</v>
      </c>
      <c r="AC22" s="1">
        <v>0.29296421720302845</v>
      </c>
      <c r="AD22" s="1">
        <v>1.4395487795460176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3.743699715848986E-2</v>
      </c>
      <c r="AA23">
        <v>20</v>
      </c>
      <c r="AB23" s="1">
        <v>5.3386979936819277</v>
      </c>
      <c r="AC23" s="1">
        <v>0.47784075854059072</v>
      </c>
      <c r="AD23" s="1">
        <v>1.9377520502080285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0.62866658074958881</v>
      </c>
      <c r="AA24">
        <v>21</v>
      </c>
      <c r="AB24" s="1">
        <v>3.1195941626494443</v>
      </c>
      <c r="AC24" s="1">
        <v>0.63278469715782493</v>
      </c>
      <c r="AD24" s="1">
        <v>1.7882038105219697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0.32937241660460276</v>
      </c>
      <c r="AA25">
        <v>22</v>
      </c>
      <c r="AB25" s="1">
        <v>0.29485758136831919</v>
      </c>
      <c r="AC25" s="1">
        <v>0.43278583444199414</v>
      </c>
      <c r="AD25" s="1">
        <v>1.2302640829901048</v>
      </c>
    </row>
    <row r="26" spans="1:30" x14ac:dyDescent="0.3">
      <c r="X26" s="55" t="s">
        <v>50</v>
      </c>
      <c r="Y26" s="3" cm="1">
        <f t="array" aca="1" ref="Y26" ca="1">SQRT( SUMPRODUCT((ABS(B13:D18 - B40:D45)-AVERAGE(ABS(B13:D18 - B40:D45)))^2) / $Y$14 )</f>
        <v>0.14930081548513927</v>
      </c>
      <c r="AA26">
        <v>23</v>
      </c>
      <c r="AB26" s="1">
        <v>1.1455160244195248</v>
      </c>
      <c r="AC26" s="1">
        <v>0.24768943614884645</v>
      </c>
      <c r="AD26" s="1">
        <v>2.3195621203568875</v>
      </c>
    </row>
    <row r="27" spans="1:30" ht="16.2" thickBot="1" x14ac:dyDescent="0.35">
      <c r="X27" s="55" t="s">
        <v>51</v>
      </c>
      <c r="Y27" s="3" cm="1">
        <f t="array" aca="1" ref="Y27" ca="1">MEDIAN(ABS(B13:D18 - B40:D45))</f>
        <v>0.33592382778901053</v>
      </c>
      <c r="AA27">
        <v>24</v>
      </c>
      <c r="AB27" s="1">
        <v>2.5934635479891459</v>
      </c>
      <c r="AC27" s="1">
        <v>2.1998671475245328</v>
      </c>
      <c r="AD27" s="1">
        <v>4.3442831478568742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aca="1" ref="Y28" ca="1">IFERROR(_xlfn.MODE.SNGL(ROUND(ABS(B13:D18 - B40:D45),1)), MEDIAN(ROUND(ABS(B13:D18 - B40:D45),1)))</f>
        <v>0.2</v>
      </c>
      <c r="AA28">
        <v>25</v>
      </c>
      <c r="AB28" s="1">
        <v>4.1015757685030003</v>
      </c>
      <c r="AC28" s="1">
        <v>0.21613022057770445</v>
      </c>
      <c r="AD28" s="1">
        <v>2.2551864452209314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0.23734557716194563</v>
      </c>
      <c r="AA29">
        <v>26</v>
      </c>
      <c r="AB29" s="1">
        <v>3.8623930813690284</v>
      </c>
      <c r="AC29" s="1">
        <v>0.82500731994728704</v>
      </c>
      <c r="AD29" s="1">
        <v>2.7531854102462425</v>
      </c>
    </row>
    <row r="30" spans="1:30" x14ac:dyDescent="0.3">
      <c r="A30" s="25" t="s">
        <v>3</v>
      </c>
      <c r="B30" s="2">
        <f ca="1">MAX(B40:B45)</f>
        <v>0.54133931811092262</v>
      </c>
      <c r="C30" s="2">
        <f ca="1">MAX(C40:C45)</f>
        <v>0.58326069622853727</v>
      </c>
      <c r="D30" s="2">
        <f ca="1">MAX(D40:D45)</f>
        <v>0.72866658074958879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0.33592382778901053</v>
      </c>
      <c r="AA30">
        <v>27</v>
      </c>
      <c r="AB30" s="1">
        <v>2.5713414731148845</v>
      </c>
      <c r="AC30" s="1">
        <v>0.45818078719799865</v>
      </c>
      <c r="AD30" s="1">
        <v>2.7965921996911312</v>
      </c>
    </row>
    <row r="31" spans="1:30" ht="16.2" thickBot="1" x14ac:dyDescent="0.35">
      <c r="A31" s="25" t="s">
        <v>4</v>
      </c>
      <c r="B31" s="2">
        <f ca="1">MIN(B40:B45)</f>
        <v>0.185446106886093</v>
      </c>
      <c r="C31" s="2">
        <f t="shared" ref="C31:D31" ca="1" si="19">MIN(C40:C45)</f>
        <v>0.20691820220990323</v>
      </c>
      <c r="D31" s="2">
        <f t="shared" ca="1" si="19"/>
        <v>0.23131852025494892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0.4412673049108965</v>
      </c>
      <c r="AA31">
        <v>28</v>
      </c>
      <c r="AB31" s="1">
        <v>3.0834845111646465</v>
      </c>
      <c r="AC31" s="1">
        <v>0.32279841388392805</v>
      </c>
      <c r="AD31" s="1">
        <v>2.2283682748049163</v>
      </c>
    </row>
    <row r="32" spans="1:30" x14ac:dyDescent="0.3">
      <c r="A32" s="25" t="s">
        <v>5</v>
      </c>
      <c r="B32" s="2">
        <f ca="1">AVERAGE(B40:B45)</f>
        <v>0.34599929735270907</v>
      </c>
      <c r="C32" s="2">
        <f t="shared" ref="C32:D32" ca="1" si="20">AVERAGE(C40:C45)</f>
        <v>0.40537771772749814</v>
      </c>
      <c r="D32" s="2">
        <f t="shared" ca="1" si="20"/>
        <v>0.44726822143809203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4.7255222807151256</v>
      </c>
      <c r="AC32" s="1">
        <v>0.58484462152092453</v>
      </c>
      <c r="AD32" s="1">
        <v>2.3301298698937987</v>
      </c>
    </row>
    <row r="33" spans="1:30" x14ac:dyDescent="0.3">
      <c r="A33" s="25" t="s">
        <v>6</v>
      </c>
      <c r="B33" s="2">
        <f ca="1">STDEV(B40:B45)</f>
        <v>0.14951499990936104</v>
      </c>
      <c r="C33" s="2">
        <f t="shared" ref="C33:D33" ca="1" si="21">STDEV(C40:C45)</f>
        <v>0.16274746301136001</v>
      </c>
      <c r="D33" s="2">
        <f t="shared" ca="1" si="21"/>
        <v>0.17789991827206414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6.2001810943344466</v>
      </c>
      <c r="AC33" s="1">
        <v>0.74022080825901526</v>
      </c>
      <c r="AD33" s="1">
        <v>0.67071493544009975</v>
      </c>
    </row>
    <row r="34" spans="1:30" x14ac:dyDescent="0.3">
      <c r="A34" s="25" t="s">
        <v>7</v>
      </c>
      <c r="B34" s="2">
        <f ca="1">MEDIAN(B40:B45)</f>
        <v>0.33663603430281885</v>
      </c>
      <c r="C34" s="2">
        <f t="shared" ref="C34:D34" ca="1" si="22">MEDIAN(C40:C45)</f>
        <v>0.41744792125651226</v>
      </c>
      <c r="D34" s="2">
        <f t="shared" ca="1" si="22"/>
        <v>0.40965994351150431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5.2137385170411443</v>
      </c>
      <c r="AC34" s="1">
        <v>1.1369136661985997</v>
      </c>
      <c r="AD34" s="1">
        <v>2.9435208609103443</v>
      </c>
    </row>
    <row r="35" spans="1:30" x14ac:dyDescent="0.3">
      <c r="A35" s="25" t="s">
        <v>8</v>
      </c>
      <c r="B35" s="2" cm="1">
        <f t="array" aca="1" ref="B35" ca="1">IFERROR(_xlfn.MODE.SNGL(ROUND(B40:B45,1)),0)</f>
        <v>0.5</v>
      </c>
      <c r="C35" s="2" cm="1">
        <f t="array" aca="1" ref="C35" ca="1">IFERROR(_xlfn.MODE.SNGL(ROUND(C40:C45,1)),0)</f>
        <v>0.2</v>
      </c>
      <c r="D35" s="2" cm="1">
        <f t="array" aca="1" ref="D35" ca="1">IFERROR(_xlfn.MODE.SNGL(ROUND(D40:D45,1)),0)</f>
        <v>0.4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0.80174221570426596</v>
      </c>
      <c r="AC35" s="1">
        <v>0.99969276835394905</v>
      </c>
      <c r="AD35" s="1">
        <v>1.8704357548474091</v>
      </c>
    </row>
    <row r="36" spans="1:30" x14ac:dyDescent="0.3">
      <c r="A36" s="25" t="s">
        <v>9</v>
      </c>
      <c r="B36" s="2">
        <f ca="1">QUARTILE(B40:B45,1)</f>
        <v>0.22033277828481138</v>
      </c>
      <c r="C36" s="2">
        <f t="shared" ref="C36:D36" ca="1" si="23">QUARTILE(C40:C45,1)</f>
        <v>0.26947690292959359</v>
      </c>
      <c r="D36" s="2">
        <f t="shared" ca="1" si="23"/>
        <v>0.34545066350209275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5.5076051378486932</v>
      </c>
      <c r="AC36" s="1">
        <v>1.0259123583808349</v>
      </c>
      <c r="AD36" s="1">
        <v>2.069592885322979</v>
      </c>
    </row>
    <row r="37" spans="1:30" x14ac:dyDescent="0.3">
      <c r="A37" s="25" t="s">
        <v>10</v>
      </c>
      <c r="B37" s="2">
        <f ca="1">QUARTILE(B40:B45,2)</f>
        <v>0.33663603430281885</v>
      </c>
      <c r="C37" s="2">
        <f t="shared" ref="C37:D37" ca="1" si="24">QUARTILE(C40:C45,2)</f>
        <v>0.41744792125651226</v>
      </c>
      <c r="D37" s="2">
        <f t="shared" ca="1" si="24"/>
        <v>0.40965994351150431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4.6302289863081985</v>
      </c>
      <c r="AC37" s="1">
        <v>0.58968484132173327</v>
      </c>
      <c r="AD37" s="1">
        <v>1.5754378290192392</v>
      </c>
    </row>
    <row r="38" spans="1:30" x14ac:dyDescent="0.3">
      <c r="A38" s="25" t="s">
        <v>11</v>
      </c>
      <c r="B38" s="2">
        <f ca="1">QUARTILE(B40:B45,3)</f>
        <v>0.45493895675179885</v>
      </c>
      <c r="C38" s="2">
        <f t="shared" ref="C38:D38" ca="1" si="25">QUARTILE(C40:C45,3)</f>
        <v>0.54464073175880556</v>
      </c>
      <c r="D38" s="2">
        <f t="shared" ca="1" si="25"/>
        <v>0.53760756370441365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7.3984451174264647</v>
      </c>
      <c r="AC38" s="1">
        <v>0.88241600288186295</v>
      </c>
      <c r="AD38" s="1">
        <v>1.2016554034106925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3.6805966587406251</v>
      </c>
      <c r="AC39" s="1">
        <v>0.68470664233326373</v>
      </c>
      <c r="AD39" s="1">
        <v>2.010616349658219</v>
      </c>
    </row>
    <row r="40" spans="1:30" x14ac:dyDescent="0.3">
      <c r="A40" s="25">
        <v>1</v>
      </c>
      <c r="B40" s="23">
        <f ca="1">B4 + (B3-B4)*RAND() + 0*$K$47</f>
        <v>0.46549980647540923</v>
      </c>
      <c r="C40" s="23">
        <f ca="1">C4 + (C3-C4)*RAND() + 0*$K$47</f>
        <v>0.23332392824211629</v>
      </c>
      <c r="D40" s="23">
        <f ca="1">D4 + (D3-D4)*RAND() + 0*$K$47</f>
        <v>0.44982822449010706</v>
      </c>
      <c r="E40" s="2">
        <f ca="1">MAX(B40:D40)</f>
        <v>0.46549980647540923</v>
      </c>
      <c r="F40" s="2">
        <f ca="1">MIN(B40:D40)</f>
        <v>0.23332392824211629</v>
      </c>
      <c r="G40" s="2">
        <f ca="1">AVERAGE(B40:D40)</f>
        <v>0.38288398640254417</v>
      </c>
      <c r="H40" s="2">
        <f ca="1">STDEV(B40:D40)</f>
        <v>0.12975961570609493</v>
      </c>
      <c r="I40" s="2">
        <f ca="1">MEDIAN(B40:D40)</f>
        <v>0.44982822449010706</v>
      </c>
      <c r="J40" s="2">
        <f t="shared" ref="J40:J41" ca="1" si="26">IFERROR(
  _xlfn.MODE.SNGL(ROUND(B40,1),ROUND(C40,1),ROUND(D40,1)),
  MEDIAN(   ROUND(B40,1),ROUND(C40,1),ROUND(D40,1))
)</f>
        <v>0.4</v>
      </c>
      <c r="K40" s="2">
        <f ca="1">QUARTILE(B40:D40,1)</f>
        <v>0.34157607636611165</v>
      </c>
      <c r="L40" s="2">
        <f ca="1">QUARTILE(B40:D40,2)</f>
        <v>0.44982822449010706</v>
      </c>
      <c r="M40" s="3">
        <f ca="1">QUARTILE(B40:D40,3)</f>
        <v>0.45766401548275815</v>
      </c>
      <c r="AA40">
        <v>37</v>
      </c>
      <c r="AB40" s="1">
        <v>4.0103652385833177</v>
      </c>
      <c r="AC40" s="1">
        <v>0.48750077178273221</v>
      </c>
      <c r="AD40" s="1">
        <v>2.3957997659881323</v>
      </c>
    </row>
    <row r="41" spans="1:30" x14ac:dyDescent="0.3">
      <c r="A41" s="25">
        <v>2</v>
      </c>
      <c r="B41" s="23">
        <f ca="1">B4 + (B3-B4)*RAND() + 0*$K$47</f>
        <v>0.185446106886093</v>
      </c>
      <c r="C41" s="23">
        <f ca="1">C4 + (C3-C4)*RAND() + 0*$K$47</f>
        <v>0.57386763717140765</v>
      </c>
      <c r="D41" s="23">
        <f ca="1">D4 + (D3-D4)*RAND() + 0*$K$47</f>
        <v>0.33743699715848985</v>
      </c>
      <c r="E41" s="2">
        <f t="shared" ref="E41:E45" ca="1" si="27">MAX(B41:D41)</f>
        <v>0.57386763717140765</v>
      </c>
      <c r="F41" s="2">
        <f t="shared" ref="F41:F45" ca="1" si="28">MIN(B41:D41)</f>
        <v>0.185446106886093</v>
      </c>
      <c r="G41" s="2">
        <f t="shared" ref="G41:G45" ca="1" si="29">AVERAGE(B41:D41)</f>
        <v>0.36558358040533018</v>
      </c>
      <c r="H41" s="2">
        <f t="shared" ref="H41:H45" ca="1" si="30">STDEV(B41:D41)</f>
        <v>0.19573449851431377</v>
      </c>
      <c r="I41" s="2">
        <f t="shared" ref="I41:I45" ca="1" si="31">MEDIAN(B41:D41)</f>
        <v>0.33743699715848985</v>
      </c>
      <c r="J41" s="2">
        <f t="shared" ca="1" si="26"/>
        <v>0.3</v>
      </c>
      <c r="K41" s="2">
        <f t="shared" ref="K41:K45" ca="1" si="32">QUARTILE(B41:D41,1)</f>
        <v>0.26144155202229141</v>
      </c>
      <c r="L41" s="2">
        <f t="shared" ref="L41:L45" ca="1" si="33">QUARTILE(B41:D41,2)</f>
        <v>0.33743699715848985</v>
      </c>
      <c r="M41" s="3">
        <f t="shared" ref="M41:M45" ca="1" si="34">QUARTILE(B41:D41,3)</f>
        <v>0.45565231716494875</v>
      </c>
      <c r="AA41">
        <v>38</v>
      </c>
      <c r="AB41" s="1">
        <v>7.368548950735895</v>
      </c>
      <c r="AC41" s="1">
        <v>0.70359590079673906</v>
      </c>
      <c r="AD41" s="1">
        <v>1.2551787153455187</v>
      </c>
    </row>
    <row r="42" spans="1:30" x14ac:dyDescent="0.3">
      <c r="A42" s="25">
        <v>3</v>
      </c>
      <c r="B42" s="23">
        <f ca="1">B4 + (B3-B4)*RAND() + 0*$K$47</f>
        <v>0.25001566102466999</v>
      </c>
      <c r="C42" s="23">
        <f ca="1">C4 + (C3-C4)*RAND() + 0*$K$47</f>
        <v>0.58326069622853727</v>
      </c>
      <c r="D42" s="23">
        <f ca="1">D4 + (D3-D4)*RAND() + 0*$K$47</f>
        <v>0.56686734344251588</v>
      </c>
      <c r="E42" s="2">
        <f t="shared" ca="1" si="27"/>
        <v>0.58326069622853727</v>
      </c>
      <c r="F42" s="2">
        <f t="shared" ca="1" si="28"/>
        <v>0.25001566102466999</v>
      </c>
      <c r="G42" s="2">
        <f t="shared" ca="1" si="29"/>
        <v>0.46671456689857438</v>
      </c>
      <c r="H42" s="2">
        <f t="shared" ca="1" si="30"/>
        <v>0.18784567431565269</v>
      </c>
      <c r="I42" s="2">
        <f t="shared" ca="1" si="31"/>
        <v>0.56686734344251588</v>
      </c>
      <c r="J42" s="2">
        <f ca="1">IFERROR(
  _xlfn.MODE.SNGL(ROUND(B42,1),ROUND(C42,1),ROUND(D42,1)),
  MEDIAN(   ROUND(B42,1),ROUND(C42,1),ROUND(D42,1))
)</f>
        <v>0.6</v>
      </c>
      <c r="K42" s="2">
        <f t="shared" ca="1" si="32"/>
        <v>0.40844150223359293</v>
      </c>
      <c r="L42" s="2">
        <f t="shared" ca="1" si="33"/>
        <v>0.56686734344251588</v>
      </c>
      <c r="M42" s="3">
        <f t="shared" ca="1" si="34"/>
        <v>0.57506401983552657</v>
      </c>
      <c r="AA42">
        <v>39</v>
      </c>
      <c r="AB42" s="1">
        <v>4.4781931826026984</v>
      </c>
      <c r="AC42" s="1">
        <v>0.66904289840698572</v>
      </c>
      <c r="AD42" s="1">
        <v>2.3757975723590397</v>
      </c>
    </row>
    <row r="43" spans="1:30" x14ac:dyDescent="0.3">
      <c r="A43" s="25">
        <v>4</v>
      </c>
      <c r="B43" s="23">
        <f ca="1">B4 + (B3-B4)*RAND() + 0*$K$47</f>
        <v>0.54133931811092262</v>
      </c>
      <c r="C43" s="23">
        <f ca="1">C4 + (C3-C4)*RAND() + 0*$K$47</f>
        <v>0.20691820220990323</v>
      </c>
      <c r="D43" s="23">
        <f ca="1">D4 + (D3-D4)*RAND() + 0*$K$47</f>
        <v>0.23131852025494892</v>
      </c>
      <c r="E43" s="2">
        <f t="shared" ca="1" si="27"/>
        <v>0.54133931811092262</v>
      </c>
      <c r="F43" s="2">
        <f t="shared" ca="1" si="28"/>
        <v>0.20691820220990323</v>
      </c>
      <c r="G43" s="2">
        <f t="shared" ca="1" si="29"/>
        <v>0.32652534685859158</v>
      </c>
      <c r="H43" s="2">
        <f t="shared" ca="1" si="30"/>
        <v>0.18643397105697457</v>
      </c>
      <c r="I43" s="2">
        <f t="shared" ca="1" si="31"/>
        <v>0.23131852025494892</v>
      </c>
      <c r="J43" s="2">
        <f ca="1">IFERROR(
  _xlfn.MODE.SNGL(ROUND(B43,1),ROUND(C43,1),ROUND(D43,1)),
  MEDIAN(   ROUND(B43,1),ROUND(C43,1),ROUND(D43,1))
)</f>
        <v>0.2</v>
      </c>
      <c r="K43" s="2">
        <f t="shared" ca="1" si="32"/>
        <v>0.21911836123242606</v>
      </c>
      <c r="L43" s="2">
        <f t="shared" ca="1" si="33"/>
        <v>0.23131852025494892</v>
      </c>
      <c r="M43" s="3">
        <f t="shared" ca="1" si="34"/>
        <v>0.38632891918293577</v>
      </c>
      <c r="AA43">
        <v>40</v>
      </c>
      <c r="AB43" s="1">
        <v>4.9999585735110976</v>
      </c>
      <c r="AC43" s="1">
        <v>0.69410885680504941</v>
      </c>
      <c r="AD43" s="1">
        <v>2.7111639608078657</v>
      </c>
    </row>
    <row r="44" spans="1:30" x14ac:dyDescent="0.3">
      <c r="A44" s="25">
        <v>5</v>
      </c>
      <c r="B44" s="23">
        <f ca="1">B4 + (B3-B4)*RAND() + 0*$K$47</f>
        <v>0.21043848403819185</v>
      </c>
      <c r="C44" s="23">
        <f ca="1">C4 + (C3-C4)*RAND() + 0*$K$47</f>
        <v>0.45696001552099907</v>
      </c>
      <c r="D44" s="23">
        <f ca="1">D4 + (D3-D4)*RAND() + 0*$K$47</f>
        <v>0.72866658074958879</v>
      </c>
      <c r="E44" s="2">
        <f t="shared" ca="1" si="27"/>
        <v>0.72866658074958879</v>
      </c>
      <c r="F44" s="2">
        <f t="shared" ca="1" si="28"/>
        <v>0.21043848403819185</v>
      </c>
      <c r="G44" s="2">
        <f t="shared" ca="1" si="29"/>
        <v>0.46535502676959323</v>
      </c>
      <c r="H44" s="2">
        <f t="shared" ca="1" si="30"/>
        <v>0.25921602422627582</v>
      </c>
      <c r="I44" s="2">
        <f t="shared" ca="1" si="31"/>
        <v>0.45696001552099907</v>
      </c>
      <c r="J44" s="2">
        <f t="shared" ref="J44:J45" ca="1" si="35">IFERROR(
  _xlfn.MODE.SNGL(ROUND(B44,1),ROUND(C44,1),ROUND(D44,1)),
  MEDIAN(   ROUND(B44,1),ROUND(C44,1),ROUND(D44,1))
)</f>
        <v>0.5</v>
      </c>
      <c r="K44" s="2">
        <f t="shared" ca="1" si="32"/>
        <v>0.33369924977959547</v>
      </c>
      <c r="L44" s="2">
        <f t="shared" ca="1" si="33"/>
        <v>0.45696001552099907</v>
      </c>
      <c r="M44" s="3">
        <f t="shared" ca="1" si="34"/>
        <v>0.59281329813529393</v>
      </c>
      <c r="AA44">
        <v>41</v>
      </c>
      <c r="AB44" s="1">
        <v>5.5866358413205868</v>
      </c>
      <c r="AC44" s="1">
        <v>0.97168497695048961</v>
      </c>
      <c r="AD44" s="1">
        <v>1.399822345685819</v>
      </c>
    </row>
    <row r="45" spans="1:30" ht="16.2" thickBot="1" x14ac:dyDescent="0.35">
      <c r="A45" s="27">
        <v>6</v>
      </c>
      <c r="B45" s="24">
        <f ca="1">B4 + (B3-B4)*RAND() + 0*$K$47</f>
        <v>0.42325640758096772</v>
      </c>
      <c r="C45" s="24">
        <f ca="1">C4 + (C3-C4)*RAND() + 0*$K$47</f>
        <v>0.37793582699202544</v>
      </c>
      <c r="D45" s="24">
        <f ca="1">D4 + (D3-D4)*RAND() + 0*$K$47</f>
        <v>0.36949166253290155</v>
      </c>
      <c r="E45" s="4">
        <f t="shared" ca="1" si="27"/>
        <v>0.42325640758096772</v>
      </c>
      <c r="F45" s="4">
        <f t="shared" ca="1" si="28"/>
        <v>0.36949166253290155</v>
      </c>
      <c r="G45" s="4">
        <f t="shared" ca="1" si="29"/>
        <v>0.39022796570196494</v>
      </c>
      <c r="H45" s="4">
        <f t="shared" ca="1" si="30"/>
        <v>2.8913395823894208E-2</v>
      </c>
      <c r="I45" s="4">
        <f t="shared" ca="1" si="31"/>
        <v>0.37793582699202544</v>
      </c>
      <c r="J45" s="4">
        <f t="shared" ca="1" si="35"/>
        <v>0.4</v>
      </c>
      <c r="K45" s="4">
        <f t="shared" ca="1" si="32"/>
        <v>0.3737137447624635</v>
      </c>
      <c r="L45" s="4">
        <f t="shared" ca="1" si="33"/>
        <v>0.37793582699202544</v>
      </c>
      <c r="M45" s="5">
        <f t="shared" ca="1" si="34"/>
        <v>0.40059611728649658</v>
      </c>
      <c r="AA45">
        <v>42</v>
      </c>
      <c r="AB45" s="1">
        <v>5.6413315121825622</v>
      </c>
      <c r="AC45" s="1">
        <v>0.26446133145283685</v>
      </c>
      <c r="AD45" s="1">
        <v>1.3828469068912579</v>
      </c>
    </row>
    <row r="46" spans="1:30" ht="16.2" thickBot="1" x14ac:dyDescent="0.35">
      <c r="AA46">
        <v>43</v>
      </c>
      <c r="AB46" s="1">
        <v>5.9778503752216414</v>
      </c>
      <c r="AC46" s="1">
        <v>0.93954736034179909</v>
      </c>
      <c r="AD46" s="1">
        <v>1.1997244787302144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2.5364637283493319</v>
      </c>
      <c r="AC47" s="1">
        <v>1.0175594896085118</v>
      </c>
      <c r="AD47" s="1">
        <v>1.77672135285179</v>
      </c>
    </row>
    <row r="48" spans="1:30" x14ac:dyDescent="0.3">
      <c r="A48" s="92"/>
      <c r="B48" s="93"/>
      <c r="C48" s="93"/>
      <c r="D48" s="94"/>
      <c r="AA48">
        <v>45</v>
      </c>
      <c r="AB48" s="1">
        <v>4.5323400742960347</v>
      </c>
      <c r="AC48" s="1">
        <v>0.75270868210588104</v>
      </c>
      <c r="AD48" s="1">
        <v>1.8083051008655842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5.2125846924081403</v>
      </c>
      <c r="AC49" s="1">
        <v>1.1525030548757225</v>
      </c>
      <c r="AD49" s="1">
        <v>2.6933823557035557</v>
      </c>
    </row>
    <row r="50" spans="1:30" x14ac:dyDescent="0.3">
      <c r="A50" s="25" t="s">
        <v>0</v>
      </c>
      <c r="B50" s="2">
        <f ca="1">IFERROR(CORREL($B$40:$B$45,B40:B45),0)</f>
        <v>1.0000000000000002</v>
      </c>
      <c r="C50" s="2">
        <f t="shared" ref="C50:D50" ca="1" si="36">IFERROR(CORREL($B$40:$B$45,C40:C45),0)</f>
        <v>-0.92520285458312967</v>
      </c>
      <c r="D50" s="3">
        <f t="shared" ca="1" si="36"/>
        <v>-0.60062233440087831</v>
      </c>
      <c r="AA50">
        <v>47</v>
      </c>
      <c r="AB50" s="1">
        <v>5.0231793439694004</v>
      </c>
      <c r="AC50" s="1">
        <v>0.61827527915657743</v>
      </c>
      <c r="AD50" s="1">
        <v>0.77668963651830891</v>
      </c>
    </row>
    <row r="51" spans="1:30" x14ac:dyDescent="0.3">
      <c r="A51" s="25" t="s">
        <v>1</v>
      </c>
      <c r="B51" s="2">
        <f ca="1">IFERROR(CORREL($C$40:$C$45,B40:B45),0)</f>
        <v>-0.92520285458312967</v>
      </c>
      <c r="C51" s="2">
        <f ca="1">IFERROR(CORREL($C$40:$C$45,C40:C45),0)</f>
        <v>1</v>
      </c>
      <c r="D51" s="3">
        <f ca="1">IFERROR(CORREL($C$40:$C$45,D40:D45),0)</f>
        <v>0.42714765553368378</v>
      </c>
      <c r="AA51">
        <v>48</v>
      </c>
      <c r="AB51" s="1">
        <v>2.9068061957590436</v>
      </c>
      <c r="AC51" s="1">
        <v>0.59480751872288762</v>
      </c>
      <c r="AD51" s="1">
        <v>2.1336504817042243</v>
      </c>
    </row>
    <row r="52" spans="1:30" ht="16.2" thickBot="1" x14ac:dyDescent="0.35">
      <c r="A52" s="27" t="s">
        <v>2</v>
      </c>
      <c r="B52" s="5">
        <f t="shared" ref="B52:C52" ca="1" si="37">IFERROR(CORREL($D$40:$D$45,B40:B45),0)</f>
        <v>-0.60062233440087831</v>
      </c>
      <c r="C52" s="5">
        <f t="shared" ca="1" si="37"/>
        <v>0.42714765553368378</v>
      </c>
      <c r="D52" s="5">
        <f ca="1">IFERROR(CORREL($D$40:$D$45,D40:D45),0)</f>
        <v>1</v>
      </c>
      <c r="AA52">
        <v>49</v>
      </c>
      <c r="AB52" s="1">
        <v>7.2755787747577827</v>
      </c>
      <c r="AC52" s="1">
        <v>1.1465812145352348</v>
      </c>
      <c r="AD52" s="1">
        <v>2.6385312566670946</v>
      </c>
    </row>
    <row r="53" spans="1:30" ht="16.2" thickBot="1" x14ac:dyDescent="0.35">
      <c r="AA53">
        <v>50</v>
      </c>
      <c r="AB53" s="1">
        <v>1.7351100218569355</v>
      </c>
      <c r="AC53" s="1">
        <v>0.72195786615081792</v>
      </c>
      <c r="AD53" s="1">
        <v>0.94321684120036731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0.88406191649824395</v>
      </c>
      <c r="AC54" s="1">
        <v>0.4608177369344737</v>
      </c>
      <c r="AD54" s="1">
        <v>2.8901294364398136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0.5819710616234931</v>
      </c>
      <c r="AC55" s="1">
        <v>0.73205899622289572</v>
      </c>
      <c r="AD55" s="1">
        <v>2.3504238103628667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3.2341316644410663</v>
      </c>
      <c r="AC56" s="1">
        <v>0.50427164235149757</v>
      </c>
      <c r="AD56" s="1">
        <v>1.0132855836260202</v>
      </c>
    </row>
    <row r="57" spans="1:30" x14ac:dyDescent="0.3">
      <c r="A57" s="6" t="s">
        <v>0</v>
      </c>
      <c r="B57" s="11">
        <f ca="1">(B23-B50)^2</f>
        <v>0</v>
      </c>
      <c r="C57" s="11">
        <f t="shared" ref="C57:D57" ca="1" si="38">(C23-C50)^2</f>
        <v>4.2214394445820473E-2</v>
      </c>
      <c r="D57" s="12">
        <f t="shared" ca="1" si="38"/>
        <v>2.2580031699908354E-2</v>
      </c>
      <c r="F57" s="6" t="s">
        <v>3</v>
      </c>
      <c r="G57" s="2">
        <f t="shared" ref="G57:I61" ca="1" si="39">B3-B30</f>
        <v>5.866068188907736E-2</v>
      </c>
      <c r="H57" s="2">
        <f t="shared" ca="1" si="39"/>
        <v>0.11673930377146269</v>
      </c>
      <c r="I57" s="3">
        <f t="shared" ca="1" si="39"/>
        <v>0.17133341925041123</v>
      </c>
      <c r="K57" s="7" t="s">
        <v>3</v>
      </c>
      <c r="L57" s="2" cm="1">
        <f t="array" aca="1" ref="L57" ca="1">INDIRECT("E"&amp; (13+COLUMNS($A:A)-1)) - INDIRECT("E"&amp; (40+COLUMNS($A:A)-1))</f>
        <v>0.43450019352459079</v>
      </c>
      <c r="M57" s="2" cm="1">
        <f t="array" aca="1" ref="M57" ca="1">INDIRECT("E"&amp; (13+COLUMNS($A:B)-1)) - INDIRECT("E"&amp; (40+COLUMNS($A:B)-1))</f>
        <v>2.6132362828592326E-2</v>
      </c>
      <c r="N57" s="2" cm="1">
        <f t="array" aca="1" ref="N57" ca="1">INDIRECT("E"&amp; (13+COLUMNS($A:C)-1)) - INDIRECT("E"&amp; (40+COLUMNS($A:C)-1))</f>
        <v>0.21673930377146278</v>
      </c>
      <c r="O57" s="2" cm="1">
        <f t="array" aca="1" ref="O57" ca="1">INDIRECT("E"&amp; (13+COLUMNS($A:D)-1)) - INDIRECT("E"&amp; (40+COLUMNS($A:D)-1))</f>
        <v>0.15866068188907734</v>
      </c>
      <c r="P57" s="2" cm="1">
        <f t="array" aca="1" ref="P57" ca="1">INDIRECT("E"&amp; (13+COLUMNS($A:E)-1)) - INDIRECT("E"&amp; (40+COLUMNS($A:E)-1))</f>
        <v>-0.12866658074958881</v>
      </c>
      <c r="Q57" s="3" cm="1">
        <f t="array" aca="1" ref="Q57" ca="1">INDIRECT("E"&amp; (13+COLUMNS($A:F)-1)) - INDIRECT("E"&amp; (40+COLUMNS($A:F)-1))</f>
        <v>0.27674359241903224</v>
      </c>
      <c r="AA57">
        <v>54</v>
      </c>
      <c r="AB57" s="1">
        <v>4.057521271144827</v>
      </c>
      <c r="AC57" s="1">
        <v>0.62852033309371591</v>
      </c>
      <c r="AD57" s="1">
        <v>1.9361388092251137</v>
      </c>
    </row>
    <row r="58" spans="1:30" x14ac:dyDescent="0.3">
      <c r="A58" s="6" t="s">
        <v>1</v>
      </c>
      <c r="B58" s="11">
        <f ca="1">(B24-B51)^2</f>
        <v>4.2214394445820473E-2</v>
      </c>
      <c r="C58" s="11">
        <f t="shared" ref="C58:D58" ca="1" si="40">(C24-C51)^2</f>
        <v>4.9303806576313238E-32</v>
      </c>
      <c r="D58" s="12">
        <f t="shared" ca="1" si="40"/>
        <v>3.4908312150891789E-2</v>
      </c>
      <c r="F58" s="6" t="s">
        <v>4</v>
      </c>
      <c r="G58" s="2">
        <f t="shared" ca="1" si="39"/>
        <v>-8.5446106886092998E-2</v>
      </c>
      <c r="H58" s="2">
        <f t="shared" ca="1" si="39"/>
        <v>-0.10691820220990322</v>
      </c>
      <c r="I58" s="3">
        <f t="shared" ca="1" si="39"/>
        <v>-0.13131852025494892</v>
      </c>
      <c r="K58" s="7" t="s">
        <v>4</v>
      </c>
      <c r="L58" s="2" cm="1">
        <f t="array" aca="1" ref="L58" ca="1">INDIRECT("F"&amp; (13+COLUMNS($A:A)-1)) - INDIRECT("F"&amp; (40+COLUMNS($A:A)-1))</f>
        <v>-0.13332392824211628</v>
      </c>
      <c r="M58" s="2" cm="1">
        <f t="array" aca="1" ref="M58" ca="1">INDIRECT("F"&amp; (13+COLUMNS($A:B)-1)) - INDIRECT("F"&amp; (40+COLUMNS($A:B)-1))</f>
        <v>-8.5446106886092998E-2</v>
      </c>
      <c r="N58" s="2" cm="1">
        <f t="array" aca="1" ref="N58" ca="1">INDIRECT("F"&amp; (13+COLUMNS($A:C)-1)) - INDIRECT("F"&amp; (40+COLUMNS($A:C)-1))</f>
        <v>0.24998433897533001</v>
      </c>
      <c r="O58" s="2" cm="1">
        <f t="array" aca="1" ref="O58" ca="1">INDIRECT("F"&amp; (13+COLUMNS($A:D)-1)) - INDIRECT("F"&amp; (40+COLUMNS($A:D)-1))</f>
        <v>-6.9182022099032181E-3</v>
      </c>
      <c r="P58" s="2" cm="1">
        <f t="array" aca="1" ref="P58" ca="1">INDIRECT("F"&amp; (13+COLUMNS($A:E)-1)) - INDIRECT("F"&amp; (40+COLUMNS($A:E)-1))</f>
        <v>-0.11043848403819184</v>
      </c>
      <c r="Q58" s="3" cm="1">
        <f t="array" aca="1" ref="Q58" ca="1">INDIRECT("F"&amp; (13+COLUMNS($A:F)-1)) - INDIRECT("F"&amp; (40+COLUMNS($A:F)-1))</f>
        <v>-0.26949166253290158</v>
      </c>
      <c r="AA58">
        <v>55</v>
      </c>
      <c r="AB58" s="1">
        <v>4.0159101091256835</v>
      </c>
      <c r="AC58" s="1">
        <v>0.7161718226180358</v>
      </c>
      <c r="AD58" s="1">
        <v>1.488002614117004</v>
      </c>
    </row>
    <row r="59" spans="1:30" ht="16.2" thickBot="1" x14ac:dyDescent="0.35">
      <c r="A59" s="9" t="s">
        <v>2</v>
      </c>
      <c r="B59" s="13">
        <f ca="1">(B25-B52)^2</f>
        <v>2.2580031699908354E-2</v>
      </c>
      <c r="C59" s="13">
        <f t="shared" ref="C59:D59" ca="1" si="41">(C25-C52)^2</f>
        <v>3.4908312150891789E-2</v>
      </c>
      <c r="D59" s="14">
        <f t="shared" ca="1" si="41"/>
        <v>4.9303806576313238E-32</v>
      </c>
      <c r="F59" s="6" t="s">
        <v>5</v>
      </c>
      <c r="G59" s="2">
        <f t="shared" ca="1" si="39"/>
        <v>4.0007026472909657E-3</v>
      </c>
      <c r="H59" s="2">
        <f t="shared" ca="1" si="39"/>
        <v>4.4622282272501868E-2</v>
      </c>
      <c r="I59" s="3">
        <f t="shared" ca="1" si="39"/>
        <v>0.13606511189524134</v>
      </c>
      <c r="K59" s="7" t="s">
        <v>5</v>
      </c>
      <c r="L59" s="2" cm="1">
        <f t="array" aca="1" ref="L59" ca="1">INDIRECT("G"&amp; (13+COLUMNS($A:A)-1)) - INDIRECT("G"&amp; (40+COLUMNS($A:A)-1))</f>
        <v>8.3782680264122444E-2</v>
      </c>
      <c r="M59" s="2" cm="1">
        <f t="array" aca="1" ref="M59" ca="1">INDIRECT("G"&amp; (13+COLUMNS($A:B)-1)) - INDIRECT("G"&amp; (40+COLUMNS($A:B)-1))</f>
        <v>-3.2250247071996863E-2</v>
      </c>
      <c r="N59" s="2" cm="1">
        <f t="array" aca="1" ref="N59" ca="1">INDIRECT("G"&amp; (13+COLUMNS($A:C)-1)) - INDIRECT("G"&amp; (40+COLUMNS($A:C)-1))</f>
        <v>0.1332854331014256</v>
      </c>
      <c r="O59" s="2" cm="1">
        <f t="array" aca="1" ref="O59" ca="1">INDIRECT("G"&amp; (13+COLUMNS($A:D)-1)) - INDIRECT("G"&amp; (40+COLUMNS($A:D)-1))</f>
        <v>0.20680798647474175</v>
      </c>
      <c r="P59" s="2" cm="1">
        <f t="array" aca="1" ref="P59" ca="1">INDIRECT("G"&amp; (13+COLUMNS($A:E)-1)) - INDIRECT("G"&amp; (40+COLUMNS($A:E)-1))</f>
        <v>-0.13202169343625991</v>
      </c>
      <c r="Q59" s="3" cm="1">
        <f t="array" aca="1" ref="Q59" ca="1">INDIRECT("G"&amp; (13+COLUMNS($A:F)-1)) - INDIRECT("G"&amp; (40+COLUMNS($A:F)-1))</f>
        <v>0.10977203429803506</v>
      </c>
      <c r="AA59">
        <v>56</v>
      </c>
      <c r="AB59" s="1">
        <v>2.2585791835446356</v>
      </c>
      <c r="AC59" s="1">
        <v>0.66615841388049768</v>
      </c>
      <c r="AD59" s="1">
        <v>2.2014744492084142</v>
      </c>
    </row>
    <row r="60" spans="1:30" x14ac:dyDescent="0.3">
      <c r="A60" s="33"/>
      <c r="F60" s="6" t="s">
        <v>6</v>
      </c>
      <c r="G60" s="2">
        <f t="shared" ca="1" si="39"/>
        <v>9.3384156120461359E-2</v>
      </c>
      <c r="H60" s="2">
        <f t="shared" ca="1" si="39"/>
        <v>7.1773324979811343E-2</v>
      </c>
      <c r="I60" s="3">
        <f t="shared" ca="1" si="39"/>
        <v>0.13461674795018164</v>
      </c>
      <c r="K60" s="7" t="s">
        <v>6</v>
      </c>
      <c r="L60" s="2" cm="1">
        <f t="array" aca="1" ref="L60" ca="1">INDIRECT("H"&amp; (13+COLUMNS($A:A)-1)) - INDIRECT("H"&amp; (40+COLUMNS($A:A)-1))</f>
        <v>0.27438557272664321</v>
      </c>
      <c r="M60" s="2" cm="1">
        <f t="array" aca="1" ref="M60" ca="1">INDIRECT("H"&amp; (13+COLUMNS($A:B)-1)) - INDIRECT("H"&amp; (40+COLUMNS($A:B)-1))</f>
        <v>5.5926649328044559E-2</v>
      </c>
      <c r="N60" s="2" cm="1">
        <f t="array" aca="1" ref="N60" ca="1">INDIRECT("H"&amp; (13+COLUMNS($A:C)-1)) - INDIRECT("H"&amp; (40+COLUMNS($A:C)-1))</f>
        <v>-1.4640593558764875E-2</v>
      </c>
      <c r="O60" s="2" cm="1">
        <f t="array" aca="1" ref="O60" ca="1">INDIRECT("H"&amp; (13+COLUMNS($A:D)-1)) - INDIRECT("H"&amp; (40+COLUMNS($A:D)-1))</f>
        <v>0.1022411635378383</v>
      </c>
      <c r="P60" s="2" cm="1">
        <f t="array" aca="1" ref="P60" ca="1">INDIRECT("H"&amp; (13+COLUMNS($A:E)-1)) - INDIRECT("H"&amp; (40+COLUMNS($A:E)-1))</f>
        <v>-7.5548763839174415E-3</v>
      </c>
      <c r="Q60" s="3" cm="1">
        <f t="array" aca="1" ref="Q60" ca="1">INDIRECT("H"&amp; (13+COLUMNS($A:F)-1)) - INDIRECT("H"&amp; (40+COLUMNS($A:F)-1))</f>
        <v>0.31749676568988117</v>
      </c>
      <c r="AA60">
        <v>57</v>
      </c>
      <c r="AB60" s="1">
        <v>3.0728265296176001</v>
      </c>
      <c r="AC60" s="1">
        <v>1.2831138022210737</v>
      </c>
      <c r="AD60" s="1">
        <v>2.4850291738935404</v>
      </c>
    </row>
    <row r="61" spans="1:30" x14ac:dyDescent="0.3">
      <c r="F61" s="6" t="s">
        <v>7</v>
      </c>
      <c r="G61" s="2">
        <f t="shared" ca="1" si="39"/>
        <v>1.3363965697181124E-2</v>
      </c>
      <c r="H61" s="2">
        <f t="shared" ca="1" si="39"/>
        <v>3.2552078743487756E-2</v>
      </c>
      <c r="I61" s="3">
        <f t="shared" ca="1" si="39"/>
        <v>0.29034005648849565</v>
      </c>
      <c r="K61" s="7" t="s">
        <v>7</v>
      </c>
      <c r="L61" s="2" cm="1">
        <f t="array" aca="1" ref="L61" ca="1">INDIRECT("I"&amp; (13+COLUMNS($A:A)-1)) - INDIRECT("I"&amp; (40+COLUMNS($A:A)-1))</f>
        <v>-4.9828224490107043E-2</v>
      </c>
      <c r="M61" s="2" cm="1">
        <f t="array" aca="1" ref="M61" ca="1">INDIRECT("I"&amp; (13+COLUMNS($A:B)-1)) - INDIRECT("I"&amp; (40+COLUMNS($A:B)-1))</f>
        <v>-3.743699715848986E-2</v>
      </c>
      <c r="N61" s="2" cm="1">
        <f t="array" aca="1" ref="N61" ca="1">INDIRECT("I"&amp; (13+COLUMNS($A:C)-1)) - INDIRECT("I"&amp; (40+COLUMNS($A:C)-1))</f>
        <v>-6.6867343442515881E-2</v>
      </c>
      <c r="O61" s="2" cm="1">
        <f t="array" aca="1" ref="O61" ca="1">INDIRECT("I"&amp; (13+COLUMNS($A:D)-1)) - INDIRECT("I"&amp; (40+COLUMNS($A:D)-1))</f>
        <v>0.46868147974505103</v>
      </c>
      <c r="P61" s="2" cm="1">
        <f t="array" aca="1" ref="P61" ca="1">INDIRECT("I"&amp; (13+COLUMNS($A:E)-1)) - INDIRECT("I"&amp; (40+COLUMNS($A:E)-1))</f>
        <v>-0.15696001552099909</v>
      </c>
      <c r="Q61" s="3" cm="1">
        <f t="array" aca="1" ref="Q61" ca="1">INDIRECT("I"&amp; (13+COLUMNS($A:F)-1)) - INDIRECT("I"&amp; (40+COLUMNS($A:F)-1))</f>
        <v>0.32206417300797452</v>
      </c>
      <c r="AA61">
        <v>58</v>
      </c>
      <c r="AB61" s="1">
        <v>2.931162108794795</v>
      </c>
      <c r="AC61" s="1">
        <v>0.65102187711782356</v>
      </c>
      <c r="AD61" s="1">
        <v>1.5042379855110282</v>
      </c>
    </row>
    <row r="62" spans="1:30" x14ac:dyDescent="0.3">
      <c r="F62" s="6" t="s">
        <v>8</v>
      </c>
      <c r="G62" s="2" cm="1">
        <f t="array" aca="1" ref="G62" ca="1">IFERROR( _xlfn.MODE.SNGL( ROUND(B40:B45, 1) )
        -_xlfn.MODE.SNGL( ROUND(B13:B18, 1) ), 0 )</f>
        <v>0.4</v>
      </c>
      <c r="H62" s="2" cm="1">
        <f t="array" aca="1" ref="H62" ca="1">IFERROR( _xlfn.MODE.SNGL( ROUND(C40:C45, 1) )
        -_xlfn.MODE.SNGL( ROUND(C13:C18, 1) ), 0 )</f>
        <v>-0.49999999999999994</v>
      </c>
      <c r="I62" s="3" cm="1">
        <f t="array" aca="1" ref="I62" ca="1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-0.2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7.3373915559806129</v>
      </c>
      <c r="AC62" s="1">
        <v>0.27880772275755572</v>
      </c>
      <c r="AD62" s="1">
        <v>1.4190656707571649</v>
      </c>
    </row>
    <row r="63" spans="1:30" x14ac:dyDescent="0.3">
      <c r="F63" s="6" t="s">
        <v>9</v>
      </c>
      <c r="G63" s="2">
        <f t="shared" ref="G63:I65" ca="1" si="42">B9-B36</f>
        <v>-9.5332778284811376E-2</v>
      </c>
      <c r="H63" s="2">
        <f t="shared" ca="1" si="42"/>
        <v>5.5523097070406424E-2</v>
      </c>
      <c r="I63" s="3">
        <f t="shared" ca="1" si="42"/>
        <v>5.4549336497907219E-2</v>
      </c>
      <c r="K63" s="7" t="s">
        <v>9</v>
      </c>
      <c r="L63" s="2" cm="1">
        <f t="array" aca="1" ref="L63" ca="1">INDIRECT("K"&amp; (13+COLUMNS($A:A)-1)) - INDIRECT("K"&amp; (40+COLUMNS($A:A)-1))</f>
        <v>-9.1576076366111647E-2</v>
      </c>
      <c r="M63" s="2" cm="1">
        <f t="array" aca="1" ref="M63" ca="1">INDIRECT("K"&amp; (13+COLUMNS($A:B)-1)) - INDIRECT("K"&amp; (40+COLUMNS($A:B)-1))</f>
        <v>-6.1441552022291401E-2</v>
      </c>
      <c r="N63" s="2" cm="1">
        <f t="array" aca="1" ref="N63" ca="1">INDIRECT("K"&amp; (13+COLUMNS($A:C)-1)) - INDIRECT("K"&amp; (40+COLUMNS($A:C)-1))</f>
        <v>9.1558497766407065E-2</v>
      </c>
      <c r="O63" s="2" cm="1">
        <f t="array" aca="1" ref="O63" ca="1">INDIRECT("K"&amp; (13+COLUMNS($A:D)-1)) - INDIRECT("K"&amp; (40+COLUMNS($A:D)-1))</f>
        <v>0.23088163876757389</v>
      </c>
      <c r="P63" s="2" cm="1">
        <f t="array" aca="1" ref="P63" ca="1">INDIRECT("K"&amp; (13+COLUMNS($A:E)-1)) - INDIRECT("K"&amp; (40+COLUMNS($A:E)-1))</f>
        <v>-0.13369924977959546</v>
      </c>
      <c r="Q63" s="3" cm="1">
        <f t="array" aca="1" ref="Q63" ca="1">INDIRECT("K"&amp; (13+COLUMNS($A:F)-1)) - INDIRECT("K"&amp; (40+COLUMNS($A:F)-1))</f>
        <v>2.6286255237536527E-2</v>
      </c>
      <c r="AA63">
        <v>60</v>
      </c>
      <c r="AB63" s="1">
        <v>5.1499119190258176</v>
      </c>
      <c r="AC63" s="1">
        <v>0.69261797219568733</v>
      </c>
      <c r="AD63" s="1">
        <v>1.9977541119864932</v>
      </c>
    </row>
    <row r="64" spans="1:30" x14ac:dyDescent="0.3">
      <c r="A64" s="33"/>
      <c r="F64" s="6" t="s">
        <v>10</v>
      </c>
      <c r="G64" s="2">
        <f t="shared" ca="1" si="42"/>
        <v>1.3363965697181124E-2</v>
      </c>
      <c r="H64" s="2">
        <f t="shared" ca="1" si="42"/>
        <v>3.2552078743487756E-2</v>
      </c>
      <c r="I64" s="3">
        <f t="shared" ca="1" si="42"/>
        <v>0.29034005648849565</v>
      </c>
      <c r="K64" s="7" t="s">
        <v>10</v>
      </c>
      <c r="L64" s="2" cm="1">
        <f t="array" aca="1" ref="L64" ca="1">INDIRECT("L"&amp; (13+COLUMNS($A:A)-1)) - INDIRECT("L"&amp; (40+COLUMNS($A:A)-1))</f>
        <v>-4.9828224490107043E-2</v>
      </c>
      <c r="M64" s="2" cm="1">
        <f t="array" aca="1" ref="M64" ca="1">INDIRECT("L"&amp; (13+COLUMNS($A:B)-1)) - INDIRECT("L"&amp; (40+COLUMNS($A:B)-1))</f>
        <v>-3.743699715848986E-2</v>
      </c>
      <c r="N64" s="2" cm="1">
        <f t="array" aca="1" ref="N64" ca="1">INDIRECT("L"&amp; (13+COLUMNS($A:C)-1)) - INDIRECT("L"&amp; (40+COLUMNS($A:C)-1))</f>
        <v>-6.6867343442515881E-2</v>
      </c>
      <c r="O64" s="2" cm="1">
        <f t="array" aca="1" ref="O64" ca="1">INDIRECT("L"&amp; (13+COLUMNS($A:D)-1)) - INDIRECT("L"&amp; (40+COLUMNS($A:D)-1))</f>
        <v>0.46868147974505103</v>
      </c>
      <c r="P64" s="2" cm="1">
        <f t="array" aca="1" ref="P64" ca="1">INDIRECT("L"&amp; (13+COLUMNS($A:E)-1)) - INDIRECT("L"&amp; (40+COLUMNS($A:E)-1))</f>
        <v>-0.15696001552099909</v>
      </c>
      <c r="Q64" s="3" cm="1">
        <f t="array" aca="1" ref="Q64" ca="1">INDIRECT("L"&amp; (13+COLUMNS($A:F)-1)) - INDIRECT("L"&amp; (40+COLUMNS($A:F)-1))</f>
        <v>0.32206417300797452</v>
      </c>
      <c r="AA64">
        <v>61</v>
      </c>
      <c r="AB64" s="1">
        <v>3.6998938727956405</v>
      </c>
      <c r="AC64" s="1">
        <v>0.24269438884699213</v>
      </c>
      <c r="AD64" s="1">
        <v>1.3117115753239847</v>
      </c>
    </row>
    <row r="65" spans="1:30" ht="16.2" thickBot="1" x14ac:dyDescent="0.35">
      <c r="A65" s="33"/>
      <c r="F65" s="9" t="s">
        <v>11</v>
      </c>
      <c r="G65" s="4">
        <f t="shared" ca="1" si="42"/>
        <v>0.1200610432482011</v>
      </c>
      <c r="H65" s="4">
        <f t="shared" ca="1" si="42"/>
        <v>0.10535926824119435</v>
      </c>
      <c r="I65" s="5">
        <f t="shared" ca="1" si="42"/>
        <v>0.23739243629558637</v>
      </c>
      <c r="K65" s="7" t="s">
        <v>11</v>
      </c>
      <c r="L65" s="2" cm="1">
        <f t="array" aca="1" ref="L65" ca="1">INDIRECT("M"&amp; (13+COLUMNS($A:A)-1)) - INDIRECT("M"&amp; (40+COLUMNS($A:A)-1))</f>
        <v>0.19233598451724188</v>
      </c>
      <c r="M65" s="2" cm="1">
        <f t="array" aca="1" ref="M65" ca="1">INDIRECT("M"&amp; (13+COLUMNS($A:B)-1)) - INDIRECT("M"&amp; (40+COLUMNS($A:B)-1))</f>
        <v>-5.6523171649487947E-3</v>
      </c>
      <c r="N65" s="2" cm="1">
        <f t="array" aca="1" ref="N65" ca="1">INDIRECT("M"&amp; (13+COLUMNS($A:C)-1)) - INDIRECT("M"&amp; (40+COLUMNS($A:C)-1))</f>
        <v>7.4935980164473448E-2</v>
      </c>
      <c r="O65" s="2" cm="1">
        <f t="array" aca="1" ref="O65" ca="1">INDIRECT("M"&amp; (13+COLUMNS($A:D)-1)) - INDIRECT("M"&amp; (40+COLUMNS($A:D)-1))</f>
        <v>0.31367108081706419</v>
      </c>
      <c r="P65" s="2" cm="1">
        <f t="array" aca="1" ref="P65" ca="1">INDIRECT("M"&amp; (13+COLUMNS($A:E)-1)) - INDIRECT("M"&amp; (40+COLUMNS($A:E)-1))</f>
        <v>-0.14281329813529398</v>
      </c>
      <c r="Q65" s="3" cm="1">
        <f t="array" aca="1" ref="Q65" ca="1">INDIRECT("M"&amp; (13+COLUMNS($A:F)-1)) - INDIRECT("M"&amp; (40+COLUMNS($A:F)-1))</f>
        <v>0.29940388271350338</v>
      </c>
      <c r="AA65">
        <v>62</v>
      </c>
      <c r="AB65" s="1">
        <v>2.8900395573480138</v>
      </c>
      <c r="AC65" s="1">
        <v>0.72171202557668912</v>
      </c>
      <c r="AD65" s="1">
        <v>1.7256154719769998</v>
      </c>
    </row>
    <row r="66" spans="1:30" x14ac:dyDescent="0.3">
      <c r="A66" s="33"/>
      <c r="J66" s="1"/>
      <c r="Q66" s="34"/>
      <c r="AA66">
        <v>63</v>
      </c>
      <c r="AB66" s="1">
        <v>0.21312498343343589</v>
      </c>
      <c r="AC66" s="1">
        <v>0.3309531929877102</v>
      </c>
      <c r="AD66" s="1">
        <v>1.8568080760225301</v>
      </c>
    </row>
    <row r="67" spans="1:30" ht="16.2" thickBot="1" x14ac:dyDescent="0.35">
      <c r="A67" s="9" t="s">
        <v>16</v>
      </c>
      <c r="B67" s="35" cm="1">
        <f t="array" aca="1" ref="B67" ca="1">SUMPRODUCT((B23:D25-B50:D52)^2)</f>
        <v>0.19940547659324126</v>
      </c>
      <c r="C67" s="36"/>
      <c r="D67" s="36"/>
      <c r="E67" s="36"/>
      <c r="F67" s="37" t="s">
        <v>15</v>
      </c>
      <c r="G67" s="35">
        <f ca="1">SUMPRODUCT(G57:I65, G57:I65)</f>
        <v>0.90300426707764003</v>
      </c>
      <c r="H67" s="36"/>
      <c r="I67" s="36"/>
      <c r="J67" s="36"/>
      <c r="K67" s="37" t="s">
        <v>14</v>
      </c>
      <c r="L67" s="35">
        <f ca="1">SUMPRODUCT(L57:Q65, L57:Q65)</f>
        <v>2.2614660136564737</v>
      </c>
      <c r="M67" s="36"/>
      <c r="N67" s="36"/>
      <c r="O67" s="36"/>
      <c r="P67" s="36"/>
      <c r="Q67" s="38"/>
      <c r="AA67">
        <v>64</v>
      </c>
      <c r="AB67" s="1">
        <v>4.5170904746830169</v>
      </c>
      <c r="AC67" s="1">
        <v>0.80689349484577366</v>
      </c>
      <c r="AD67" s="1">
        <v>2.0114247010466975</v>
      </c>
    </row>
    <row r="68" spans="1:30" x14ac:dyDescent="0.3">
      <c r="AA68">
        <v>65</v>
      </c>
      <c r="AB68" s="1">
        <v>5.2641841617514737</v>
      </c>
      <c r="AC68" s="1">
        <v>0.80999817253650841</v>
      </c>
      <c r="AD68" s="1">
        <v>1.9783915507485348</v>
      </c>
    </row>
    <row r="69" spans="1:30" x14ac:dyDescent="0.3">
      <c r="AA69">
        <v>66</v>
      </c>
      <c r="AB69" s="1">
        <v>7.0219212158869695</v>
      </c>
      <c r="AC69" s="1">
        <v>0.74377842472685429</v>
      </c>
      <c r="AD69" s="1">
        <v>2.2187679479933484</v>
      </c>
    </row>
    <row r="70" spans="1:30" x14ac:dyDescent="0.3">
      <c r="AA70">
        <v>67</v>
      </c>
      <c r="AB70" s="1">
        <v>5.6304629546974594</v>
      </c>
      <c r="AC70" s="1">
        <v>0.48600391797314418</v>
      </c>
      <c r="AD70" s="1">
        <v>2.0420381530752132</v>
      </c>
    </row>
    <row r="71" spans="1:30" x14ac:dyDescent="0.3">
      <c r="A71" s="16" t="s">
        <v>13</v>
      </c>
      <c r="B71" s="17">
        <f ca="1">(1+C74)*(1+C75)*(1+C76)-1</f>
        <v>1.1538500123574598</v>
      </c>
      <c r="AA71">
        <v>68</v>
      </c>
      <c r="AB71" s="1">
        <v>5.435235876033695</v>
      </c>
      <c r="AC71" s="1">
        <v>1.0350765305473104</v>
      </c>
      <c r="AD71" s="1">
        <v>2.3772332569178043</v>
      </c>
    </row>
    <row r="72" spans="1:30" ht="16.2" thickBot="1" x14ac:dyDescent="0.35">
      <c r="AA72">
        <v>69</v>
      </c>
      <c r="AB72" s="1">
        <v>7.7503368212159334</v>
      </c>
      <c r="AC72" s="1">
        <v>0.70500960215820763</v>
      </c>
      <c r="AD72" s="1">
        <v>2.1014543623541386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1.7135217110070464</v>
      </c>
      <c r="AC73" s="1">
        <v>1.1391784959799585</v>
      </c>
      <c r="AD73" s="1">
        <v>2.3256673839766191</v>
      </c>
    </row>
    <row r="74" spans="1:30" x14ac:dyDescent="0.3">
      <c r="A74" s="39" t="s">
        <v>17</v>
      </c>
      <c r="B74" s="2">
        <f>MAX(AB4:AB203)</f>
        <v>9.0231011334764109</v>
      </c>
      <c r="C74" s="3">
        <f ca="1">IFERROR(B67/$B$74, 0)</f>
        <v>2.209943938824218E-2</v>
      </c>
      <c r="AA74">
        <v>71</v>
      </c>
      <c r="AB74" s="1">
        <v>2.1228551906489512</v>
      </c>
      <c r="AC74" s="1">
        <v>0.3981936404886196</v>
      </c>
      <c r="AD74" s="1">
        <v>3.8191994499213093</v>
      </c>
    </row>
    <row r="75" spans="1:30" x14ac:dyDescent="0.3">
      <c r="A75" s="39" t="s">
        <v>18</v>
      </c>
      <c r="B75" s="2">
        <f>MAX(AC4:AC203)</f>
        <v>2.1998671475245328</v>
      </c>
      <c r="C75" s="3">
        <f ca="1">IFERROR(G67/$B$75, 0)</f>
        <v>0.41048127296858494</v>
      </c>
      <c r="AA75">
        <v>72</v>
      </c>
      <c r="AB75" s="1">
        <v>0.56785893487740013</v>
      </c>
      <c r="AC75" s="1">
        <v>0.30027235593248464</v>
      </c>
      <c r="AD75" s="1">
        <v>0.90004648063741577</v>
      </c>
    </row>
    <row r="76" spans="1:30" x14ac:dyDescent="0.3">
      <c r="A76" s="39" t="s">
        <v>19</v>
      </c>
      <c r="B76" s="2">
        <f>MAX(AD4:AD203)</f>
        <v>4.5777266357078625</v>
      </c>
      <c r="C76" s="3">
        <f ca="1">IFERROR(L67/$B$76, 0)</f>
        <v>0.49401508513336095</v>
      </c>
      <c r="AA76">
        <v>73</v>
      </c>
      <c r="AB76" s="1">
        <v>4.8383623685815715</v>
      </c>
      <c r="AC76" s="1">
        <v>0.82667462537338166</v>
      </c>
      <c r="AD76" s="1">
        <v>1.5314633342919683</v>
      </c>
    </row>
    <row r="77" spans="1:30" x14ac:dyDescent="0.3">
      <c r="A77" s="33"/>
      <c r="C77" s="34"/>
      <c r="AA77">
        <v>74</v>
      </c>
      <c r="AB77" s="1">
        <v>4.8083065648106498</v>
      </c>
      <c r="AC77" s="1">
        <v>0.94892921710851974</v>
      </c>
      <c r="AD77" s="1">
        <v>4.020638005741306</v>
      </c>
    </row>
    <row r="78" spans="1:30" ht="16.2" thickBot="1" x14ac:dyDescent="0.35">
      <c r="A78" s="40" t="s">
        <v>25</v>
      </c>
      <c r="B78" s="41"/>
      <c r="C78" s="38"/>
      <c r="AA78">
        <v>75</v>
      </c>
      <c r="AB78" s="1">
        <v>1.4673883859860022</v>
      </c>
      <c r="AC78" s="1">
        <v>0.80223210270825374</v>
      </c>
      <c r="AD78" s="1">
        <v>2.3485251647404057</v>
      </c>
    </row>
    <row r="79" spans="1:30" ht="16.2" thickBot="1" x14ac:dyDescent="0.35">
      <c r="AA79">
        <v>76</v>
      </c>
      <c r="AB79" s="1">
        <v>7.4198491086795135</v>
      </c>
      <c r="AC79" s="1">
        <v>0.42940919557758722</v>
      </c>
      <c r="AD79" s="1">
        <v>2.019099617309644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1.0117296576006245</v>
      </c>
      <c r="AC80" s="1">
        <v>0.27434694641654572</v>
      </c>
      <c r="AD80" s="1">
        <v>2.4296704279952617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2.3986310702646629</v>
      </c>
      <c r="AC81" s="1">
        <v>0.72508253839614412</v>
      </c>
      <c r="AD81" s="1">
        <v>2.5286996285731069</v>
      </c>
    </row>
    <row r="82" spans="1:30" x14ac:dyDescent="0.3">
      <c r="A82" s="46">
        <v>1</v>
      </c>
      <c r="B82" s="42">
        <f t="shared" ref="B82:D87" ca="1" si="43">B13-B40</f>
        <v>-0.36549980647540925</v>
      </c>
      <c r="C82" s="42">
        <f t="shared" ca="1" si="43"/>
        <v>0.16667607175788374</v>
      </c>
      <c r="D82" s="42">
        <f t="shared" ca="1" si="43"/>
        <v>0.45017177550989296</v>
      </c>
      <c r="AA82">
        <v>79</v>
      </c>
      <c r="AB82" s="1">
        <v>2.914669537853579</v>
      </c>
      <c r="AC82" s="1">
        <v>0.55456621284568841</v>
      </c>
      <c r="AD82" s="1">
        <v>2.9174708605402695</v>
      </c>
    </row>
    <row r="83" spans="1:30" x14ac:dyDescent="0.3">
      <c r="A83" s="46">
        <v>2</v>
      </c>
      <c r="B83" s="42">
        <f t="shared" ca="1" si="43"/>
        <v>0.414553893113907</v>
      </c>
      <c r="C83" s="42">
        <f t="shared" ca="1" si="43"/>
        <v>-0.47386763717140767</v>
      </c>
      <c r="D83" s="42">
        <f t="shared" ca="1" si="43"/>
        <v>-3.743699715848986E-2</v>
      </c>
      <c r="AA83">
        <v>80</v>
      </c>
      <c r="AB83" s="1">
        <v>2.7607607280944633</v>
      </c>
      <c r="AC83" s="1">
        <v>0.88030173122254063</v>
      </c>
      <c r="AD83" s="1">
        <v>2.5580284031981853</v>
      </c>
    </row>
    <row r="84" spans="1:30" x14ac:dyDescent="0.3">
      <c r="A84" s="46">
        <v>3</v>
      </c>
      <c r="B84" s="42">
        <f t="shared" ca="1" si="43"/>
        <v>0.24998433897533001</v>
      </c>
      <c r="C84" s="42">
        <f t="shared" ca="1" si="43"/>
        <v>-8.3260696228537268E-2</v>
      </c>
      <c r="D84" s="42">
        <f t="shared" ca="1" si="43"/>
        <v>0.23313265655748416</v>
      </c>
      <c r="AA84">
        <v>81</v>
      </c>
      <c r="AB84" s="1">
        <v>1.0003914847121134</v>
      </c>
      <c r="AC84" s="1">
        <v>0.91481801716059663</v>
      </c>
      <c r="AD84" s="1">
        <v>1.4262542915027605</v>
      </c>
    </row>
    <row r="85" spans="1:30" x14ac:dyDescent="0.3">
      <c r="A85" s="46">
        <v>4</v>
      </c>
      <c r="B85" s="42">
        <f t="shared" ca="1" si="43"/>
        <v>-0.34133931811092261</v>
      </c>
      <c r="C85" s="42">
        <f t="shared" ca="1" si="43"/>
        <v>0.49308179779009675</v>
      </c>
      <c r="D85" s="42">
        <f t="shared" ca="1" si="43"/>
        <v>0.46868147974505103</v>
      </c>
      <c r="AA85">
        <v>82</v>
      </c>
      <c r="AB85" s="1">
        <v>0.96816000979367989</v>
      </c>
      <c r="AC85" s="1">
        <v>0.5136260802258743</v>
      </c>
      <c r="AD85" s="1">
        <v>1.9918731810998436</v>
      </c>
    </row>
    <row r="86" spans="1:30" x14ac:dyDescent="0.3">
      <c r="A86" s="46">
        <v>5</v>
      </c>
      <c r="B86" s="42">
        <f t="shared" ca="1" si="43"/>
        <v>0.3895615159618081</v>
      </c>
      <c r="C86" s="42">
        <f t="shared" ca="1" si="43"/>
        <v>-0.15696001552099909</v>
      </c>
      <c r="D86" s="42">
        <f t="shared" ca="1" si="43"/>
        <v>-0.62866658074958881</v>
      </c>
      <c r="AA86">
        <v>83</v>
      </c>
      <c r="AB86" s="1">
        <v>3.4176318567208286</v>
      </c>
      <c r="AC86" s="1">
        <v>0.88903907821433381</v>
      </c>
      <c r="AD86" s="1">
        <v>3.8940898092141363</v>
      </c>
    </row>
    <row r="87" spans="1:30" ht="16.2" thickBot="1" x14ac:dyDescent="0.35">
      <c r="A87" s="47">
        <v>6</v>
      </c>
      <c r="B87" s="42">
        <f t="shared" ca="1" si="43"/>
        <v>-0.32325640758096774</v>
      </c>
      <c r="C87" s="42">
        <f t="shared" ca="1" si="43"/>
        <v>0.32206417300797452</v>
      </c>
      <c r="D87" s="42">
        <f t="shared" ca="1" si="43"/>
        <v>0.3305083374670984</v>
      </c>
      <c r="AA87">
        <v>84</v>
      </c>
      <c r="AB87" s="1">
        <v>2.7189331623433182</v>
      </c>
      <c r="AC87" s="1">
        <v>0.49304246656400885</v>
      </c>
      <c r="AD87" s="1">
        <v>1.0218765330132062</v>
      </c>
    </row>
    <row r="88" spans="1:30" x14ac:dyDescent="0.3">
      <c r="AA88">
        <v>85</v>
      </c>
      <c r="AB88" s="1">
        <v>3.9968498784631183</v>
      </c>
      <c r="AC88" s="1">
        <v>0.40825666430130869</v>
      </c>
      <c r="AD88" s="1">
        <v>2.4212403942119241</v>
      </c>
    </row>
    <row r="89" spans="1:30" ht="16.2" thickBot="1" x14ac:dyDescent="0.35">
      <c r="AA89">
        <v>86</v>
      </c>
      <c r="AB89" s="1">
        <v>2.4243528157265031</v>
      </c>
      <c r="AC89" s="1">
        <v>0.34726949138101415</v>
      </c>
      <c r="AD89" s="1">
        <v>1.3613819527160689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2.4581463714356935</v>
      </c>
      <c r="AC90" s="1">
        <v>0.58863576081777524</v>
      </c>
      <c r="AD90" s="1">
        <v>1.3663680971198287</v>
      </c>
    </row>
    <row r="91" spans="1:30" x14ac:dyDescent="0.3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AA91">
        <v>88</v>
      </c>
      <c r="AB91" s="1">
        <v>3.4730146060279563</v>
      </c>
      <c r="AC91" s="1">
        <v>0.55418160423867069</v>
      </c>
      <c r="AD91" s="1">
        <v>1.6878639519879384</v>
      </c>
    </row>
    <row r="92" spans="1:30" x14ac:dyDescent="0.3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AA92">
        <v>89</v>
      </c>
      <c r="AB92" s="1">
        <v>8.1900420492980111</v>
      </c>
      <c r="AC92" s="1">
        <v>0.37605688555348876</v>
      </c>
      <c r="AD92" s="1">
        <v>1.655679446821251</v>
      </c>
    </row>
    <row r="93" spans="1:30" x14ac:dyDescent="0.3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AA93">
        <v>90</v>
      </c>
      <c r="AB93" s="1">
        <v>5.8975799923778043</v>
      </c>
      <c r="AC93" s="1">
        <v>0.58991393851156737</v>
      </c>
      <c r="AD93" s="1">
        <v>1.6805100921970848</v>
      </c>
    </row>
    <row r="94" spans="1:30" x14ac:dyDescent="0.3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AA94">
        <v>91</v>
      </c>
      <c r="AB94" s="1">
        <v>5.3356120446998396</v>
      </c>
      <c r="AC94" s="1">
        <v>0.5523428314577733</v>
      </c>
      <c r="AD94" s="1">
        <v>1.5679247037858444</v>
      </c>
    </row>
    <row r="95" spans="1:30" x14ac:dyDescent="0.3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AA95">
        <v>92</v>
      </c>
      <c r="AB95" s="1">
        <v>3.7266977909460035</v>
      </c>
      <c r="AC95" s="1">
        <v>0.52347785688082027</v>
      </c>
      <c r="AD95" s="1">
        <v>2.1387856624797927</v>
      </c>
    </row>
    <row r="96" spans="1:30" x14ac:dyDescent="0.3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AA96">
        <v>93</v>
      </c>
      <c r="AB96" s="1">
        <v>3.3620456764347542</v>
      </c>
      <c r="AC96" s="1">
        <v>0.3980211621222764</v>
      </c>
      <c r="AD96" s="1">
        <v>2.9318539175916705</v>
      </c>
    </row>
    <row r="97" spans="1:30" x14ac:dyDescent="0.3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AA97">
        <v>94</v>
      </c>
      <c r="AB97" s="1">
        <v>0.59444056646829946</v>
      </c>
      <c r="AC97" s="1">
        <v>1.0767589393731867</v>
      </c>
      <c r="AD97" s="1">
        <v>2.4011778290353503</v>
      </c>
    </row>
    <row r="98" spans="1:30" x14ac:dyDescent="0.3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AA98">
        <v>95</v>
      </c>
      <c r="AB98" s="1">
        <v>0.32777845344293044</v>
      </c>
      <c r="AC98" s="1">
        <v>0.61023174509522971</v>
      </c>
      <c r="AD98" s="1">
        <v>1.5255056669071787</v>
      </c>
    </row>
    <row r="99" spans="1:30" x14ac:dyDescent="0.3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AA99">
        <v>96</v>
      </c>
      <c r="AB99" s="1">
        <v>5.7122919828299636</v>
      </c>
      <c r="AC99" s="1">
        <v>0.85452086818524253</v>
      </c>
      <c r="AD99" s="1">
        <v>1.4761316931270241</v>
      </c>
    </row>
    <row r="100" spans="1:30" x14ac:dyDescent="0.3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AA100">
        <v>97</v>
      </c>
      <c r="AB100" s="1">
        <v>3.5974800871429227</v>
      </c>
      <c r="AC100" s="1">
        <v>0.55066971492342842</v>
      </c>
      <c r="AD100" s="1">
        <v>2.2101599595445838</v>
      </c>
    </row>
    <row r="101" spans="1:30" x14ac:dyDescent="0.3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AA101">
        <v>98</v>
      </c>
      <c r="AB101" s="1">
        <v>9.0104361344898649</v>
      </c>
      <c r="AC101" s="1">
        <v>0.49332621765029216</v>
      </c>
      <c r="AD101" s="1">
        <v>2.9456212423055943</v>
      </c>
    </row>
    <row r="102" spans="1:30" x14ac:dyDescent="0.3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AA102">
        <v>99</v>
      </c>
      <c r="AB102" s="1">
        <v>0.76428576946574356</v>
      </c>
      <c r="AC102" s="1">
        <v>1.3235958033130111</v>
      </c>
      <c r="AD102" s="1">
        <v>2.5434485740009758</v>
      </c>
    </row>
    <row r="103" spans="1:30" x14ac:dyDescent="0.3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AA103">
        <v>100</v>
      </c>
      <c r="AB103" s="1">
        <v>6.6818200817997777</v>
      </c>
      <c r="AC103" s="1">
        <v>0.6726928146971809</v>
      </c>
      <c r="AD103" s="1">
        <v>1.3105415287105957</v>
      </c>
    </row>
    <row r="104" spans="1:30" x14ac:dyDescent="0.3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AA104">
        <v>101</v>
      </c>
      <c r="AB104" s="1">
        <v>1.7601904581921106</v>
      </c>
      <c r="AC104" s="1">
        <v>0.43383613874023458</v>
      </c>
      <c r="AD104" s="1">
        <v>1.6620964994054164</v>
      </c>
    </row>
    <row r="105" spans="1:30" x14ac:dyDescent="0.3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AA105">
        <v>102</v>
      </c>
      <c r="AB105" s="1">
        <v>0.30044666750253191</v>
      </c>
      <c r="AC105" s="1">
        <v>0.63020708670211345</v>
      </c>
      <c r="AD105" s="1">
        <v>1.7655693053860861</v>
      </c>
    </row>
    <row r="106" spans="1:30" x14ac:dyDescent="0.3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AA106">
        <v>103</v>
      </c>
      <c r="AB106" s="1">
        <v>7.0154103255446376</v>
      </c>
      <c r="AC106" s="1">
        <v>0.82166163033679485</v>
      </c>
      <c r="AD106" s="1">
        <v>1.487692013064807</v>
      </c>
    </row>
    <row r="107" spans="1:30" x14ac:dyDescent="0.3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AA107">
        <v>104</v>
      </c>
      <c r="AB107" s="1">
        <v>2.9527424585485407</v>
      </c>
      <c r="AC107" s="1">
        <v>0.54608892366858375</v>
      </c>
      <c r="AD107" s="1">
        <v>1.9246942517910253</v>
      </c>
    </row>
    <row r="108" spans="1:30" x14ac:dyDescent="0.3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AA108">
        <v>105</v>
      </c>
      <c r="AB108" s="1">
        <v>8.0901770618985296</v>
      </c>
      <c r="AC108" s="1">
        <v>0.97014037394932839</v>
      </c>
      <c r="AD108" s="1">
        <v>2.9061318108046699</v>
      </c>
    </row>
    <row r="109" spans="1:30" x14ac:dyDescent="0.3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AA109">
        <v>106</v>
      </c>
      <c r="AB109" s="1">
        <v>2.1272984804344501</v>
      </c>
      <c r="AC109" s="1">
        <v>1.2521847885326562</v>
      </c>
      <c r="AD109" s="1">
        <v>3.1811505383396219</v>
      </c>
    </row>
    <row r="110" spans="1:30" ht="16.2" thickBot="1" x14ac:dyDescent="0.35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AA110">
        <v>107</v>
      </c>
      <c r="AB110" s="1">
        <v>2.5630620907867483</v>
      </c>
      <c r="AC110" s="1">
        <v>0.92723087013221883</v>
      </c>
      <c r="AD110" s="1">
        <v>1.3877704185472637</v>
      </c>
    </row>
    <row r="111" spans="1:30" x14ac:dyDescent="0.3">
      <c r="AA111">
        <v>108</v>
      </c>
      <c r="AB111" s="1">
        <v>5.2113401465904534</v>
      </c>
      <c r="AC111" s="1">
        <v>0.78279472201212463</v>
      </c>
      <c r="AD111" s="1">
        <v>2.3560382262449897</v>
      </c>
    </row>
    <row r="112" spans="1:30" x14ac:dyDescent="0.3">
      <c r="AA112">
        <v>109</v>
      </c>
      <c r="AB112" s="1">
        <v>5.4590906279244908</v>
      </c>
      <c r="AC112" s="1">
        <v>0.13235305057126362</v>
      </c>
      <c r="AD112" s="1">
        <v>2.130871193014932</v>
      </c>
    </row>
    <row r="113" spans="27:30" x14ac:dyDescent="0.3">
      <c r="AA113">
        <v>110</v>
      </c>
      <c r="AB113" s="1">
        <v>5.3412903334627577</v>
      </c>
      <c r="AC113" s="1">
        <v>0.59999001476870939</v>
      </c>
      <c r="AD113" s="1">
        <v>3.5304695393022221</v>
      </c>
    </row>
    <row r="114" spans="27:30" x14ac:dyDescent="0.3">
      <c r="AA114">
        <v>111</v>
      </c>
      <c r="AB114" s="1">
        <v>4.5572069066544802</v>
      </c>
      <c r="AC114" s="1">
        <v>1.3473015212555286</v>
      </c>
      <c r="AD114" s="1">
        <v>1.6913082950181884</v>
      </c>
    </row>
    <row r="115" spans="27:30" x14ac:dyDescent="0.3">
      <c r="AA115">
        <v>112</v>
      </c>
      <c r="AB115" s="1">
        <v>1.8885193223471097</v>
      </c>
      <c r="AC115" s="1">
        <v>0.35060699812571916</v>
      </c>
      <c r="AD115" s="1">
        <v>1.4643949756714325</v>
      </c>
    </row>
    <row r="116" spans="27:30" x14ac:dyDescent="0.3">
      <c r="AA116">
        <v>113</v>
      </c>
      <c r="AB116" s="1">
        <v>7.8630224029173528</v>
      </c>
      <c r="AC116" s="1">
        <v>1.231541400945628</v>
      </c>
      <c r="AD116" s="1">
        <v>2.5435370906912413</v>
      </c>
    </row>
    <row r="117" spans="27:30" x14ac:dyDescent="0.3">
      <c r="AA117">
        <v>114</v>
      </c>
      <c r="AB117" s="1">
        <v>2.1903710789173387</v>
      </c>
      <c r="AC117" s="1">
        <v>0.57100876017648816</v>
      </c>
      <c r="AD117" s="1">
        <v>1.4213164307750039</v>
      </c>
    </row>
    <row r="118" spans="27:30" x14ac:dyDescent="0.3">
      <c r="AA118">
        <v>115</v>
      </c>
      <c r="AB118" s="1">
        <v>2.5520233641386323</v>
      </c>
      <c r="AC118" s="1">
        <v>0.83197927476750211</v>
      </c>
      <c r="AD118" s="1">
        <v>2.0318670015705504</v>
      </c>
    </row>
    <row r="119" spans="27:30" x14ac:dyDescent="0.3">
      <c r="AA119">
        <v>116</v>
      </c>
      <c r="AB119" s="1">
        <v>1.8373128767825546</v>
      </c>
      <c r="AC119" s="1">
        <v>0.48724550816790063</v>
      </c>
      <c r="AD119" s="1">
        <v>2.0600438472301956</v>
      </c>
    </row>
    <row r="120" spans="27:30" x14ac:dyDescent="0.3">
      <c r="AA120">
        <v>117</v>
      </c>
      <c r="AB120" s="1">
        <v>6.4524149861283053</v>
      </c>
      <c r="AC120" s="1">
        <v>9.876697163852452E-2</v>
      </c>
      <c r="AD120" s="1">
        <v>2.1581016004007036</v>
      </c>
    </row>
    <row r="121" spans="27:30" x14ac:dyDescent="0.3">
      <c r="AA121">
        <v>118</v>
      </c>
      <c r="AB121" s="1">
        <v>5.7104584511740057</v>
      </c>
      <c r="AC121" s="1">
        <v>0.68087497525507779</v>
      </c>
      <c r="AD121" s="1">
        <v>1.8715787482054567</v>
      </c>
    </row>
    <row r="122" spans="27:30" x14ac:dyDescent="0.3">
      <c r="AA122">
        <v>119</v>
      </c>
      <c r="AB122" s="1">
        <v>4.7191467005928871</v>
      </c>
      <c r="AC122" s="1">
        <v>0.40812759461881132</v>
      </c>
      <c r="AD122" s="1">
        <v>2.0271314281471708</v>
      </c>
    </row>
    <row r="123" spans="27:30" x14ac:dyDescent="0.3">
      <c r="AA123">
        <v>120</v>
      </c>
      <c r="AB123" s="1">
        <v>4.7807259545043905</v>
      </c>
      <c r="AC123" s="1">
        <v>1.1192387067048886</v>
      </c>
      <c r="AD123" s="1">
        <v>3.1062164587426184</v>
      </c>
    </row>
    <row r="124" spans="27:30" x14ac:dyDescent="0.3">
      <c r="AA124">
        <v>121</v>
      </c>
      <c r="AB124" s="1">
        <v>3.3496887826455142</v>
      </c>
      <c r="AC124" s="1">
        <v>0.41538268668705547</v>
      </c>
      <c r="AD124" s="1">
        <v>2.578826495642438</v>
      </c>
    </row>
    <row r="125" spans="27:30" x14ac:dyDescent="0.3">
      <c r="AA125">
        <v>122</v>
      </c>
      <c r="AB125" s="1">
        <v>5.89044189569612</v>
      </c>
      <c r="AC125" s="1">
        <v>1.4238333126601828</v>
      </c>
      <c r="AD125" s="1">
        <v>3.74841122247545</v>
      </c>
    </row>
    <row r="126" spans="27:30" x14ac:dyDescent="0.3">
      <c r="AA126">
        <v>123</v>
      </c>
      <c r="AB126" s="1">
        <v>1.5453207817130221</v>
      </c>
      <c r="AC126" s="1">
        <v>0.62530937440308509</v>
      </c>
      <c r="AD126" s="1">
        <v>2.3672334066979968</v>
      </c>
    </row>
    <row r="127" spans="27:30" x14ac:dyDescent="0.3">
      <c r="AA127">
        <v>124</v>
      </c>
      <c r="AB127" s="1">
        <v>2.7901557039239564</v>
      </c>
      <c r="AC127" s="1">
        <v>0.51342046566202459</v>
      </c>
      <c r="AD127" s="1">
        <v>1.88406052238583</v>
      </c>
    </row>
    <row r="128" spans="27:30" x14ac:dyDescent="0.3">
      <c r="AA128">
        <v>125</v>
      </c>
      <c r="AB128" s="1">
        <v>5.3192439887036951</v>
      </c>
      <c r="AC128" s="1">
        <v>0.33846734324024991</v>
      </c>
      <c r="AD128" s="1">
        <v>2.365816905596132</v>
      </c>
    </row>
    <row r="129" spans="27:30" x14ac:dyDescent="0.3">
      <c r="AA129">
        <v>126</v>
      </c>
      <c r="AB129" s="1">
        <v>4.5422435904129781</v>
      </c>
      <c r="AC129" s="1">
        <v>0.65696847422843252</v>
      </c>
      <c r="AD129" s="1">
        <v>2.6712167681840815</v>
      </c>
    </row>
    <row r="130" spans="27:30" x14ac:dyDescent="0.3">
      <c r="AA130">
        <v>127</v>
      </c>
      <c r="AB130" s="1">
        <v>7.3004566347604269</v>
      </c>
      <c r="AC130" s="1">
        <v>1.1226080017623938</v>
      </c>
      <c r="AD130" s="1">
        <v>2.2561370890749042</v>
      </c>
    </row>
    <row r="131" spans="27:30" x14ac:dyDescent="0.3">
      <c r="AA131">
        <v>128</v>
      </c>
      <c r="AB131" s="1">
        <v>0.55627776086120562</v>
      </c>
      <c r="AC131" s="1">
        <v>0.63024165458808268</v>
      </c>
      <c r="AD131" s="1">
        <v>1.9947433190721708</v>
      </c>
    </row>
    <row r="132" spans="27:30" x14ac:dyDescent="0.3">
      <c r="AA132">
        <v>129</v>
      </c>
      <c r="AB132" s="1">
        <v>2.8421813647428129</v>
      </c>
      <c r="AC132" s="1">
        <v>0.27960404779715387</v>
      </c>
      <c r="AD132" s="1">
        <v>2.0029193821342908</v>
      </c>
    </row>
    <row r="133" spans="27:30" x14ac:dyDescent="0.3">
      <c r="AA133">
        <v>130</v>
      </c>
      <c r="AB133" s="1">
        <v>2.1014470918528785</v>
      </c>
      <c r="AC133" s="1">
        <v>0.84499422905712174</v>
      </c>
      <c r="AD133" s="1">
        <v>1.1938460780407654</v>
      </c>
    </row>
    <row r="134" spans="27:30" x14ac:dyDescent="0.3">
      <c r="AA134">
        <v>131</v>
      </c>
      <c r="AB134" s="1">
        <v>0.62702606749912859</v>
      </c>
      <c r="AC134" s="1">
        <v>0.48789422892825351</v>
      </c>
      <c r="AD134" s="1">
        <v>2.3140897592894145</v>
      </c>
    </row>
    <row r="135" spans="27:30" x14ac:dyDescent="0.3">
      <c r="AA135">
        <v>132</v>
      </c>
      <c r="AB135" s="1">
        <v>2.0449481600357675</v>
      </c>
      <c r="AC135" s="1">
        <v>1.4738437540234051</v>
      </c>
      <c r="AD135" s="1">
        <v>2.1741441928748655</v>
      </c>
    </row>
    <row r="136" spans="27:30" x14ac:dyDescent="0.3">
      <c r="AA136">
        <v>133</v>
      </c>
      <c r="AB136" s="1">
        <v>3.9223044144464851</v>
      </c>
      <c r="AC136" s="1">
        <v>0.60069980571715154</v>
      </c>
      <c r="AD136" s="1">
        <v>2.1653905469390473</v>
      </c>
    </row>
    <row r="137" spans="27:30" x14ac:dyDescent="0.3">
      <c r="AA137">
        <v>134</v>
      </c>
      <c r="AB137" s="1">
        <v>0.81098949520975383</v>
      </c>
      <c r="AC137" s="1">
        <v>0.39351215544370405</v>
      </c>
      <c r="AD137" s="1">
        <v>1.1313002675236745</v>
      </c>
    </row>
    <row r="138" spans="27:30" x14ac:dyDescent="0.3">
      <c r="AA138">
        <v>135</v>
      </c>
      <c r="AB138" s="1">
        <v>4.4419694767509261</v>
      </c>
      <c r="AC138" s="1">
        <v>0.91122637872292445</v>
      </c>
      <c r="AD138" s="1">
        <v>3.1059392982219007</v>
      </c>
    </row>
    <row r="139" spans="27:30" x14ac:dyDescent="0.3">
      <c r="AA139">
        <v>136</v>
      </c>
      <c r="AB139" s="1">
        <v>2.5988018048838786</v>
      </c>
      <c r="AC139" s="1">
        <v>0.75891115927518094</v>
      </c>
      <c r="AD139" s="1">
        <v>2.5654902139588436</v>
      </c>
    </row>
    <row r="140" spans="27:30" x14ac:dyDescent="0.3">
      <c r="AA140">
        <v>137</v>
      </c>
      <c r="AB140" s="1">
        <v>2.0675364592092924</v>
      </c>
      <c r="AC140" s="1">
        <v>0.34017984803831669</v>
      </c>
      <c r="AD140" s="1">
        <v>1.6271489826737842</v>
      </c>
    </row>
    <row r="141" spans="27:30" x14ac:dyDescent="0.3">
      <c r="AA141">
        <v>138</v>
      </c>
      <c r="AB141" s="1">
        <v>1.436875873947443</v>
      </c>
      <c r="AC141" s="1">
        <v>1.1824978060509672</v>
      </c>
      <c r="AD141" s="1">
        <v>3.1027512193260307</v>
      </c>
    </row>
    <row r="142" spans="27:30" x14ac:dyDescent="0.3">
      <c r="AA142">
        <v>139</v>
      </c>
      <c r="AB142" s="1">
        <v>2.6252386671054921</v>
      </c>
      <c r="AC142" s="1">
        <v>0.70018541514756905</v>
      </c>
      <c r="AD142" s="1">
        <v>2.1747003581978719</v>
      </c>
    </row>
    <row r="143" spans="27:30" x14ac:dyDescent="0.3">
      <c r="AA143">
        <v>140</v>
      </c>
      <c r="AB143" s="1">
        <v>6.0868055253560422</v>
      </c>
      <c r="AC143" s="1">
        <v>1.0196209772903211</v>
      </c>
      <c r="AD143" s="1">
        <v>2.4289353521834398</v>
      </c>
    </row>
    <row r="144" spans="27:30" x14ac:dyDescent="0.3">
      <c r="AA144">
        <v>141</v>
      </c>
      <c r="AB144" s="1">
        <v>1.8936479301522422</v>
      </c>
      <c r="AC144" s="1">
        <v>0.87036363572748365</v>
      </c>
      <c r="AD144" s="1">
        <v>1.9462905497339917</v>
      </c>
    </row>
    <row r="145" spans="27:30" x14ac:dyDescent="0.3">
      <c r="AA145">
        <v>142</v>
      </c>
      <c r="AB145" s="1">
        <v>5.4380621145853212</v>
      </c>
      <c r="AC145" s="1">
        <v>0.52973340035266803</v>
      </c>
      <c r="AD145" s="1">
        <v>1.8811745995211504</v>
      </c>
    </row>
    <row r="146" spans="27:30" x14ac:dyDescent="0.3">
      <c r="AA146">
        <v>143</v>
      </c>
      <c r="AB146" s="1">
        <v>0.18357315566867857</v>
      </c>
      <c r="AC146" s="1">
        <v>0.4454457782550717</v>
      </c>
      <c r="AD146" s="1">
        <v>2.2417702866872316</v>
      </c>
    </row>
    <row r="147" spans="27:30" x14ac:dyDescent="0.3">
      <c r="AA147">
        <v>144</v>
      </c>
      <c r="AB147" s="1">
        <v>0.40879012993673514</v>
      </c>
      <c r="AC147" s="1">
        <v>0.7748237657914202</v>
      </c>
      <c r="AD147" s="1">
        <v>1.7036495712899786</v>
      </c>
    </row>
    <row r="148" spans="27:30" x14ac:dyDescent="0.3">
      <c r="AA148">
        <v>145</v>
      </c>
      <c r="AB148" s="1">
        <v>0.60775070259757835</v>
      </c>
      <c r="AC148" s="1">
        <v>0.43289137895232582</v>
      </c>
      <c r="AD148" s="1">
        <v>2.3602893449021725</v>
      </c>
    </row>
    <row r="149" spans="27:30" x14ac:dyDescent="0.3">
      <c r="AA149">
        <v>146</v>
      </c>
      <c r="AB149" s="1">
        <v>3.8057752186944942</v>
      </c>
      <c r="AC149" s="1">
        <v>0.23947536253055379</v>
      </c>
      <c r="AD149" s="1">
        <v>1.3996259900060377</v>
      </c>
    </row>
    <row r="150" spans="27:30" x14ac:dyDescent="0.3">
      <c r="AA150">
        <v>147</v>
      </c>
      <c r="AB150" s="1">
        <v>6.3986756300749876</v>
      </c>
      <c r="AC150" s="1">
        <v>0.56970874949949057</v>
      </c>
      <c r="AD150" s="1">
        <v>2.32879445459632</v>
      </c>
    </row>
    <row r="151" spans="27:30" x14ac:dyDescent="0.3">
      <c r="AA151">
        <v>148</v>
      </c>
      <c r="AB151" s="1">
        <v>2.7346509865282402</v>
      </c>
      <c r="AC151" s="1">
        <v>0.95279013818280689</v>
      </c>
      <c r="AD151" s="1">
        <v>2.7082201920368631</v>
      </c>
    </row>
    <row r="152" spans="27:30" x14ac:dyDescent="0.3">
      <c r="AA152">
        <v>149</v>
      </c>
      <c r="AB152" s="1">
        <v>7.1189062047162714</v>
      </c>
      <c r="AC152" s="1">
        <v>0.70716553460641796</v>
      </c>
      <c r="AD152" s="1">
        <v>1.4805438506768029</v>
      </c>
    </row>
    <row r="153" spans="27:30" x14ac:dyDescent="0.3">
      <c r="AA153">
        <v>150</v>
      </c>
      <c r="AB153" s="1">
        <v>7.1823457390460632</v>
      </c>
      <c r="AC153" s="1">
        <v>0.16457522723676699</v>
      </c>
      <c r="AD153" s="1">
        <v>2.4228298690672356</v>
      </c>
    </row>
    <row r="154" spans="27:30" x14ac:dyDescent="0.3">
      <c r="AA154">
        <v>151</v>
      </c>
      <c r="AB154" s="1">
        <v>6.8614077990592257</v>
      </c>
      <c r="AC154" s="1">
        <v>0.6332461196321354</v>
      </c>
      <c r="AD154" s="1">
        <v>2.3263632150964937</v>
      </c>
    </row>
    <row r="155" spans="27:30" x14ac:dyDescent="0.3">
      <c r="AA155">
        <v>152</v>
      </c>
      <c r="AB155" s="1">
        <v>5.3949023650268702</v>
      </c>
      <c r="AC155" s="1">
        <v>0.63140624365641518</v>
      </c>
      <c r="AD155" s="1">
        <v>2.0885638677449054</v>
      </c>
    </row>
    <row r="156" spans="27:30" x14ac:dyDescent="0.3">
      <c r="AA156">
        <v>153</v>
      </c>
      <c r="AB156" s="1">
        <v>2.084828200632471</v>
      </c>
      <c r="AC156" s="1">
        <v>0.5332182772109777</v>
      </c>
      <c r="AD156" s="1">
        <v>2.0349897665855683</v>
      </c>
    </row>
    <row r="157" spans="27:30" x14ac:dyDescent="0.3">
      <c r="AA157">
        <v>154</v>
      </c>
      <c r="AB157" s="1">
        <v>7.5553267327828655</v>
      </c>
      <c r="AC157" s="1">
        <v>0.84721554767672447</v>
      </c>
      <c r="AD157" s="1">
        <v>2.6882524070901765</v>
      </c>
    </row>
    <row r="158" spans="27:30" x14ac:dyDescent="0.3">
      <c r="AA158">
        <v>155</v>
      </c>
      <c r="AB158" s="1">
        <v>8.4195183700595724</v>
      </c>
      <c r="AC158" s="1">
        <v>0.46723420592896109</v>
      </c>
      <c r="AD158" s="1">
        <v>1.2514257884983573</v>
      </c>
    </row>
    <row r="159" spans="27:30" x14ac:dyDescent="0.3">
      <c r="AA159">
        <v>156</v>
      </c>
      <c r="AB159" s="1">
        <v>4.1461748966896739</v>
      </c>
      <c r="AC159" s="1">
        <v>1.3487243701792462</v>
      </c>
      <c r="AD159" s="1">
        <v>3.2015230152891854</v>
      </c>
    </row>
    <row r="160" spans="27:30" x14ac:dyDescent="0.3">
      <c r="AA160">
        <v>157</v>
      </c>
      <c r="AB160" s="1">
        <v>7.0360762941770716</v>
      </c>
      <c r="AC160" s="1">
        <v>0.75572173851211555</v>
      </c>
      <c r="AD160" s="1">
        <v>2.1038421150489035</v>
      </c>
    </row>
    <row r="161" spans="27:30" x14ac:dyDescent="0.3">
      <c r="AA161">
        <v>158</v>
      </c>
      <c r="AB161" s="1">
        <v>2.5898896423989188</v>
      </c>
      <c r="AC161" s="1">
        <v>0.43042588841640239</v>
      </c>
      <c r="AD161" s="1">
        <v>1.4699855223700944</v>
      </c>
    </row>
    <row r="162" spans="27:30" x14ac:dyDescent="0.3">
      <c r="AA162">
        <v>159</v>
      </c>
      <c r="AB162" s="1">
        <v>0.82146227836983332</v>
      </c>
      <c r="AC162" s="1">
        <v>1.6279749048847487</v>
      </c>
      <c r="AD162" s="1">
        <v>2.9417081753781149</v>
      </c>
    </row>
    <row r="163" spans="27:30" x14ac:dyDescent="0.3">
      <c r="AA163">
        <v>160</v>
      </c>
      <c r="AB163" s="1">
        <v>6.9915527308001284</v>
      </c>
      <c r="AC163" s="1">
        <v>0.86811433150182915</v>
      </c>
      <c r="AD163" s="1">
        <v>1.5955880229232831</v>
      </c>
    </row>
    <row r="164" spans="27:30" x14ac:dyDescent="0.3">
      <c r="AA164">
        <v>161</v>
      </c>
      <c r="AB164" s="1">
        <v>2.4006735632822487</v>
      </c>
      <c r="AC164" s="1">
        <v>0.37750715724015921</v>
      </c>
      <c r="AD164" s="1">
        <v>1.9175190192804403</v>
      </c>
    </row>
    <row r="165" spans="27:30" x14ac:dyDescent="0.3">
      <c r="AA165">
        <v>162</v>
      </c>
      <c r="AB165" s="1">
        <v>2.4717082240059818</v>
      </c>
      <c r="AC165" s="1">
        <v>0.70238412942927342</v>
      </c>
      <c r="AD165" s="1">
        <v>2.5211056838732473</v>
      </c>
    </row>
    <row r="166" spans="27:30" x14ac:dyDescent="0.3">
      <c r="AA166">
        <v>163</v>
      </c>
      <c r="AB166" s="1">
        <v>3.7681668363444105</v>
      </c>
      <c r="AC166" s="1">
        <v>1.3266038420160466</v>
      </c>
      <c r="AD166" s="1">
        <v>1.6571499378556487</v>
      </c>
    </row>
    <row r="167" spans="27:30" x14ac:dyDescent="0.3">
      <c r="AA167">
        <v>164</v>
      </c>
      <c r="AB167" s="1">
        <v>3.2368028896023189</v>
      </c>
      <c r="AC167" s="1">
        <v>0.37350119773611229</v>
      </c>
      <c r="AD167" s="1">
        <v>2.4467746339788579</v>
      </c>
    </row>
    <row r="168" spans="27:30" x14ac:dyDescent="0.3">
      <c r="AA168">
        <v>165</v>
      </c>
      <c r="AB168" s="1">
        <v>8.2719856080772498</v>
      </c>
      <c r="AC168" s="1">
        <v>0.89533795081244349</v>
      </c>
      <c r="AD168" s="1">
        <v>2.6928364685411843</v>
      </c>
    </row>
    <row r="169" spans="27:30" x14ac:dyDescent="0.3">
      <c r="AA169">
        <v>166</v>
      </c>
      <c r="AB169" s="1">
        <v>0.73329309113614283</v>
      </c>
      <c r="AC169" s="1">
        <v>1.2143451759726092</v>
      </c>
      <c r="AD169" s="1">
        <v>2.9740375339967886</v>
      </c>
    </row>
    <row r="170" spans="27:30" x14ac:dyDescent="0.3">
      <c r="AA170">
        <v>167</v>
      </c>
      <c r="AB170" s="1">
        <v>6.171467035424028</v>
      </c>
      <c r="AC170" s="1">
        <v>0.89920850832284993</v>
      </c>
      <c r="AD170" s="1">
        <v>1.6685489061683112</v>
      </c>
    </row>
    <row r="171" spans="27:30" x14ac:dyDescent="0.3">
      <c r="AA171">
        <v>168</v>
      </c>
      <c r="AB171" s="1">
        <v>2.5350624849973418</v>
      </c>
      <c r="AC171" s="1">
        <v>0.21222089465058994</v>
      </c>
      <c r="AD171" s="1">
        <v>2.3486943895150527</v>
      </c>
    </row>
    <row r="172" spans="27:30" x14ac:dyDescent="0.3">
      <c r="AA172">
        <v>169</v>
      </c>
      <c r="AB172" s="1">
        <v>5.9810109510902905</v>
      </c>
      <c r="AC172" s="1">
        <v>1.0164918363148736</v>
      </c>
      <c r="AD172" s="1">
        <v>2.9315662532221909</v>
      </c>
    </row>
    <row r="173" spans="27:30" x14ac:dyDescent="0.3">
      <c r="AA173">
        <v>170</v>
      </c>
      <c r="AB173" s="1">
        <v>4.651145939669461</v>
      </c>
      <c r="AC173" s="1">
        <v>0.54396742337139314</v>
      </c>
      <c r="AD173" s="1">
        <v>1.1856061690780437</v>
      </c>
    </row>
    <row r="174" spans="27:30" x14ac:dyDescent="0.3">
      <c r="AA174">
        <v>171</v>
      </c>
      <c r="AB174" s="1">
        <v>1.5995123733165346</v>
      </c>
      <c r="AC174" s="1">
        <v>0.4995405233934373</v>
      </c>
      <c r="AD174" s="1">
        <v>2.3530396081777076</v>
      </c>
    </row>
    <row r="175" spans="27:30" x14ac:dyDescent="0.3">
      <c r="AA175">
        <v>172</v>
      </c>
      <c r="AB175" s="1">
        <v>1.4935112798877532</v>
      </c>
      <c r="AC175" s="1">
        <v>8.2450668822161635E-2</v>
      </c>
      <c r="AD175" s="1">
        <v>2.1550602498615277</v>
      </c>
    </row>
    <row r="176" spans="27:30" x14ac:dyDescent="0.3">
      <c r="AA176">
        <v>173</v>
      </c>
      <c r="AB176" s="1">
        <v>0.80358725464665359</v>
      </c>
      <c r="AC176" s="1">
        <v>0.65257216359593173</v>
      </c>
      <c r="AD176" s="1">
        <v>2.2344619485849857</v>
      </c>
    </row>
    <row r="177" spans="27:30" x14ac:dyDescent="0.3">
      <c r="AA177">
        <v>174</v>
      </c>
      <c r="AB177" s="1">
        <v>0.95827809076016135</v>
      </c>
      <c r="AC177" s="1">
        <v>1.8851546412774183</v>
      </c>
      <c r="AD177" s="1">
        <v>2.8897086297543773</v>
      </c>
    </row>
    <row r="178" spans="27:30" x14ac:dyDescent="0.3">
      <c r="AA178">
        <v>175</v>
      </c>
      <c r="AB178" s="1">
        <v>3.6953601929189137</v>
      </c>
      <c r="AC178" s="1">
        <v>0.4862371616898738</v>
      </c>
      <c r="AD178" s="1">
        <v>1.391249710860279</v>
      </c>
    </row>
    <row r="179" spans="27:30" x14ac:dyDescent="0.3">
      <c r="AA179">
        <v>176</v>
      </c>
      <c r="AB179" s="1">
        <v>1.3118687389567687</v>
      </c>
      <c r="AC179" s="1">
        <v>0.50115572941864017</v>
      </c>
      <c r="AD179" s="1">
        <v>1.4072127244725279</v>
      </c>
    </row>
    <row r="180" spans="27:30" x14ac:dyDescent="0.3">
      <c r="AA180">
        <v>177</v>
      </c>
      <c r="AB180" s="1">
        <v>2.0659049073882554</v>
      </c>
      <c r="AC180" s="1">
        <v>0.66364932982637004</v>
      </c>
      <c r="AD180" s="1">
        <v>2.4430528069133493</v>
      </c>
    </row>
    <row r="181" spans="27:30" x14ac:dyDescent="0.3">
      <c r="AA181">
        <v>178</v>
      </c>
      <c r="AB181" s="1">
        <v>3.2858165168313849</v>
      </c>
      <c r="AC181" s="1">
        <v>1.1566561722141195</v>
      </c>
      <c r="AD181" s="1">
        <v>2.144995485947816</v>
      </c>
    </row>
    <row r="182" spans="27:30" x14ac:dyDescent="0.3">
      <c r="AA182">
        <v>179</v>
      </c>
      <c r="AB182" s="1">
        <v>3.1128712678225066</v>
      </c>
      <c r="AC182" s="1">
        <v>1.1297260193847969</v>
      </c>
      <c r="AD182" s="1">
        <v>2.3743773021000996</v>
      </c>
    </row>
    <row r="183" spans="27:30" x14ac:dyDescent="0.3">
      <c r="AA183">
        <v>180</v>
      </c>
      <c r="AB183" s="1">
        <v>1.673056370258206</v>
      </c>
      <c r="AC183" s="1">
        <v>0.35911787606791629</v>
      </c>
      <c r="AD183" s="1">
        <v>1.5457902149676523</v>
      </c>
    </row>
    <row r="184" spans="27:30" x14ac:dyDescent="0.3">
      <c r="AA184">
        <v>181</v>
      </c>
      <c r="AB184" s="1">
        <v>7.1708453492041251</v>
      </c>
      <c r="AC184" s="1">
        <v>0.29796876650772841</v>
      </c>
      <c r="AD184" s="1">
        <v>2.336583598326365</v>
      </c>
    </row>
    <row r="185" spans="27:30" x14ac:dyDescent="0.3">
      <c r="AA185">
        <v>182</v>
      </c>
      <c r="AB185" s="1">
        <v>4.1782055033526113</v>
      </c>
      <c r="AC185" s="1">
        <v>0.88921048373880562</v>
      </c>
      <c r="AD185" s="1">
        <v>1.3006028679756958</v>
      </c>
    </row>
    <row r="186" spans="27:30" x14ac:dyDescent="0.3">
      <c r="AA186">
        <v>183</v>
      </c>
      <c r="AB186" s="1">
        <v>7.3985122597869681</v>
      </c>
      <c r="AC186" s="1">
        <v>0.70889072753457227</v>
      </c>
      <c r="AD186" s="1">
        <v>2.6198290576460699</v>
      </c>
    </row>
    <row r="187" spans="27:30" x14ac:dyDescent="0.3">
      <c r="AA187">
        <v>184</v>
      </c>
      <c r="AB187" s="1">
        <v>4.4261668191997821</v>
      </c>
      <c r="AC187" s="1">
        <v>0.57986574516285916</v>
      </c>
      <c r="AD187" s="1">
        <v>1.666836715049461</v>
      </c>
    </row>
    <row r="188" spans="27:30" x14ac:dyDescent="0.3">
      <c r="AA188">
        <v>185</v>
      </c>
      <c r="AB188" s="1">
        <v>2.2250003279015633</v>
      </c>
      <c r="AC188" s="1">
        <v>0.40355591053591489</v>
      </c>
      <c r="AD188" s="1">
        <v>0.81487315589942344</v>
      </c>
    </row>
    <row r="189" spans="27:30" x14ac:dyDescent="0.3">
      <c r="AA189">
        <v>186</v>
      </c>
      <c r="AB189" s="1">
        <v>4.3280056856106848</v>
      </c>
      <c r="AC189" s="1">
        <v>0.34013036238538197</v>
      </c>
      <c r="AD189" s="1">
        <v>1.8506792321052132</v>
      </c>
    </row>
    <row r="190" spans="27:30" x14ac:dyDescent="0.3">
      <c r="AA190">
        <v>187</v>
      </c>
      <c r="AB190" s="1">
        <v>9.0060757900790076</v>
      </c>
      <c r="AC190" s="1">
        <v>1.037600716013825</v>
      </c>
      <c r="AD190" s="1">
        <v>4.5777266357078625</v>
      </c>
    </row>
    <row r="191" spans="27:30" x14ac:dyDescent="0.3">
      <c r="AA191">
        <v>188</v>
      </c>
      <c r="AB191" s="1">
        <v>4.3563802847274218</v>
      </c>
      <c r="AC191" s="1">
        <v>0.46712172023496296</v>
      </c>
      <c r="AD191" s="1">
        <v>2.6585883833330923</v>
      </c>
    </row>
    <row r="192" spans="27:30" x14ac:dyDescent="0.3">
      <c r="AA192">
        <v>189</v>
      </c>
      <c r="AB192" s="1">
        <v>2.9387016159304347</v>
      </c>
      <c r="AC192" s="1">
        <v>0.48825638731800985</v>
      </c>
      <c r="AD192" s="1">
        <v>1.970106951837558</v>
      </c>
    </row>
    <row r="193" spans="27:30" x14ac:dyDescent="0.3">
      <c r="AA193">
        <v>190</v>
      </c>
      <c r="AB193" s="1">
        <v>4.1902719586827848</v>
      </c>
      <c r="AC193" s="1">
        <v>0.23594257259805501</v>
      </c>
      <c r="AD193" s="1">
        <v>3.5020418004000877</v>
      </c>
    </row>
    <row r="194" spans="27:30" x14ac:dyDescent="0.3">
      <c r="AA194">
        <v>191</v>
      </c>
      <c r="AB194" s="1">
        <v>0.87723980138428392</v>
      </c>
      <c r="AC194" s="1">
        <v>0.65124290998057588</v>
      </c>
      <c r="AD194" s="1">
        <v>1.5486989013757155</v>
      </c>
    </row>
    <row r="195" spans="27:30" x14ac:dyDescent="0.3">
      <c r="AA195">
        <v>192</v>
      </c>
      <c r="AB195" s="1">
        <v>2.9904767349022752</v>
      </c>
      <c r="AC195" s="1">
        <v>0.56900969849733496</v>
      </c>
      <c r="AD195" s="1">
        <v>1.530256622416492</v>
      </c>
    </row>
    <row r="196" spans="27:30" x14ac:dyDescent="0.3">
      <c r="AA196">
        <v>193</v>
      </c>
      <c r="AB196" s="1">
        <v>5.8610601711900143</v>
      </c>
      <c r="AC196" s="1">
        <v>0.16391143374845357</v>
      </c>
      <c r="AD196" s="1">
        <v>1.4776923245714642</v>
      </c>
    </row>
    <row r="197" spans="27:30" x14ac:dyDescent="0.3">
      <c r="AA197">
        <v>194</v>
      </c>
      <c r="AB197" s="1">
        <v>4.4997093071898515</v>
      </c>
      <c r="AC197" s="1">
        <v>0.29284944767397497</v>
      </c>
      <c r="AD197" s="1">
        <v>2.7804454101293996</v>
      </c>
    </row>
    <row r="198" spans="27:30" x14ac:dyDescent="0.3">
      <c r="AA198">
        <v>195</v>
      </c>
      <c r="AB198" s="1">
        <v>5.514988173922772</v>
      </c>
      <c r="AC198" s="1">
        <v>1.1855985622994762</v>
      </c>
      <c r="AD198" s="1">
        <v>3.3100344638201049</v>
      </c>
    </row>
    <row r="199" spans="27:30" x14ac:dyDescent="0.3">
      <c r="AA199">
        <v>196</v>
      </c>
      <c r="AB199" s="1">
        <v>0.30479686355421853</v>
      </c>
      <c r="AC199" s="1">
        <v>0.53645787827259506</v>
      </c>
      <c r="AD199" s="1">
        <v>2.5648850733624471</v>
      </c>
    </row>
    <row r="200" spans="27:30" x14ac:dyDescent="0.3">
      <c r="AA200">
        <v>197</v>
      </c>
      <c r="AB200" s="1">
        <v>5.3543244852551988</v>
      </c>
      <c r="AC200" s="1">
        <v>0.70737422050341447</v>
      </c>
      <c r="AD200" s="1">
        <v>1.239086182317201</v>
      </c>
    </row>
    <row r="201" spans="27:30" x14ac:dyDescent="0.3">
      <c r="AA201">
        <v>198</v>
      </c>
      <c r="AB201" s="1">
        <v>5.8324107499938709</v>
      </c>
      <c r="AC201" s="1">
        <v>0.52931765205970616</v>
      </c>
      <c r="AD201" s="1">
        <v>1.9214963876537696</v>
      </c>
    </row>
    <row r="202" spans="27:30" x14ac:dyDescent="0.3">
      <c r="AA202">
        <v>199</v>
      </c>
      <c r="AB202" s="1">
        <v>3.8525970745541191</v>
      </c>
      <c r="AC202" s="1">
        <v>0.54573112083531328</v>
      </c>
      <c r="AD202" s="1">
        <v>2.0550483470751653</v>
      </c>
    </row>
    <row r="203" spans="27:30" x14ac:dyDescent="0.3">
      <c r="AA203">
        <v>200</v>
      </c>
      <c r="AB203" s="1">
        <v>9.0231011334764109</v>
      </c>
      <c r="AC203" s="1">
        <v>0.89954215788673497</v>
      </c>
      <c r="AD203" s="1">
        <v>2.1257252779178626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3">
      <formula>ABS(B57)&gt;0.4</formula>
    </cfRule>
    <cfRule type="expression" dxfId="313" priority="14">
      <formula>AND(ABS(B57)&gt;0.2, ABS(B57)&lt;=0.4)</formula>
    </cfRule>
    <cfRule type="expression" dxfId="312" priority="15">
      <formula>ABS(B57)&lt;=0.2</formula>
    </cfRule>
  </conditionalFormatting>
  <conditionalFormatting sqref="B82:D87">
    <cfRule type="expression" dxfId="311" priority="1">
      <formula>ABS(B82)&lt;=0.2</formula>
    </cfRule>
    <cfRule type="expression" dxfId="310" priority="2">
      <formula>ABS(B82)&gt;0.4</formula>
    </cfRule>
    <cfRule type="expression" dxfId="309" priority="3">
      <formula>AND(ABS(B82)&gt;0.2, ABS(B82)&lt;=0.4)</formula>
    </cfRule>
  </conditionalFormatting>
  <conditionalFormatting sqref="E40:M45">
    <cfRule type="expression" dxfId="308" priority="4">
      <formula>ABS(IFERROR(E13-E40,0))&gt;0.4</formula>
    </cfRule>
    <cfRule type="expression" dxfId="307" priority="5">
      <formula>AND(ABS(IFERROR(E13-E40,0))&gt;0.2, ABS(IFERROR(E13-E40,0))&lt;=0.4)</formula>
    </cfRule>
    <cfRule type="expression" dxfId="306" priority="6">
      <formula>ABS(IFERROR(E13-E40,0))&lt;=0.2</formula>
    </cfRule>
  </conditionalFormatting>
  <conditionalFormatting sqref="G57:I65">
    <cfRule type="expression" dxfId="305" priority="10">
      <formula>ABS(G57)&lt;=0.2</formula>
    </cfRule>
    <cfRule type="expression" dxfId="304" priority="11">
      <formula>AND(ABS(G57)&gt;0.2, ABS(G57)&lt;=0.4)</formula>
    </cfRule>
    <cfRule type="expression" dxfId="303" priority="12">
      <formula>ABS(G57)&gt;0.4</formula>
    </cfRule>
  </conditionalFormatting>
  <conditionalFormatting sqref="L57:Q65">
    <cfRule type="expression" dxfId="302" priority="7">
      <formula>ABS(L57)&gt;0.4</formula>
    </cfRule>
    <cfRule type="expression" dxfId="301" priority="8">
      <formula>AND(ABS(L57)&gt;0.2, ABS(L57)&lt;=0.4)</formula>
    </cfRule>
    <cfRule type="expression" dxfId="300" priority="9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6.2" thickBot="1" x14ac:dyDescent="0.35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 x14ac:dyDescent="0.3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6.2" thickBot="1" x14ac:dyDescent="0.35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 x14ac:dyDescent="0.3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 x14ac:dyDescent="0.3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 x14ac:dyDescent="0.3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 x14ac:dyDescent="0.3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 x14ac:dyDescent="0.3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 x14ac:dyDescent="0.3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 x14ac:dyDescent="0.3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 x14ac:dyDescent="0.3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 x14ac:dyDescent="0.3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 x14ac:dyDescent="0.3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 x14ac:dyDescent="0.3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 x14ac:dyDescent="0.3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6.2" thickBot="1" x14ac:dyDescent="0.35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6.2" thickBot="1" x14ac:dyDescent="0.35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 x14ac:dyDescent="0.3">
      <c r="A48" s="92"/>
      <c r="B48" s="93"/>
      <c r="C48" s="93"/>
      <c r="D48" s="94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 x14ac:dyDescent="0.3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6.2" thickBot="1" x14ac:dyDescent="0.35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 x14ac:dyDescent="0.3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6.2" thickBot="1" x14ac:dyDescent="0.35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 x14ac:dyDescent="0.3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 x14ac:dyDescent="0.3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 x14ac:dyDescent="0.3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 x14ac:dyDescent="0.3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6.2" thickBot="1" x14ac:dyDescent="0.35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 x14ac:dyDescent="0.3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6.2" thickBot="1" x14ac:dyDescent="0.35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 x14ac:dyDescent="0.3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 x14ac:dyDescent="0.3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 x14ac:dyDescent="0.3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 x14ac:dyDescent="0.3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6.2" thickBot="1" x14ac:dyDescent="0.35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 x14ac:dyDescent="0.3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 x14ac:dyDescent="0.3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 x14ac:dyDescent="0.3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 x14ac:dyDescent="0.3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6.2" thickBot="1" x14ac:dyDescent="0.35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6.2" thickBot="1" x14ac:dyDescent="0.35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 x14ac:dyDescent="0.3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 x14ac:dyDescent="0.3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 x14ac:dyDescent="0.3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 x14ac:dyDescent="0.3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 x14ac:dyDescent="0.3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6.2" thickBot="1" x14ac:dyDescent="0.35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 x14ac:dyDescent="0.3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6.2" thickBot="1" x14ac:dyDescent="0.35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 x14ac:dyDescent="0.3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 x14ac:dyDescent="0.3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 x14ac:dyDescent="0.3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 x14ac:dyDescent="0.3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 x14ac:dyDescent="0.3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 x14ac:dyDescent="0.3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 x14ac:dyDescent="0.3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 x14ac:dyDescent="0.3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 x14ac:dyDescent="0.3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 x14ac:dyDescent="0.3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 x14ac:dyDescent="0.3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 x14ac:dyDescent="0.3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 x14ac:dyDescent="0.3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 x14ac:dyDescent="0.3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 x14ac:dyDescent="0.3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 x14ac:dyDescent="0.3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 x14ac:dyDescent="0.3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 x14ac:dyDescent="0.3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 x14ac:dyDescent="0.3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 x14ac:dyDescent="0.3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 x14ac:dyDescent="0.3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 x14ac:dyDescent="0.3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 x14ac:dyDescent="0.3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 x14ac:dyDescent="0.3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 x14ac:dyDescent="0.3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 x14ac:dyDescent="0.3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 x14ac:dyDescent="0.3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 x14ac:dyDescent="0.3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 x14ac:dyDescent="0.3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 x14ac:dyDescent="0.3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 x14ac:dyDescent="0.3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 x14ac:dyDescent="0.3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 x14ac:dyDescent="0.3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 x14ac:dyDescent="0.3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 x14ac:dyDescent="0.3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 x14ac:dyDescent="0.3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 x14ac:dyDescent="0.3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 x14ac:dyDescent="0.3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 x14ac:dyDescent="0.3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 x14ac:dyDescent="0.3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 x14ac:dyDescent="0.3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 x14ac:dyDescent="0.3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 x14ac:dyDescent="0.3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 x14ac:dyDescent="0.3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 x14ac:dyDescent="0.3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 x14ac:dyDescent="0.3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 x14ac:dyDescent="0.3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 x14ac:dyDescent="0.3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 x14ac:dyDescent="0.3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 x14ac:dyDescent="0.3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 x14ac:dyDescent="0.3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 x14ac:dyDescent="0.3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 x14ac:dyDescent="0.3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 x14ac:dyDescent="0.3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 x14ac:dyDescent="0.3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 x14ac:dyDescent="0.3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 x14ac:dyDescent="0.3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 x14ac:dyDescent="0.3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 x14ac:dyDescent="0.3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 x14ac:dyDescent="0.3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 x14ac:dyDescent="0.3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 x14ac:dyDescent="0.3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 x14ac:dyDescent="0.3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 x14ac:dyDescent="0.3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 x14ac:dyDescent="0.3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 x14ac:dyDescent="0.3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 x14ac:dyDescent="0.3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 x14ac:dyDescent="0.3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 x14ac:dyDescent="0.3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 x14ac:dyDescent="0.3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 x14ac:dyDescent="0.3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 x14ac:dyDescent="0.3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 x14ac:dyDescent="0.3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 x14ac:dyDescent="0.3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 x14ac:dyDescent="0.3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 x14ac:dyDescent="0.3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 x14ac:dyDescent="0.3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 x14ac:dyDescent="0.3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 x14ac:dyDescent="0.3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 x14ac:dyDescent="0.3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 x14ac:dyDescent="0.3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 x14ac:dyDescent="0.3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 x14ac:dyDescent="0.3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 x14ac:dyDescent="0.3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 x14ac:dyDescent="0.3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 x14ac:dyDescent="0.3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 x14ac:dyDescent="0.3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 x14ac:dyDescent="0.3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 x14ac:dyDescent="0.3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 x14ac:dyDescent="0.3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 x14ac:dyDescent="0.3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 x14ac:dyDescent="0.3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 x14ac:dyDescent="0.3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 x14ac:dyDescent="0.3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 x14ac:dyDescent="0.3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 x14ac:dyDescent="0.3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 x14ac:dyDescent="0.3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 x14ac:dyDescent="0.3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 x14ac:dyDescent="0.3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 x14ac:dyDescent="0.3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 x14ac:dyDescent="0.3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 x14ac:dyDescent="0.3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 x14ac:dyDescent="0.3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 x14ac:dyDescent="0.3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 x14ac:dyDescent="0.3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 x14ac:dyDescent="0.3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 x14ac:dyDescent="0.3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 x14ac:dyDescent="0.3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 x14ac:dyDescent="0.3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 x14ac:dyDescent="0.3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 x14ac:dyDescent="0.3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 x14ac:dyDescent="0.3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 x14ac:dyDescent="0.3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6.2" thickBot="1" x14ac:dyDescent="0.35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 x14ac:dyDescent="0.3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6.2" thickBot="1" x14ac:dyDescent="0.35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 x14ac:dyDescent="0.3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 x14ac:dyDescent="0.3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 x14ac:dyDescent="0.3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 x14ac:dyDescent="0.3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 x14ac:dyDescent="0.3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 x14ac:dyDescent="0.3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 x14ac:dyDescent="0.3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 x14ac:dyDescent="0.3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 x14ac:dyDescent="0.3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 x14ac:dyDescent="0.3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 x14ac:dyDescent="0.3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6.2" thickBot="1" x14ac:dyDescent="0.35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6.2" thickBot="1" x14ac:dyDescent="0.35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 x14ac:dyDescent="0.3">
      <c r="A48" s="92"/>
      <c r="B48" s="93"/>
      <c r="C48" s="93"/>
      <c r="D48" s="94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 x14ac:dyDescent="0.3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6.2" thickBot="1" x14ac:dyDescent="0.35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 x14ac:dyDescent="0.3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6.2" thickBot="1" x14ac:dyDescent="0.35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 x14ac:dyDescent="0.3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 x14ac:dyDescent="0.3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 x14ac:dyDescent="0.3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 x14ac:dyDescent="0.3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6.2" thickBot="1" x14ac:dyDescent="0.35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 x14ac:dyDescent="0.3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6.2" thickBot="1" x14ac:dyDescent="0.35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 x14ac:dyDescent="0.3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 x14ac:dyDescent="0.3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 x14ac:dyDescent="0.3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 x14ac:dyDescent="0.3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6.2" thickBot="1" x14ac:dyDescent="0.35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 x14ac:dyDescent="0.3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 x14ac:dyDescent="0.3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 x14ac:dyDescent="0.3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 x14ac:dyDescent="0.3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6.2" thickBot="1" x14ac:dyDescent="0.35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6.2" thickBot="1" x14ac:dyDescent="0.35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 x14ac:dyDescent="0.3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 x14ac:dyDescent="0.3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 x14ac:dyDescent="0.3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 x14ac:dyDescent="0.3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 x14ac:dyDescent="0.3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6.2" thickBot="1" x14ac:dyDescent="0.35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 x14ac:dyDescent="0.3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6.2" thickBot="1" x14ac:dyDescent="0.35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 x14ac:dyDescent="0.3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 x14ac:dyDescent="0.3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 x14ac:dyDescent="0.3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 x14ac:dyDescent="0.3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 x14ac:dyDescent="0.3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 x14ac:dyDescent="0.3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 x14ac:dyDescent="0.3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 x14ac:dyDescent="0.3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 x14ac:dyDescent="0.3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 x14ac:dyDescent="0.3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 x14ac:dyDescent="0.3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 x14ac:dyDescent="0.3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 x14ac:dyDescent="0.3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 x14ac:dyDescent="0.3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 x14ac:dyDescent="0.3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 x14ac:dyDescent="0.3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 x14ac:dyDescent="0.3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 x14ac:dyDescent="0.3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 x14ac:dyDescent="0.3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 x14ac:dyDescent="0.3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 x14ac:dyDescent="0.3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 x14ac:dyDescent="0.3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 x14ac:dyDescent="0.3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 x14ac:dyDescent="0.3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 x14ac:dyDescent="0.3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 x14ac:dyDescent="0.3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 x14ac:dyDescent="0.3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 x14ac:dyDescent="0.3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 x14ac:dyDescent="0.3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 x14ac:dyDescent="0.3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 x14ac:dyDescent="0.3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 x14ac:dyDescent="0.3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 x14ac:dyDescent="0.3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 x14ac:dyDescent="0.3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 x14ac:dyDescent="0.3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 x14ac:dyDescent="0.3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 x14ac:dyDescent="0.3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 x14ac:dyDescent="0.3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 x14ac:dyDescent="0.3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 x14ac:dyDescent="0.3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 x14ac:dyDescent="0.3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 x14ac:dyDescent="0.3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 x14ac:dyDescent="0.3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 x14ac:dyDescent="0.3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 x14ac:dyDescent="0.3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 x14ac:dyDescent="0.3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 x14ac:dyDescent="0.3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 x14ac:dyDescent="0.3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 x14ac:dyDescent="0.3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 x14ac:dyDescent="0.3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 x14ac:dyDescent="0.3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 x14ac:dyDescent="0.3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 x14ac:dyDescent="0.3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 x14ac:dyDescent="0.3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 x14ac:dyDescent="0.3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 x14ac:dyDescent="0.3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 x14ac:dyDescent="0.3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 x14ac:dyDescent="0.3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 x14ac:dyDescent="0.3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 x14ac:dyDescent="0.3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 x14ac:dyDescent="0.3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 x14ac:dyDescent="0.3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 x14ac:dyDescent="0.3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 x14ac:dyDescent="0.3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 x14ac:dyDescent="0.3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 x14ac:dyDescent="0.3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 x14ac:dyDescent="0.3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 x14ac:dyDescent="0.3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 x14ac:dyDescent="0.3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 x14ac:dyDescent="0.3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 x14ac:dyDescent="0.3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 x14ac:dyDescent="0.3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 x14ac:dyDescent="0.3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 x14ac:dyDescent="0.3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 x14ac:dyDescent="0.3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 x14ac:dyDescent="0.3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 x14ac:dyDescent="0.3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 x14ac:dyDescent="0.3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 x14ac:dyDescent="0.3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 x14ac:dyDescent="0.3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 x14ac:dyDescent="0.3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 x14ac:dyDescent="0.3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 x14ac:dyDescent="0.3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 x14ac:dyDescent="0.3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 x14ac:dyDescent="0.3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 x14ac:dyDescent="0.3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 x14ac:dyDescent="0.3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 x14ac:dyDescent="0.3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 x14ac:dyDescent="0.3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 x14ac:dyDescent="0.3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 x14ac:dyDescent="0.3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 x14ac:dyDescent="0.3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 x14ac:dyDescent="0.3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 x14ac:dyDescent="0.3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 x14ac:dyDescent="0.3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 x14ac:dyDescent="0.3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 x14ac:dyDescent="0.3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 x14ac:dyDescent="0.3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 x14ac:dyDescent="0.3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 x14ac:dyDescent="0.3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 x14ac:dyDescent="0.3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 x14ac:dyDescent="0.3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 x14ac:dyDescent="0.3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 x14ac:dyDescent="0.3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 x14ac:dyDescent="0.3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 x14ac:dyDescent="0.3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 x14ac:dyDescent="0.3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 x14ac:dyDescent="0.3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 x14ac:dyDescent="0.3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 x14ac:dyDescent="0.3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 x14ac:dyDescent="0.3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 x14ac:dyDescent="0.3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 x14ac:dyDescent="0.3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6.2" thickBot="1" x14ac:dyDescent="0.35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 x14ac:dyDescent="0.3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6.2" thickBot="1" x14ac:dyDescent="0.35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 x14ac:dyDescent="0.3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 x14ac:dyDescent="0.3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 x14ac:dyDescent="0.3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 x14ac:dyDescent="0.3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 x14ac:dyDescent="0.3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 x14ac:dyDescent="0.3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 x14ac:dyDescent="0.3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 x14ac:dyDescent="0.3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 x14ac:dyDescent="0.3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 x14ac:dyDescent="0.3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 x14ac:dyDescent="0.3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6.2" thickBot="1" x14ac:dyDescent="0.35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6.2" thickBot="1" x14ac:dyDescent="0.35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 x14ac:dyDescent="0.3">
      <c r="A48" s="92"/>
      <c r="B48" s="93"/>
      <c r="C48" s="93"/>
      <c r="D48" s="94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 x14ac:dyDescent="0.3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6.2" thickBot="1" x14ac:dyDescent="0.35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 x14ac:dyDescent="0.3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6.2" thickBot="1" x14ac:dyDescent="0.35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 x14ac:dyDescent="0.3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 x14ac:dyDescent="0.3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 x14ac:dyDescent="0.3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 x14ac:dyDescent="0.3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6.2" thickBot="1" x14ac:dyDescent="0.35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 x14ac:dyDescent="0.3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6.2" thickBot="1" x14ac:dyDescent="0.35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 x14ac:dyDescent="0.3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 x14ac:dyDescent="0.3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 x14ac:dyDescent="0.3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 x14ac:dyDescent="0.3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6.2" thickBot="1" x14ac:dyDescent="0.35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 x14ac:dyDescent="0.3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 x14ac:dyDescent="0.3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 x14ac:dyDescent="0.3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 x14ac:dyDescent="0.3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6.2" thickBot="1" x14ac:dyDescent="0.35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6.2" thickBot="1" x14ac:dyDescent="0.35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 x14ac:dyDescent="0.3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 x14ac:dyDescent="0.3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 x14ac:dyDescent="0.3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 x14ac:dyDescent="0.3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 x14ac:dyDescent="0.3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6.2" thickBot="1" x14ac:dyDescent="0.35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 x14ac:dyDescent="0.3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6.2" thickBot="1" x14ac:dyDescent="0.35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 x14ac:dyDescent="0.3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 x14ac:dyDescent="0.3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 x14ac:dyDescent="0.3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 x14ac:dyDescent="0.3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 x14ac:dyDescent="0.3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 x14ac:dyDescent="0.3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 x14ac:dyDescent="0.3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 x14ac:dyDescent="0.3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 x14ac:dyDescent="0.3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 x14ac:dyDescent="0.3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 x14ac:dyDescent="0.3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 x14ac:dyDescent="0.3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 x14ac:dyDescent="0.3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 x14ac:dyDescent="0.3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 x14ac:dyDescent="0.3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 x14ac:dyDescent="0.3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 x14ac:dyDescent="0.3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 x14ac:dyDescent="0.3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 x14ac:dyDescent="0.3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 x14ac:dyDescent="0.3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 x14ac:dyDescent="0.3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 x14ac:dyDescent="0.3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 x14ac:dyDescent="0.3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 x14ac:dyDescent="0.3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 x14ac:dyDescent="0.3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 x14ac:dyDescent="0.3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 x14ac:dyDescent="0.3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 x14ac:dyDescent="0.3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 x14ac:dyDescent="0.3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 x14ac:dyDescent="0.3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 x14ac:dyDescent="0.3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 x14ac:dyDescent="0.3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 x14ac:dyDescent="0.3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 x14ac:dyDescent="0.3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 x14ac:dyDescent="0.3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 x14ac:dyDescent="0.3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 x14ac:dyDescent="0.3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 x14ac:dyDescent="0.3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 x14ac:dyDescent="0.3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 x14ac:dyDescent="0.3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 x14ac:dyDescent="0.3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 x14ac:dyDescent="0.3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 x14ac:dyDescent="0.3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 x14ac:dyDescent="0.3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 x14ac:dyDescent="0.3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 x14ac:dyDescent="0.3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 x14ac:dyDescent="0.3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 x14ac:dyDescent="0.3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 x14ac:dyDescent="0.3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 x14ac:dyDescent="0.3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 x14ac:dyDescent="0.3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 x14ac:dyDescent="0.3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 x14ac:dyDescent="0.3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 x14ac:dyDescent="0.3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 x14ac:dyDescent="0.3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 x14ac:dyDescent="0.3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 x14ac:dyDescent="0.3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 x14ac:dyDescent="0.3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 x14ac:dyDescent="0.3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 x14ac:dyDescent="0.3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 x14ac:dyDescent="0.3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 x14ac:dyDescent="0.3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 x14ac:dyDescent="0.3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 x14ac:dyDescent="0.3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 x14ac:dyDescent="0.3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 x14ac:dyDescent="0.3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 x14ac:dyDescent="0.3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 x14ac:dyDescent="0.3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 x14ac:dyDescent="0.3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 x14ac:dyDescent="0.3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 x14ac:dyDescent="0.3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 x14ac:dyDescent="0.3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 x14ac:dyDescent="0.3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 x14ac:dyDescent="0.3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 x14ac:dyDescent="0.3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 x14ac:dyDescent="0.3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 x14ac:dyDescent="0.3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 x14ac:dyDescent="0.3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 x14ac:dyDescent="0.3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 x14ac:dyDescent="0.3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 x14ac:dyDescent="0.3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 x14ac:dyDescent="0.3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 x14ac:dyDescent="0.3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 x14ac:dyDescent="0.3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 x14ac:dyDescent="0.3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 x14ac:dyDescent="0.3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 x14ac:dyDescent="0.3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 x14ac:dyDescent="0.3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 x14ac:dyDescent="0.3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 x14ac:dyDescent="0.3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 x14ac:dyDescent="0.3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 x14ac:dyDescent="0.3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 x14ac:dyDescent="0.3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 x14ac:dyDescent="0.3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 x14ac:dyDescent="0.3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 x14ac:dyDescent="0.3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 x14ac:dyDescent="0.3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 x14ac:dyDescent="0.3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 x14ac:dyDescent="0.3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 x14ac:dyDescent="0.3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 x14ac:dyDescent="0.3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 x14ac:dyDescent="0.3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 x14ac:dyDescent="0.3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 x14ac:dyDescent="0.3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 x14ac:dyDescent="0.3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 x14ac:dyDescent="0.3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 x14ac:dyDescent="0.3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 x14ac:dyDescent="0.3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 x14ac:dyDescent="0.3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 x14ac:dyDescent="0.3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 x14ac:dyDescent="0.3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 x14ac:dyDescent="0.3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 x14ac:dyDescent="0.3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6.2" thickBot="1" x14ac:dyDescent="0.35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 x14ac:dyDescent="0.3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6.2" thickBot="1" x14ac:dyDescent="0.35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 x14ac:dyDescent="0.3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 x14ac:dyDescent="0.3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 x14ac:dyDescent="0.3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 x14ac:dyDescent="0.3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 x14ac:dyDescent="0.3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 x14ac:dyDescent="0.3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 x14ac:dyDescent="0.3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 x14ac:dyDescent="0.3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 x14ac:dyDescent="0.3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 x14ac:dyDescent="0.3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 x14ac:dyDescent="0.3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 x14ac:dyDescent="0.3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6.2" thickBot="1" x14ac:dyDescent="0.35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6.2" thickBot="1" x14ac:dyDescent="0.35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 x14ac:dyDescent="0.3">
      <c r="A48" s="92"/>
      <c r="B48" s="93"/>
      <c r="C48" s="93"/>
      <c r="D48" s="94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 x14ac:dyDescent="0.3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6.2" thickBot="1" x14ac:dyDescent="0.35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 x14ac:dyDescent="0.3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6.2" thickBot="1" x14ac:dyDescent="0.35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 x14ac:dyDescent="0.3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 x14ac:dyDescent="0.3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 x14ac:dyDescent="0.3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 x14ac:dyDescent="0.3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6.2" thickBot="1" x14ac:dyDescent="0.35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 x14ac:dyDescent="0.3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6.2" thickBot="1" x14ac:dyDescent="0.35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 x14ac:dyDescent="0.3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 x14ac:dyDescent="0.3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 x14ac:dyDescent="0.3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 x14ac:dyDescent="0.3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6.2" thickBot="1" x14ac:dyDescent="0.35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 x14ac:dyDescent="0.3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 x14ac:dyDescent="0.3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 x14ac:dyDescent="0.3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 x14ac:dyDescent="0.3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6.2" thickBot="1" x14ac:dyDescent="0.35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6.2" thickBot="1" x14ac:dyDescent="0.35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 x14ac:dyDescent="0.3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 x14ac:dyDescent="0.3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 x14ac:dyDescent="0.3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 x14ac:dyDescent="0.3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 x14ac:dyDescent="0.3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6.2" thickBot="1" x14ac:dyDescent="0.35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 x14ac:dyDescent="0.3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6.2" thickBot="1" x14ac:dyDescent="0.35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 x14ac:dyDescent="0.3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 x14ac:dyDescent="0.3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 x14ac:dyDescent="0.3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 x14ac:dyDescent="0.3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 x14ac:dyDescent="0.3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 x14ac:dyDescent="0.3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 x14ac:dyDescent="0.3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 x14ac:dyDescent="0.3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 x14ac:dyDescent="0.3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 x14ac:dyDescent="0.3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 x14ac:dyDescent="0.3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 x14ac:dyDescent="0.3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 x14ac:dyDescent="0.3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 x14ac:dyDescent="0.3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 x14ac:dyDescent="0.3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 x14ac:dyDescent="0.3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 x14ac:dyDescent="0.3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 x14ac:dyDescent="0.3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 x14ac:dyDescent="0.3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 x14ac:dyDescent="0.3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 x14ac:dyDescent="0.3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 x14ac:dyDescent="0.3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 x14ac:dyDescent="0.3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 x14ac:dyDescent="0.3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 x14ac:dyDescent="0.3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 x14ac:dyDescent="0.3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 x14ac:dyDescent="0.3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 x14ac:dyDescent="0.3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 x14ac:dyDescent="0.3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 x14ac:dyDescent="0.3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 x14ac:dyDescent="0.3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 x14ac:dyDescent="0.3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 x14ac:dyDescent="0.3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 x14ac:dyDescent="0.3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 x14ac:dyDescent="0.3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 x14ac:dyDescent="0.3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 x14ac:dyDescent="0.3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 x14ac:dyDescent="0.3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 x14ac:dyDescent="0.3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 x14ac:dyDescent="0.3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 x14ac:dyDescent="0.3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 x14ac:dyDescent="0.3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 x14ac:dyDescent="0.3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 x14ac:dyDescent="0.3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 x14ac:dyDescent="0.3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 x14ac:dyDescent="0.3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 x14ac:dyDescent="0.3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 x14ac:dyDescent="0.3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 x14ac:dyDescent="0.3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 x14ac:dyDescent="0.3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 x14ac:dyDescent="0.3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 x14ac:dyDescent="0.3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 x14ac:dyDescent="0.3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 x14ac:dyDescent="0.3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 x14ac:dyDescent="0.3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 x14ac:dyDescent="0.3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 x14ac:dyDescent="0.3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 x14ac:dyDescent="0.3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 x14ac:dyDescent="0.3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 x14ac:dyDescent="0.3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 x14ac:dyDescent="0.3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 x14ac:dyDescent="0.3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 x14ac:dyDescent="0.3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 x14ac:dyDescent="0.3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 x14ac:dyDescent="0.3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 x14ac:dyDescent="0.3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 x14ac:dyDescent="0.3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 x14ac:dyDescent="0.3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 x14ac:dyDescent="0.3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 x14ac:dyDescent="0.3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 x14ac:dyDescent="0.3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 x14ac:dyDescent="0.3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 x14ac:dyDescent="0.3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 x14ac:dyDescent="0.3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 x14ac:dyDescent="0.3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 x14ac:dyDescent="0.3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 x14ac:dyDescent="0.3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 x14ac:dyDescent="0.3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 x14ac:dyDescent="0.3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 x14ac:dyDescent="0.3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 x14ac:dyDescent="0.3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 x14ac:dyDescent="0.3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 x14ac:dyDescent="0.3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 x14ac:dyDescent="0.3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 x14ac:dyDescent="0.3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 x14ac:dyDescent="0.3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 x14ac:dyDescent="0.3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 x14ac:dyDescent="0.3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 x14ac:dyDescent="0.3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 x14ac:dyDescent="0.3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 x14ac:dyDescent="0.3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 x14ac:dyDescent="0.3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 x14ac:dyDescent="0.3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 x14ac:dyDescent="0.3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 x14ac:dyDescent="0.3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 x14ac:dyDescent="0.3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 x14ac:dyDescent="0.3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 x14ac:dyDescent="0.3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 x14ac:dyDescent="0.3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 x14ac:dyDescent="0.3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 x14ac:dyDescent="0.3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 x14ac:dyDescent="0.3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 x14ac:dyDescent="0.3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 x14ac:dyDescent="0.3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 x14ac:dyDescent="0.3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 x14ac:dyDescent="0.3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 x14ac:dyDescent="0.3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 x14ac:dyDescent="0.3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 x14ac:dyDescent="0.3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 x14ac:dyDescent="0.3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 x14ac:dyDescent="0.3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 x14ac:dyDescent="0.3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 x14ac:dyDescent="0.3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6.2" thickBot="1" x14ac:dyDescent="0.35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 x14ac:dyDescent="0.3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6.2" thickBot="1" x14ac:dyDescent="0.35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 x14ac:dyDescent="0.3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 x14ac:dyDescent="0.3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 x14ac:dyDescent="0.3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 x14ac:dyDescent="0.3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 x14ac:dyDescent="0.3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 x14ac:dyDescent="0.3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 x14ac:dyDescent="0.3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 x14ac:dyDescent="0.3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 x14ac:dyDescent="0.3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 x14ac:dyDescent="0.3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 x14ac:dyDescent="0.3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6.2" thickBot="1" x14ac:dyDescent="0.35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6.2" thickBot="1" x14ac:dyDescent="0.35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 x14ac:dyDescent="0.3">
      <c r="A48" s="92"/>
      <c r="B48" s="93"/>
      <c r="C48" s="93"/>
      <c r="D48" s="94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 x14ac:dyDescent="0.3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6.2" thickBot="1" x14ac:dyDescent="0.35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 x14ac:dyDescent="0.3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6.2" thickBot="1" x14ac:dyDescent="0.35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 x14ac:dyDescent="0.3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 x14ac:dyDescent="0.3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 x14ac:dyDescent="0.3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 x14ac:dyDescent="0.3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6.2" thickBot="1" x14ac:dyDescent="0.35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 x14ac:dyDescent="0.3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6.2" thickBot="1" x14ac:dyDescent="0.35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 x14ac:dyDescent="0.3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 x14ac:dyDescent="0.3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 x14ac:dyDescent="0.3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 x14ac:dyDescent="0.3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6.2" thickBot="1" x14ac:dyDescent="0.35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 x14ac:dyDescent="0.3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 x14ac:dyDescent="0.3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 x14ac:dyDescent="0.3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 x14ac:dyDescent="0.3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6.2" thickBot="1" x14ac:dyDescent="0.35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6.2" thickBot="1" x14ac:dyDescent="0.35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 x14ac:dyDescent="0.3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 x14ac:dyDescent="0.3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 x14ac:dyDescent="0.3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 x14ac:dyDescent="0.3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 x14ac:dyDescent="0.3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6.2" thickBot="1" x14ac:dyDescent="0.35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 x14ac:dyDescent="0.3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6.2" thickBot="1" x14ac:dyDescent="0.35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 x14ac:dyDescent="0.3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 x14ac:dyDescent="0.3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 x14ac:dyDescent="0.3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 x14ac:dyDescent="0.3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 x14ac:dyDescent="0.3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 x14ac:dyDescent="0.3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 x14ac:dyDescent="0.3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 x14ac:dyDescent="0.3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 x14ac:dyDescent="0.3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 x14ac:dyDescent="0.3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 x14ac:dyDescent="0.3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 x14ac:dyDescent="0.3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 x14ac:dyDescent="0.3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 x14ac:dyDescent="0.3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 x14ac:dyDescent="0.3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 x14ac:dyDescent="0.3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 x14ac:dyDescent="0.3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 x14ac:dyDescent="0.3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 x14ac:dyDescent="0.3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 x14ac:dyDescent="0.3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 x14ac:dyDescent="0.3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 x14ac:dyDescent="0.3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 x14ac:dyDescent="0.3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 x14ac:dyDescent="0.3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 x14ac:dyDescent="0.3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 x14ac:dyDescent="0.3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 x14ac:dyDescent="0.3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 x14ac:dyDescent="0.3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 x14ac:dyDescent="0.3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 x14ac:dyDescent="0.3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 x14ac:dyDescent="0.3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 x14ac:dyDescent="0.3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 x14ac:dyDescent="0.3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 x14ac:dyDescent="0.3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 x14ac:dyDescent="0.3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 x14ac:dyDescent="0.3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 x14ac:dyDescent="0.3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 x14ac:dyDescent="0.3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 x14ac:dyDescent="0.3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 x14ac:dyDescent="0.3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 x14ac:dyDescent="0.3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 x14ac:dyDescent="0.3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 x14ac:dyDescent="0.3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 x14ac:dyDescent="0.3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 x14ac:dyDescent="0.3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 x14ac:dyDescent="0.3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 x14ac:dyDescent="0.3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 x14ac:dyDescent="0.3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 x14ac:dyDescent="0.3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 x14ac:dyDescent="0.3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 x14ac:dyDescent="0.3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 x14ac:dyDescent="0.3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 x14ac:dyDescent="0.3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 x14ac:dyDescent="0.3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 x14ac:dyDescent="0.3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 x14ac:dyDescent="0.3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 x14ac:dyDescent="0.3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 x14ac:dyDescent="0.3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 x14ac:dyDescent="0.3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 x14ac:dyDescent="0.3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 x14ac:dyDescent="0.3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 x14ac:dyDescent="0.3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 x14ac:dyDescent="0.3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 x14ac:dyDescent="0.3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 x14ac:dyDescent="0.3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 x14ac:dyDescent="0.3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 x14ac:dyDescent="0.3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 x14ac:dyDescent="0.3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 x14ac:dyDescent="0.3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 x14ac:dyDescent="0.3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 x14ac:dyDescent="0.3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 x14ac:dyDescent="0.3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 x14ac:dyDescent="0.3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 x14ac:dyDescent="0.3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 x14ac:dyDescent="0.3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 x14ac:dyDescent="0.3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 x14ac:dyDescent="0.3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 x14ac:dyDescent="0.3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 x14ac:dyDescent="0.3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 x14ac:dyDescent="0.3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 x14ac:dyDescent="0.3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 x14ac:dyDescent="0.3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 x14ac:dyDescent="0.3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 x14ac:dyDescent="0.3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 x14ac:dyDescent="0.3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 x14ac:dyDescent="0.3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 x14ac:dyDescent="0.3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 x14ac:dyDescent="0.3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 x14ac:dyDescent="0.3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 x14ac:dyDescent="0.3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 x14ac:dyDescent="0.3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 x14ac:dyDescent="0.3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 x14ac:dyDescent="0.3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 x14ac:dyDescent="0.3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 x14ac:dyDescent="0.3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 x14ac:dyDescent="0.3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 x14ac:dyDescent="0.3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 x14ac:dyDescent="0.3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 x14ac:dyDescent="0.3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 x14ac:dyDescent="0.3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 x14ac:dyDescent="0.3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 x14ac:dyDescent="0.3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 x14ac:dyDescent="0.3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 x14ac:dyDescent="0.3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 x14ac:dyDescent="0.3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 x14ac:dyDescent="0.3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 x14ac:dyDescent="0.3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 x14ac:dyDescent="0.3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 x14ac:dyDescent="0.3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 x14ac:dyDescent="0.3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 x14ac:dyDescent="0.3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 x14ac:dyDescent="0.3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6.2" thickBot="1" x14ac:dyDescent="0.35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 x14ac:dyDescent="0.3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6.2" thickBot="1" x14ac:dyDescent="0.35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 x14ac:dyDescent="0.3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 x14ac:dyDescent="0.3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 x14ac:dyDescent="0.3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 x14ac:dyDescent="0.3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 x14ac:dyDescent="0.3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 x14ac:dyDescent="0.3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 x14ac:dyDescent="0.3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 x14ac:dyDescent="0.3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 x14ac:dyDescent="0.3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 x14ac:dyDescent="0.3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 x14ac:dyDescent="0.3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 x14ac:dyDescent="0.3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6.2" thickBot="1" x14ac:dyDescent="0.35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6.2" thickBot="1" x14ac:dyDescent="0.35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 x14ac:dyDescent="0.3">
      <c r="A48" s="92"/>
      <c r="B48" s="93"/>
      <c r="C48" s="93"/>
      <c r="D48" s="94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 x14ac:dyDescent="0.3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6.2" thickBot="1" x14ac:dyDescent="0.35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 x14ac:dyDescent="0.3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6.2" thickBot="1" x14ac:dyDescent="0.35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 x14ac:dyDescent="0.3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 x14ac:dyDescent="0.3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 x14ac:dyDescent="0.3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 x14ac:dyDescent="0.3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6.2" thickBot="1" x14ac:dyDescent="0.35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 x14ac:dyDescent="0.3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6.2" thickBot="1" x14ac:dyDescent="0.35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 x14ac:dyDescent="0.3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 x14ac:dyDescent="0.3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 x14ac:dyDescent="0.3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 x14ac:dyDescent="0.3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6.2" thickBot="1" x14ac:dyDescent="0.35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 x14ac:dyDescent="0.3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 x14ac:dyDescent="0.3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 x14ac:dyDescent="0.3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 x14ac:dyDescent="0.3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6.2" thickBot="1" x14ac:dyDescent="0.35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6.2" thickBot="1" x14ac:dyDescent="0.35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 x14ac:dyDescent="0.3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 x14ac:dyDescent="0.3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 x14ac:dyDescent="0.3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 x14ac:dyDescent="0.3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 x14ac:dyDescent="0.3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6.2" thickBot="1" x14ac:dyDescent="0.35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 x14ac:dyDescent="0.3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6.2" thickBot="1" x14ac:dyDescent="0.35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 x14ac:dyDescent="0.3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 x14ac:dyDescent="0.3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 x14ac:dyDescent="0.3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 x14ac:dyDescent="0.3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 x14ac:dyDescent="0.3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 x14ac:dyDescent="0.3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 x14ac:dyDescent="0.3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 x14ac:dyDescent="0.3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 x14ac:dyDescent="0.3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 x14ac:dyDescent="0.3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 x14ac:dyDescent="0.3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 x14ac:dyDescent="0.3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 x14ac:dyDescent="0.3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 x14ac:dyDescent="0.3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 x14ac:dyDescent="0.3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 x14ac:dyDescent="0.3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 x14ac:dyDescent="0.3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 x14ac:dyDescent="0.3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 x14ac:dyDescent="0.3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 x14ac:dyDescent="0.3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 x14ac:dyDescent="0.3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 x14ac:dyDescent="0.3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 x14ac:dyDescent="0.3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 x14ac:dyDescent="0.3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 x14ac:dyDescent="0.3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 x14ac:dyDescent="0.3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 x14ac:dyDescent="0.3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 x14ac:dyDescent="0.3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 x14ac:dyDescent="0.3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 x14ac:dyDescent="0.3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 x14ac:dyDescent="0.3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 x14ac:dyDescent="0.3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 x14ac:dyDescent="0.3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 x14ac:dyDescent="0.3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 x14ac:dyDescent="0.3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 x14ac:dyDescent="0.3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 x14ac:dyDescent="0.3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 x14ac:dyDescent="0.3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 x14ac:dyDescent="0.3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 x14ac:dyDescent="0.3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 x14ac:dyDescent="0.3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 x14ac:dyDescent="0.3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 x14ac:dyDescent="0.3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 x14ac:dyDescent="0.3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 x14ac:dyDescent="0.3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 x14ac:dyDescent="0.3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 x14ac:dyDescent="0.3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 x14ac:dyDescent="0.3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 x14ac:dyDescent="0.3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 x14ac:dyDescent="0.3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 x14ac:dyDescent="0.3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 x14ac:dyDescent="0.3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 x14ac:dyDescent="0.3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 x14ac:dyDescent="0.3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 x14ac:dyDescent="0.3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 x14ac:dyDescent="0.3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 x14ac:dyDescent="0.3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 x14ac:dyDescent="0.3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 x14ac:dyDescent="0.3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 x14ac:dyDescent="0.3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 x14ac:dyDescent="0.3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 x14ac:dyDescent="0.3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 x14ac:dyDescent="0.3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 x14ac:dyDescent="0.3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 x14ac:dyDescent="0.3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 x14ac:dyDescent="0.3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 x14ac:dyDescent="0.3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 x14ac:dyDescent="0.3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 x14ac:dyDescent="0.3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 x14ac:dyDescent="0.3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 x14ac:dyDescent="0.3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 x14ac:dyDescent="0.3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 x14ac:dyDescent="0.3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 x14ac:dyDescent="0.3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 x14ac:dyDescent="0.3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 x14ac:dyDescent="0.3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 x14ac:dyDescent="0.3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 x14ac:dyDescent="0.3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 x14ac:dyDescent="0.3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 x14ac:dyDescent="0.3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 x14ac:dyDescent="0.3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 x14ac:dyDescent="0.3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 x14ac:dyDescent="0.3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 x14ac:dyDescent="0.3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 x14ac:dyDescent="0.3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 x14ac:dyDescent="0.3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 x14ac:dyDescent="0.3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 x14ac:dyDescent="0.3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 x14ac:dyDescent="0.3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 x14ac:dyDescent="0.3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 x14ac:dyDescent="0.3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 x14ac:dyDescent="0.3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 x14ac:dyDescent="0.3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 x14ac:dyDescent="0.3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 x14ac:dyDescent="0.3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 x14ac:dyDescent="0.3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 x14ac:dyDescent="0.3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 x14ac:dyDescent="0.3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 x14ac:dyDescent="0.3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 x14ac:dyDescent="0.3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 x14ac:dyDescent="0.3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 x14ac:dyDescent="0.3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 x14ac:dyDescent="0.3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 x14ac:dyDescent="0.3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 x14ac:dyDescent="0.3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 x14ac:dyDescent="0.3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 x14ac:dyDescent="0.3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 x14ac:dyDescent="0.3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 x14ac:dyDescent="0.3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 x14ac:dyDescent="0.3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 x14ac:dyDescent="0.3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 x14ac:dyDescent="0.3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6.2" thickBot="1" x14ac:dyDescent="0.35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 x14ac:dyDescent="0.3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6.2" thickBot="1" x14ac:dyDescent="0.35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 x14ac:dyDescent="0.3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 x14ac:dyDescent="0.3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 x14ac:dyDescent="0.3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 x14ac:dyDescent="0.3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 x14ac:dyDescent="0.3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 x14ac:dyDescent="0.3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 x14ac:dyDescent="0.3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 x14ac:dyDescent="0.3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 x14ac:dyDescent="0.3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 x14ac:dyDescent="0.3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 x14ac:dyDescent="0.3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 x14ac:dyDescent="0.3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6.2" thickBot="1" x14ac:dyDescent="0.35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6.2" thickBot="1" x14ac:dyDescent="0.35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 x14ac:dyDescent="0.3">
      <c r="A48" s="92"/>
      <c r="B48" s="93"/>
      <c r="C48" s="93"/>
      <c r="D48" s="94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 x14ac:dyDescent="0.3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6.2" thickBot="1" x14ac:dyDescent="0.35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 x14ac:dyDescent="0.3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6.2" thickBot="1" x14ac:dyDescent="0.35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 x14ac:dyDescent="0.3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 x14ac:dyDescent="0.3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 x14ac:dyDescent="0.3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 x14ac:dyDescent="0.3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6.2" thickBot="1" x14ac:dyDescent="0.35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 x14ac:dyDescent="0.3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6.2" thickBot="1" x14ac:dyDescent="0.35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 x14ac:dyDescent="0.3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 x14ac:dyDescent="0.3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 x14ac:dyDescent="0.3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 x14ac:dyDescent="0.3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6.2" thickBot="1" x14ac:dyDescent="0.35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 x14ac:dyDescent="0.3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 x14ac:dyDescent="0.3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 x14ac:dyDescent="0.3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 x14ac:dyDescent="0.3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6.2" thickBot="1" x14ac:dyDescent="0.35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6.2" thickBot="1" x14ac:dyDescent="0.35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 x14ac:dyDescent="0.3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 x14ac:dyDescent="0.3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 x14ac:dyDescent="0.3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 x14ac:dyDescent="0.3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 x14ac:dyDescent="0.3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6.2" thickBot="1" x14ac:dyDescent="0.35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 x14ac:dyDescent="0.3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6.2" thickBot="1" x14ac:dyDescent="0.35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 x14ac:dyDescent="0.3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 x14ac:dyDescent="0.3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 x14ac:dyDescent="0.3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 x14ac:dyDescent="0.3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 x14ac:dyDescent="0.3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 x14ac:dyDescent="0.3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 x14ac:dyDescent="0.3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 x14ac:dyDescent="0.3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 x14ac:dyDescent="0.3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 x14ac:dyDescent="0.3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 x14ac:dyDescent="0.3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 x14ac:dyDescent="0.3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 x14ac:dyDescent="0.3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 x14ac:dyDescent="0.3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 x14ac:dyDescent="0.3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 x14ac:dyDescent="0.3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 x14ac:dyDescent="0.3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 x14ac:dyDescent="0.3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 x14ac:dyDescent="0.3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 x14ac:dyDescent="0.3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 x14ac:dyDescent="0.3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 x14ac:dyDescent="0.3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 x14ac:dyDescent="0.3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 x14ac:dyDescent="0.3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 x14ac:dyDescent="0.3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 x14ac:dyDescent="0.3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 x14ac:dyDescent="0.3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 x14ac:dyDescent="0.3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 x14ac:dyDescent="0.3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 x14ac:dyDescent="0.3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 x14ac:dyDescent="0.3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 x14ac:dyDescent="0.3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 x14ac:dyDescent="0.3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 x14ac:dyDescent="0.3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 x14ac:dyDescent="0.3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 x14ac:dyDescent="0.3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 x14ac:dyDescent="0.3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 x14ac:dyDescent="0.3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 x14ac:dyDescent="0.3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 x14ac:dyDescent="0.3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 x14ac:dyDescent="0.3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 x14ac:dyDescent="0.3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 x14ac:dyDescent="0.3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 x14ac:dyDescent="0.3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 x14ac:dyDescent="0.3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 x14ac:dyDescent="0.3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 x14ac:dyDescent="0.3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 x14ac:dyDescent="0.3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 x14ac:dyDescent="0.3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 x14ac:dyDescent="0.3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 x14ac:dyDescent="0.3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 x14ac:dyDescent="0.3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 x14ac:dyDescent="0.3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 x14ac:dyDescent="0.3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 x14ac:dyDescent="0.3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 x14ac:dyDescent="0.3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 x14ac:dyDescent="0.3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 x14ac:dyDescent="0.3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 x14ac:dyDescent="0.3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 x14ac:dyDescent="0.3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 x14ac:dyDescent="0.3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 x14ac:dyDescent="0.3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 x14ac:dyDescent="0.3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 x14ac:dyDescent="0.3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 x14ac:dyDescent="0.3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 x14ac:dyDescent="0.3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 x14ac:dyDescent="0.3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 x14ac:dyDescent="0.3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 x14ac:dyDescent="0.3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 x14ac:dyDescent="0.3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 x14ac:dyDescent="0.3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 x14ac:dyDescent="0.3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 x14ac:dyDescent="0.3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 x14ac:dyDescent="0.3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 x14ac:dyDescent="0.3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 x14ac:dyDescent="0.3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 x14ac:dyDescent="0.3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 x14ac:dyDescent="0.3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 x14ac:dyDescent="0.3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 x14ac:dyDescent="0.3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 x14ac:dyDescent="0.3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 x14ac:dyDescent="0.3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 x14ac:dyDescent="0.3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 x14ac:dyDescent="0.3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 x14ac:dyDescent="0.3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 x14ac:dyDescent="0.3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 x14ac:dyDescent="0.3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 x14ac:dyDescent="0.3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 x14ac:dyDescent="0.3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 x14ac:dyDescent="0.3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 x14ac:dyDescent="0.3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 x14ac:dyDescent="0.3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 x14ac:dyDescent="0.3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 x14ac:dyDescent="0.3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 x14ac:dyDescent="0.3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 x14ac:dyDescent="0.3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 x14ac:dyDescent="0.3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 x14ac:dyDescent="0.3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 x14ac:dyDescent="0.3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 x14ac:dyDescent="0.3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 x14ac:dyDescent="0.3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 x14ac:dyDescent="0.3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 x14ac:dyDescent="0.3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 x14ac:dyDescent="0.3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 x14ac:dyDescent="0.3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 x14ac:dyDescent="0.3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 x14ac:dyDescent="0.3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 x14ac:dyDescent="0.3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 x14ac:dyDescent="0.3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 x14ac:dyDescent="0.3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 x14ac:dyDescent="0.3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 x14ac:dyDescent="0.3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 x14ac:dyDescent="0.3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09EBA-31B4-6146-B610-33CBB4694F20}">
  <dimension ref="A1:AN203"/>
  <sheetViews>
    <sheetView topLeftCell="A64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6.2" thickBot="1" x14ac:dyDescent="0.35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 x14ac:dyDescent="0.3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6.2" thickBot="1" x14ac:dyDescent="0.35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 x14ac:dyDescent="0.3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 x14ac:dyDescent="0.3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 x14ac:dyDescent="0.3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 x14ac:dyDescent="0.3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 x14ac:dyDescent="0.3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 x14ac:dyDescent="0.3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 x14ac:dyDescent="0.3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 x14ac:dyDescent="0.3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 x14ac:dyDescent="0.3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 x14ac:dyDescent="0.3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 x14ac:dyDescent="0.3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 x14ac:dyDescent="0.3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6.2" thickBot="1" x14ac:dyDescent="0.35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6.2" thickBot="1" x14ac:dyDescent="0.35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 x14ac:dyDescent="0.3">
      <c r="A48" s="92"/>
      <c r="B48" s="93"/>
      <c r="C48" s="93"/>
      <c r="D48" s="94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 x14ac:dyDescent="0.3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6.2" thickBot="1" x14ac:dyDescent="0.35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 x14ac:dyDescent="0.3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6.2" thickBot="1" x14ac:dyDescent="0.35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 x14ac:dyDescent="0.3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 x14ac:dyDescent="0.3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 x14ac:dyDescent="0.3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 x14ac:dyDescent="0.3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6.2" thickBot="1" x14ac:dyDescent="0.35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 x14ac:dyDescent="0.3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6.2" thickBot="1" x14ac:dyDescent="0.35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 x14ac:dyDescent="0.3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 x14ac:dyDescent="0.3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 x14ac:dyDescent="0.3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 x14ac:dyDescent="0.3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6.2" thickBot="1" x14ac:dyDescent="0.35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 x14ac:dyDescent="0.3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 x14ac:dyDescent="0.3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 x14ac:dyDescent="0.3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 x14ac:dyDescent="0.3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6.2" thickBot="1" x14ac:dyDescent="0.35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6.2" thickBot="1" x14ac:dyDescent="0.35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 x14ac:dyDescent="0.3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 x14ac:dyDescent="0.3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 x14ac:dyDescent="0.3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 x14ac:dyDescent="0.3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 x14ac:dyDescent="0.3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6.2" thickBot="1" x14ac:dyDescent="0.35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 x14ac:dyDescent="0.3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6.2" thickBot="1" x14ac:dyDescent="0.35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 x14ac:dyDescent="0.3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 x14ac:dyDescent="0.3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 x14ac:dyDescent="0.3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 x14ac:dyDescent="0.3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 x14ac:dyDescent="0.3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 x14ac:dyDescent="0.3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 x14ac:dyDescent="0.3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 x14ac:dyDescent="0.3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 x14ac:dyDescent="0.3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 x14ac:dyDescent="0.3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 x14ac:dyDescent="0.3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 x14ac:dyDescent="0.3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 x14ac:dyDescent="0.3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 x14ac:dyDescent="0.3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 x14ac:dyDescent="0.3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 x14ac:dyDescent="0.3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 x14ac:dyDescent="0.3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 x14ac:dyDescent="0.3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 x14ac:dyDescent="0.3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 x14ac:dyDescent="0.3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 x14ac:dyDescent="0.3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 x14ac:dyDescent="0.3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 x14ac:dyDescent="0.3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 x14ac:dyDescent="0.3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 x14ac:dyDescent="0.3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 x14ac:dyDescent="0.3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 x14ac:dyDescent="0.3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 x14ac:dyDescent="0.3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 x14ac:dyDescent="0.3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 x14ac:dyDescent="0.3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 x14ac:dyDescent="0.3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 x14ac:dyDescent="0.3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 x14ac:dyDescent="0.3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 x14ac:dyDescent="0.3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 x14ac:dyDescent="0.3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 x14ac:dyDescent="0.3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 x14ac:dyDescent="0.3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 x14ac:dyDescent="0.3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 x14ac:dyDescent="0.3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 x14ac:dyDescent="0.3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 x14ac:dyDescent="0.3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 x14ac:dyDescent="0.3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 x14ac:dyDescent="0.3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 x14ac:dyDescent="0.3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 x14ac:dyDescent="0.3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 x14ac:dyDescent="0.3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 x14ac:dyDescent="0.3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 x14ac:dyDescent="0.3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 x14ac:dyDescent="0.3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 x14ac:dyDescent="0.3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 x14ac:dyDescent="0.3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 x14ac:dyDescent="0.3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 x14ac:dyDescent="0.3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 x14ac:dyDescent="0.3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 x14ac:dyDescent="0.3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 x14ac:dyDescent="0.3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 x14ac:dyDescent="0.3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 x14ac:dyDescent="0.3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 x14ac:dyDescent="0.3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 x14ac:dyDescent="0.3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 x14ac:dyDescent="0.3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 x14ac:dyDescent="0.3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 x14ac:dyDescent="0.3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 x14ac:dyDescent="0.3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 x14ac:dyDescent="0.3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 x14ac:dyDescent="0.3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 x14ac:dyDescent="0.3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 x14ac:dyDescent="0.3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 x14ac:dyDescent="0.3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 x14ac:dyDescent="0.3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 x14ac:dyDescent="0.3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 x14ac:dyDescent="0.3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 x14ac:dyDescent="0.3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 x14ac:dyDescent="0.3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 x14ac:dyDescent="0.3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 x14ac:dyDescent="0.3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 x14ac:dyDescent="0.3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 x14ac:dyDescent="0.3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 x14ac:dyDescent="0.3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 x14ac:dyDescent="0.3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 x14ac:dyDescent="0.3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 x14ac:dyDescent="0.3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 x14ac:dyDescent="0.3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 x14ac:dyDescent="0.3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 x14ac:dyDescent="0.3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 x14ac:dyDescent="0.3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 x14ac:dyDescent="0.3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 x14ac:dyDescent="0.3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 x14ac:dyDescent="0.3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 x14ac:dyDescent="0.3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 x14ac:dyDescent="0.3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 x14ac:dyDescent="0.3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 x14ac:dyDescent="0.3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 x14ac:dyDescent="0.3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 x14ac:dyDescent="0.3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 x14ac:dyDescent="0.3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 x14ac:dyDescent="0.3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 x14ac:dyDescent="0.3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 x14ac:dyDescent="0.3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 x14ac:dyDescent="0.3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 x14ac:dyDescent="0.3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 x14ac:dyDescent="0.3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 x14ac:dyDescent="0.3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 x14ac:dyDescent="0.3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 x14ac:dyDescent="0.3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 x14ac:dyDescent="0.3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 x14ac:dyDescent="0.3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 x14ac:dyDescent="0.3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 x14ac:dyDescent="0.3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 x14ac:dyDescent="0.3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 x14ac:dyDescent="0.3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 x14ac:dyDescent="0.3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 x14ac:dyDescent="0.3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F60690E0-36D0-AF43-878F-9247D2C05EE9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5D8ED-B5B2-C64A-9FFA-B80F69667D03}">
  <dimension ref="A1:AN203"/>
  <sheetViews>
    <sheetView topLeftCell="A62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6.2" thickBot="1" x14ac:dyDescent="0.35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 x14ac:dyDescent="0.3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6.2" thickBot="1" x14ac:dyDescent="0.35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 x14ac:dyDescent="0.3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 x14ac:dyDescent="0.3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 x14ac:dyDescent="0.3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 x14ac:dyDescent="0.3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 x14ac:dyDescent="0.3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 x14ac:dyDescent="0.3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 x14ac:dyDescent="0.3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 x14ac:dyDescent="0.3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 x14ac:dyDescent="0.3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 x14ac:dyDescent="0.3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 x14ac:dyDescent="0.3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6.2" thickBot="1" x14ac:dyDescent="0.35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6.2" thickBot="1" x14ac:dyDescent="0.35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 x14ac:dyDescent="0.3">
      <c r="A48" s="92"/>
      <c r="B48" s="93"/>
      <c r="C48" s="93"/>
      <c r="D48" s="94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 x14ac:dyDescent="0.3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6.2" thickBot="1" x14ac:dyDescent="0.35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 x14ac:dyDescent="0.3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6.2" thickBot="1" x14ac:dyDescent="0.35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 x14ac:dyDescent="0.3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 x14ac:dyDescent="0.3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 x14ac:dyDescent="0.3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 x14ac:dyDescent="0.3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6.2" thickBot="1" x14ac:dyDescent="0.35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 x14ac:dyDescent="0.3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6.2" thickBot="1" x14ac:dyDescent="0.35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 x14ac:dyDescent="0.3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 x14ac:dyDescent="0.3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 x14ac:dyDescent="0.3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 x14ac:dyDescent="0.3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6.2" thickBot="1" x14ac:dyDescent="0.35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 x14ac:dyDescent="0.3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 x14ac:dyDescent="0.3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 x14ac:dyDescent="0.3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 x14ac:dyDescent="0.3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6.2" thickBot="1" x14ac:dyDescent="0.35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6.2" thickBot="1" x14ac:dyDescent="0.35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 x14ac:dyDescent="0.3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 x14ac:dyDescent="0.3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 x14ac:dyDescent="0.3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 x14ac:dyDescent="0.3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 x14ac:dyDescent="0.3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6.2" thickBot="1" x14ac:dyDescent="0.35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 x14ac:dyDescent="0.3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6.2" thickBot="1" x14ac:dyDescent="0.35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 x14ac:dyDescent="0.3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 x14ac:dyDescent="0.3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 x14ac:dyDescent="0.3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 x14ac:dyDescent="0.3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 x14ac:dyDescent="0.3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 x14ac:dyDescent="0.3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 x14ac:dyDescent="0.3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 x14ac:dyDescent="0.3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 x14ac:dyDescent="0.3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 x14ac:dyDescent="0.3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 x14ac:dyDescent="0.3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 x14ac:dyDescent="0.3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 x14ac:dyDescent="0.3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 x14ac:dyDescent="0.3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 x14ac:dyDescent="0.3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 x14ac:dyDescent="0.3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 x14ac:dyDescent="0.3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 x14ac:dyDescent="0.3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 x14ac:dyDescent="0.3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 x14ac:dyDescent="0.3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 x14ac:dyDescent="0.3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 x14ac:dyDescent="0.3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 x14ac:dyDescent="0.3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 x14ac:dyDescent="0.3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 x14ac:dyDescent="0.3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 x14ac:dyDescent="0.3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 x14ac:dyDescent="0.3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 x14ac:dyDescent="0.3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 x14ac:dyDescent="0.3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 x14ac:dyDescent="0.3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 x14ac:dyDescent="0.3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 x14ac:dyDescent="0.3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 x14ac:dyDescent="0.3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 x14ac:dyDescent="0.3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 x14ac:dyDescent="0.3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 x14ac:dyDescent="0.3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 x14ac:dyDescent="0.3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 x14ac:dyDescent="0.3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 x14ac:dyDescent="0.3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 x14ac:dyDescent="0.3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 x14ac:dyDescent="0.3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 x14ac:dyDescent="0.3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 x14ac:dyDescent="0.3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 x14ac:dyDescent="0.3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 x14ac:dyDescent="0.3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 x14ac:dyDescent="0.3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 x14ac:dyDescent="0.3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 x14ac:dyDescent="0.3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 x14ac:dyDescent="0.3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 x14ac:dyDescent="0.3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 x14ac:dyDescent="0.3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 x14ac:dyDescent="0.3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 x14ac:dyDescent="0.3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 x14ac:dyDescent="0.3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 x14ac:dyDescent="0.3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 x14ac:dyDescent="0.3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 x14ac:dyDescent="0.3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 x14ac:dyDescent="0.3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 x14ac:dyDescent="0.3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 x14ac:dyDescent="0.3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 x14ac:dyDescent="0.3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 x14ac:dyDescent="0.3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 x14ac:dyDescent="0.3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 x14ac:dyDescent="0.3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 x14ac:dyDescent="0.3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 x14ac:dyDescent="0.3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 x14ac:dyDescent="0.3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 x14ac:dyDescent="0.3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 x14ac:dyDescent="0.3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 x14ac:dyDescent="0.3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 x14ac:dyDescent="0.3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 x14ac:dyDescent="0.3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 x14ac:dyDescent="0.3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 x14ac:dyDescent="0.3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 x14ac:dyDescent="0.3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 x14ac:dyDescent="0.3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 x14ac:dyDescent="0.3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 x14ac:dyDescent="0.3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 x14ac:dyDescent="0.3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 x14ac:dyDescent="0.3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 x14ac:dyDescent="0.3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 x14ac:dyDescent="0.3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 x14ac:dyDescent="0.3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 x14ac:dyDescent="0.3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 x14ac:dyDescent="0.3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 x14ac:dyDescent="0.3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 x14ac:dyDescent="0.3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 x14ac:dyDescent="0.3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 x14ac:dyDescent="0.3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 x14ac:dyDescent="0.3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 x14ac:dyDescent="0.3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 x14ac:dyDescent="0.3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 x14ac:dyDescent="0.3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 x14ac:dyDescent="0.3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 x14ac:dyDescent="0.3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 x14ac:dyDescent="0.3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 x14ac:dyDescent="0.3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 x14ac:dyDescent="0.3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 x14ac:dyDescent="0.3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 x14ac:dyDescent="0.3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 x14ac:dyDescent="0.3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 x14ac:dyDescent="0.3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 x14ac:dyDescent="0.3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 x14ac:dyDescent="0.3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 x14ac:dyDescent="0.3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 x14ac:dyDescent="0.3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 x14ac:dyDescent="0.3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 x14ac:dyDescent="0.3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 x14ac:dyDescent="0.3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 x14ac:dyDescent="0.3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 x14ac:dyDescent="0.3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 x14ac:dyDescent="0.3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CC8D880-07BF-1E41-8682-24441072ABD9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12B95-067E-1A4F-84A3-7800EFC4E719}">
  <dimension ref="A1:AN203"/>
  <sheetViews>
    <sheetView topLeftCell="A56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6.2" thickBot="1" x14ac:dyDescent="0.35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 x14ac:dyDescent="0.3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6.2" thickBot="1" x14ac:dyDescent="0.35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 x14ac:dyDescent="0.3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 x14ac:dyDescent="0.3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 x14ac:dyDescent="0.3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 x14ac:dyDescent="0.3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 x14ac:dyDescent="0.3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 x14ac:dyDescent="0.3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 x14ac:dyDescent="0.3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 x14ac:dyDescent="0.3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 x14ac:dyDescent="0.3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 x14ac:dyDescent="0.3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 x14ac:dyDescent="0.3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 x14ac:dyDescent="0.3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6.2" thickBot="1" x14ac:dyDescent="0.35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6.2" thickBot="1" x14ac:dyDescent="0.35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 x14ac:dyDescent="0.3">
      <c r="A48" s="92"/>
      <c r="B48" s="93"/>
      <c r="C48" s="93"/>
      <c r="D48" s="94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 x14ac:dyDescent="0.3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6.2" thickBot="1" x14ac:dyDescent="0.35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 x14ac:dyDescent="0.3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6.2" thickBot="1" x14ac:dyDescent="0.35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 x14ac:dyDescent="0.3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 x14ac:dyDescent="0.3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 x14ac:dyDescent="0.3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 x14ac:dyDescent="0.3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6.2" thickBot="1" x14ac:dyDescent="0.35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 x14ac:dyDescent="0.3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6.2" thickBot="1" x14ac:dyDescent="0.35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 x14ac:dyDescent="0.3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 x14ac:dyDescent="0.3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 x14ac:dyDescent="0.3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 x14ac:dyDescent="0.3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6.2" thickBot="1" x14ac:dyDescent="0.35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 x14ac:dyDescent="0.3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 x14ac:dyDescent="0.3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 x14ac:dyDescent="0.3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 x14ac:dyDescent="0.3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6.2" thickBot="1" x14ac:dyDescent="0.35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6.2" thickBot="1" x14ac:dyDescent="0.35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 x14ac:dyDescent="0.3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 x14ac:dyDescent="0.3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 x14ac:dyDescent="0.3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 x14ac:dyDescent="0.3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 x14ac:dyDescent="0.3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6.2" thickBot="1" x14ac:dyDescent="0.35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 x14ac:dyDescent="0.3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6.2" thickBot="1" x14ac:dyDescent="0.35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 x14ac:dyDescent="0.3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 x14ac:dyDescent="0.3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 x14ac:dyDescent="0.3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 x14ac:dyDescent="0.3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 x14ac:dyDescent="0.3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 x14ac:dyDescent="0.3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 x14ac:dyDescent="0.3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 x14ac:dyDescent="0.3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 x14ac:dyDescent="0.3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 x14ac:dyDescent="0.3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 x14ac:dyDescent="0.3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 x14ac:dyDescent="0.3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 x14ac:dyDescent="0.3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 x14ac:dyDescent="0.3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 x14ac:dyDescent="0.3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 x14ac:dyDescent="0.3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 x14ac:dyDescent="0.3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 x14ac:dyDescent="0.3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 x14ac:dyDescent="0.3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 x14ac:dyDescent="0.3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 x14ac:dyDescent="0.3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 x14ac:dyDescent="0.3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 x14ac:dyDescent="0.3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 x14ac:dyDescent="0.3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 x14ac:dyDescent="0.3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 x14ac:dyDescent="0.3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 x14ac:dyDescent="0.3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 x14ac:dyDescent="0.3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 x14ac:dyDescent="0.3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 x14ac:dyDescent="0.3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 x14ac:dyDescent="0.3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 x14ac:dyDescent="0.3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 x14ac:dyDescent="0.3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 x14ac:dyDescent="0.3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 x14ac:dyDescent="0.3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 x14ac:dyDescent="0.3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 x14ac:dyDescent="0.3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 x14ac:dyDescent="0.3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 x14ac:dyDescent="0.3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 x14ac:dyDescent="0.3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 x14ac:dyDescent="0.3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 x14ac:dyDescent="0.3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 x14ac:dyDescent="0.3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 x14ac:dyDescent="0.3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 x14ac:dyDescent="0.3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 x14ac:dyDescent="0.3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 x14ac:dyDescent="0.3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 x14ac:dyDescent="0.3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 x14ac:dyDescent="0.3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 x14ac:dyDescent="0.3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 x14ac:dyDescent="0.3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 x14ac:dyDescent="0.3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 x14ac:dyDescent="0.3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 x14ac:dyDescent="0.3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 x14ac:dyDescent="0.3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 x14ac:dyDescent="0.3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 x14ac:dyDescent="0.3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 x14ac:dyDescent="0.3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 x14ac:dyDescent="0.3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 x14ac:dyDescent="0.3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 x14ac:dyDescent="0.3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 x14ac:dyDescent="0.3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 x14ac:dyDescent="0.3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 x14ac:dyDescent="0.3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 x14ac:dyDescent="0.3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 x14ac:dyDescent="0.3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 x14ac:dyDescent="0.3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 x14ac:dyDescent="0.3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 x14ac:dyDescent="0.3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 x14ac:dyDescent="0.3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 x14ac:dyDescent="0.3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 x14ac:dyDescent="0.3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 x14ac:dyDescent="0.3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 x14ac:dyDescent="0.3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 x14ac:dyDescent="0.3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 x14ac:dyDescent="0.3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 x14ac:dyDescent="0.3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 x14ac:dyDescent="0.3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 x14ac:dyDescent="0.3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 x14ac:dyDescent="0.3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 x14ac:dyDescent="0.3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 x14ac:dyDescent="0.3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 x14ac:dyDescent="0.3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 x14ac:dyDescent="0.3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 x14ac:dyDescent="0.3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 x14ac:dyDescent="0.3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 x14ac:dyDescent="0.3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 x14ac:dyDescent="0.3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 x14ac:dyDescent="0.3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 x14ac:dyDescent="0.3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 x14ac:dyDescent="0.3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 x14ac:dyDescent="0.3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 x14ac:dyDescent="0.3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 x14ac:dyDescent="0.3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 x14ac:dyDescent="0.3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 x14ac:dyDescent="0.3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 x14ac:dyDescent="0.3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 x14ac:dyDescent="0.3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 x14ac:dyDescent="0.3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 x14ac:dyDescent="0.3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 x14ac:dyDescent="0.3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 x14ac:dyDescent="0.3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 x14ac:dyDescent="0.3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 x14ac:dyDescent="0.3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 x14ac:dyDescent="0.3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 x14ac:dyDescent="0.3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 x14ac:dyDescent="0.3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 x14ac:dyDescent="0.3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 x14ac:dyDescent="0.3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 x14ac:dyDescent="0.3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 x14ac:dyDescent="0.3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 x14ac:dyDescent="0.3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58D7F6CA-D260-4C4D-8C73-E20B0C2B15E1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6.2" thickBot="1" x14ac:dyDescent="0.35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 x14ac:dyDescent="0.3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6.2" thickBot="1" x14ac:dyDescent="0.35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 x14ac:dyDescent="0.3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 x14ac:dyDescent="0.3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 x14ac:dyDescent="0.3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 x14ac:dyDescent="0.3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 x14ac:dyDescent="0.3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 x14ac:dyDescent="0.3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 x14ac:dyDescent="0.3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 x14ac:dyDescent="0.3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 x14ac:dyDescent="0.3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 x14ac:dyDescent="0.3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 x14ac:dyDescent="0.3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 x14ac:dyDescent="0.3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6.2" thickBot="1" x14ac:dyDescent="0.35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6.2" thickBot="1" x14ac:dyDescent="0.35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 x14ac:dyDescent="0.3">
      <c r="A48" s="92"/>
      <c r="B48" s="93"/>
      <c r="C48" s="93"/>
      <c r="D48" s="94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 x14ac:dyDescent="0.3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6.2" thickBot="1" x14ac:dyDescent="0.35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 x14ac:dyDescent="0.3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6.2" thickBot="1" x14ac:dyDescent="0.35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 x14ac:dyDescent="0.3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 x14ac:dyDescent="0.3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 x14ac:dyDescent="0.3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 x14ac:dyDescent="0.3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6.2" thickBot="1" x14ac:dyDescent="0.35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 x14ac:dyDescent="0.3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6.2" thickBot="1" x14ac:dyDescent="0.35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 x14ac:dyDescent="0.3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 x14ac:dyDescent="0.3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 x14ac:dyDescent="0.3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 x14ac:dyDescent="0.3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6.2" thickBot="1" x14ac:dyDescent="0.35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 x14ac:dyDescent="0.3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 x14ac:dyDescent="0.3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 x14ac:dyDescent="0.3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 x14ac:dyDescent="0.3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6.2" thickBot="1" x14ac:dyDescent="0.35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6.2" thickBot="1" x14ac:dyDescent="0.35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 x14ac:dyDescent="0.3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 x14ac:dyDescent="0.3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 x14ac:dyDescent="0.3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 x14ac:dyDescent="0.3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 x14ac:dyDescent="0.3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6.2" thickBot="1" x14ac:dyDescent="0.35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 x14ac:dyDescent="0.3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6.2" thickBot="1" x14ac:dyDescent="0.35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 x14ac:dyDescent="0.3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 x14ac:dyDescent="0.3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 x14ac:dyDescent="0.3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 x14ac:dyDescent="0.3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 x14ac:dyDescent="0.3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 x14ac:dyDescent="0.3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 x14ac:dyDescent="0.3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 x14ac:dyDescent="0.3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 x14ac:dyDescent="0.3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 x14ac:dyDescent="0.3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 x14ac:dyDescent="0.3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 x14ac:dyDescent="0.3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 x14ac:dyDescent="0.3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 x14ac:dyDescent="0.3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 x14ac:dyDescent="0.3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 x14ac:dyDescent="0.3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 x14ac:dyDescent="0.3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 x14ac:dyDescent="0.3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 x14ac:dyDescent="0.3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 x14ac:dyDescent="0.3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 x14ac:dyDescent="0.3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 x14ac:dyDescent="0.3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 x14ac:dyDescent="0.3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 x14ac:dyDescent="0.3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 x14ac:dyDescent="0.3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 x14ac:dyDescent="0.3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 x14ac:dyDescent="0.3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 x14ac:dyDescent="0.3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 x14ac:dyDescent="0.3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 x14ac:dyDescent="0.3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 x14ac:dyDescent="0.3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 x14ac:dyDescent="0.3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 x14ac:dyDescent="0.3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 x14ac:dyDescent="0.3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 x14ac:dyDescent="0.3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 x14ac:dyDescent="0.3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 x14ac:dyDescent="0.3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 x14ac:dyDescent="0.3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 x14ac:dyDescent="0.3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 x14ac:dyDescent="0.3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 x14ac:dyDescent="0.3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 x14ac:dyDescent="0.3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 x14ac:dyDescent="0.3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 x14ac:dyDescent="0.3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 x14ac:dyDescent="0.3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 x14ac:dyDescent="0.3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 x14ac:dyDescent="0.3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 x14ac:dyDescent="0.3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 x14ac:dyDescent="0.3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 x14ac:dyDescent="0.3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 x14ac:dyDescent="0.3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 x14ac:dyDescent="0.3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 x14ac:dyDescent="0.3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 x14ac:dyDescent="0.3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 x14ac:dyDescent="0.3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 x14ac:dyDescent="0.3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 x14ac:dyDescent="0.3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 x14ac:dyDescent="0.3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 x14ac:dyDescent="0.3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 x14ac:dyDescent="0.3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 x14ac:dyDescent="0.3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 x14ac:dyDescent="0.3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 x14ac:dyDescent="0.3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 x14ac:dyDescent="0.3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 x14ac:dyDescent="0.3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 x14ac:dyDescent="0.3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 x14ac:dyDescent="0.3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 x14ac:dyDescent="0.3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 x14ac:dyDescent="0.3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 x14ac:dyDescent="0.3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 x14ac:dyDescent="0.3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 x14ac:dyDescent="0.3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 x14ac:dyDescent="0.3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 x14ac:dyDescent="0.3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 x14ac:dyDescent="0.3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 x14ac:dyDescent="0.3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 x14ac:dyDescent="0.3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 x14ac:dyDescent="0.3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 x14ac:dyDescent="0.3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 x14ac:dyDescent="0.3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 x14ac:dyDescent="0.3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 x14ac:dyDescent="0.3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 x14ac:dyDescent="0.3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 x14ac:dyDescent="0.3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 x14ac:dyDescent="0.3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 x14ac:dyDescent="0.3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 x14ac:dyDescent="0.3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 x14ac:dyDescent="0.3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 x14ac:dyDescent="0.3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 x14ac:dyDescent="0.3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 x14ac:dyDescent="0.3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 x14ac:dyDescent="0.3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 x14ac:dyDescent="0.3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 x14ac:dyDescent="0.3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 x14ac:dyDescent="0.3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 x14ac:dyDescent="0.3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 x14ac:dyDescent="0.3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 x14ac:dyDescent="0.3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 x14ac:dyDescent="0.3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 x14ac:dyDescent="0.3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 x14ac:dyDescent="0.3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 x14ac:dyDescent="0.3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 x14ac:dyDescent="0.3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 x14ac:dyDescent="0.3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 x14ac:dyDescent="0.3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 x14ac:dyDescent="0.3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 x14ac:dyDescent="0.3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 x14ac:dyDescent="0.3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 x14ac:dyDescent="0.3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 x14ac:dyDescent="0.3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 x14ac:dyDescent="0.3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 x14ac:dyDescent="0.3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F9C02-3515-C244-8029-CE59ADD67AF6}">
  <dimension ref="A1:AN203"/>
  <sheetViews>
    <sheetView topLeftCell="A3" zoomScale="88" zoomScaleNormal="60" workbookViewId="0">
      <selection activeCell="P46" sqref="P46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6.2" thickBot="1" x14ac:dyDescent="0.35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 x14ac:dyDescent="0.3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6.2" thickBot="1" x14ac:dyDescent="0.35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 x14ac:dyDescent="0.3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 x14ac:dyDescent="0.3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 x14ac:dyDescent="0.3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 x14ac:dyDescent="0.3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 x14ac:dyDescent="0.3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 x14ac:dyDescent="0.3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 x14ac:dyDescent="0.3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 x14ac:dyDescent="0.3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 x14ac:dyDescent="0.3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 x14ac:dyDescent="0.3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 x14ac:dyDescent="0.3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6.2" thickBot="1" x14ac:dyDescent="0.35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6.2" thickBot="1" x14ac:dyDescent="0.35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 x14ac:dyDescent="0.3">
      <c r="A48" s="92"/>
      <c r="B48" s="93"/>
      <c r="C48" s="93"/>
      <c r="D48" s="94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 x14ac:dyDescent="0.3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 x14ac:dyDescent="0.3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6.2" thickBot="1" x14ac:dyDescent="0.35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 x14ac:dyDescent="0.3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 x14ac:dyDescent="0.3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6.2" thickBot="1" x14ac:dyDescent="0.35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 x14ac:dyDescent="0.3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 x14ac:dyDescent="0.3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 x14ac:dyDescent="0.3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 x14ac:dyDescent="0.3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6.2" thickBot="1" x14ac:dyDescent="0.35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 x14ac:dyDescent="0.3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6.2" thickBot="1" x14ac:dyDescent="0.35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 x14ac:dyDescent="0.3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 x14ac:dyDescent="0.3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 x14ac:dyDescent="0.3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 x14ac:dyDescent="0.3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6.2" thickBot="1" x14ac:dyDescent="0.35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 x14ac:dyDescent="0.3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 x14ac:dyDescent="0.3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 x14ac:dyDescent="0.3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 x14ac:dyDescent="0.3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6.2" thickBot="1" x14ac:dyDescent="0.35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6.2" thickBot="1" x14ac:dyDescent="0.35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 x14ac:dyDescent="0.3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 x14ac:dyDescent="0.3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 x14ac:dyDescent="0.3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 x14ac:dyDescent="0.3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 x14ac:dyDescent="0.3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6.2" thickBot="1" x14ac:dyDescent="0.35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 x14ac:dyDescent="0.3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6.2" thickBot="1" x14ac:dyDescent="0.35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 x14ac:dyDescent="0.3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 x14ac:dyDescent="0.3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 x14ac:dyDescent="0.3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 x14ac:dyDescent="0.3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 x14ac:dyDescent="0.3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 x14ac:dyDescent="0.3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 x14ac:dyDescent="0.3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 x14ac:dyDescent="0.3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 x14ac:dyDescent="0.3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 x14ac:dyDescent="0.3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 x14ac:dyDescent="0.3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 x14ac:dyDescent="0.3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 x14ac:dyDescent="0.3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 x14ac:dyDescent="0.3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 x14ac:dyDescent="0.3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 x14ac:dyDescent="0.3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 x14ac:dyDescent="0.3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 x14ac:dyDescent="0.3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 x14ac:dyDescent="0.3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 x14ac:dyDescent="0.3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 x14ac:dyDescent="0.3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 x14ac:dyDescent="0.3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 x14ac:dyDescent="0.3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 x14ac:dyDescent="0.3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 x14ac:dyDescent="0.3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 x14ac:dyDescent="0.3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 x14ac:dyDescent="0.3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 x14ac:dyDescent="0.3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 x14ac:dyDescent="0.3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 x14ac:dyDescent="0.3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 x14ac:dyDescent="0.3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 x14ac:dyDescent="0.3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 x14ac:dyDescent="0.3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 x14ac:dyDescent="0.3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 x14ac:dyDescent="0.3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 x14ac:dyDescent="0.3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 x14ac:dyDescent="0.3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 x14ac:dyDescent="0.3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 x14ac:dyDescent="0.3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 x14ac:dyDescent="0.3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 x14ac:dyDescent="0.3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 x14ac:dyDescent="0.3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 x14ac:dyDescent="0.3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 x14ac:dyDescent="0.3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 x14ac:dyDescent="0.3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 x14ac:dyDescent="0.3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 x14ac:dyDescent="0.3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 x14ac:dyDescent="0.3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 x14ac:dyDescent="0.3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 x14ac:dyDescent="0.3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 x14ac:dyDescent="0.3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 x14ac:dyDescent="0.3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 x14ac:dyDescent="0.3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 x14ac:dyDescent="0.3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 x14ac:dyDescent="0.3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 x14ac:dyDescent="0.3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 x14ac:dyDescent="0.3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 x14ac:dyDescent="0.3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 x14ac:dyDescent="0.3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 x14ac:dyDescent="0.3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 x14ac:dyDescent="0.3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 x14ac:dyDescent="0.3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 x14ac:dyDescent="0.3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 x14ac:dyDescent="0.3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 x14ac:dyDescent="0.3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 x14ac:dyDescent="0.3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 x14ac:dyDescent="0.3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 x14ac:dyDescent="0.3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 x14ac:dyDescent="0.3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 x14ac:dyDescent="0.3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 x14ac:dyDescent="0.3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 x14ac:dyDescent="0.3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 x14ac:dyDescent="0.3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 x14ac:dyDescent="0.3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 x14ac:dyDescent="0.3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 x14ac:dyDescent="0.3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 x14ac:dyDescent="0.3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 x14ac:dyDescent="0.3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 x14ac:dyDescent="0.3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 x14ac:dyDescent="0.3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 x14ac:dyDescent="0.3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 x14ac:dyDescent="0.3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 x14ac:dyDescent="0.3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 x14ac:dyDescent="0.3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 x14ac:dyDescent="0.3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 x14ac:dyDescent="0.3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 x14ac:dyDescent="0.3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 x14ac:dyDescent="0.3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 x14ac:dyDescent="0.3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 x14ac:dyDescent="0.3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 x14ac:dyDescent="0.3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 x14ac:dyDescent="0.3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 x14ac:dyDescent="0.3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 x14ac:dyDescent="0.3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 x14ac:dyDescent="0.3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 x14ac:dyDescent="0.3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 x14ac:dyDescent="0.3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 x14ac:dyDescent="0.3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 x14ac:dyDescent="0.3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 x14ac:dyDescent="0.3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 x14ac:dyDescent="0.3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 x14ac:dyDescent="0.3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 x14ac:dyDescent="0.3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 x14ac:dyDescent="0.3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 x14ac:dyDescent="0.3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 x14ac:dyDescent="0.3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 x14ac:dyDescent="0.3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 x14ac:dyDescent="0.3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 x14ac:dyDescent="0.3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 x14ac:dyDescent="0.3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 x14ac:dyDescent="0.3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 x14ac:dyDescent="0.3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8B7C6A34-194E-6841-860A-6B1AF687797C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D7487-D4C6-274F-AB55-2C470F6B3BCF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6.2" thickBot="1" x14ac:dyDescent="0.35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 x14ac:dyDescent="0.3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6.2" thickBot="1" x14ac:dyDescent="0.35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 x14ac:dyDescent="0.3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 x14ac:dyDescent="0.3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 x14ac:dyDescent="0.3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 x14ac:dyDescent="0.3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 x14ac:dyDescent="0.3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 x14ac:dyDescent="0.3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 x14ac:dyDescent="0.3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 x14ac:dyDescent="0.3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 x14ac:dyDescent="0.3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 x14ac:dyDescent="0.3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 x14ac:dyDescent="0.3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6.2" thickBot="1" x14ac:dyDescent="0.35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6.2" thickBot="1" x14ac:dyDescent="0.35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 x14ac:dyDescent="0.3">
      <c r="A48" s="92"/>
      <c r="B48" s="93"/>
      <c r="C48" s="93"/>
      <c r="D48" s="94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 x14ac:dyDescent="0.3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6.2" thickBot="1" x14ac:dyDescent="0.35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 x14ac:dyDescent="0.3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6.2" thickBot="1" x14ac:dyDescent="0.35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 x14ac:dyDescent="0.3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 x14ac:dyDescent="0.3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 x14ac:dyDescent="0.3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 x14ac:dyDescent="0.3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6.2" thickBot="1" x14ac:dyDescent="0.35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 x14ac:dyDescent="0.3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6.2" thickBot="1" x14ac:dyDescent="0.35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 x14ac:dyDescent="0.3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 x14ac:dyDescent="0.3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 x14ac:dyDescent="0.3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 x14ac:dyDescent="0.3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6.2" thickBot="1" x14ac:dyDescent="0.35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 x14ac:dyDescent="0.3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 x14ac:dyDescent="0.3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 x14ac:dyDescent="0.3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 x14ac:dyDescent="0.3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6.2" thickBot="1" x14ac:dyDescent="0.35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6.2" thickBot="1" x14ac:dyDescent="0.35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 x14ac:dyDescent="0.3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 x14ac:dyDescent="0.3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 x14ac:dyDescent="0.3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 x14ac:dyDescent="0.3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 x14ac:dyDescent="0.3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6.2" thickBot="1" x14ac:dyDescent="0.35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 x14ac:dyDescent="0.3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6.2" thickBot="1" x14ac:dyDescent="0.35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 x14ac:dyDescent="0.3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 x14ac:dyDescent="0.3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 x14ac:dyDescent="0.3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 x14ac:dyDescent="0.3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 x14ac:dyDescent="0.3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 x14ac:dyDescent="0.3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 x14ac:dyDescent="0.3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 x14ac:dyDescent="0.3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 x14ac:dyDescent="0.3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 x14ac:dyDescent="0.3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 x14ac:dyDescent="0.3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 x14ac:dyDescent="0.3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 x14ac:dyDescent="0.3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 x14ac:dyDescent="0.3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 x14ac:dyDescent="0.3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 x14ac:dyDescent="0.3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 x14ac:dyDescent="0.3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 x14ac:dyDescent="0.3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 x14ac:dyDescent="0.3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 x14ac:dyDescent="0.3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 x14ac:dyDescent="0.3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 x14ac:dyDescent="0.3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 x14ac:dyDescent="0.3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 x14ac:dyDescent="0.3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 x14ac:dyDescent="0.3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 x14ac:dyDescent="0.3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 x14ac:dyDescent="0.3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 x14ac:dyDescent="0.3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 x14ac:dyDescent="0.3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 x14ac:dyDescent="0.3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 x14ac:dyDescent="0.3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 x14ac:dyDescent="0.3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 x14ac:dyDescent="0.3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 x14ac:dyDescent="0.3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 x14ac:dyDescent="0.3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 x14ac:dyDescent="0.3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 x14ac:dyDescent="0.3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 x14ac:dyDescent="0.3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 x14ac:dyDescent="0.3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 x14ac:dyDescent="0.3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 x14ac:dyDescent="0.3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 x14ac:dyDescent="0.3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 x14ac:dyDescent="0.3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 x14ac:dyDescent="0.3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 x14ac:dyDescent="0.3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 x14ac:dyDescent="0.3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 x14ac:dyDescent="0.3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 x14ac:dyDescent="0.3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 x14ac:dyDescent="0.3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 x14ac:dyDescent="0.3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 x14ac:dyDescent="0.3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 x14ac:dyDescent="0.3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 x14ac:dyDescent="0.3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 x14ac:dyDescent="0.3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 x14ac:dyDescent="0.3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 x14ac:dyDescent="0.3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 x14ac:dyDescent="0.3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 x14ac:dyDescent="0.3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 x14ac:dyDescent="0.3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 x14ac:dyDescent="0.3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 x14ac:dyDescent="0.3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 x14ac:dyDescent="0.3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 x14ac:dyDescent="0.3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 x14ac:dyDescent="0.3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 x14ac:dyDescent="0.3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 x14ac:dyDescent="0.3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 x14ac:dyDescent="0.3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 x14ac:dyDescent="0.3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 x14ac:dyDescent="0.3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 x14ac:dyDescent="0.3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 x14ac:dyDescent="0.3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 x14ac:dyDescent="0.3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 x14ac:dyDescent="0.3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 x14ac:dyDescent="0.3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 x14ac:dyDescent="0.3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 x14ac:dyDescent="0.3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 x14ac:dyDescent="0.3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 x14ac:dyDescent="0.3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 x14ac:dyDescent="0.3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 x14ac:dyDescent="0.3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 x14ac:dyDescent="0.3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 x14ac:dyDescent="0.3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 x14ac:dyDescent="0.3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 x14ac:dyDescent="0.3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 x14ac:dyDescent="0.3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 x14ac:dyDescent="0.3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 x14ac:dyDescent="0.3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 x14ac:dyDescent="0.3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 x14ac:dyDescent="0.3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 x14ac:dyDescent="0.3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 x14ac:dyDescent="0.3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 x14ac:dyDescent="0.3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 x14ac:dyDescent="0.3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 x14ac:dyDescent="0.3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 x14ac:dyDescent="0.3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 x14ac:dyDescent="0.3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 x14ac:dyDescent="0.3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 x14ac:dyDescent="0.3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 x14ac:dyDescent="0.3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 x14ac:dyDescent="0.3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 x14ac:dyDescent="0.3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 x14ac:dyDescent="0.3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 x14ac:dyDescent="0.3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 x14ac:dyDescent="0.3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 x14ac:dyDescent="0.3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 x14ac:dyDescent="0.3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 x14ac:dyDescent="0.3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 x14ac:dyDescent="0.3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 x14ac:dyDescent="0.3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 x14ac:dyDescent="0.3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 x14ac:dyDescent="0.3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 x14ac:dyDescent="0.3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BF97315A-0F17-C648-968E-27FD513198F8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6.2" thickBot="1" x14ac:dyDescent="0.35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 x14ac:dyDescent="0.3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6.2" thickBot="1" x14ac:dyDescent="0.35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 x14ac:dyDescent="0.3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 x14ac:dyDescent="0.3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 x14ac:dyDescent="0.3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 x14ac:dyDescent="0.3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 x14ac:dyDescent="0.3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 x14ac:dyDescent="0.3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 x14ac:dyDescent="0.3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 x14ac:dyDescent="0.3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 x14ac:dyDescent="0.3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 x14ac:dyDescent="0.3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 x14ac:dyDescent="0.3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6.2" thickBot="1" x14ac:dyDescent="0.35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6.2" thickBot="1" x14ac:dyDescent="0.35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 x14ac:dyDescent="0.3">
      <c r="A48" s="92"/>
      <c r="B48" s="93"/>
      <c r="C48" s="93"/>
      <c r="D48" s="94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 x14ac:dyDescent="0.3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 x14ac:dyDescent="0.3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6.2" thickBot="1" x14ac:dyDescent="0.35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 x14ac:dyDescent="0.3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 x14ac:dyDescent="0.3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6.2" thickBot="1" x14ac:dyDescent="0.35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 x14ac:dyDescent="0.3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 x14ac:dyDescent="0.3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 x14ac:dyDescent="0.3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 x14ac:dyDescent="0.3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6.2" thickBot="1" x14ac:dyDescent="0.35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 x14ac:dyDescent="0.3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6.2" thickBot="1" x14ac:dyDescent="0.35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 x14ac:dyDescent="0.3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 x14ac:dyDescent="0.3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 x14ac:dyDescent="0.3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 x14ac:dyDescent="0.3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6.2" thickBot="1" x14ac:dyDescent="0.35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 x14ac:dyDescent="0.3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 x14ac:dyDescent="0.3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 x14ac:dyDescent="0.3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 x14ac:dyDescent="0.3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6.2" thickBot="1" x14ac:dyDescent="0.35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6.2" thickBot="1" x14ac:dyDescent="0.35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 x14ac:dyDescent="0.3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 x14ac:dyDescent="0.3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 x14ac:dyDescent="0.3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 x14ac:dyDescent="0.3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 x14ac:dyDescent="0.3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6.2" thickBot="1" x14ac:dyDescent="0.35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 x14ac:dyDescent="0.3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6.2" thickBot="1" x14ac:dyDescent="0.35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 x14ac:dyDescent="0.3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 x14ac:dyDescent="0.3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 x14ac:dyDescent="0.3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 x14ac:dyDescent="0.3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 x14ac:dyDescent="0.3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 x14ac:dyDescent="0.3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 x14ac:dyDescent="0.3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 x14ac:dyDescent="0.3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 x14ac:dyDescent="0.3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 x14ac:dyDescent="0.3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 x14ac:dyDescent="0.3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 x14ac:dyDescent="0.3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 x14ac:dyDescent="0.3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 x14ac:dyDescent="0.3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 x14ac:dyDescent="0.3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 x14ac:dyDescent="0.3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 x14ac:dyDescent="0.3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 x14ac:dyDescent="0.3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 x14ac:dyDescent="0.3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 x14ac:dyDescent="0.3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 x14ac:dyDescent="0.3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 x14ac:dyDescent="0.3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 x14ac:dyDescent="0.3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 x14ac:dyDescent="0.3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 x14ac:dyDescent="0.3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 x14ac:dyDescent="0.3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 x14ac:dyDescent="0.3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 x14ac:dyDescent="0.3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 x14ac:dyDescent="0.3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 x14ac:dyDescent="0.3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 x14ac:dyDescent="0.3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 x14ac:dyDescent="0.3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 x14ac:dyDescent="0.3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 x14ac:dyDescent="0.3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 x14ac:dyDescent="0.3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 x14ac:dyDescent="0.3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 x14ac:dyDescent="0.3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 x14ac:dyDescent="0.3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 x14ac:dyDescent="0.3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 x14ac:dyDescent="0.3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 x14ac:dyDescent="0.3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 x14ac:dyDescent="0.3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 x14ac:dyDescent="0.3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 x14ac:dyDescent="0.3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 x14ac:dyDescent="0.3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 x14ac:dyDescent="0.3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 x14ac:dyDescent="0.3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 x14ac:dyDescent="0.3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 x14ac:dyDescent="0.3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 x14ac:dyDescent="0.3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 x14ac:dyDescent="0.3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 x14ac:dyDescent="0.3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 x14ac:dyDescent="0.3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 x14ac:dyDescent="0.3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 x14ac:dyDescent="0.3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 x14ac:dyDescent="0.3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 x14ac:dyDescent="0.3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 x14ac:dyDescent="0.3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 x14ac:dyDescent="0.3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 x14ac:dyDescent="0.3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 x14ac:dyDescent="0.3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 x14ac:dyDescent="0.3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 x14ac:dyDescent="0.3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 x14ac:dyDescent="0.3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 x14ac:dyDescent="0.3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 x14ac:dyDescent="0.3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 x14ac:dyDescent="0.3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 x14ac:dyDescent="0.3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 x14ac:dyDescent="0.3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 x14ac:dyDescent="0.3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 x14ac:dyDescent="0.3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 x14ac:dyDescent="0.3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 x14ac:dyDescent="0.3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 x14ac:dyDescent="0.3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 x14ac:dyDescent="0.3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 x14ac:dyDescent="0.3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 x14ac:dyDescent="0.3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 x14ac:dyDescent="0.3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 x14ac:dyDescent="0.3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 x14ac:dyDescent="0.3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 x14ac:dyDescent="0.3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 x14ac:dyDescent="0.3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 x14ac:dyDescent="0.3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 x14ac:dyDescent="0.3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 x14ac:dyDescent="0.3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 x14ac:dyDescent="0.3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 x14ac:dyDescent="0.3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 x14ac:dyDescent="0.3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 x14ac:dyDescent="0.3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 x14ac:dyDescent="0.3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 x14ac:dyDescent="0.3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 x14ac:dyDescent="0.3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 x14ac:dyDescent="0.3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 x14ac:dyDescent="0.3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 x14ac:dyDescent="0.3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 x14ac:dyDescent="0.3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 x14ac:dyDescent="0.3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 x14ac:dyDescent="0.3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 x14ac:dyDescent="0.3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 x14ac:dyDescent="0.3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 x14ac:dyDescent="0.3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 x14ac:dyDescent="0.3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 x14ac:dyDescent="0.3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 x14ac:dyDescent="0.3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 x14ac:dyDescent="0.3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 x14ac:dyDescent="0.3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 x14ac:dyDescent="0.3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 x14ac:dyDescent="0.3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 x14ac:dyDescent="0.3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 x14ac:dyDescent="0.3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 x14ac:dyDescent="0.3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 x14ac:dyDescent="0.3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6.2" thickBot="1" x14ac:dyDescent="0.35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 x14ac:dyDescent="0.3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6.2" thickBot="1" x14ac:dyDescent="0.35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 x14ac:dyDescent="0.3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 x14ac:dyDescent="0.3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 x14ac:dyDescent="0.3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 x14ac:dyDescent="0.3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 x14ac:dyDescent="0.3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 x14ac:dyDescent="0.3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 x14ac:dyDescent="0.3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 x14ac:dyDescent="0.3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 x14ac:dyDescent="0.3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 x14ac:dyDescent="0.3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 x14ac:dyDescent="0.3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 x14ac:dyDescent="0.3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6.2" thickBot="1" x14ac:dyDescent="0.35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6.2" thickBot="1" x14ac:dyDescent="0.35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 x14ac:dyDescent="0.3">
      <c r="A48" s="92"/>
      <c r="B48" s="93"/>
      <c r="C48" s="93"/>
      <c r="D48" s="94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 x14ac:dyDescent="0.3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6.2" thickBot="1" x14ac:dyDescent="0.35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 x14ac:dyDescent="0.3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6.2" thickBot="1" x14ac:dyDescent="0.35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 x14ac:dyDescent="0.3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 x14ac:dyDescent="0.3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 x14ac:dyDescent="0.3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 x14ac:dyDescent="0.3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6.2" thickBot="1" x14ac:dyDescent="0.35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 x14ac:dyDescent="0.3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6.2" thickBot="1" x14ac:dyDescent="0.35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 x14ac:dyDescent="0.3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 x14ac:dyDescent="0.3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 x14ac:dyDescent="0.3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 x14ac:dyDescent="0.3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6.2" thickBot="1" x14ac:dyDescent="0.35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 x14ac:dyDescent="0.3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 x14ac:dyDescent="0.3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 x14ac:dyDescent="0.3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 x14ac:dyDescent="0.3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6.2" thickBot="1" x14ac:dyDescent="0.35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6.2" thickBot="1" x14ac:dyDescent="0.35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 x14ac:dyDescent="0.3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 x14ac:dyDescent="0.3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 x14ac:dyDescent="0.3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 x14ac:dyDescent="0.3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 x14ac:dyDescent="0.3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6.2" thickBot="1" x14ac:dyDescent="0.35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 x14ac:dyDescent="0.3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6.2" thickBot="1" x14ac:dyDescent="0.35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 x14ac:dyDescent="0.3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 x14ac:dyDescent="0.3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 x14ac:dyDescent="0.3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 x14ac:dyDescent="0.3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 x14ac:dyDescent="0.3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 x14ac:dyDescent="0.3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 x14ac:dyDescent="0.3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 x14ac:dyDescent="0.3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 x14ac:dyDescent="0.3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 x14ac:dyDescent="0.3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 x14ac:dyDescent="0.3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 x14ac:dyDescent="0.3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 x14ac:dyDescent="0.3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 x14ac:dyDescent="0.3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 x14ac:dyDescent="0.3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 x14ac:dyDescent="0.3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 x14ac:dyDescent="0.3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 x14ac:dyDescent="0.3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 x14ac:dyDescent="0.3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 x14ac:dyDescent="0.3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 x14ac:dyDescent="0.3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 x14ac:dyDescent="0.3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 x14ac:dyDescent="0.3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 x14ac:dyDescent="0.3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 x14ac:dyDescent="0.3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 x14ac:dyDescent="0.3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 x14ac:dyDescent="0.3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 x14ac:dyDescent="0.3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 x14ac:dyDescent="0.3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 x14ac:dyDescent="0.3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 x14ac:dyDescent="0.3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 x14ac:dyDescent="0.3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 x14ac:dyDescent="0.3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 x14ac:dyDescent="0.3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 x14ac:dyDescent="0.3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 x14ac:dyDescent="0.3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 x14ac:dyDescent="0.3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 x14ac:dyDescent="0.3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 x14ac:dyDescent="0.3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 x14ac:dyDescent="0.3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 x14ac:dyDescent="0.3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 x14ac:dyDescent="0.3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 x14ac:dyDescent="0.3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 x14ac:dyDescent="0.3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 x14ac:dyDescent="0.3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 x14ac:dyDescent="0.3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 x14ac:dyDescent="0.3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 x14ac:dyDescent="0.3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 x14ac:dyDescent="0.3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 x14ac:dyDescent="0.3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 x14ac:dyDescent="0.3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 x14ac:dyDescent="0.3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 x14ac:dyDescent="0.3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 x14ac:dyDescent="0.3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 x14ac:dyDescent="0.3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 x14ac:dyDescent="0.3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 x14ac:dyDescent="0.3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 x14ac:dyDescent="0.3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 x14ac:dyDescent="0.3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 x14ac:dyDescent="0.3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 x14ac:dyDescent="0.3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 x14ac:dyDescent="0.3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 x14ac:dyDescent="0.3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 x14ac:dyDescent="0.3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 x14ac:dyDescent="0.3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 x14ac:dyDescent="0.3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 x14ac:dyDescent="0.3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 x14ac:dyDescent="0.3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 x14ac:dyDescent="0.3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 x14ac:dyDescent="0.3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 x14ac:dyDescent="0.3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 x14ac:dyDescent="0.3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 x14ac:dyDescent="0.3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 x14ac:dyDescent="0.3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 x14ac:dyDescent="0.3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 x14ac:dyDescent="0.3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 x14ac:dyDescent="0.3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 x14ac:dyDescent="0.3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 x14ac:dyDescent="0.3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 x14ac:dyDescent="0.3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 x14ac:dyDescent="0.3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 x14ac:dyDescent="0.3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 x14ac:dyDescent="0.3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 x14ac:dyDescent="0.3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 x14ac:dyDescent="0.3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 x14ac:dyDescent="0.3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 x14ac:dyDescent="0.3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 x14ac:dyDescent="0.3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 x14ac:dyDescent="0.3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 x14ac:dyDescent="0.3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 x14ac:dyDescent="0.3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 x14ac:dyDescent="0.3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 x14ac:dyDescent="0.3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 x14ac:dyDescent="0.3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 x14ac:dyDescent="0.3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 x14ac:dyDescent="0.3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 x14ac:dyDescent="0.3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 x14ac:dyDescent="0.3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 x14ac:dyDescent="0.3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 x14ac:dyDescent="0.3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 x14ac:dyDescent="0.3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 x14ac:dyDescent="0.3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 x14ac:dyDescent="0.3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 x14ac:dyDescent="0.3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 x14ac:dyDescent="0.3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 x14ac:dyDescent="0.3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 x14ac:dyDescent="0.3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 x14ac:dyDescent="0.3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 x14ac:dyDescent="0.3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 x14ac:dyDescent="0.3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 x14ac:dyDescent="0.3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 x14ac:dyDescent="0.3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 x14ac:dyDescent="0.3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6.2" thickBot="1" x14ac:dyDescent="0.35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 x14ac:dyDescent="0.3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6.2" thickBot="1" x14ac:dyDescent="0.35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 x14ac:dyDescent="0.3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 x14ac:dyDescent="0.3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 x14ac:dyDescent="0.3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 x14ac:dyDescent="0.3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 x14ac:dyDescent="0.3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 x14ac:dyDescent="0.3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 x14ac:dyDescent="0.3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 x14ac:dyDescent="0.3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 x14ac:dyDescent="0.3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 x14ac:dyDescent="0.3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 x14ac:dyDescent="0.3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 x14ac:dyDescent="0.3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6.2" thickBot="1" x14ac:dyDescent="0.35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6.2" thickBot="1" x14ac:dyDescent="0.35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 x14ac:dyDescent="0.3">
      <c r="A48" s="92"/>
      <c r="B48" s="93"/>
      <c r="C48" s="93"/>
      <c r="D48" s="94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 x14ac:dyDescent="0.3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6.2" thickBot="1" x14ac:dyDescent="0.35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 x14ac:dyDescent="0.3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6.2" thickBot="1" x14ac:dyDescent="0.35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 x14ac:dyDescent="0.3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 x14ac:dyDescent="0.3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 x14ac:dyDescent="0.3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 x14ac:dyDescent="0.3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6.2" thickBot="1" x14ac:dyDescent="0.35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 x14ac:dyDescent="0.3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6.2" thickBot="1" x14ac:dyDescent="0.35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 x14ac:dyDescent="0.3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 x14ac:dyDescent="0.3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 x14ac:dyDescent="0.3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 x14ac:dyDescent="0.3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6.2" thickBot="1" x14ac:dyDescent="0.35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 x14ac:dyDescent="0.3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 x14ac:dyDescent="0.3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 x14ac:dyDescent="0.3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 x14ac:dyDescent="0.3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6.2" thickBot="1" x14ac:dyDescent="0.35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6.2" thickBot="1" x14ac:dyDescent="0.35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 x14ac:dyDescent="0.3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 x14ac:dyDescent="0.3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 x14ac:dyDescent="0.3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 x14ac:dyDescent="0.3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 x14ac:dyDescent="0.3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6.2" thickBot="1" x14ac:dyDescent="0.35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 x14ac:dyDescent="0.3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6.2" thickBot="1" x14ac:dyDescent="0.35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 x14ac:dyDescent="0.3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 x14ac:dyDescent="0.3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 x14ac:dyDescent="0.3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 x14ac:dyDescent="0.3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 x14ac:dyDescent="0.3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 x14ac:dyDescent="0.3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 x14ac:dyDescent="0.3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 x14ac:dyDescent="0.3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 x14ac:dyDescent="0.3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 x14ac:dyDescent="0.3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 x14ac:dyDescent="0.3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 x14ac:dyDescent="0.3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 x14ac:dyDescent="0.3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 x14ac:dyDescent="0.3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 x14ac:dyDescent="0.3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 x14ac:dyDescent="0.3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 x14ac:dyDescent="0.3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 x14ac:dyDescent="0.3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 x14ac:dyDescent="0.3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 x14ac:dyDescent="0.3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 x14ac:dyDescent="0.3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 x14ac:dyDescent="0.3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 x14ac:dyDescent="0.3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 x14ac:dyDescent="0.3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 x14ac:dyDescent="0.3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 x14ac:dyDescent="0.3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 x14ac:dyDescent="0.3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 x14ac:dyDescent="0.3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 x14ac:dyDescent="0.3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 x14ac:dyDescent="0.3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 x14ac:dyDescent="0.3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 x14ac:dyDescent="0.3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 x14ac:dyDescent="0.3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 x14ac:dyDescent="0.3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 x14ac:dyDescent="0.3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 x14ac:dyDescent="0.3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 x14ac:dyDescent="0.3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 x14ac:dyDescent="0.3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 x14ac:dyDescent="0.3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 x14ac:dyDescent="0.3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 x14ac:dyDescent="0.3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 x14ac:dyDescent="0.3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 x14ac:dyDescent="0.3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 x14ac:dyDescent="0.3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 x14ac:dyDescent="0.3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 x14ac:dyDescent="0.3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 x14ac:dyDescent="0.3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 x14ac:dyDescent="0.3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 x14ac:dyDescent="0.3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 x14ac:dyDescent="0.3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 x14ac:dyDescent="0.3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 x14ac:dyDescent="0.3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 x14ac:dyDescent="0.3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 x14ac:dyDescent="0.3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 x14ac:dyDescent="0.3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 x14ac:dyDescent="0.3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 x14ac:dyDescent="0.3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 x14ac:dyDescent="0.3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 x14ac:dyDescent="0.3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 x14ac:dyDescent="0.3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 x14ac:dyDescent="0.3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 x14ac:dyDescent="0.3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 x14ac:dyDescent="0.3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 x14ac:dyDescent="0.3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 x14ac:dyDescent="0.3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 x14ac:dyDescent="0.3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 x14ac:dyDescent="0.3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 x14ac:dyDescent="0.3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 x14ac:dyDescent="0.3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 x14ac:dyDescent="0.3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 x14ac:dyDescent="0.3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 x14ac:dyDescent="0.3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 x14ac:dyDescent="0.3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 x14ac:dyDescent="0.3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 x14ac:dyDescent="0.3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 x14ac:dyDescent="0.3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 x14ac:dyDescent="0.3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 x14ac:dyDescent="0.3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 x14ac:dyDescent="0.3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 x14ac:dyDescent="0.3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 x14ac:dyDescent="0.3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 x14ac:dyDescent="0.3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 x14ac:dyDescent="0.3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 x14ac:dyDescent="0.3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 x14ac:dyDescent="0.3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 x14ac:dyDescent="0.3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 x14ac:dyDescent="0.3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 x14ac:dyDescent="0.3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 x14ac:dyDescent="0.3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 x14ac:dyDescent="0.3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 x14ac:dyDescent="0.3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 x14ac:dyDescent="0.3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 x14ac:dyDescent="0.3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 x14ac:dyDescent="0.3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 x14ac:dyDescent="0.3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 x14ac:dyDescent="0.3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 x14ac:dyDescent="0.3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 x14ac:dyDescent="0.3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 x14ac:dyDescent="0.3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 x14ac:dyDescent="0.3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 x14ac:dyDescent="0.3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 x14ac:dyDescent="0.3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 x14ac:dyDescent="0.3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 x14ac:dyDescent="0.3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 x14ac:dyDescent="0.3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 x14ac:dyDescent="0.3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 x14ac:dyDescent="0.3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 x14ac:dyDescent="0.3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 x14ac:dyDescent="0.3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 x14ac:dyDescent="0.3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 x14ac:dyDescent="0.3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 x14ac:dyDescent="0.3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 x14ac:dyDescent="0.3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6.2" thickBot="1" x14ac:dyDescent="0.35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 x14ac:dyDescent="0.3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6.2" thickBot="1" x14ac:dyDescent="0.35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 x14ac:dyDescent="0.3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 x14ac:dyDescent="0.3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 x14ac:dyDescent="0.3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 x14ac:dyDescent="0.3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 x14ac:dyDescent="0.3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 x14ac:dyDescent="0.3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 x14ac:dyDescent="0.3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 x14ac:dyDescent="0.3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 x14ac:dyDescent="0.3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 x14ac:dyDescent="0.3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 x14ac:dyDescent="0.3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 x14ac:dyDescent="0.3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6.2" thickBot="1" x14ac:dyDescent="0.35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6.2" thickBot="1" x14ac:dyDescent="0.35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 x14ac:dyDescent="0.3">
      <c r="A48" s="92"/>
      <c r="B48" s="93"/>
      <c r="C48" s="93"/>
      <c r="D48" s="94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 x14ac:dyDescent="0.3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 x14ac:dyDescent="0.3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6.2" thickBot="1" x14ac:dyDescent="0.35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 x14ac:dyDescent="0.3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 x14ac:dyDescent="0.3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6.2" thickBot="1" x14ac:dyDescent="0.35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 x14ac:dyDescent="0.3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 x14ac:dyDescent="0.3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 x14ac:dyDescent="0.3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 x14ac:dyDescent="0.3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6.2" thickBot="1" x14ac:dyDescent="0.35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 x14ac:dyDescent="0.3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6.2" thickBot="1" x14ac:dyDescent="0.35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 x14ac:dyDescent="0.3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 x14ac:dyDescent="0.3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 x14ac:dyDescent="0.3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 x14ac:dyDescent="0.3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6.2" thickBot="1" x14ac:dyDescent="0.35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 x14ac:dyDescent="0.3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 x14ac:dyDescent="0.3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 x14ac:dyDescent="0.3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 x14ac:dyDescent="0.3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6.2" thickBot="1" x14ac:dyDescent="0.35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6.2" thickBot="1" x14ac:dyDescent="0.35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 x14ac:dyDescent="0.3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 x14ac:dyDescent="0.3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 x14ac:dyDescent="0.3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 x14ac:dyDescent="0.3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 x14ac:dyDescent="0.3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6.2" thickBot="1" x14ac:dyDescent="0.35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 x14ac:dyDescent="0.3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6.2" thickBot="1" x14ac:dyDescent="0.35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 x14ac:dyDescent="0.3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 x14ac:dyDescent="0.3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 x14ac:dyDescent="0.3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 x14ac:dyDescent="0.3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 x14ac:dyDescent="0.3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 x14ac:dyDescent="0.3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 x14ac:dyDescent="0.3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 x14ac:dyDescent="0.3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 x14ac:dyDescent="0.3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 x14ac:dyDescent="0.3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 x14ac:dyDescent="0.3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 x14ac:dyDescent="0.3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 x14ac:dyDescent="0.3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 x14ac:dyDescent="0.3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 x14ac:dyDescent="0.3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 x14ac:dyDescent="0.3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 x14ac:dyDescent="0.3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 x14ac:dyDescent="0.3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 x14ac:dyDescent="0.3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 x14ac:dyDescent="0.3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 x14ac:dyDescent="0.3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 x14ac:dyDescent="0.3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 x14ac:dyDescent="0.3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 x14ac:dyDescent="0.3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 x14ac:dyDescent="0.3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 x14ac:dyDescent="0.3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 x14ac:dyDescent="0.3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 x14ac:dyDescent="0.3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 x14ac:dyDescent="0.3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 x14ac:dyDescent="0.3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 x14ac:dyDescent="0.3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 x14ac:dyDescent="0.3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 x14ac:dyDescent="0.3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 x14ac:dyDescent="0.3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 x14ac:dyDescent="0.3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 x14ac:dyDescent="0.3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 x14ac:dyDescent="0.3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 x14ac:dyDescent="0.3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 x14ac:dyDescent="0.3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 x14ac:dyDescent="0.3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 x14ac:dyDescent="0.3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 x14ac:dyDescent="0.3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 x14ac:dyDescent="0.3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 x14ac:dyDescent="0.3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 x14ac:dyDescent="0.3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 x14ac:dyDescent="0.3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 x14ac:dyDescent="0.3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 x14ac:dyDescent="0.3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 x14ac:dyDescent="0.3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 x14ac:dyDescent="0.3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 x14ac:dyDescent="0.3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 x14ac:dyDescent="0.3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 x14ac:dyDescent="0.3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 x14ac:dyDescent="0.3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 x14ac:dyDescent="0.3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 x14ac:dyDescent="0.3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 x14ac:dyDescent="0.3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 x14ac:dyDescent="0.3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 x14ac:dyDescent="0.3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 x14ac:dyDescent="0.3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 x14ac:dyDescent="0.3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 x14ac:dyDescent="0.3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 x14ac:dyDescent="0.3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 x14ac:dyDescent="0.3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 x14ac:dyDescent="0.3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 x14ac:dyDescent="0.3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 x14ac:dyDescent="0.3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 x14ac:dyDescent="0.3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 x14ac:dyDescent="0.3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 x14ac:dyDescent="0.3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 x14ac:dyDescent="0.3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 x14ac:dyDescent="0.3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 x14ac:dyDescent="0.3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 x14ac:dyDescent="0.3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 x14ac:dyDescent="0.3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 x14ac:dyDescent="0.3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 x14ac:dyDescent="0.3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 x14ac:dyDescent="0.3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 x14ac:dyDescent="0.3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 x14ac:dyDescent="0.3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 x14ac:dyDescent="0.3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 x14ac:dyDescent="0.3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 x14ac:dyDescent="0.3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 x14ac:dyDescent="0.3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 x14ac:dyDescent="0.3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 x14ac:dyDescent="0.3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 x14ac:dyDescent="0.3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 x14ac:dyDescent="0.3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 x14ac:dyDescent="0.3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 x14ac:dyDescent="0.3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 x14ac:dyDescent="0.3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 x14ac:dyDescent="0.3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 x14ac:dyDescent="0.3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 x14ac:dyDescent="0.3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 x14ac:dyDescent="0.3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 x14ac:dyDescent="0.3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 x14ac:dyDescent="0.3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 x14ac:dyDescent="0.3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 x14ac:dyDescent="0.3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 x14ac:dyDescent="0.3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 x14ac:dyDescent="0.3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 x14ac:dyDescent="0.3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 x14ac:dyDescent="0.3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 x14ac:dyDescent="0.3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 x14ac:dyDescent="0.3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 x14ac:dyDescent="0.3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 x14ac:dyDescent="0.3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 x14ac:dyDescent="0.3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 x14ac:dyDescent="0.3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 x14ac:dyDescent="0.3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 x14ac:dyDescent="0.3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 x14ac:dyDescent="0.3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6.2" thickBot="1" x14ac:dyDescent="0.35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 x14ac:dyDescent="0.3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6.2" thickBot="1" x14ac:dyDescent="0.35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 x14ac:dyDescent="0.3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 x14ac:dyDescent="0.3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 x14ac:dyDescent="0.3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 x14ac:dyDescent="0.3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 x14ac:dyDescent="0.3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 x14ac:dyDescent="0.3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 x14ac:dyDescent="0.3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 x14ac:dyDescent="0.3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 x14ac:dyDescent="0.3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 x14ac:dyDescent="0.3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 x14ac:dyDescent="0.3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6.2" thickBot="1" x14ac:dyDescent="0.35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6.2" thickBot="1" x14ac:dyDescent="0.35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 x14ac:dyDescent="0.3">
      <c r="A48" s="92"/>
      <c r="B48" s="93"/>
      <c r="C48" s="93"/>
      <c r="D48" s="94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 x14ac:dyDescent="0.3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 x14ac:dyDescent="0.3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6.2" thickBot="1" x14ac:dyDescent="0.35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 x14ac:dyDescent="0.3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 x14ac:dyDescent="0.3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6.2" thickBot="1" x14ac:dyDescent="0.35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 x14ac:dyDescent="0.3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 x14ac:dyDescent="0.3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 x14ac:dyDescent="0.3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 x14ac:dyDescent="0.3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6.2" thickBot="1" x14ac:dyDescent="0.35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 x14ac:dyDescent="0.3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6.2" thickBot="1" x14ac:dyDescent="0.35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 x14ac:dyDescent="0.3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 x14ac:dyDescent="0.3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 x14ac:dyDescent="0.3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 x14ac:dyDescent="0.3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6.2" thickBot="1" x14ac:dyDescent="0.35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 x14ac:dyDescent="0.3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 x14ac:dyDescent="0.3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 x14ac:dyDescent="0.3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 x14ac:dyDescent="0.3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6.2" thickBot="1" x14ac:dyDescent="0.35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6.2" thickBot="1" x14ac:dyDescent="0.35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 x14ac:dyDescent="0.3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 x14ac:dyDescent="0.3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 x14ac:dyDescent="0.3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 x14ac:dyDescent="0.3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 x14ac:dyDescent="0.3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6.2" thickBot="1" x14ac:dyDescent="0.35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 x14ac:dyDescent="0.3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6.2" thickBot="1" x14ac:dyDescent="0.35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 x14ac:dyDescent="0.3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 x14ac:dyDescent="0.3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 x14ac:dyDescent="0.3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 x14ac:dyDescent="0.3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 x14ac:dyDescent="0.3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 x14ac:dyDescent="0.3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 x14ac:dyDescent="0.3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 x14ac:dyDescent="0.3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 x14ac:dyDescent="0.3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 x14ac:dyDescent="0.3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 x14ac:dyDescent="0.3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 x14ac:dyDescent="0.3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 x14ac:dyDescent="0.3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 x14ac:dyDescent="0.3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 x14ac:dyDescent="0.3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 x14ac:dyDescent="0.3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 x14ac:dyDescent="0.3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 x14ac:dyDescent="0.3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 x14ac:dyDescent="0.3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 x14ac:dyDescent="0.3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 x14ac:dyDescent="0.3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 x14ac:dyDescent="0.3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 x14ac:dyDescent="0.3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 x14ac:dyDescent="0.3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 x14ac:dyDescent="0.3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 x14ac:dyDescent="0.3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 x14ac:dyDescent="0.3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 x14ac:dyDescent="0.3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 x14ac:dyDescent="0.3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 x14ac:dyDescent="0.3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 x14ac:dyDescent="0.3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 x14ac:dyDescent="0.3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 x14ac:dyDescent="0.3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 x14ac:dyDescent="0.3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 x14ac:dyDescent="0.3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 x14ac:dyDescent="0.3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 x14ac:dyDescent="0.3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 x14ac:dyDescent="0.3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 x14ac:dyDescent="0.3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 x14ac:dyDescent="0.3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 x14ac:dyDescent="0.3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 x14ac:dyDescent="0.3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 x14ac:dyDescent="0.3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 x14ac:dyDescent="0.3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 x14ac:dyDescent="0.3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 x14ac:dyDescent="0.3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 x14ac:dyDescent="0.3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 x14ac:dyDescent="0.3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 x14ac:dyDescent="0.3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 x14ac:dyDescent="0.3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 x14ac:dyDescent="0.3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 x14ac:dyDescent="0.3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 x14ac:dyDescent="0.3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 x14ac:dyDescent="0.3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 x14ac:dyDescent="0.3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 x14ac:dyDescent="0.3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 x14ac:dyDescent="0.3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 x14ac:dyDescent="0.3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 x14ac:dyDescent="0.3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 x14ac:dyDescent="0.3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 x14ac:dyDescent="0.3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 x14ac:dyDescent="0.3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 x14ac:dyDescent="0.3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 x14ac:dyDescent="0.3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 x14ac:dyDescent="0.3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 x14ac:dyDescent="0.3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 x14ac:dyDescent="0.3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 x14ac:dyDescent="0.3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 x14ac:dyDescent="0.3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 x14ac:dyDescent="0.3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 x14ac:dyDescent="0.3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 x14ac:dyDescent="0.3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 x14ac:dyDescent="0.3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 x14ac:dyDescent="0.3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 x14ac:dyDescent="0.3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 x14ac:dyDescent="0.3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 x14ac:dyDescent="0.3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 x14ac:dyDescent="0.3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 x14ac:dyDescent="0.3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 x14ac:dyDescent="0.3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 x14ac:dyDescent="0.3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 x14ac:dyDescent="0.3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 x14ac:dyDescent="0.3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 x14ac:dyDescent="0.3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 x14ac:dyDescent="0.3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 x14ac:dyDescent="0.3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 x14ac:dyDescent="0.3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 x14ac:dyDescent="0.3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 x14ac:dyDescent="0.3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 x14ac:dyDescent="0.3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 x14ac:dyDescent="0.3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 x14ac:dyDescent="0.3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 x14ac:dyDescent="0.3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 x14ac:dyDescent="0.3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 x14ac:dyDescent="0.3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 x14ac:dyDescent="0.3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 x14ac:dyDescent="0.3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 x14ac:dyDescent="0.3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 x14ac:dyDescent="0.3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 x14ac:dyDescent="0.3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 x14ac:dyDescent="0.3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 x14ac:dyDescent="0.3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 x14ac:dyDescent="0.3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 x14ac:dyDescent="0.3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 x14ac:dyDescent="0.3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 x14ac:dyDescent="0.3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 x14ac:dyDescent="0.3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 x14ac:dyDescent="0.3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 x14ac:dyDescent="0.3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 x14ac:dyDescent="0.3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 x14ac:dyDescent="0.3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 x14ac:dyDescent="0.3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6.2" thickBot="1" x14ac:dyDescent="0.35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 x14ac:dyDescent="0.3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6.2" thickBot="1" x14ac:dyDescent="0.35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 x14ac:dyDescent="0.3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 x14ac:dyDescent="0.3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 x14ac:dyDescent="0.3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 x14ac:dyDescent="0.3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 x14ac:dyDescent="0.3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 x14ac:dyDescent="0.3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 x14ac:dyDescent="0.3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 x14ac:dyDescent="0.3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 x14ac:dyDescent="0.3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 x14ac:dyDescent="0.3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 x14ac:dyDescent="0.3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 x14ac:dyDescent="0.3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6.2" thickBot="1" x14ac:dyDescent="0.35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6.2" thickBot="1" x14ac:dyDescent="0.35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 x14ac:dyDescent="0.3">
      <c r="A48" s="92"/>
      <c r="B48" s="93"/>
      <c r="C48" s="93"/>
      <c r="D48" s="94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 x14ac:dyDescent="0.3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 x14ac:dyDescent="0.3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6.2" thickBot="1" x14ac:dyDescent="0.35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 x14ac:dyDescent="0.3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 x14ac:dyDescent="0.3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6.2" thickBot="1" x14ac:dyDescent="0.35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 x14ac:dyDescent="0.3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 x14ac:dyDescent="0.3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 x14ac:dyDescent="0.3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 x14ac:dyDescent="0.3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6.2" thickBot="1" x14ac:dyDescent="0.35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 x14ac:dyDescent="0.3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6.2" thickBot="1" x14ac:dyDescent="0.35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 x14ac:dyDescent="0.3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 x14ac:dyDescent="0.3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 x14ac:dyDescent="0.3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 x14ac:dyDescent="0.3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6.2" thickBot="1" x14ac:dyDescent="0.35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 x14ac:dyDescent="0.3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 x14ac:dyDescent="0.3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 x14ac:dyDescent="0.3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 x14ac:dyDescent="0.3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6.2" thickBot="1" x14ac:dyDescent="0.35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6.2" thickBot="1" x14ac:dyDescent="0.35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 x14ac:dyDescent="0.3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 x14ac:dyDescent="0.3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 x14ac:dyDescent="0.3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 x14ac:dyDescent="0.3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 x14ac:dyDescent="0.3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6.2" thickBot="1" x14ac:dyDescent="0.35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 x14ac:dyDescent="0.3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6.2" thickBot="1" x14ac:dyDescent="0.35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 x14ac:dyDescent="0.3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 x14ac:dyDescent="0.3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 x14ac:dyDescent="0.3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 x14ac:dyDescent="0.3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 x14ac:dyDescent="0.3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 x14ac:dyDescent="0.3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 x14ac:dyDescent="0.3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 x14ac:dyDescent="0.3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 x14ac:dyDescent="0.3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 x14ac:dyDescent="0.3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 x14ac:dyDescent="0.3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 x14ac:dyDescent="0.3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 x14ac:dyDescent="0.3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 x14ac:dyDescent="0.3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 x14ac:dyDescent="0.3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 x14ac:dyDescent="0.3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 x14ac:dyDescent="0.3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 x14ac:dyDescent="0.3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 x14ac:dyDescent="0.3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 x14ac:dyDescent="0.3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 x14ac:dyDescent="0.3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 x14ac:dyDescent="0.3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 x14ac:dyDescent="0.3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 x14ac:dyDescent="0.3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 x14ac:dyDescent="0.3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 x14ac:dyDescent="0.3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 x14ac:dyDescent="0.3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 x14ac:dyDescent="0.3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 x14ac:dyDescent="0.3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 x14ac:dyDescent="0.3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 x14ac:dyDescent="0.3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 x14ac:dyDescent="0.3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 x14ac:dyDescent="0.3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 x14ac:dyDescent="0.3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 x14ac:dyDescent="0.3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 x14ac:dyDescent="0.3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 x14ac:dyDescent="0.3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 x14ac:dyDescent="0.3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 x14ac:dyDescent="0.3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 x14ac:dyDescent="0.3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 x14ac:dyDescent="0.3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 x14ac:dyDescent="0.3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 x14ac:dyDescent="0.3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 x14ac:dyDescent="0.3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 x14ac:dyDescent="0.3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 x14ac:dyDescent="0.3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 x14ac:dyDescent="0.3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 x14ac:dyDescent="0.3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 x14ac:dyDescent="0.3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 x14ac:dyDescent="0.3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 x14ac:dyDescent="0.3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 x14ac:dyDescent="0.3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 x14ac:dyDescent="0.3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 x14ac:dyDescent="0.3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 x14ac:dyDescent="0.3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 x14ac:dyDescent="0.3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 x14ac:dyDescent="0.3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 x14ac:dyDescent="0.3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 x14ac:dyDescent="0.3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 x14ac:dyDescent="0.3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 x14ac:dyDescent="0.3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 x14ac:dyDescent="0.3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 x14ac:dyDescent="0.3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 x14ac:dyDescent="0.3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 x14ac:dyDescent="0.3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 x14ac:dyDescent="0.3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 x14ac:dyDescent="0.3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 x14ac:dyDescent="0.3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 x14ac:dyDescent="0.3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 x14ac:dyDescent="0.3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 x14ac:dyDescent="0.3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 x14ac:dyDescent="0.3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 x14ac:dyDescent="0.3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 x14ac:dyDescent="0.3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 x14ac:dyDescent="0.3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 x14ac:dyDescent="0.3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 x14ac:dyDescent="0.3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 x14ac:dyDescent="0.3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 x14ac:dyDescent="0.3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 x14ac:dyDescent="0.3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 x14ac:dyDescent="0.3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 x14ac:dyDescent="0.3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 x14ac:dyDescent="0.3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 x14ac:dyDescent="0.3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 x14ac:dyDescent="0.3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 x14ac:dyDescent="0.3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 x14ac:dyDescent="0.3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 x14ac:dyDescent="0.3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 x14ac:dyDescent="0.3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 x14ac:dyDescent="0.3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 x14ac:dyDescent="0.3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 x14ac:dyDescent="0.3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 x14ac:dyDescent="0.3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 x14ac:dyDescent="0.3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 x14ac:dyDescent="0.3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 x14ac:dyDescent="0.3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 x14ac:dyDescent="0.3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 x14ac:dyDescent="0.3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 x14ac:dyDescent="0.3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 x14ac:dyDescent="0.3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 x14ac:dyDescent="0.3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 x14ac:dyDescent="0.3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 x14ac:dyDescent="0.3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 x14ac:dyDescent="0.3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 x14ac:dyDescent="0.3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 x14ac:dyDescent="0.3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 x14ac:dyDescent="0.3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 x14ac:dyDescent="0.3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 x14ac:dyDescent="0.3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 x14ac:dyDescent="0.3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 x14ac:dyDescent="0.3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 x14ac:dyDescent="0.3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 x14ac:dyDescent="0.3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defaultColWidth="11" defaultRowHeight="15.6" x14ac:dyDescent="0.3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 x14ac:dyDescent="0.3">
      <c r="A1" s="70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Z1">
        <v>0</v>
      </c>
    </row>
    <row r="2" spans="1:40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6"/>
      <c r="F3" s="77"/>
      <c r="G3" s="77"/>
      <c r="H3" s="77"/>
      <c r="I3" s="77"/>
      <c r="J3" s="77"/>
      <c r="K3" s="77"/>
      <c r="L3" s="77"/>
      <c r="M3" s="78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79"/>
      <c r="F4" s="80"/>
      <c r="G4" s="80"/>
      <c r="H4" s="80"/>
      <c r="I4" s="80"/>
      <c r="J4" s="80"/>
      <c r="K4" s="80"/>
      <c r="L4" s="80"/>
      <c r="M4" s="81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79"/>
      <c r="F5" s="80"/>
      <c r="G5" s="80"/>
      <c r="H5" s="80"/>
      <c r="I5" s="80"/>
      <c r="J5" s="80"/>
      <c r="K5" s="80"/>
      <c r="L5" s="80"/>
      <c r="M5" s="81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79"/>
      <c r="F6" s="80"/>
      <c r="G6" s="80"/>
      <c r="H6" s="80"/>
      <c r="I6" s="80"/>
      <c r="J6" s="80"/>
      <c r="K6" s="80"/>
      <c r="L6" s="80"/>
      <c r="M6" s="81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79"/>
      <c r="F7" s="80"/>
      <c r="G7" s="80"/>
      <c r="H7" s="80"/>
      <c r="I7" s="80"/>
      <c r="J7" s="80"/>
      <c r="K7" s="80"/>
      <c r="L7" s="80"/>
      <c r="M7" s="81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79"/>
      <c r="F8" s="80"/>
      <c r="G8" s="80"/>
      <c r="H8" s="80"/>
      <c r="I8" s="80"/>
      <c r="J8" s="80"/>
      <c r="K8" s="80"/>
      <c r="L8" s="80"/>
      <c r="M8" s="81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79"/>
      <c r="F9" s="80"/>
      <c r="G9" s="80"/>
      <c r="H9" s="80"/>
      <c r="I9" s="80"/>
      <c r="J9" s="80"/>
      <c r="K9" s="80"/>
      <c r="L9" s="80"/>
      <c r="M9" s="81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79"/>
      <c r="F10" s="80"/>
      <c r="G10" s="80"/>
      <c r="H10" s="80"/>
      <c r="I10" s="80"/>
      <c r="J10" s="80"/>
      <c r="K10" s="80"/>
      <c r="L10" s="80"/>
      <c r="M10" s="81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2"/>
      <c r="F11" s="83"/>
      <c r="G11" s="83"/>
      <c r="H11" s="83"/>
      <c r="I11" s="83"/>
      <c r="J11" s="83"/>
      <c r="K11" s="83"/>
      <c r="L11" s="83"/>
      <c r="M11" s="84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6.2" thickBot="1" x14ac:dyDescent="0.35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 x14ac:dyDescent="0.3">
      <c r="A20" s="95" t="s">
        <v>21</v>
      </c>
      <c r="B20" s="96"/>
      <c r="C20" s="96"/>
      <c r="D20" s="97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 x14ac:dyDescent="0.3">
      <c r="A21" s="98"/>
      <c r="B21" s="99"/>
      <c r="C21" s="99"/>
      <c r="D21" s="100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 x14ac:dyDescent="0.3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6.2" thickBot="1" x14ac:dyDescent="0.35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 x14ac:dyDescent="0.3">
      <c r="A28" s="110" t="s">
        <v>22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2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 x14ac:dyDescent="0.3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 x14ac:dyDescent="0.3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01"/>
      <c r="F30" s="102"/>
      <c r="G30" s="102"/>
      <c r="H30" s="102"/>
      <c r="I30" s="102"/>
      <c r="J30" s="102"/>
      <c r="K30" s="102"/>
      <c r="L30" s="102"/>
      <c r="M30" s="10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6.2" thickBot="1" x14ac:dyDescent="0.35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04"/>
      <c r="F31" s="105"/>
      <c r="G31" s="105"/>
      <c r="H31" s="105"/>
      <c r="I31" s="105"/>
      <c r="J31" s="105"/>
      <c r="K31" s="105"/>
      <c r="L31" s="105"/>
      <c r="M31" s="10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 x14ac:dyDescent="0.3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04"/>
      <c r="F32" s="105"/>
      <c r="G32" s="105"/>
      <c r="H32" s="105"/>
      <c r="I32" s="105"/>
      <c r="J32" s="105"/>
      <c r="K32" s="105"/>
      <c r="L32" s="105"/>
      <c r="M32" s="106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 x14ac:dyDescent="0.3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04"/>
      <c r="F33" s="105"/>
      <c r="G33" s="105"/>
      <c r="H33" s="105"/>
      <c r="I33" s="105"/>
      <c r="J33" s="105"/>
      <c r="K33" s="105"/>
      <c r="L33" s="105"/>
      <c r="M33" s="106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 x14ac:dyDescent="0.3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04"/>
      <c r="F34" s="105"/>
      <c r="G34" s="105"/>
      <c r="H34" s="105"/>
      <c r="I34" s="105"/>
      <c r="J34" s="105"/>
      <c r="K34" s="105"/>
      <c r="L34" s="105"/>
      <c r="M34" s="106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 x14ac:dyDescent="0.3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04"/>
      <c r="F35" s="105"/>
      <c r="G35" s="105"/>
      <c r="H35" s="105"/>
      <c r="I35" s="105"/>
      <c r="J35" s="105"/>
      <c r="K35" s="105"/>
      <c r="L35" s="105"/>
      <c r="M35" s="106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 x14ac:dyDescent="0.3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04"/>
      <c r="F36" s="105"/>
      <c r="G36" s="105"/>
      <c r="H36" s="105"/>
      <c r="I36" s="105"/>
      <c r="J36" s="105"/>
      <c r="K36" s="105"/>
      <c r="L36" s="105"/>
      <c r="M36" s="106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 x14ac:dyDescent="0.3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04"/>
      <c r="F37" s="105"/>
      <c r="G37" s="105"/>
      <c r="H37" s="105"/>
      <c r="I37" s="105"/>
      <c r="J37" s="105"/>
      <c r="K37" s="105"/>
      <c r="L37" s="105"/>
      <c r="M37" s="106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 x14ac:dyDescent="0.3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07"/>
      <c r="F38" s="108"/>
      <c r="G38" s="108"/>
      <c r="H38" s="108"/>
      <c r="I38" s="108"/>
      <c r="J38" s="108"/>
      <c r="K38" s="108"/>
      <c r="L38" s="108"/>
      <c r="M38" s="109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 x14ac:dyDescent="0.3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 x14ac:dyDescent="0.3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 x14ac:dyDescent="0.3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 x14ac:dyDescent="0.3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 x14ac:dyDescent="0.3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6.2" thickBot="1" x14ac:dyDescent="0.35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6.2" thickBot="1" x14ac:dyDescent="0.35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 x14ac:dyDescent="0.3">
      <c r="A47" s="89" t="s">
        <v>23</v>
      </c>
      <c r="B47" s="90"/>
      <c r="C47" s="90"/>
      <c r="D47" s="91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 x14ac:dyDescent="0.3">
      <c r="A48" s="92"/>
      <c r="B48" s="93"/>
      <c r="C48" s="93"/>
      <c r="D48" s="94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 x14ac:dyDescent="0.3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 x14ac:dyDescent="0.3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6.2" thickBot="1" x14ac:dyDescent="0.35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6.2" thickBot="1" x14ac:dyDescent="0.35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 x14ac:dyDescent="0.3">
      <c r="A54" s="116" t="s">
        <v>24</v>
      </c>
      <c r="B54" s="85"/>
      <c r="C54" s="85"/>
      <c r="D54" s="86"/>
      <c r="E54" s="32"/>
      <c r="F54" s="116" t="s">
        <v>12</v>
      </c>
      <c r="G54" s="85"/>
      <c r="H54" s="85"/>
      <c r="I54" s="86"/>
      <c r="J54" s="32"/>
      <c r="K54" s="85" t="s">
        <v>26</v>
      </c>
      <c r="L54" s="85"/>
      <c r="M54" s="85"/>
      <c r="N54" s="85"/>
      <c r="O54" s="85"/>
      <c r="P54" s="85"/>
      <c r="Q54" s="86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 x14ac:dyDescent="0.3">
      <c r="A55" s="117"/>
      <c r="B55" s="87"/>
      <c r="C55" s="87"/>
      <c r="D55" s="88"/>
      <c r="F55" s="117"/>
      <c r="G55" s="87"/>
      <c r="H55" s="87"/>
      <c r="I55" s="88"/>
      <c r="K55" s="87"/>
      <c r="L55" s="87"/>
      <c r="M55" s="87"/>
      <c r="N55" s="87"/>
      <c r="O55" s="87"/>
      <c r="P55" s="87"/>
      <c r="Q55" s="88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 x14ac:dyDescent="0.3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 x14ac:dyDescent="0.3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6.2" thickBot="1" x14ac:dyDescent="0.35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 x14ac:dyDescent="0.3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 x14ac:dyDescent="0.3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 x14ac:dyDescent="0.3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 x14ac:dyDescent="0.3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 x14ac:dyDescent="0.3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6.2" thickBot="1" x14ac:dyDescent="0.35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 x14ac:dyDescent="0.3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6.2" thickBot="1" x14ac:dyDescent="0.35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 x14ac:dyDescent="0.3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 x14ac:dyDescent="0.3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 x14ac:dyDescent="0.3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 x14ac:dyDescent="0.3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6.2" thickBot="1" x14ac:dyDescent="0.35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450000000000003" customHeight="1" x14ac:dyDescent="0.3">
      <c r="A73" s="67" t="s">
        <v>30</v>
      </c>
      <c r="B73" s="68"/>
      <c r="C73" s="69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 x14ac:dyDescent="0.3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 x14ac:dyDescent="0.3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 x14ac:dyDescent="0.3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 x14ac:dyDescent="0.3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6.2" thickBot="1" x14ac:dyDescent="0.35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6.2" thickBot="1" x14ac:dyDescent="0.35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 x14ac:dyDescent="0.3">
      <c r="A80" s="61" t="s">
        <v>31</v>
      </c>
      <c r="B80" s="62"/>
      <c r="C80" s="62"/>
      <c r="D80" s="63"/>
      <c r="F80" s="64" t="s">
        <v>32</v>
      </c>
      <c r="G80" s="65"/>
      <c r="H80" s="66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 x14ac:dyDescent="0.3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 x14ac:dyDescent="0.3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 x14ac:dyDescent="0.3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 x14ac:dyDescent="0.3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 x14ac:dyDescent="0.3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6.2" thickBot="1" x14ac:dyDescent="0.35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 x14ac:dyDescent="0.3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6.2" thickBot="1" x14ac:dyDescent="0.35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 x14ac:dyDescent="0.3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 x14ac:dyDescent="0.3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 x14ac:dyDescent="0.3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 x14ac:dyDescent="0.3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 x14ac:dyDescent="0.3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 x14ac:dyDescent="0.3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 x14ac:dyDescent="0.3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 x14ac:dyDescent="0.3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 x14ac:dyDescent="0.3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 x14ac:dyDescent="0.3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 x14ac:dyDescent="0.3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 x14ac:dyDescent="0.3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 x14ac:dyDescent="0.3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 x14ac:dyDescent="0.3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 x14ac:dyDescent="0.3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 x14ac:dyDescent="0.3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 x14ac:dyDescent="0.3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 x14ac:dyDescent="0.3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 x14ac:dyDescent="0.3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 x14ac:dyDescent="0.3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 x14ac:dyDescent="0.3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 x14ac:dyDescent="0.3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 x14ac:dyDescent="0.3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 x14ac:dyDescent="0.3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 x14ac:dyDescent="0.3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 x14ac:dyDescent="0.3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 x14ac:dyDescent="0.3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 x14ac:dyDescent="0.3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 x14ac:dyDescent="0.3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 x14ac:dyDescent="0.3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 x14ac:dyDescent="0.3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 x14ac:dyDescent="0.3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 x14ac:dyDescent="0.3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 x14ac:dyDescent="0.3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 x14ac:dyDescent="0.3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 x14ac:dyDescent="0.3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 x14ac:dyDescent="0.3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 x14ac:dyDescent="0.3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 x14ac:dyDescent="0.3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 x14ac:dyDescent="0.3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 x14ac:dyDescent="0.3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 x14ac:dyDescent="0.3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 x14ac:dyDescent="0.3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 x14ac:dyDescent="0.3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 x14ac:dyDescent="0.3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 x14ac:dyDescent="0.3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 x14ac:dyDescent="0.3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 x14ac:dyDescent="0.3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 x14ac:dyDescent="0.3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 x14ac:dyDescent="0.3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 x14ac:dyDescent="0.3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 x14ac:dyDescent="0.3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 x14ac:dyDescent="0.3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 x14ac:dyDescent="0.3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 x14ac:dyDescent="0.3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 x14ac:dyDescent="0.3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 x14ac:dyDescent="0.3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 x14ac:dyDescent="0.3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 x14ac:dyDescent="0.3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 x14ac:dyDescent="0.3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 x14ac:dyDescent="0.3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 x14ac:dyDescent="0.3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 x14ac:dyDescent="0.3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 x14ac:dyDescent="0.3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 x14ac:dyDescent="0.3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 x14ac:dyDescent="0.3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 x14ac:dyDescent="0.3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 x14ac:dyDescent="0.3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 x14ac:dyDescent="0.3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 x14ac:dyDescent="0.3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 x14ac:dyDescent="0.3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 x14ac:dyDescent="0.3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 x14ac:dyDescent="0.3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 x14ac:dyDescent="0.3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 x14ac:dyDescent="0.3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 x14ac:dyDescent="0.3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 x14ac:dyDescent="0.3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 x14ac:dyDescent="0.3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 x14ac:dyDescent="0.3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 x14ac:dyDescent="0.3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 x14ac:dyDescent="0.3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 x14ac:dyDescent="0.3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 x14ac:dyDescent="0.3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 x14ac:dyDescent="0.3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 x14ac:dyDescent="0.3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 x14ac:dyDescent="0.3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 x14ac:dyDescent="0.3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 x14ac:dyDescent="0.3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 x14ac:dyDescent="0.3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 x14ac:dyDescent="0.3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 x14ac:dyDescent="0.3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 x14ac:dyDescent="0.3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 x14ac:dyDescent="0.3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 x14ac:dyDescent="0.3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 x14ac:dyDescent="0.3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 x14ac:dyDescent="0.3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 x14ac:dyDescent="0.3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 x14ac:dyDescent="0.3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 x14ac:dyDescent="0.3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 x14ac:dyDescent="0.3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 x14ac:dyDescent="0.3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 x14ac:dyDescent="0.3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 x14ac:dyDescent="0.3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 x14ac:dyDescent="0.3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 x14ac:dyDescent="0.3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 x14ac:dyDescent="0.3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 x14ac:dyDescent="0.3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 x14ac:dyDescent="0.3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 x14ac:dyDescent="0.3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 x14ac:dyDescent="0.3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 x14ac:dyDescent="0.3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 x14ac:dyDescent="0.3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 x14ac:dyDescent="0.3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 x14ac:dyDescent="0.3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21</vt:i4>
      </vt:variant>
    </vt:vector>
  </HeadingPairs>
  <TitlesOfParts>
    <vt:vector size="21" baseType="lpstr">
      <vt:lpstr>tablazat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2025-10-16T13:03:28Z</dcterms:modified>
</cp:coreProperties>
</file>